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lams\OneDrive\Desktop\"/>
    </mc:Choice>
  </mc:AlternateContent>
  <xr:revisionPtr revIDLastSave="0" documentId="13_ncr:1_{382F42CD-628A-4C3B-AFA0-30D5E16AFBB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" sheetId="1" r:id="rId1"/>
    <sheet name="calculate" sheetId="3" r:id="rId2"/>
    <sheet name="Sheet1" sheetId="5" r:id="rId3"/>
    <sheet name="Sheet2" sheetId="4" r:id="rId4"/>
  </sheets>
  <definedNames>
    <definedName name="_xlnm._FilterDatabase" localSheetId="0" hidden="1">Data!$L$1:$L$9</definedName>
    <definedName name="Agent" comment="SHOP" localSheetId="0">Data!$L:$L</definedName>
    <definedName name="Daine">Data!$L:$L</definedName>
  </definedNames>
  <calcPr calcId="191029" calcMode="autoNoTable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huRB7RWoHjlpx50EyV6gR8IDdfw=="/>
    </ext>
  </extLst>
</workbook>
</file>

<file path=xl/calcChain.xml><?xml version="1.0" encoding="utf-8"?>
<calcChain xmlns="http://schemas.openxmlformats.org/spreadsheetml/2006/main">
  <c r="D10" i="3" l="1"/>
  <c r="J2453" i="1" s="1"/>
  <c r="D7" i="3"/>
  <c r="J4655" i="1" l="1"/>
  <c r="J4652" i="1"/>
  <c r="J4608" i="1"/>
  <c r="J4441" i="1"/>
  <c r="J4436" i="1"/>
  <c r="J3599" i="1"/>
  <c r="J4781" i="1"/>
  <c r="J4367" i="1"/>
  <c r="J4924" i="1"/>
  <c r="J4123" i="1"/>
  <c r="J4923" i="1"/>
  <c r="J4117" i="1"/>
  <c r="J4892" i="1"/>
  <c r="J4111" i="1"/>
  <c r="J4784" i="1"/>
  <c r="J3769" i="1"/>
  <c r="J4783" i="1"/>
  <c r="J3600" i="1"/>
  <c r="J4878" i="1"/>
  <c r="J4760" i="1"/>
  <c r="J4593" i="1"/>
  <c r="J4357" i="1"/>
  <c r="J4092" i="1"/>
  <c r="J3322" i="1"/>
  <c r="J4977" i="1"/>
  <c r="J4874" i="1"/>
  <c r="J4720" i="1"/>
  <c r="J4547" i="1"/>
  <c r="J4331" i="1"/>
  <c r="J3980" i="1"/>
  <c r="J3311" i="1"/>
  <c r="J4976" i="1"/>
  <c r="J4873" i="1"/>
  <c r="J4719" i="1"/>
  <c r="J4535" i="1"/>
  <c r="J4326" i="1"/>
  <c r="J3977" i="1"/>
  <c r="J3275" i="1"/>
  <c r="J4975" i="1"/>
  <c r="J4869" i="1"/>
  <c r="J4717" i="1"/>
  <c r="J4534" i="1"/>
  <c r="J4320" i="1"/>
  <c r="J3971" i="1"/>
  <c r="J3187" i="1"/>
  <c r="J4974" i="1"/>
  <c r="J4836" i="1"/>
  <c r="J4678" i="1"/>
  <c r="J4531" i="1"/>
  <c r="J4237" i="1"/>
  <c r="J3874" i="1"/>
  <c r="J3166" i="1"/>
  <c r="J4958" i="1"/>
  <c r="J4820" i="1"/>
  <c r="J4677" i="1"/>
  <c r="J4527" i="1"/>
  <c r="J4232" i="1"/>
  <c r="J3873" i="1"/>
  <c r="J2529" i="1"/>
  <c r="J4956" i="1"/>
  <c r="J4818" i="1"/>
  <c r="J4657" i="1"/>
  <c r="J4522" i="1"/>
  <c r="J4229" i="1"/>
  <c r="J3859" i="1"/>
  <c r="J2524" i="1"/>
  <c r="J4880" i="1"/>
  <c r="J4773" i="1"/>
  <c r="J4605" i="1"/>
  <c r="J4365" i="1"/>
  <c r="J4110" i="1"/>
  <c r="J3580" i="1"/>
  <c r="J4927" i="1"/>
  <c r="J4785" i="1"/>
  <c r="J4656" i="1"/>
  <c r="J4444" i="1"/>
  <c r="J4125" i="1"/>
  <c r="J3853" i="1"/>
  <c r="J2508" i="1"/>
  <c r="J3764" i="1"/>
  <c r="J3161" i="1"/>
  <c r="J4932" i="1"/>
  <c r="J4839" i="1"/>
  <c r="J4727" i="1"/>
  <c r="J4619" i="1"/>
  <c r="J4475" i="1"/>
  <c r="J4254" i="1"/>
  <c r="J4029" i="1"/>
  <c r="J3642" i="1"/>
  <c r="J2642" i="1"/>
  <c r="J4929" i="1"/>
  <c r="J4837" i="1"/>
  <c r="J4725" i="1"/>
  <c r="J4618" i="1"/>
  <c r="J4446" i="1"/>
  <c r="J4238" i="1"/>
  <c r="J4019" i="1"/>
  <c r="J3632" i="1"/>
  <c r="J2581" i="1"/>
  <c r="J4917" i="1"/>
  <c r="J4817" i="1"/>
  <c r="J4716" i="1"/>
  <c r="J4585" i="1"/>
  <c r="J4429" i="1"/>
  <c r="J4193" i="1"/>
  <c r="J3968" i="1"/>
  <c r="J3578" i="1"/>
  <c r="J653" i="1"/>
  <c r="J1605" i="1"/>
  <c r="J2294" i="1"/>
  <c r="J2562" i="1"/>
  <c r="J2810" i="1"/>
  <c r="J3024" i="1"/>
  <c r="J3217" i="1"/>
  <c r="J3382" i="1"/>
  <c r="J3515" i="1"/>
  <c r="J3607" i="1"/>
  <c r="J3717" i="1"/>
  <c r="J3806" i="1"/>
  <c r="J3885" i="1"/>
  <c r="J3952" i="1"/>
  <c r="J4003" i="1"/>
  <c r="J4054" i="1"/>
  <c r="J4094" i="1"/>
  <c r="J4151" i="1"/>
  <c r="J4195" i="1"/>
  <c r="J4240" i="1"/>
  <c r="J4290" i="1"/>
  <c r="J4333" i="1"/>
  <c r="J4381" i="1"/>
  <c r="J4417" i="1"/>
  <c r="J4460" i="1"/>
  <c r="J4495" i="1"/>
  <c r="J4528" i="1"/>
  <c r="J4557" i="1"/>
  <c r="J4586" i="1"/>
  <c r="J4613" i="1"/>
  <c r="J4637" i="1"/>
  <c r="J4659" i="1"/>
  <c r="J4684" i="1"/>
  <c r="J4709" i="1"/>
  <c r="J4733" i="1"/>
  <c r="J4755" i="1"/>
  <c r="J4776" i="1"/>
  <c r="J4799" i="1"/>
  <c r="J4819" i="1"/>
  <c r="J4843" i="1"/>
  <c r="J4865" i="1"/>
  <c r="J4885" i="1"/>
  <c r="J4904" i="1"/>
  <c r="J4925" i="1"/>
  <c r="J4946" i="1"/>
  <c r="J4967" i="1"/>
  <c r="J4988" i="1"/>
  <c r="J680" i="1"/>
  <c r="J1696" i="1"/>
  <c r="J2296" i="1"/>
  <c r="J2568" i="1"/>
  <c r="J2825" i="1"/>
  <c r="J3029" i="1"/>
  <c r="J3229" i="1"/>
  <c r="J3401" i="1"/>
  <c r="J3517" i="1"/>
  <c r="J3625" i="1"/>
  <c r="J3732" i="1"/>
  <c r="J3816" i="1"/>
  <c r="J3893" i="1"/>
  <c r="J3954" i="1"/>
  <c r="J4004" i="1"/>
  <c r="J4056" i="1"/>
  <c r="J4109" i="1"/>
  <c r="J4158" i="1"/>
  <c r="J4200" i="1"/>
  <c r="J4241" i="1"/>
  <c r="J4292" i="1"/>
  <c r="J4337" i="1"/>
  <c r="J4382" i="1"/>
  <c r="J4425" i="1"/>
  <c r="J4463" i="1"/>
  <c r="J4500" i="1"/>
  <c r="J4529" i="1"/>
  <c r="J4559" i="1"/>
  <c r="J4587" i="1"/>
  <c r="J4616" i="1"/>
  <c r="J4639" i="1"/>
  <c r="J4660" i="1"/>
  <c r="J4688" i="1"/>
  <c r="J4711" i="1"/>
  <c r="J4734" i="1"/>
  <c r="J4757" i="1"/>
  <c r="J4779" i="1"/>
  <c r="J4800" i="1"/>
  <c r="J1832" i="1"/>
  <c r="J2398" i="1"/>
  <c r="J2684" i="1"/>
  <c r="J2982" i="1"/>
  <c r="J3213" i="1"/>
  <c r="J3417" i="1"/>
  <c r="J3570" i="1"/>
  <c r="J3671" i="1"/>
  <c r="J3782" i="1"/>
  <c r="J3877" i="1"/>
  <c r="J3961" i="1"/>
  <c r="J4020" i="1"/>
  <c r="J4082" i="1"/>
  <c r="J4134" i="1"/>
  <c r="J4194" i="1"/>
  <c r="J4258" i="1"/>
  <c r="J4305" i="1"/>
  <c r="J4363" i="1"/>
  <c r="J4410" i="1"/>
  <c r="J4458" i="1"/>
  <c r="J4502" i="1"/>
  <c r="J4539" i="1"/>
  <c r="J4579" i="1"/>
  <c r="J4606" i="1"/>
  <c r="J4635" i="1"/>
  <c r="J4669" i="1"/>
  <c r="J4696" i="1"/>
  <c r="J4722" i="1"/>
  <c r="J4747" i="1"/>
  <c r="J4775" i="1"/>
  <c r="J4803" i="1"/>
  <c r="J4829" i="1"/>
  <c r="J4852" i="1"/>
  <c r="J4876" i="1"/>
  <c r="J4898" i="1"/>
  <c r="J4919" i="1"/>
  <c r="J4940" i="1"/>
  <c r="J4962" i="1"/>
  <c r="J4987" i="1"/>
  <c r="J801" i="1"/>
  <c r="J1833" i="1"/>
  <c r="J2430" i="1"/>
  <c r="J2705" i="1"/>
  <c r="J3019" i="1"/>
  <c r="J3260" i="1"/>
  <c r="J3429" i="1"/>
  <c r="J3575" i="1"/>
  <c r="J3685" i="1"/>
  <c r="J3784" i="1"/>
  <c r="J3895" i="1"/>
  <c r="J3967" i="1"/>
  <c r="J4024" i="1"/>
  <c r="J4089" i="1"/>
  <c r="J4145" i="1"/>
  <c r="J4206" i="1"/>
  <c r="J4260" i="1"/>
  <c r="J4307" i="1"/>
  <c r="J4364" i="1"/>
  <c r="J4412" i="1"/>
  <c r="J4465" i="1"/>
  <c r="J4507" i="1"/>
  <c r="J4541" i="1"/>
  <c r="J4580" i="1"/>
  <c r="J4607" i="1"/>
  <c r="J4640" i="1"/>
  <c r="J4670" i="1"/>
  <c r="J4697" i="1"/>
  <c r="J4723" i="1"/>
  <c r="J4751" i="1"/>
  <c r="J4780" i="1"/>
  <c r="J4804" i="1"/>
  <c r="J4830" i="1"/>
  <c r="J4853" i="1"/>
  <c r="J4877" i="1"/>
  <c r="J4899" i="1"/>
  <c r="J4920" i="1"/>
  <c r="J4941" i="1"/>
  <c r="J4965" i="1"/>
  <c r="J4989" i="1"/>
  <c r="J821" i="1"/>
  <c r="J1959" i="1"/>
  <c r="J2433" i="1"/>
  <c r="J2711" i="1"/>
  <c r="J3020" i="1"/>
  <c r="J3264" i="1"/>
  <c r="J822" i="1"/>
  <c r="J2115" i="1"/>
  <c r="J2653" i="1"/>
  <c r="J3040" i="1"/>
  <c r="J3326" i="1"/>
  <c r="J3502" i="1"/>
  <c r="J3658" i="1"/>
  <c r="J3803" i="1"/>
  <c r="J3916" i="1"/>
  <c r="J3991" i="1"/>
  <c r="J4058" i="1"/>
  <c r="J4128" i="1"/>
  <c r="J4207" i="1"/>
  <c r="J4269" i="1"/>
  <c r="J4332" i="1"/>
  <c r="J4396" i="1"/>
  <c r="J4447" i="1"/>
  <c r="J4508" i="1"/>
  <c r="J4552" i="1"/>
  <c r="J4594" i="1"/>
  <c r="J4625" i="1"/>
  <c r="J4658" i="1"/>
  <c r="J4700" i="1"/>
  <c r="J4729" i="1"/>
  <c r="J4763" i="1"/>
  <c r="J4794" i="1"/>
  <c r="J4821" i="1"/>
  <c r="J4855" i="1"/>
  <c r="J4883" i="1"/>
  <c r="J4910" i="1"/>
  <c r="J4935" i="1"/>
  <c r="J4959" i="1"/>
  <c r="J4991" i="1"/>
  <c r="J824" i="1"/>
  <c r="J2203" i="1"/>
  <c r="J2678" i="1"/>
  <c r="J3072" i="1"/>
  <c r="J3346" i="1"/>
  <c r="J3518" i="1"/>
  <c r="J3659" i="1"/>
  <c r="J3827" i="1"/>
  <c r="J3917" i="1"/>
  <c r="J3994" i="1"/>
  <c r="J4066" i="1"/>
  <c r="J4129" i="1"/>
  <c r="J4221" i="1"/>
  <c r="J4272" i="1"/>
  <c r="J4339" i="1"/>
  <c r="J4397" i="1"/>
  <c r="J4451" i="1"/>
  <c r="J4509" i="1"/>
  <c r="J4553" i="1"/>
  <c r="J4596" i="1"/>
  <c r="J4627" i="1"/>
  <c r="J4666" i="1"/>
  <c r="J4701" i="1"/>
  <c r="J4735" i="1"/>
  <c r="J4764" i="1"/>
  <c r="J4795" i="1"/>
  <c r="J4828" i="1"/>
  <c r="J4857" i="1"/>
  <c r="J4884" i="1"/>
  <c r="J4911" i="1"/>
  <c r="J4936" i="1"/>
  <c r="J4961" i="1"/>
  <c r="J4992" i="1"/>
  <c r="J970" i="1"/>
  <c r="J2206" i="1"/>
  <c r="J2683" i="1"/>
  <c r="J3076" i="1"/>
  <c r="J3348" i="1"/>
  <c r="J3534" i="1"/>
  <c r="J3688" i="1"/>
  <c r="J3828" i="1"/>
  <c r="J3923" i="1"/>
  <c r="J3997" i="1"/>
  <c r="J4072" i="1"/>
  <c r="J4146" i="1"/>
  <c r="J4223" i="1"/>
  <c r="J4273" i="1"/>
  <c r="J4348" i="1"/>
  <c r="J4398" i="1"/>
  <c r="J4471" i="1"/>
  <c r="J4514" i="1"/>
  <c r="J4556" i="1"/>
  <c r="J4599" i="1"/>
  <c r="J4631" i="1"/>
  <c r="J4671" i="1"/>
  <c r="J4703" i="1"/>
  <c r="J4736" i="1"/>
  <c r="J4765" i="1"/>
  <c r="J4797" i="1"/>
  <c r="J4832" i="1"/>
  <c r="J4860" i="1"/>
  <c r="J4887" i="1"/>
  <c r="J4912" i="1"/>
  <c r="J4938" i="1"/>
  <c r="J4969" i="1"/>
  <c r="J4993" i="1"/>
  <c r="J1096" i="1"/>
  <c r="J2298" i="1"/>
  <c r="J2800" i="1"/>
  <c r="J3118" i="1"/>
  <c r="J3353" i="1"/>
  <c r="J3547" i="1"/>
  <c r="J3689" i="1"/>
  <c r="J3829" i="1"/>
  <c r="J3930" i="1"/>
  <c r="J4005" i="1"/>
  <c r="J4076" i="1"/>
  <c r="J4159" i="1"/>
  <c r="J4224" i="1"/>
  <c r="J4277" i="1"/>
  <c r="J4350" i="1"/>
  <c r="J4399" i="1"/>
  <c r="J4473" i="1"/>
  <c r="J4517" i="1"/>
  <c r="J4560" i="1"/>
  <c r="J4603" i="1"/>
  <c r="J4634" i="1"/>
  <c r="J4673" i="1"/>
  <c r="J4705" i="1"/>
  <c r="J4740" i="1"/>
  <c r="J4767" i="1"/>
  <c r="J4801" i="1"/>
  <c r="J4833" i="1"/>
  <c r="J4861" i="1"/>
  <c r="J4888" i="1"/>
  <c r="J4915" i="1"/>
  <c r="J4939" i="1"/>
  <c r="J4970" i="1"/>
  <c r="J4994" i="1"/>
  <c r="J1099" i="1"/>
  <c r="J2365" i="1"/>
  <c r="J2804" i="1"/>
  <c r="J3134" i="1"/>
  <c r="J3380" i="1"/>
  <c r="J3576" i="1"/>
  <c r="J3694" i="1"/>
  <c r="J3832" i="1"/>
  <c r="J3932" i="1"/>
  <c r="J4012" i="1"/>
  <c r="J4090" i="1"/>
  <c r="J4160" i="1"/>
  <c r="J4225" i="1"/>
  <c r="J4289" i="1"/>
  <c r="J4355" i="1"/>
  <c r="J4415" i="1"/>
  <c r="J4474" i="1"/>
  <c r="J4520" i="1"/>
  <c r="J4561" i="1"/>
  <c r="J4604" i="1"/>
  <c r="J4643" i="1"/>
  <c r="J4675" i="1"/>
  <c r="J4707" i="1"/>
  <c r="J4741" i="1"/>
  <c r="J4771" i="1"/>
  <c r="J4807" i="1"/>
  <c r="J4835" i="1"/>
  <c r="J4864" i="1"/>
  <c r="J4891" i="1"/>
  <c r="J4916" i="1"/>
  <c r="J4944" i="1"/>
  <c r="J4972" i="1"/>
  <c r="J4995" i="1"/>
  <c r="J1309" i="1"/>
  <c r="J2393" i="1"/>
  <c r="J2830" i="1"/>
  <c r="J3140" i="1"/>
  <c r="J3416" i="1"/>
  <c r="J4955" i="1"/>
  <c r="J4907" i="1"/>
  <c r="J4867" i="1"/>
  <c r="J4816" i="1"/>
  <c r="J4759" i="1"/>
  <c r="J4713" i="1"/>
  <c r="J4651" i="1"/>
  <c r="J4582" i="1"/>
  <c r="J4501" i="1"/>
  <c r="J4428" i="1"/>
  <c r="J4316" i="1"/>
  <c r="J4189" i="1"/>
  <c r="J4091" i="1"/>
  <c r="J3959" i="1"/>
  <c r="J3757" i="1"/>
  <c r="J3497" i="1"/>
  <c r="J2977" i="1"/>
  <c r="J2103" i="1"/>
  <c r="J5001" i="1"/>
  <c r="J4953" i="1"/>
  <c r="J4903" i="1"/>
  <c r="J4866" i="1"/>
  <c r="J4815" i="1"/>
  <c r="J4758" i="1"/>
  <c r="J4694" i="1"/>
  <c r="J4645" i="1"/>
  <c r="J4581" i="1"/>
  <c r="J4494" i="1"/>
  <c r="J4426" i="1"/>
  <c r="J4304" i="1"/>
  <c r="J4185" i="1"/>
  <c r="J4057" i="1"/>
  <c r="J3942" i="1"/>
  <c r="J3756" i="1"/>
  <c r="J3491" i="1"/>
  <c r="J2972" i="1"/>
  <c r="J2054" i="1"/>
  <c r="J4996" i="1"/>
  <c r="J4951" i="1"/>
  <c r="J4902" i="1"/>
  <c r="J4849" i="1"/>
  <c r="J4813" i="1"/>
  <c r="J4752" i="1"/>
  <c r="J4691" i="1"/>
  <c r="J4644" i="1"/>
  <c r="J4573" i="1"/>
  <c r="J4492" i="1"/>
  <c r="J4394" i="1"/>
  <c r="J4303" i="1"/>
  <c r="J4180" i="1"/>
  <c r="J4048" i="1"/>
  <c r="J3935" i="1"/>
  <c r="J3749" i="1"/>
  <c r="J3487" i="1"/>
  <c r="J2916" i="1"/>
  <c r="J1961" i="1"/>
  <c r="J4984" i="1"/>
  <c r="J4950" i="1"/>
  <c r="J4901" i="1"/>
  <c r="J4848" i="1"/>
  <c r="J4809" i="1"/>
  <c r="J4745" i="1"/>
  <c r="J4690" i="1"/>
  <c r="J4624" i="1"/>
  <c r="J4570" i="1"/>
  <c r="J4489" i="1"/>
  <c r="J4389" i="1"/>
  <c r="J4302" i="1"/>
  <c r="J4175" i="1"/>
  <c r="J4042" i="1"/>
  <c r="J3913" i="1"/>
  <c r="J3738" i="1"/>
  <c r="J3451" i="1"/>
  <c r="J2893" i="1"/>
  <c r="J1775" i="1"/>
  <c r="J4980" i="1"/>
  <c r="J4949" i="1"/>
  <c r="J4896" i="1"/>
  <c r="J4847" i="1"/>
  <c r="J4792" i="1"/>
  <c r="J4744" i="1"/>
  <c r="J4683" i="1"/>
  <c r="J4622" i="1"/>
  <c r="J4568" i="1"/>
  <c r="J4481" i="1"/>
  <c r="J4384" i="1"/>
  <c r="J4268" i="1"/>
  <c r="J4174" i="1"/>
  <c r="J4039" i="1"/>
  <c r="J3911" i="1"/>
  <c r="J3733" i="1"/>
  <c r="J3450" i="1"/>
  <c r="J2863" i="1"/>
  <c r="J1604" i="1"/>
  <c r="J4979" i="1"/>
  <c r="J4933" i="1"/>
  <c r="J4893" i="1"/>
  <c r="J4845" i="1"/>
  <c r="J4788" i="1"/>
  <c r="J4743" i="1"/>
  <c r="J4681" i="1"/>
  <c r="J4621" i="1"/>
  <c r="J4548" i="1"/>
  <c r="J4477" i="1"/>
  <c r="J4368" i="1"/>
  <c r="J4264" i="1"/>
  <c r="J4162" i="1"/>
  <c r="J4038" i="1"/>
  <c r="J3875" i="1"/>
  <c r="J3657" i="1"/>
  <c r="J3436" i="1"/>
  <c r="J2862" i="1"/>
  <c r="J1507" i="1"/>
  <c r="J166" i="1"/>
  <c r="J176" i="1"/>
  <c r="J346" i="1"/>
  <c r="J1094" i="1"/>
  <c r="J1590" i="1"/>
  <c r="J1906" i="1"/>
  <c r="J2162" i="1"/>
  <c r="J2363" i="1"/>
  <c r="J2492" i="1"/>
  <c r="J2617" i="1"/>
  <c r="J2737" i="1"/>
  <c r="J2858" i="1"/>
  <c r="J2971" i="1"/>
  <c r="J3065" i="1"/>
  <c r="J3160" i="1"/>
  <c r="J3254" i="1"/>
  <c r="J3345" i="1"/>
  <c r="J3415" i="1"/>
  <c r="J3482" i="1"/>
  <c r="J3546" i="1"/>
  <c r="J3597" i="1"/>
  <c r="J3654" i="1"/>
  <c r="J3705" i="1"/>
  <c r="J3754" i="1"/>
  <c r="J3801" i="1"/>
  <c r="J3848" i="1"/>
  <c r="J3890" i="1"/>
  <c r="J3920" i="1"/>
  <c r="J3953" i="1"/>
  <c r="J3988" i="1"/>
  <c r="J4015" i="1"/>
  <c r="J4043" i="1"/>
  <c r="J4074" i="1"/>
  <c r="J4105" i="1"/>
  <c r="J4132" i="1"/>
  <c r="J4161" i="1"/>
  <c r="J4190" i="1"/>
  <c r="J4216" i="1"/>
  <c r="J4242" i="1"/>
  <c r="J4271" i="1"/>
  <c r="J4300" i="1"/>
  <c r="J4324" i="1"/>
  <c r="J4351" i="1"/>
  <c r="J4380" i="1"/>
  <c r="J4404" i="1"/>
  <c r="J4430" i="1"/>
  <c r="J4459" i="1"/>
  <c r="J4485" i="1"/>
  <c r="J4504" i="1"/>
  <c r="J4526" i="1"/>
  <c r="J4544" i="1"/>
  <c r="J4565" i="1"/>
  <c r="J4583" i="1"/>
  <c r="J4600" i="1"/>
  <c r="J4617" i="1"/>
  <c r="J4632" i="1"/>
  <c r="J4647" i="1"/>
  <c r="J4664" i="1"/>
  <c r="J4679" i="1"/>
  <c r="J4695" i="1"/>
  <c r="J4710" i="1"/>
  <c r="J4724" i="1"/>
  <c r="J4739" i="1"/>
  <c r="J4753" i="1"/>
  <c r="J4768" i="1"/>
  <c r="J4782" i="1"/>
  <c r="J4796" i="1"/>
  <c r="J4811" i="1"/>
  <c r="J4825" i="1"/>
  <c r="J4840" i="1"/>
  <c r="J4854" i="1"/>
  <c r="J4868" i="1"/>
  <c r="J4881" i="1"/>
  <c r="J4895" i="1"/>
  <c r="J4908" i="1"/>
  <c r="J4921" i="1"/>
  <c r="J4934" i="1"/>
  <c r="J4947" i="1"/>
  <c r="J4960" i="1"/>
  <c r="J4973" i="1"/>
  <c r="J4986" i="1"/>
  <c r="J4999" i="1"/>
  <c r="J347" i="1"/>
  <c r="J1095" i="1"/>
  <c r="J1601" i="1"/>
  <c r="J1952" i="1"/>
  <c r="J2164" i="1"/>
  <c r="J349" i="1"/>
  <c r="J1191" i="1"/>
  <c r="J1770" i="1"/>
  <c r="J2059" i="1"/>
  <c r="J2300" i="1"/>
  <c r="J2468" i="1"/>
  <c r="J2618" i="1"/>
  <c r="J2741" i="1"/>
  <c r="J2868" i="1"/>
  <c r="J2994" i="1"/>
  <c r="J3092" i="1"/>
  <c r="J3206" i="1"/>
  <c r="J3301" i="1"/>
  <c r="J3383" i="1"/>
  <c r="J3455" i="1"/>
  <c r="J3528" i="1"/>
  <c r="J3592" i="1"/>
  <c r="J3655" i="1"/>
  <c r="J3709" i="1"/>
  <c r="J3758" i="1"/>
  <c r="J3811" i="1"/>
  <c r="J3863" i="1"/>
  <c r="J3904" i="1"/>
  <c r="J3938" i="1"/>
  <c r="J3974" i="1"/>
  <c r="J4006" i="1"/>
  <c r="J4040" i="1"/>
  <c r="J4073" i="1"/>
  <c r="J4106" i="1"/>
  <c r="J4139" i="1"/>
  <c r="J4169" i="1"/>
  <c r="J4198" i="1"/>
  <c r="J4226" i="1"/>
  <c r="J4256" i="1"/>
  <c r="J4286" i="1"/>
  <c r="J4317" i="1"/>
  <c r="J4346" i="1"/>
  <c r="J4373" i="1"/>
  <c r="J4402" i="1"/>
  <c r="J4434" i="1"/>
  <c r="J4461" i="1"/>
  <c r="J4488" i="1"/>
  <c r="J4513" i="1"/>
  <c r="J4533" i="1"/>
  <c r="J4555" i="1"/>
  <c r="J4574" i="1"/>
  <c r="J4595" i="1"/>
  <c r="J4612" i="1"/>
  <c r="J4630" i="1"/>
  <c r="J4646" i="1"/>
  <c r="J4665" i="1"/>
  <c r="J4682" i="1"/>
  <c r="J4699" i="1"/>
  <c r="J4715" i="1"/>
  <c r="J4731" i="1"/>
  <c r="J4746" i="1"/>
  <c r="J4761" i="1"/>
  <c r="J4777" i="1"/>
  <c r="J4793" i="1"/>
  <c r="J4808" i="1"/>
  <c r="J4824" i="1"/>
  <c r="J4841" i="1"/>
  <c r="J4856" i="1"/>
  <c r="J4872" i="1"/>
  <c r="J4886" i="1"/>
  <c r="J4900" i="1"/>
  <c r="J4914" i="1"/>
  <c r="J4928" i="1"/>
  <c r="J4943" i="1"/>
  <c r="J4957" i="1"/>
  <c r="J4971" i="1"/>
  <c r="J4985" i="1"/>
  <c r="J5000" i="1"/>
  <c r="J494" i="1"/>
  <c r="J1207" i="1"/>
  <c r="J1774" i="1"/>
  <c r="J2070" i="1"/>
  <c r="J2335" i="1"/>
  <c r="J2495" i="1"/>
  <c r="J2621" i="1"/>
  <c r="J2752" i="1"/>
  <c r="J2880" i="1"/>
  <c r="J2998" i="1"/>
  <c r="J3113" i="1"/>
  <c r="J3208" i="1"/>
  <c r="J1310" i="1"/>
  <c r="J1897" i="1"/>
  <c r="J2250" i="1"/>
  <c r="J2434" i="1"/>
  <c r="J2594" i="1"/>
  <c r="J2773" i="1"/>
  <c r="J2921" i="1"/>
  <c r="J3046" i="1"/>
  <c r="J3169" i="1"/>
  <c r="J3300" i="1"/>
  <c r="J3388" i="1"/>
  <c r="J3468" i="1"/>
  <c r="J3548" i="1"/>
  <c r="J3609" i="1"/>
  <c r="J3678" i="1"/>
  <c r="J3736" i="1"/>
  <c r="J3785" i="1"/>
  <c r="J3850" i="1"/>
  <c r="J3896" i="1"/>
  <c r="J3934" i="1"/>
  <c r="J3973" i="1"/>
  <c r="J4008" i="1"/>
  <c r="J4045" i="1"/>
  <c r="J4080" i="1"/>
  <c r="J4115" i="1"/>
  <c r="J4148" i="1"/>
  <c r="J4182" i="1"/>
  <c r="J4213" i="1"/>
  <c r="J4247" i="1"/>
  <c r="J4279" i="1"/>
  <c r="J4310" i="1"/>
  <c r="J4342" i="1"/>
  <c r="J4378" i="1"/>
  <c r="J4411" i="1"/>
  <c r="J4442" i="1"/>
  <c r="J4472" i="1"/>
  <c r="J4499" i="1"/>
  <c r="J4521" i="1"/>
  <c r="J4546" i="1"/>
  <c r="J4569" i="1"/>
  <c r="J4592" i="1"/>
  <c r="J4609" i="1"/>
  <c r="J4629" i="1"/>
  <c r="J4648" i="1"/>
  <c r="J4668" i="1"/>
  <c r="J4685" i="1"/>
  <c r="J4704" i="1"/>
  <c r="J4721" i="1"/>
  <c r="J4737" i="1"/>
  <c r="J4756" i="1"/>
  <c r="J4772" i="1"/>
  <c r="J4789" i="1"/>
  <c r="J4806" i="1"/>
  <c r="J4823" i="1"/>
  <c r="J4842" i="1"/>
  <c r="J4859" i="1"/>
  <c r="J4875" i="1"/>
  <c r="J4890" i="1"/>
  <c r="J4905" i="1"/>
  <c r="J4922" i="1"/>
  <c r="J4937" i="1"/>
  <c r="J4952" i="1"/>
  <c r="J4968" i="1"/>
  <c r="J4983" i="1"/>
  <c r="J4998" i="1"/>
  <c r="J505" i="1"/>
  <c r="J1396" i="1"/>
  <c r="J1958" i="1"/>
  <c r="J2292" i="1"/>
  <c r="J2440" i="1"/>
  <c r="J2632" i="1"/>
  <c r="J2797" i="1"/>
  <c r="J2930" i="1"/>
  <c r="J3066" i="1"/>
  <c r="J3181" i="1"/>
  <c r="J3308" i="1"/>
  <c r="J3395" i="1"/>
  <c r="J3484" i="1"/>
  <c r="J3549" i="1"/>
  <c r="J3614" i="1"/>
  <c r="J3679" i="1"/>
  <c r="J3737" i="1"/>
  <c r="J3796" i="1"/>
  <c r="J3851" i="1"/>
  <c r="J3897" i="1"/>
  <c r="J1409" i="1"/>
  <c r="J2011" i="1"/>
  <c r="J2370" i="1"/>
  <c r="J2563" i="1"/>
  <c r="J2738" i="1"/>
  <c r="J2945" i="1"/>
  <c r="J3088" i="1"/>
  <c r="J3234" i="1"/>
  <c r="J3360" i="1"/>
  <c r="J3452" i="1"/>
  <c r="J3552" i="1"/>
  <c r="J3628" i="1"/>
  <c r="J3706" i="1"/>
  <c r="J3780" i="1"/>
  <c r="J3833" i="1"/>
  <c r="J3901" i="1"/>
  <c r="J3948" i="1"/>
  <c r="J3989" i="1"/>
  <c r="J4025" i="1"/>
  <c r="J4060" i="1"/>
  <c r="J4097" i="1"/>
  <c r="J4142" i="1"/>
  <c r="J4176" i="1"/>
  <c r="J4210" i="1"/>
  <c r="J4245" i="1"/>
  <c r="J4284" i="1"/>
  <c r="J4318" i="1"/>
  <c r="J4352" i="1"/>
  <c r="J4386" i="1"/>
  <c r="J4421" i="1"/>
  <c r="J4457" i="1"/>
  <c r="J4487" i="1"/>
  <c r="J4515" i="1"/>
  <c r="J4540" i="1"/>
  <c r="J4567" i="1"/>
  <c r="J4589" i="1"/>
  <c r="J4611" i="1"/>
  <c r="J4633" i="1"/>
  <c r="J4653" i="1"/>
  <c r="J4672" i="1"/>
  <c r="J4692" i="1"/>
  <c r="J4712" i="1"/>
  <c r="J4732" i="1"/>
  <c r="J4749" i="1"/>
  <c r="J4769" i="1"/>
  <c r="J4787" i="1"/>
  <c r="J4805" i="1"/>
  <c r="J4827" i="1"/>
  <c r="J4844" i="1"/>
  <c r="J4863" i="1"/>
  <c r="J4879" i="1"/>
  <c r="J4897" i="1"/>
  <c r="J4913" i="1"/>
  <c r="J4931" i="1"/>
  <c r="J4948" i="1"/>
  <c r="J4964" i="1"/>
  <c r="J4981" i="1"/>
  <c r="J4997" i="1"/>
  <c r="J1410" i="1"/>
  <c r="J2051" i="1"/>
  <c r="J2377" i="1"/>
  <c r="J2564" i="1"/>
  <c r="J2761" i="1"/>
  <c r="J2950" i="1"/>
  <c r="J3114" i="1"/>
  <c r="J3256" i="1"/>
  <c r="J3366" i="1"/>
  <c r="J3464" i="1"/>
  <c r="J3562" i="1"/>
  <c r="J3631" i="1"/>
  <c r="J3710" i="1"/>
  <c r="J3781" i="1"/>
  <c r="J3842" i="1"/>
  <c r="J3910" i="1"/>
  <c r="J3949" i="1"/>
  <c r="J3990" i="1"/>
  <c r="J4026" i="1"/>
  <c r="J4063" i="1"/>
  <c r="J4100" i="1"/>
  <c r="J4144" i="1"/>
  <c r="J4177" i="1"/>
  <c r="J4211" i="1"/>
  <c r="J4253" i="1"/>
  <c r="J4285" i="1"/>
  <c r="J4319" i="1"/>
  <c r="J4982" i="1"/>
  <c r="J4963" i="1"/>
  <c r="J4945" i="1"/>
  <c r="J4926" i="1"/>
  <c r="J4909" i="1"/>
  <c r="J4889" i="1"/>
  <c r="J4871" i="1"/>
  <c r="J4851" i="1"/>
  <c r="J4831" i="1"/>
  <c r="J4812" i="1"/>
  <c r="J4791" i="1"/>
  <c r="J4770" i="1"/>
  <c r="J4748" i="1"/>
  <c r="J4728" i="1"/>
  <c r="J4708" i="1"/>
  <c r="J4687" i="1"/>
  <c r="J4661" i="1"/>
  <c r="J4642" i="1"/>
  <c r="J4620" i="1"/>
  <c r="J4598" i="1"/>
  <c r="J4572" i="1"/>
  <c r="J4543" i="1"/>
  <c r="J4516" i="1"/>
  <c r="J4486" i="1"/>
  <c r="J4449" i="1"/>
  <c r="J4413" i="1"/>
  <c r="J4370" i="1"/>
  <c r="J4334" i="1"/>
  <c r="J4294" i="1"/>
  <c r="J4255" i="1"/>
  <c r="J4208" i="1"/>
  <c r="J4165" i="1"/>
  <c r="J4124" i="1"/>
  <c r="J4077" i="1"/>
  <c r="J4031" i="1"/>
  <c r="J3986" i="1"/>
  <c r="J3933" i="1"/>
  <c r="J3876" i="1"/>
  <c r="J3805" i="1"/>
  <c r="J3722" i="1"/>
  <c r="J3626" i="1"/>
  <c r="J3522" i="1"/>
  <c r="J3422" i="1"/>
  <c r="J3282" i="1"/>
  <c r="J3124" i="1"/>
  <c r="J2918" i="1"/>
  <c r="J2688" i="1"/>
  <c r="J2497" i="1"/>
  <c r="J2195" i="1"/>
  <c r="J1603" i="1"/>
  <c r="J4591" i="1"/>
  <c r="J4577" i="1"/>
  <c r="J4564" i="1"/>
  <c r="J4551" i="1"/>
  <c r="J4538" i="1"/>
  <c r="J4525" i="1"/>
  <c r="J4512" i="1"/>
  <c r="J4498" i="1"/>
  <c r="J4484" i="1"/>
  <c r="J4470" i="1"/>
  <c r="J4456" i="1"/>
  <c r="J4439" i="1"/>
  <c r="J4424" i="1"/>
  <c r="J4409" i="1"/>
  <c r="J4393" i="1"/>
  <c r="J4377" i="1"/>
  <c r="J4361" i="1"/>
  <c r="J4345" i="1"/>
  <c r="J4330" i="1"/>
  <c r="J4315" i="1"/>
  <c r="J4298" i="1"/>
  <c r="J4282" i="1"/>
  <c r="J4267" i="1"/>
  <c r="J4252" i="1"/>
  <c r="J4236" i="1"/>
  <c r="J4220" i="1"/>
  <c r="J4204" i="1"/>
  <c r="J4188" i="1"/>
  <c r="J4173" i="1"/>
  <c r="J4157" i="1"/>
  <c r="J4138" i="1"/>
  <c r="J4121" i="1"/>
  <c r="J4104" i="1"/>
  <c r="J4087" i="1"/>
  <c r="J4070" i="1"/>
  <c r="J4053" i="1"/>
  <c r="J4034" i="1"/>
  <c r="J4018" i="1"/>
  <c r="J4002" i="1"/>
  <c r="J3985" i="1"/>
  <c r="J3966" i="1"/>
  <c r="J3947" i="1"/>
  <c r="J3928" i="1"/>
  <c r="J3909" i="1"/>
  <c r="J3889" i="1"/>
  <c r="J3869" i="1"/>
  <c r="J3847" i="1"/>
  <c r="J3822" i="1"/>
  <c r="J3799" i="1"/>
  <c r="J3775" i="1"/>
  <c r="J3753" i="1"/>
  <c r="J3728" i="1"/>
  <c r="J3704" i="1"/>
  <c r="J3676" i="1"/>
  <c r="J3648" i="1"/>
  <c r="J3624" i="1"/>
  <c r="J3596" i="1"/>
  <c r="J3568" i="1"/>
  <c r="J3545" i="1"/>
  <c r="J3514" i="1"/>
  <c r="J3481" i="1"/>
  <c r="J3449" i="1"/>
  <c r="J3413" i="1"/>
  <c r="J3379" i="1"/>
  <c r="J3344" i="1"/>
  <c r="J3299" i="1"/>
  <c r="J3252" i="1"/>
  <c r="J3205" i="1"/>
  <c r="J3157" i="1"/>
  <c r="J3112" i="1"/>
  <c r="J3064" i="1"/>
  <c r="J3017" i="1"/>
  <c r="J2970" i="1"/>
  <c r="J2915" i="1"/>
  <c r="J2856" i="1"/>
  <c r="J2793" i="1"/>
  <c r="J2736" i="1"/>
  <c r="J2673" i="1"/>
  <c r="J2616" i="1"/>
  <c r="J2554" i="1"/>
  <c r="J2491" i="1"/>
  <c r="J2426" i="1"/>
  <c r="J2358" i="1"/>
  <c r="J2261" i="1"/>
  <c r="J2161" i="1"/>
  <c r="J2050" i="1"/>
  <c r="J1901" i="1"/>
  <c r="J1767" i="1"/>
  <c r="J1511" i="1"/>
  <c r="J1307" i="1"/>
  <c r="J1080" i="1"/>
  <c r="J675" i="1"/>
  <c r="J333" i="1"/>
  <c r="J4576" i="1"/>
  <c r="J4563" i="1"/>
  <c r="J4550" i="1"/>
  <c r="J4537" i="1"/>
  <c r="J4524" i="1"/>
  <c r="J4511" i="1"/>
  <c r="J4497" i="1"/>
  <c r="J4483" i="1"/>
  <c r="J4469" i="1"/>
  <c r="J4454" i="1"/>
  <c r="J4438" i="1"/>
  <c r="J4423" i="1"/>
  <c r="J4408" i="1"/>
  <c r="J4391" i="1"/>
  <c r="J4376" i="1"/>
  <c r="J4360" i="1"/>
  <c r="J4344" i="1"/>
  <c r="J4329" i="1"/>
  <c r="J4313" i="1"/>
  <c r="J4297" i="1"/>
  <c r="J4281" i="1"/>
  <c r="J4266" i="1"/>
  <c r="J4250" i="1"/>
  <c r="J4234" i="1"/>
  <c r="J4219" i="1"/>
  <c r="J4202" i="1"/>
  <c r="J4187" i="1"/>
  <c r="J4172" i="1"/>
  <c r="J4154" i="1"/>
  <c r="J4137" i="1"/>
  <c r="J4120" i="1"/>
  <c r="J4103" i="1"/>
  <c r="J4086" i="1"/>
  <c r="J4068" i="1"/>
  <c r="J4052" i="1"/>
  <c r="J4033" i="1"/>
  <c r="J4017" i="1"/>
  <c r="J4001" i="1"/>
  <c r="J3982" i="1"/>
  <c r="J3964" i="1"/>
  <c r="J3946" i="1"/>
  <c r="J3925" i="1"/>
  <c r="J3907" i="1"/>
  <c r="J3888" i="1"/>
  <c r="J3868" i="1"/>
  <c r="J3846" i="1"/>
  <c r="J3821" i="1"/>
  <c r="J3798" i="1"/>
  <c r="J3773" i="1"/>
  <c r="J3751" i="1"/>
  <c r="J3727" i="1"/>
  <c r="J3703" i="1"/>
  <c r="J3674" i="1"/>
  <c r="J3646" i="1"/>
  <c r="J3623" i="1"/>
  <c r="J3594" i="1"/>
  <c r="J3565" i="1"/>
  <c r="J3537" i="1"/>
  <c r="J3513" i="1"/>
  <c r="J3480" i="1"/>
  <c r="J3445" i="1"/>
  <c r="J3412" i="1"/>
  <c r="J3378" i="1"/>
  <c r="J3341" i="1"/>
  <c r="J3297" i="1"/>
  <c r="J3249" i="1"/>
  <c r="J3203" i="1"/>
  <c r="J3155" i="1"/>
  <c r="J3108" i="1"/>
  <c r="J3061" i="1"/>
  <c r="J3013" i="1"/>
  <c r="J2968" i="1"/>
  <c r="J2914" i="1"/>
  <c r="J2852" i="1"/>
  <c r="J2791" i="1"/>
  <c r="J2735" i="1"/>
  <c r="J2671" i="1"/>
  <c r="J2615" i="1"/>
  <c r="J2552" i="1"/>
  <c r="J2490" i="1"/>
  <c r="J2422" i="1"/>
  <c r="J2356" i="1"/>
  <c r="J2258" i="1"/>
  <c r="J2157" i="1"/>
  <c r="J2018" i="1"/>
  <c r="J1900" i="1"/>
  <c r="J1763" i="1"/>
  <c r="J1509" i="1"/>
  <c r="J1306" i="1"/>
  <c r="J980" i="1"/>
  <c r="J671" i="1"/>
  <c r="J319" i="1"/>
  <c r="J4862" i="1"/>
  <c r="J4850" i="1"/>
  <c r="J4838" i="1"/>
  <c r="J4826" i="1"/>
  <c r="J4814" i="1"/>
  <c r="J4802" i="1"/>
  <c r="J4790" i="1"/>
  <c r="J4778" i="1"/>
  <c r="J4766" i="1"/>
  <c r="J4754" i="1"/>
  <c r="J4742" i="1"/>
  <c r="J4730" i="1"/>
  <c r="J4718" i="1"/>
  <c r="J4706" i="1"/>
  <c r="J4693" i="1"/>
  <c r="J4680" i="1"/>
  <c r="J4667" i="1"/>
  <c r="J4654" i="1"/>
  <c r="J4641" i="1"/>
  <c r="J4628" i="1"/>
  <c r="J4615" i="1"/>
  <c r="J4601" i="1"/>
  <c r="J4588" i="1"/>
  <c r="J4575" i="1"/>
  <c r="J4562" i="1"/>
  <c r="J4549" i="1"/>
  <c r="J4536" i="1"/>
  <c r="J4523" i="1"/>
  <c r="J4510" i="1"/>
  <c r="J4496" i="1"/>
  <c r="J4482" i="1"/>
  <c r="J4468" i="1"/>
  <c r="J4452" i="1"/>
  <c r="J4437" i="1"/>
  <c r="J4422" i="1"/>
  <c r="J4406" i="1"/>
  <c r="J4390" i="1"/>
  <c r="J4374" i="1"/>
  <c r="J4358" i="1"/>
  <c r="J4343" i="1"/>
  <c r="J4328" i="1"/>
  <c r="J4312" i="1"/>
  <c r="J4295" i="1"/>
  <c r="J4280" i="1"/>
  <c r="J4265" i="1"/>
  <c r="J4249" i="1"/>
  <c r="J4233" i="1"/>
  <c r="J4217" i="1"/>
  <c r="J4201" i="1"/>
  <c r="J4186" i="1"/>
  <c r="J4171" i="1"/>
  <c r="J4152" i="1"/>
  <c r="J4135" i="1"/>
  <c r="J4118" i="1"/>
  <c r="J4102" i="1"/>
  <c r="J4085" i="1"/>
  <c r="J4067" i="1"/>
  <c r="J4050" i="1"/>
  <c r="J4032" i="1"/>
  <c r="J4016" i="1"/>
  <c r="J4000" i="1"/>
  <c r="J3981" i="1"/>
  <c r="J3962" i="1"/>
  <c r="J3945" i="1"/>
  <c r="J3924" i="1"/>
  <c r="J3906" i="1"/>
  <c r="J3887" i="1"/>
  <c r="J3866" i="1"/>
  <c r="J3845" i="1"/>
  <c r="J3820" i="1"/>
  <c r="J3797" i="1"/>
  <c r="J3772" i="1"/>
  <c r="J3750" i="1"/>
  <c r="J3725" i="1"/>
  <c r="J3702" i="1"/>
  <c r="J3672" i="1"/>
  <c r="J3644" i="1"/>
  <c r="J3616" i="1"/>
  <c r="J3593" i="1"/>
  <c r="J3563" i="1"/>
  <c r="J3536" i="1"/>
  <c r="J3506" i="1"/>
  <c r="J3474" i="1"/>
  <c r="J3439" i="1"/>
  <c r="J3405" i="1"/>
  <c r="J3370" i="1"/>
  <c r="J3332" i="1"/>
  <c r="J3286" i="1"/>
  <c r="J3239" i="1"/>
  <c r="J3192" i="1"/>
  <c r="J3144" i="1"/>
  <c r="J3098" i="1"/>
  <c r="J3050" i="1"/>
  <c r="J3004" i="1"/>
  <c r="J2957" i="1"/>
  <c r="J2898" i="1"/>
  <c r="J2841" i="1"/>
  <c r="J2778" i="1"/>
  <c r="J2721" i="1"/>
  <c r="J2659" i="1"/>
  <c r="J2601" i="1"/>
  <c r="J2541" i="1"/>
  <c r="J2472" i="1"/>
  <c r="J2410" i="1"/>
  <c r="J2337" i="1"/>
  <c r="J2253" i="1"/>
  <c r="J2147" i="1"/>
  <c r="J2017" i="1"/>
  <c r="J1899" i="1"/>
  <c r="J1697" i="1"/>
  <c r="J1508" i="1"/>
  <c r="J1293" i="1"/>
  <c r="J973" i="1"/>
  <c r="J670" i="1"/>
  <c r="J177" i="1"/>
  <c r="J4478" i="1"/>
  <c r="J4464" i="1"/>
  <c r="J4450" i="1"/>
  <c r="J4435" i="1"/>
  <c r="J4420" i="1"/>
  <c r="J4403" i="1"/>
  <c r="J4387" i="1"/>
  <c r="J4372" i="1"/>
  <c r="J4356" i="1"/>
  <c r="J4341" i="1"/>
  <c r="J4325" i="1"/>
  <c r="J4308" i="1"/>
  <c r="J4293" i="1"/>
  <c r="J4278" i="1"/>
  <c r="J4262" i="1"/>
  <c r="J4246" i="1"/>
  <c r="J4230" i="1"/>
  <c r="J4214" i="1"/>
  <c r="J4199" i="1"/>
  <c r="J4184" i="1"/>
  <c r="J4168" i="1"/>
  <c r="J4149" i="1"/>
  <c r="J4133" i="1"/>
  <c r="J4116" i="1"/>
  <c r="J4099" i="1"/>
  <c r="J4081" i="1"/>
  <c r="J4064" i="1"/>
  <c r="J4046" i="1"/>
  <c r="J4030" i="1"/>
  <c r="J4014" i="1"/>
  <c r="J3995" i="1"/>
  <c r="J3978" i="1"/>
  <c r="J3960" i="1"/>
  <c r="J3940" i="1"/>
  <c r="J3921" i="1"/>
  <c r="J3902" i="1"/>
  <c r="J3883" i="1"/>
  <c r="J3862" i="1"/>
  <c r="J3837" i="1"/>
  <c r="J3815" i="1"/>
  <c r="J3790" i="1"/>
  <c r="J3768" i="1"/>
  <c r="J3743" i="1"/>
  <c r="J3720" i="1"/>
  <c r="J3693" i="1"/>
  <c r="J3670" i="1"/>
  <c r="J3641" i="1"/>
  <c r="J3612" i="1"/>
  <c r="J3585" i="1"/>
  <c r="J3561" i="1"/>
  <c r="J3533" i="1"/>
  <c r="J3501" i="1"/>
  <c r="J3467" i="1"/>
  <c r="J3434" i="1"/>
  <c r="J3398" i="1"/>
  <c r="J3365" i="1"/>
  <c r="J3325" i="1"/>
  <c r="J3281" i="1"/>
  <c r="J3233" i="1"/>
  <c r="J3186" i="1"/>
  <c r="J3139" i="1"/>
  <c r="J3091" i="1"/>
  <c r="J3045" i="1"/>
  <c r="J2997" i="1"/>
  <c r="J2948" i="1"/>
  <c r="J2892" i="1"/>
  <c r="J2828" i="1"/>
  <c r="J2772" i="1"/>
  <c r="J2709" i="1"/>
  <c r="J2652" i="1"/>
  <c r="J2590" i="1"/>
  <c r="J2527" i="1"/>
  <c r="J2466" i="1"/>
  <c r="J2396" i="1"/>
  <c r="J2334" i="1"/>
  <c r="J2247" i="1"/>
  <c r="J2109" i="1"/>
  <c r="J2002" i="1"/>
  <c r="J1842" i="1"/>
  <c r="J1695" i="1"/>
  <c r="J1495" i="1"/>
  <c r="J1206" i="1"/>
  <c r="J969" i="1"/>
  <c r="J521" i="1"/>
  <c r="J167" i="1"/>
  <c r="J3882" i="1"/>
  <c r="J3861" i="1"/>
  <c r="J3836" i="1"/>
  <c r="J3814" i="1"/>
  <c r="J3789" i="1"/>
  <c r="J3767" i="1"/>
  <c r="J3742" i="1"/>
  <c r="J3719" i="1"/>
  <c r="J3691" i="1"/>
  <c r="J3664" i="1"/>
  <c r="J3640" i="1"/>
  <c r="J3611" i="1"/>
  <c r="J3584" i="1"/>
  <c r="J3560" i="1"/>
  <c r="J3532" i="1"/>
  <c r="J3500" i="1"/>
  <c r="J3466" i="1"/>
  <c r="J3431" i="1"/>
  <c r="J3397" i="1"/>
  <c r="J3364" i="1"/>
  <c r="J3324" i="1"/>
  <c r="J3278" i="1"/>
  <c r="J3232" i="1"/>
  <c r="J3184" i="1"/>
  <c r="J3138" i="1"/>
  <c r="J3090" i="1"/>
  <c r="J3043" i="1"/>
  <c r="J2996" i="1"/>
  <c r="J2947" i="1"/>
  <c r="J2888" i="1"/>
  <c r="J2827" i="1"/>
  <c r="J2771" i="1"/>
  <c r="J2707" i="1"/>
  <c r="J2649" i="1"/>
  <c r="J2588" i="1"/>
  <c r="J2526" i="1"/>
  <c r="J2461" i="1"/>
  <c r="J2395" i="1"/>
  <c r="J2326" i="1"/>
  <c r="J2221" i="1"/>
  <c r="J2105" i="1"/>
  <c r="J2000" i="1"/>
  <c r="J1840" i="1"/>
  <c r="J1686" i="1"/>
  <c r="J1414" i="1"/>
  <c r="J1205" i="1"/>
  <c r="J951" i="1"/>
  <c r="J519" i="1"/>
  <c r="J12" i="1"/>
  <c r="J24" i="1"/>
  <c r="J36" i="1"/>
  <c r="J48" i="1"/>
  <c r="J60" i="1"/>
  <c r="J72" i="1"/>
  <c r="J84" i="1"/>
  <c r="J96" i="1"/>
  <c r="J108" i="1"/>
  <c r="J120" i="1"/>
  <c r="J132" i="1"/>
  <c r="J144" i="1"/>
  <c r="J156" i="1"/>
  <c r="J168" i="1"/>
  <c r="J180" i="1"/>
  <c r="J192" i="1"/>
  <c r="J204" i="1"/>
  <c r="J216" i="1"/>
  <c r="J228" i="1"/>
  <c r="J240" i="1"/>
  <c r="J252" i="1"/>
  <c r="J264" i="1"/>
  <c r="J276" i="1"/>
  <c r="J288" i="1"/>
  <c r="J300" i="1"/>
  <c r="J312" i="1"/>
  <c r="J324" i="1"/>
  <c r="J336" i="1"/>
  <c r="J348" i="1"/>
  <c r="J360" i="1"/>
  <c r="J372" i="1"/>
  <c r="J384" i="1"/>
  <c r="J396" i="1"/>
  <c r="J408" i="1"/>
  <c r="J420" i="1"/>
  <c r="J432" i="1"/>
  <c r="J444" i="1"/>
  <c r="J456" i="1"/>
  <c r="J468" i="1"/>
  <c r="J480" i="1"/>
  <c r="J492" i="1"/>
  <c r="J504" i="1"/>
  <c r="J516" i="1"/>
  <c r="J528" i="1"/>
  <c r="J540" i="1"/>
  <c r="J552" i="1"/>
  <c r="J564" i="1"/>
  <c r="J576" i="1"/>
  <c r="J588" i="1"/>
  <c r="J600" i="1"/>
  <c r="J612" i="1"/>
  <c r="J624" i="1"/>
  <c r="J636" i="1"/>
  <c r="J648" i="1"/>
  <c r="J660" i="1"/>
  <c r="J672" i="1"/>
  <c r="J684" i="1"/>
  <c r="J696" i="1"/>
  <c r="J708" i="1"/>
  <c r="J720" i="1"/>
  <c r="J732" i="1"/>
  <c r="J744" i="1"/>
  <c r="J756" i="1"/>
  <c r="J768" i="1"/>
  <c r="J780" i="1"/>
  <c r="J792" i="1"/>
  <c r="J804" i="1"/>
  <c r="J816" i="1"/>
  <c r="J828" i="1"/>
  <c r="J840" i="1"/>
  <c r="J852" i="1"/>
  <c r="J864" i="1"/>
  <c r="J876" i="1"/>
  <c r="J888" i="1"/>
  <c r="J900" i="1"/>
  <c r="J912" i="1"/>
  <c r="J924" i="1"/>
  <c r="J936" i="1"/>
  <c r="J948" i="1"/>
  <c r="J960" i="1"/>
  <c r="J972" i="1"/>
  <c r="J984" i="1"/>
  <c r="J996" i="1"/>
  <c r="J1008" i="1"/>
  <c r="J4" i="1"/>
  <c r="J16" i="1"/>
  <c r="J28" i="1"/>
  <c r="J40" i="1"/>
  <c r="J52" i="1"/>
  <c r="J64" i="1"/>
  <c r="J76" i="1"/>
  <c r="J88" i="1"/>
  <c r="J100" i="1"/>
  <c r="J112" i="1"/>
  <c r="J124" i="1"/>
  <c r="J136" i="1"/>
  <c r="J148" i="1"/>
  <c r="J160" i="1"/>
  <c r="J172" i="1"/>
  <c r="J184" i="1"/>
  <c r="J196" i="1"/>
  <c r="J208" i="1"/>
  <c r="J220" i="1"/>
  <c r="J232" i="1"/>
  <c r="J244" i="1"/>
  <c r="J256" i="1"/>
  <c r="J268" i="1"/>
  <c r="J280" i="1"/>
  <c r="J292" i="1"/>
  <c r="J304" i="1"/>
  <c r="J316" i="1"/>
  <c r="J328" i="1"/>
  <c r="J340" i="1"/>
  <c r="J352" i="1"/>
  <c r="J364" i="1"/>
  <c r="J376" i="1"/>
  <c r="J388" i="1"/>
  <c r="J400" i="1"/>
  <c r="J412" i="1"/>
  <c r="J424" i="1"/>
  <c r="J436" i="1"/>
  <c r="J448" i="1"/>
  <c r="J460" i="1"/>
  <c r="J472" i="1"/>
  <c r="J484" i="1"/>
  <c r="J496" i="1"/>
  <c r="J508" i="1"/>
  <c r="J520" i="1"/>
  <c r="J532" i="1"/>
  <c r="J544" i="1"/>
  <c r="J556" i="1"/>
  <c r="J568" i="1"/>
  <c r="J580" i="1"/>
  <c r="J592" i="1"/>
  <c r="J604" i="1"/>
  <c r="J616" i="1"/>
  <c r="J628" i="1"/>
  <c r="J640" i="1"/>
  <c r="J652" i="1"/>
  <c r="J664" i="1"/>
  <c r="J676" i="1"/>
  <c r="J688" i="1"/>
  <c r="J700" i="1"/>
  <c r="J712" i="1"/>
  <c r="J724" i="1"/>
  <c r="J736" i="1"/>
  <c r="J748" i="1"/>
  <c r="J760" i="1"/>
  <c r="J772" i="1"/>
  <c r="J784" i="1"/>
  <c r="J796" i="1"/>
  <c r="J808" i="1"/>
  <c r="J820" i="1"/>
  <c r="J832" i="1"/>
  <c r="J844" i="1"/>
  <c r="J856" i="1"/>
  <c r="J868" i="1"/>
  <c r="J880" i="1"/>
  <c r="J892" i="1"/>
  <c r="J904" i="1"/>
  <c r="J916" i="1"/>
  <c r="J928" i="1"/>
  <c r="J940" i="1"/>
  <c r="J952" i="1"/>
  <c r="J964" i="1"/>
  <c r="J976" i="1"/>
  <c r="J988" i="1"/>
  <c r="J1000" i="1"/>
  <c r="J1012" i="1"/>
  <c r="J11" i="1"/>
  <c r="J26" i="1"/>
  <c r="J41" i="1"/>
  <c r="J55" i="1"/>
  <c r="J69" i="1"/>
  <c r="J83" i="1"/>
  <c r="J98" i="1"/>
  <c r="J113" i="1"/>
  <c r="J127" i="1"/>
  <c r="J141" i="1"/>
  <c r="J155" i="1"/>
  <c r="J170" i="1"/>
  <c r="J185" i="1"/>
  <c r="J199" i="1"/>
  <c r="J213" i="1"/>
  <c r="J227" i="1"/>
  <c r="J242" i="1"/>
  <c r="J257" i="1"/>
  <c r="J271" i="1"/>
  <c r="J285" i="1"/>
  <c r="J299" i="1"/>
  <c r="J314" i="1"/>
  <c r="J329" i="1"/>
  <c r="J343" i="1"/>
  <c r="J357" i="1"/>
  <c r="J371" i="1"/>
  <c r="J386" i="1"/>
  <c r="J401" i="1"/>
  <c r="J415" i="1"/>
  <c r="J429" i="1"/>
  <c r="J443" i="1"/>
  <c r="J458" i="1"/>
  <c r="J473" i="1"/>
  <c r="J487" i="1"/>
  <c r="J501" i="1"/>
  <c r="J515" i="1"/>
  <c r="J530" i="1"/>
  <c r="J545" i="1"/>
  <c r="J559" i="1"/>
  <c r="J573" i="1"/>
  <c r="J587" i="1"/>
  <c r="J602" i="1"/>
  <c r="J617" i="1"/>
  <c r="J631" i="1"/>
  <c r="J645" i="1"/>
  <c r="J659" i="1"/>
  <c r="J674" i="1"/>
  <c r="J689" i="1"/>
  <c r="J703" i="1"/>
  <c r="J717" i="1"/>
  <c r="J731" i="1"/>
  <c r="J746" i="1"/>
  <c r="J761" i="1"/>
  <c r="J775" i="1"/>
  <c r="J789" i="1"/>
  <c r="J803" i="1"/>
  <c r="J818" i="1"/>
  <c r="J833" i="1"/>
  <c r="J847" i="1"/>
  <c r="J861" i="1"/>
  <c r="J875" i="1"/>
  <c r="J890" i="1"/>
  <c r="J905" i="1"/>
  <c r="J919" i="1"/>
  <c r="J933" i="1"/>
  <c r="J947" i="1"/>
  <c r="J962" i="1"/>
  <c r="J977" i="1"/>
  <c r="J991" i="1"/>
  <c r="J1005" i="1"/>
  <c r="J1019" i="1"/>
  <c r="J1031" i="1"/>
  <c r="J1043" i="1"/>
  <c r="J1055" i="1"/>
  <c r="J1067" i="1"/>
  <c r="J1079" i="1"/>
  <c r="J1091" i="1"/>
  <c r="J1103" i="1"/>
  <c r="J1115" i="1"/>
  <c r="J1127" i="1"/>
  <c r="J1139" i="1"/>
  <c r="J1151" i="1"/>
  <c r="J1163" i="1"/>
  <c r="J1175" i="1"/>
  <c r="J14" i="1"/>
  <c r="J30" i="1"/>
  <c r="J45" i="1"/>
  <c r="J61" i="1"/>
  <c r="J77" i="1"/>
  <c r="J92" i="1"/>
  <c r="J107" i="1"/>
  <c r="J123" i="1"/>
  <c r="J139" i="1"/>
  <c r="J154" i="1"/>
  <c r="J171" i="1"/>
  <c r="J187" i="1"/>
  <c r="J202" i="1"/>
  <c r="J218" i="1"/>
  <c r="J234" i="1"/>
  <c r="J249" i="1"/>
  <c r="J265" i="1"/>
  <c r="J281" i="1"/>
  <c r="J296" i="1"/>
  <c r="J311" i="1"/>
  <c r="J327" i="1"/>
  <c r="J344" i="1"/>
  <c r="J359" i="1"/>
  <c r="J375" i="1"/>
  <c r="J391" i="1"/>
  <c r="J406" i="1"/>
  <c r="J422" i="1"/>
  <c r="J438" i="1"/>
  <c r="J453" i="1"/>
  <c r="J469" i="1"/>
  <c r="J485" i="1"/>
  <c r="J500" i="1"/>
  <c r="J517" i="1"/>
  <c r="J533" i="1"/>
  <c r="J548" i="1"/>
  <c r="J563" i="1"/>
  <c r="J579" i="1"/>
  <c r="J595" i="1"/>
  <c r="J610" i="1"/>
  <c r="J626" i="1"/>
  <c r="J642" i="1"/>
  <c r="J657" i="1"/>
  <c r="J673" i="1"/>
  <c r="J690" i="1"/>
  <c r="J705" i="1"/>
  <c r="J721" i="1"/>
  <c r="J737" i="1"/>
  <c r="J752" i="1"/>
  <c r="J767" i="1"/>
  <c r="J783" i="1"/>
  <c r="J799" i="1"/>
  <c r="J814" i="1"/>
  <c r="J830" i="1"/>
  <c r="J846" i="1"/>
  <c r="J862" i="1"/>
  <c r="J878" i="1"/>
  <c r="J894" i="1"/>
  <c r="J909" i="1"/>
  <c r="J925" i="1"/>
  <c r="J941" i="1"/>
  <c r="J956" i="1"/>
  <c r="J971" i="1"/>
  <c r="J987" i="1"/>
  <c r="J1003" i="1"/>
  <c r="J1018" i="1"/>
  <c r="J1032" i="1"/>
  <c r="J1045" i="1"/>
  <c r="J1058" i="1"/>
  <c r="J1071" i="1"/>
  <c r="J1084" i="1"/>
  <c r="J1097" i="1"/>
  <c r="J1110" i="1"/>
  <c r="J1123" i="1"/>
  <c r="J1136" i="1"/>
  <c r="J1149" i="1"/>
  <c r="J1162" i="1"/>
  <c r="J1176" i="1"/>
  <c r="J1188" i="1"/>
  <c r="J1200" i="1"/>
  <c r="J1212" i="1"/>
  <c r="J1224" i="1"/>
  <c r="J1236" i="1"/>
  <c r="J1248" i="1"/>
  <c r="J1260" i="1"/>
  <c r="J1272" i="1"/>
  <c r="J1284" i="1"/>
  <c r="J1296" i="1"/>
  <c r="J1308" i="1"/>
  <c r="J1320" i="1"/>
  <c r="J1332" i="1"/>
  <c r="J1344" i="1"/>
  <c r="J1356" i="1"/>
  <c r="J1368" i="1"/>
  <c r="J1380" i="1"/>
  <c r="J1392" i="1"/>
  <c r="J1404" i="1"/>
  <c r="J1416" i="1"/>
  <c r="J1428" i="1"/>
  <c r="J1440" i="1"/>
  <c r="J1452" i="1"/>
  <c r="J1464" i="1"/>
  <c r="J1476" i="1"/>
  <c r="J1488" i="1"/>
  <c r="J1500" i="1"/>
  <c r="J1512" i="1"/>
  <c r="J1524" i="1"/>
  <c r="J1536" i="1"/>
  <c r="J1548" i="1"/>
  <c r="J1560" i="1"/>
  <c r="J1572" i="1"/>
  <c r="J1584" i="1"/>
  <c r="J1596" i="1"/>
  <c r="J1608" i="1"/>
  <c r="J1620" i="1"/>
  <c r="J1632" i="1"/>
  <c r="J1644" i="1"/>
  <c r="J1656" i="1"/>
  <c r="J1668" i="1"/>
  <c r="J1680" i="1"/>
  <c r="J1692" i="1"/>
  <c r="J1704" i="1"/>
  <c r="J1716" i="1"/>
  <c r="J1728" i="1"/>
  <c r="J1740" i="1"/>
  <c r="J1752" i="1"/>
  <c r="J1764" i="1"/>
  <c r="J1776" i="1"/>
  <c r="J1788" i="1"/>
  <c r="J1800" i="1"/>
  <c r="J1812" i="1"/>
  <c r="J1824" i="1"/>
  <c r="J1836" i="1"/>
  <c r="J1848" i="1"/>
  <c r="J1860" i="1"/>
  <c r="J1872" i="1"/>
  <c r="J1884" i="1"/>
  <c r="J1896" i="1"/>
  <c r="J1908" i="1"/>
  <c r="J1920" i="1"/>
  <c r="J1932" i="1"/>
  <c r="J1944" i="1"/>
  <c r="J1956" i="1"/>
  <c r="J1968" i="1"/>
  <c r="J1980" i="1"/>
  <c r="J1992" i="1"/>
  <c r="J2004" i="1"/>
  <c r="J2016" i="1"/>
  <c r="J2028" i="1"/>
  <c r="J2040" i="1"/>
  <c r="J2052" i="1"/>
  <c r="J2064" i="1"/>
  <c r="J2076" i="1"/>
  <c r="J2088" i="1"/>
  <c r="J2100" i="1"/>
  <c r="J2112" i="1"/>
  <c r="J2124" i="1"/>
  <c r="J2136" i="1"/>
  <c r="J2148" i="1"/>
  <c r="J2160" i="1"/>
  <c r="J2172" i="1"/>
  <c r="J2184" i="1"/>
  <c r="J2196" i="1"/>
  <c r="J2208" i="1"/>
  <c r="J2220" i="1"/>
  <c r="J2232" i="1"/>
  <c r="J2244" i="1"/>
  <c r="J2256" i="1"/>
  <c r="J2268" i="1"/>
  <c r="J2280" i="1"/>
  <c r="J18" i="1"/>
  <c r="J34" i="1"/>
  <c r="J51" i="1"/>
  <c r="J68" i="1"/>
  <c r="J86" i="1"/>
  <c r="J103" i="1"/>
  <c r="J119" i="1"/>
  <c r="J137" i="1"/>
  <c r="J153" i="1"/>
  <c r="J173" i="1"/>
  <c r="J189" i="1"/>
  <c r="J206" i="1"/>
  <c r="J223" i="1"/>
  <c r="J239" i="1"/>
  <c r="J258" i="1"/>
  <c r="J274" i="1"/>
  <c r="J291" i="1"/>
  <c r="J308" i="1"/>
  <c r="J325" i="1"/>
  <c r="J342" i="1"/>
  <c r="J361" i="1"/>
  <c r="J378" i="1"/>
  <c r="J394" i="1"/>
  <c r="J411" i="1"/>
  <c r="J428" i="1"/>
  <c r="J446" i="1"/>
  <c r="J463" i="1"/>
  <c r="J479" i="1"/>
  <c r="J497" i="1"/>
  <c r="J513" i="1"/>
  <c r="J531" i="1"/>
  <c r="J549" i="1"/>
  <c r="J566" i="1"/>
  <c r="J583" i="1"/>
  <c r="J599" i="1"/>
  <c r="J618" i="1"/>
  <c r="J634" i="1"/>
  <c r="J651" i="1"/>
  <c r="J668" i="1"/>
  <c r="J685" i="1"/>
  <c r="J702" i="1"/>
  <c r="J719" i="1"/>
  <c r="J738" i="1"/>
  <c r="J754" i="1"/>
  <c r="J771" i="1"/>
  <c r="J788" i="1"/>
  <c r="J806" i="1"/>
  <c r="J823" i="1"/>
  <c r="J839" i="1"/>
  <c r="J857" i="1"/>
  <c r="J873" i="1"/>
  <c r="J891" i="1"/>
  <c r="J908" i="1"/>
  <c r="J926" i="1"/>
  <c r="J943" i="1"/>
  <c r="J959" i="1"/>
  <c r="J978" i="1"/>
  <c r="J994" i="1"/>
  <c r="J1011" i="1"/>
  <c r="J1026" i="1"/>
  <c r="J1040" i="1"/>
  <c r="J1054" i="1"/>
  <c r="J1069" i="1"/>
  <c r="J1083" i="1"/>
  <c r="J1098" i="1"/>
  <c r="J1112" i="1"/>
  <c r="J1126" i="1"/>
  <c r="J1141" i="1"/>
  <c r="J1155" i="1"/>
  <c r="J1169" i="1"/>
  <c r="J1183" i="1"/>
  <c r="J1196" i="1"/>
  <c r="J1209" i="1"/>
  <c r="J1222" i="1"/>
  <c r="J1235" i="1"/>
  <c r="J1249" i="1"/>
  <c r="J1262" i="1"/>
  <c r="J1275" i="1"/>
  <c r="J1288" i="1"/>
  <c r="J1301" i="1"/>
  <c r="J1314" i="1"/>
  <c r="J1327" i="1"/>
  <c r="J1340" i="1"/>
  <c r="J1353" i="1"/>
  <c r="J1366" i="1"/>
  <c r="J1379" i="1"/>
  <c r="J1393" i="1"/>
  <c r="J1406" i="1"/>
  <c r="J1419" i="1"/>
  <c r="J1432" i="1"/>
  <c r="J1445" i="1"/>
  <c r="J1458" i="1"/>
  <c r="J1471" i="1"/>
  <c r="J1484" i="1"/>
  <c r="J1497" i="1"/>
  <c r="J1510" i="1"/>
  <c r="J1523" i="1"/>
  <c r="J1537" i="1"/>
  <c r="J1550" i="1"/>
  <c r="J1563" i="1"/>
  <c r="J1576" i="1"/>
  <c r="J1589" i="1"/>
  <c r="J1602" i="1"/>
  <c r="J1615" i="1"/>
  <c r="J1628" i="1"/>
  <c r="J1641" i="1"/>
  <c r="J1654" i="1"/>
  <c r="J1667" i="1"/>
  <c r="J1681" i="1"/>
  <c r="J1694" i="1"/>
  <c r="J1707" i="1"/>
  <c r="J1720" i="1"/>
  <c r="J1733" i="1"/>
  <c r="J1746" i="1"/>
  <c r="J1759" i="1"/>
  <c r="J1772" i="1"/>
  <c r="J1785" i="1"/>
  <c r="J1798" i="1"/>
  <c r="J1811" i="1"/>
  <c r="J1825" i="1"/>
  <c r="J1838" i="1"/>
  <c r="J1851" i="1"/>
  <c r="J1864" i="1"/>
  <c r="J1877" i="1"/>
  <c r="J1890" i="1"/>
  <c r="J1903" i="1"/>
  <c r="J1916" i="1"/>
  <c r="J1929" i="1"/>
  <c r="J1942" i="1"/>
  <c r="J1955" i="1"/>
  <c r="J1969" i="1"/>
  <c r="J1982" i="1"/>
  <c r="J1995" i="1"/>
  <c r="J2008" i="1"/>
  <c r="J2021" i="1"/>
  <c r="J2034" i="1"/>
  <c r="J2047" i="1"/>
  <c r="J2060" i="1"/>
  <c r="J2073" i="1"/>
  <c r="J2086" i="1"/>
  <c r="J2099" i="1"/>
  <c r="J2113" i="1"/>
  <c r="J2126" i="1"/>
  <c r="J2139" i="1"/>
  <c r="J2152" i="1"/>
  <c r="J2165" i="1"/>
  <c r="J2178" i="1"/>
  <c r="J2191" i="1"/>
  <c r="J2204" i="1"/>
  <c r="J2217" i="1"/>
  <c r="J2230" i="1"/>
  <c r="J2243" i="1"/>
  <c r="J2257" i="1"/>
  <c r="J2270" i="1"/>
  <c r="J2283" i="1"/>
  <c r="J2295" i="1"/>
  <c r="J2307" i="1"/>
  <c r="J2319" i="1"/>
  <c r="J2331" i="1"/>
  <c r="J2343" i="1"/>
  <c r="J2355" i="1"/>
  <c r="J2367" i="1"/>
  <c r="J2379" i="1"/>
  <c r="J2391" i="1"/>
  <c r="J2403" i="1"/>
  <c r="J2415" i="1"/>
  <c r="J2427" i="1"/>
  <c r="J2439" i="1"/>
  <c r="J2451" i="1"/>
  <c r="J2463" i="1"/>
  <c r="J2475" i="1"/>
  <c r="J2487" i="1"/>
  <c r="J2499" i="1"/>
  <c r="J2511" i="1"/>
  <c r="J2523" i="1"/>
  <c r="J2535" i="1"/>
  <c r="J2547" i="1"/>
  <c r="J2559" i="1"/>
  <c r="J2571" i="1"/>
  <c r="J2583" i="1"/>
  <c r="J2595" i="1"/>
  <c r="J2607" i="1"/>
  <c r="J2619" i="1"/>
  <c r="J2631" i="1"/>
  <c r="J2643" i="1"/>
  <c r="J2655" i="1"/>
  <c r="J2667" i="1"/>
  <c r="J2679" i="1"/>
  <c r="J2691" i="1"/>
  <c r="J2703" i="1"/>
  <c r="J2715" i="1"/>
  <c r="J2727" i="1"/>
  <c r="J2739" i="1"/>
  <c r="J2751" i="1"/>
  <c r="J2763" i="1"/>
  <c r="J2775" i="1"/>
  <c r="J2787" i="1"/>
  <c r="J2799" i="1"/>
  <c r="J2811" i="1"/>
  <c r="J2823" i="1"/>
  <c r="J2835" i="1"/>
  <c r="J2847" i="1"/>
  <c r="J2859" i="1"/>
  <c r="J2871" i="1"/>
  <c r="J2883" i="1"/>
  <c r="J2895" i="1"/>
  <c r="J2907" i="1"/>
  <c r="J2919" i="1"/>
  <c r="J2931" i="1"/>
  <c r="J2943" i="1"/>
  <c r="J2955" i="1"/>
  <c r="J2967" i="1"/>
  <c r="J2979" i="1"/>
  <c r="J2991" i="1"/>
  <c r="J3003" i="1"/>
  <c r="J3015" i="1"/>
  <c r="J3027" i="1"/>
  <c r="J3039" i="1"/>
  <c r="J3051" i="1"/>
  <c r="J3063" i="1"/>
  <c r="J3075" i="1"/>
  <c r="J3087" i="1"/>
  <c r="J3099" i="1"/>
  <c r="J3111" i="1"/>
  <c r="J3123" i="1"/>
  <c r="J3135" i="1"/>
  <c r="J3147" i="1"/>
  <c r="J3159" i="1"/>
  <c r="J3171" i="1"/>
  <c r="J3183" i="1"/>
  <c r="J3195" i="1"/>
  <c r="J3207" i="1"/>
  <c r="J3219" i="1"/>
  <c r="J3231" i="1"/>
  <c r="J3243" i="1"/>
  <c r="J3255" i="1"/>
  <c r="J3267" i="1"/>
  <c r="J3279" i="1"/>
  <c r="J3291" i="1"/>
  <c r="J3303" i="1"/>
  <c r="J3315" i="1"/>
  <c r="J3327" i="1"/>
  <c r="J3339" i="1"/>
  <c r="J3351" i="1"/>
  <c r="J3363" i="1"/>
  <c r="J3375" i="1"/>
  <c r="J3387" i="1"/>
  <c r="J3399" i="1"/>
  <c r="J3411" i="1"/>
  <c r="J3423" i="1"/>
  <c r="J3435" i="1"/>
  <c r="J3447" i="1"/>
  <c r="J3459" i="1"/>
  <c r="J3471" i="1"/>
  <c r="J3483" i="1"/>
  <c r="J3495" i="1"/>
  <c r="J3507" i="1"/>
  <c r="J3519" i="1"/>
  <c r="J3531" i="1"/>
  <c r="J3543" i="1"/>
  <c r="J3555" i="1"/>
  <c r="J3567" i="1"/>
  <c r="J3579" i="1"/>
  <c r="J3591" i="1"/>
  <c r="J3603" i="1"/>
  <c r="J3615" i="1"/>
  <c r="J3627" i="1"/>
  <c r="J3639" i="1"/>
  <c r="J3651" i="1"/>
  <c r="J3663" i="1"/>
  <c r="J3675" i="1"/>
  <c r="J3687" i="1"/>
  <c r="J3699" i="1"/>
  <c r="J3711" i="1"/>
  <c r="J3723" i="1"/>
  <c r="J3735" i="1"/>
  <c r="J3747" i="1"/>
  <c r="J3759" i="1"/>
  <c r="J3771" i="1"/>
  <c r="J3783" i="1"/>
  <c r="J3795" i="1"/>
  <c r="J3807" i="1"/>
  <c r="J3819" i="1"/>
  <c r="J3831" i="1"/>
  <c r="J3843" i="1"/>
  <c r="J3855" i="1"/>
  <c r="J3867" i="1"/>
  <c r="J3879" i="1"/>
  <c r="J3891" i="1"/>
  <c r="J3903" i="1"/>
  <c r="J3915" i="1"/>
  <c r="J3927" i="1"/>
  <c r="J3939" i="1"/>
  <c r="J3951" i="1"/>
  <c r="J3963" i="1"/>
  <c r="J3975" i="1"/>
  <c r="J3987" i="1"/>
  <c r="J3999" i="1"/>
  <c r="J4011" i="1"/>
  <c r="J4023" i="1"/>
  <c r="J4035" i="1"/>
  <c r="J4047" i="1"/>
  <c r="J4059" i="1"/>
  <c r="J4071" i="1"/>
  <c r="J4083" i="1"/>
  <c r="J4095" i="1"/>
  <c r="J4107" i="1"/>
  <c r="J4119" i="1"/>
  <c r="J4131" i="1"/>
  <c r="J4143" i="1"/>
  <c r="J4155" i="1"/>
  <c r="J4167" i="1"/>
  <c r="J4179" i="1"/>
  <c r="J4191" i="1"/>
  <c r="J4203" i="1"/>
  <c r="J4215" i="1"/>
  <c r="J4227" i="1"/>
  <c r="J4239" i="1"/>
  <c r="J4251" i="1"/>
  <c r="J4263" i="1"/>
  <c r="J4275" i="1"/>
  <c r="J4287" i="1"/>
  <c r="J4299" i="1"/>
  <c r="J4311" i="1"/>
  <c r="J4323" i="1"/>
  <c r="J4335" i="1"/>
  <c r="J4347" i="1"/>
  <c r="J4359" i="1"/>
  <c r="J4371" i="1"/>
  <c r="J4383" i="1"/>
  <c r="J4395" i="1"/>
  <c r="J4407" i="1"/>
  <c r="J4419" i="1"/>
  <c r="J4431" i="1"/>
  <c r="J4443" i="1"/>
  <c r="J4455" i="1"/>
  <c r="J4467" i="1"/>
  <c r="J4479" i="1"/>
  <c r="J4491" i="1"/>
  <c r="J4503" i="1"/>
  <c r="J17" i="1"/>
  <c r="J3" i="1"/>
  <c r="J21" i="1"/>
  <c r="J39" i="1"/>
  <c r="J58" i="1"/>
  <c r="J78" i="1"/>
  <c r="J95" i="1"/>
  <c r="J115" i="1"/>
  <c r="J133" i="1"/>
  <c r="J151" i="1"/>
  <c r="J169" i="1"/>
  <c r="J190" i="1"/>
  <c r="J209" i="1"/>
  <c r="J226" i="1"/>
  <c r="J246" i="1"/>
  <c r="J263" i="1"/>
  <c r="J283" i="1"/>
  <c r="J302" i="1"/>
  <c r="J320" i="1"/>
  <c r="J338" i="1"/>
  <c r="J356" i="1"/>
  <c r="J377" i="1"/>
  <c r="J395" i="1"/>
  <c r="J414" i="1"/>
  <c r="J433" i="1"/>
  <c r="J451" i="1"/>
  <c r="J470" i="1"/>
  <c r="J489" i="1"/>
  <c r="J507" i="1"/>
  <c r="J525" i="1"/>
  <c r="J543" i="1"/>
  <c r="J562" i="1"/>
  <c r="J582" i="1"/>
  <c r="J601" i="1"/>
  <c r="J620" i="1"/>
  <c r="J638" i="1"/>
  <c r="J656" i="1"/>
  <c r="J677" i="1"/>
  <c r="J694" i="1"/>
  <c r="J713" i="1"/>
  <c r="J730" i="1"/>
  <c r="J750" i="1"/>
  <c r="J769" i="1"/>
  <c r="J787" i="1"/>
  <c r="J807" i="1"/>
  <c r="J825" i="1"/>
  <c r="J843" i="1"/>
  <c r="J863" i="1"/>
  <c r="J882" i="1"/>
  <c r="J899" i="1"/>
  <c r="J918" i="1"/>
  <c r="J937" i="1"/>
  <c r="J955" i="1"/>
  <c r="J974" i="1"/>
  <c r="J993" i="1"/>
  <c r="J1013" i="1"/>
  <c r="J1028" i="1"/>
  <c r="J1044" i="1"/>
  <c r="J1060" i="1"/>
  <c r="J1075" i="1"/>
  <c r="J1090" i="1"/>
  <c r="J1106" i="1"/>
  <c r="J1121" i="1"/>
  <c r="J1137" i="1"/>
  <c r="J1153" i="1"/>
  <c r="J1168" i="1"/>
  <c r="J1184" i="1"/>
  <c r="J1198" i="1"/>
  <c r="J1213" i="1"/>
  <c r="J1227" i="1"/>
  <c r="J1241" i="1"/>
  <c r="J1255" i="1"/>
  <c r="J1269" i="1"/>
  <c r="J1283" i="1"/>
  <c r="J1298" i="1"/>
  <c r="J1312" i="1"/>
  <c r="J1326" i="1"/>
  <c r="J1341" i="1"/>
  <c r="J1355" i="1"/>
  <c r="J1370" i="1"/>
  <c r="J1384" i="1"/>
  <c r="J1398" i="1"/>
  <c r="J1412" i="1"/>
  <c r="J1426" i="1"/>
  <c r="J1441" i="1"/>
  <c r="J1455" i="1"/>
  <c r="J1469" i="1"/>
  <c r="J1483" i="1"/>
  <c r="J1498" i="1"/>
  <c r="J1513" i="1"/>
  <c r="J1527" i="1"/>
  <c r="J1541" i="1"/>
  <c r="J1555" i="1"/>
  <c r="J1569" i="1"/>
  <c r="J1583" i="1"/>
  <c r="J1598" i="1"/>
  <c r="J1612" i="1"/>
  <c r="J1626" i="1"/>
  <c r="J1640" i="1"/>
  <c r="J1655" i="1"/>
  <c r="J1670" i="1"/>
  <c r="J1684" i="1"/>
  <c r="J1698" i="1"/>
  <c r="J1712" i="1"/>
  <c r="J1726" i="1"/>
  <c r="J1741" i="1"/>
  <c r="J1755" i="1"/>
  <c r="J1769" i="1"/>
  <c r="J1783" i="1"/>
  <c r="J1797" i="1"/>
  <c r="J1813" i="1"/>
  <c r="J1827" i="1"/>
  <c r="J1841" i="1"/>
  <c r="J1855" i="1"/>
  <c r="J1869" i="1"/>
  <c r="J1883" i="1"/>
  <c r="J1898" i="1"/>
  <c r="J1912" i="1"/>
  <c r="J1926" i="1"/>
  <c r="J1940" i="1"/>
  <c r="J1954" i="1"/>
  <c r="J1970" i="1"/>
  <c r="J1984" i="1"/>
  <c r="J1998" i="1"/>
  <c r="J2012" i="1"/>
  <c r="J2026" i="1"/>
  <c r="J2041" i="1"/>
  <c r="J2055" i="1"/>
  <c r="J2069" i="1"/>
  <c r="J2083" i="1"/>
  <c r="J2097" i="1"/>
  <c r="J2111" i="1"/>
  <c r="J2127" i="1"/>
  <c r="J2141" i="1"/>
  <c r="J2155" i="1"/>
  <c r="J2169" i="1"/>
  <c r="J2183" i="1"/>
  <c r="J2198" i="1"/>
  <c r="J2212" i="1"/>
  <c r="J2226" i="1"/>
  <c r="J2240" i="1"/>
  <c r="J2254" i="1"/>
  <c r="J2269" i="1"/>
  <c r="J2284" i="1"/>
  <c r="J2297" i="1"/>
  <c r="J2310" i="1"/>
  <c r="J2323" i="1"/>
  <c r="J2336" i="1"/>
  <c r="J2349" i="1"/>
  <c r="J2362" i="1"/>
  <c r="J2375" i="1"/>
  <c r="J2388" i="1"/>
  <c r="J2401" i="1"/>
  <c r="J2414" i="1"/>
  <c r="J2428" i="1"/>
  <c r="J2441" i="1"/>
  <c r="J2454" i="1"/>
  <c r="J2467" i="1"/>
  <c r="J2480" i="1"/>
  <c r="J2493" i="1"/>
  <c r="J2506" i="1"/>
  <c r="J2519" i="1"/>
  <c r="J2532" i="1"/>
  <c r="J2545" i="1"/>
  <c r="J5" i="1"/>
  <c r="J22" i="1"/>
  <c r="J42" i="1"/>
  <c r="J59" i="1"/>
  <c r="J79" i="1"/>
  <c r="J97" i="1"/>
  <c r="J116" i="1"/>
  <c r="J134" i="1"/>
  <c r="J152" i="1"/>
  <c r="J174" i="1"/>
  <c r="J191" i="1"/>
  <c r="J210" i="1"/>
  <c r="J229" i="1"/>
  <c r="J247" i="1"/>
  <c r="J266" i="1"/>
  <c r="J284" i="1"/>
  <c r="J303" i="1"/>
  <c r="J321" i="1"/>
  <c r="J339" i="1"/>
  <c r="J358" i="1"/>
  <c r="J379" i="1"/>
  <c r="J397" i="1"/>
  <c r="J416" i="1"/>
  <c r="J434" i="1"/>
  <c r="J452" i="1"/>
  <c r="J471" i="1"/>
  <c r="J490" i="1"/>
  <c r="J509" i="1"/>
  <c r="J526" i="1"/>
  <c r="J546" i="1"/>
  <c r="J565" i="1"/>
  <c r="J584" i="1"/>
  <c r="J603" i="1"/>
  <c r="J621" i="1"/>
  <c r="J639" i="1"/>
  <c r="J658" i="1"/>
  <c r="J678" i="1"/>
  <c r="J695" i="1"/>
  <c r="J714" i="1"/>
  <c r="J733" i="1"/>
  <c r="J751" i="1"/>
  <c r="J770" i="1"/>
  <c r="J790" i="1"/>
  <c r="J809" i="1"/>
  <c r="J826" i="1"/>
  <c r="J845" i="1"/>
  <c r="J865" i="1"/>
  <c r="J883" i="1"/>
  <c r="J901" i="1"/>
  <c r="J920" i="1"/>
  <c r="J938" i="1"/>
  <c r="J957" i="1"/>
  <c r="J975" i="1"/>
  <c r="J995" i="1"/>
  <c r="J1014" i="1"/>
  <c r="J1029" i="1"/>
  <c r="J1046" i="1"/>
  <c r="J1061" i="1"/>
  <c r="J1076" i="1"/>
  <c r="J1092" i="1"/>
  <c r="J1107" i="1"/>
  <c r="J1122" i="1"/>
  <c r="J1138" i="1"/>
  <c r="J1154" i="1"/>
  <c r="J1170" i="1"/>
  <c r="J1185" i="1"/>
  <c r="J1199" i="1"/>
  <c r="J1214" i="1"/>
  <c r="J1228" i="1"/>
  <c r="J1242" i="1"/>
  <c r="J1256" i="1"/>
  <c r="J1270" i="1"/>
  <c r="J1285" i="1"/>
  <c r="J1299" i="1"/>
  <c r="J1313" i="1"/>
  <c r="J1328" i="1"/>
  <c r="J1342" i="1"/>
  <c r="J1357" i="1"/>
  <c r="J1371" i="1"/>
  <c r="J1385" i="1"/>
  <c r="J1399" i="1"/>
  <c r="J1413" i="1"/>
  <c r="J1427" i="1"/>
  <c r="J1442" i="1"/>
  <c r="J1456" i="1"/>
  <c r="J6" i="1"/>
  <c r="J23" i="1"/>
  <c r="J43" i="1"/>
  <c r="J62" i="1"/>
  <c r="J80" i="1"/>
  <c r="J99" i="1"/>
  <c r="J117" i="1"/>
  <c r="J135" i="1"/>
  <c r="J157" i="1"/>
  <c r="J175" i="1"/>
  <c r="J193" i="1"/>
  <c r="J211" i="1"/>
  <c r="J230" i="1"/>
  <c r="J248" i="1"/>
  <c r="J267" i="1"/>
  <c r="J286" i="1"/>
  <c r="J305" i="1"/>
  <c r="J322" i="1"/>
  <c r="J341" i="1"/>
  <c r="J362" i="1"/>
  <c r="J380" i="1"/>
  <c r="J398" i="1"/>
  <c r="J417" i="1"/>
  <c r="J435" i="1"/>
  <c r="J454" i="1"/>
  <c r="J474" i="1"/>
  <c r="J491" i="1"/>
  <c r="J510" i="1"/>
  <c r="J527" i="1"/>
  <c r="J547" i="1"/>
  <c r="J567" i="1"/>
  <c r="J585" i="1"/>
  <c r="J605" i="1"/>
  <c r="J622" i="1"/>
  <c r="J641" i="1"/>
  <c r="J661" i="1"/>
  <c r="J679" i="1"/>
  <c r="J697" i="1"/>
  <c r="J715" i="1"/>
  <c r="J734" i="1"/>
  <c r="J753" i="1"/>
  <c r="J773" i="1"/>
  <c r="J791" i="1"/>
  <c r="J810" i="1"/>
  <c r="J827" i="1"/>
  <c r="J848" i="1"/>
  <c r="J866" i="1"/>
  <c r="J884" i="1"/>
  <c r="J902" i="1"/>
  <c r="J921" i="1"/>
  <c r="J939" i="1"/>
  <c r="J958" i="1"/>
  <c r="J979" i="1"/>
  <c r="J997" i="1"/>
  <c r="J2" i="1"/>
  <c r="J31" i="1"/>
  <c r="J54" i="1"/>
  <c r="J81" i="1"/>
  <c r="J105" i="1"/>
  <c r="J129" i="1"/>
  <c r="J158" i="1"/>
  <c r="J179" i="1"/>
  <c r="J203" i="1"/>
  <c r="J231" i="1"/>
  <c r="J254" i="1"/>
  <c r="J278" i="1"/>
  <c r="J306" i="1"/>
  <c r="J331" i="1"/>
  <c r="J353" i="1"/>
  <c r="J381" i="1"/>
  <c r="J404" i="1"/>
  <c r="J427" i="1"/>
  <c r="J455" i="1"/>
  <c r="J478" i="1"/>
  <c r="J503" i="1"/>
  <c r="J529" i="1"/>
  <c r="J554" i="1"/>
  <c r="J577" i="1"/>
  <c r="J606" i="1"/>
  <c r="J9" i="1"/>
  <c r="J35" i="1"/>
  <c r="J63" i="1"/>
  <c r="J87" i="1"/>
  <c r="J110" i="1"/>
  <c r="J138" i="1"/>
  <c r="J162" i="1"/>
  <c r="J183" i="1"/>
  <c r="J212" i="1"/>
  <c r="J236" i="1"/>
  <c r="J260" i="1"/>
  <c r="J287" i="1"/>
  <c r="J310" i="1"/>
  <c r="J334" i="1"/>
  <c r="J363" i="1"/>
  <c r="J385" i="1"/>
  <c r="J409" i="1"/>
  <c r="J437" i="1"/>
  <c r="J461" i="1"/>
  <c r="J483" i="1"/>
  <c r="J511" i="1"/>
  <c r="J536" i="1"/>
  <c r="J558" i="1"/>
  <c r="J586" i="1"/>
  <c r="J609" i="1"/>
  <c r="J633" i="1"/>
  <c r="J662" i="1"/>
  <c r="J683" i="1"/>
  <c r="J709" i="1"/>
  <c r="J735" i="1"/>
  <c r="J759" i="1"/>
  <c r="J782" i="1"/>
  <c r="J811" i="1"/>
  <c r="J835" i="1"/>
  <c r="J858" i="1"/>
  <c r="J885" i="1"/>
  <c r="J910" i="1"/>
  <c r="J932" i="1"/>
  <c r="J961" i="1"/>
  <c r="J983" i="1"/>
  <c r="J1007" i="1"/>
  <c r="J1027" i="1"/>
  <c r="J1048" i="1"/>
  <c r="J1065" i="1"/>
  <c r="J1085" i="1"/>
  <c r="J1102" i="1"/>
  <c r="J1120" i="1"/>
  <c r="J1142" i="1"/>
  <c r="J1159" i="1"/>
  <c r="J1178" i="1"/>
  <c r="J1194" i="1"/>
  <c r="J1211" i="1"/>
  <c r="J1230" i="1"/>
  <c r="J1246" i="1"/>
  <c r="J1264" i="1"/>
  <c r="J1280" i="1"/>
  <c r="J1297" i="1"/>
  <c r="J1316" i="1"/>
  <c r="J1333" i="1"/>
  <c r="J1349" i="1"/>
  <c r="J1365" i="1"/>
  <c r="J1383" i="1"/>
  <c r="J1401" i="1"/>
  <c r="J1418" i="1"/>
  <c r="J1435" i="1"/>
  <c r="J1451" i="1"/>
  <c r="J1468" i="1"/>
  <c r="J1485" i="1"/>
  <c r="J1501" i="1"/>
  <c r="J1516" i="1"/>
  <c r="J1531" i="1"/>
  <c r="J1546" i="1"/>
  <c r="J1562" i="1"/>
  <c r="J1578" i="1"/>
  <c r="J1593" i="1"/>
  <c r="J1609" i="1"/>
  <c r="J1624" i="1"/>
  <c r="J1639" i="1"/>
  <c r="J1657" i="1"/>
  <c r="J1672" i="1"/>
  <c r="J1687" i="1"/>
  <c r="J1702" i="1"/>
  <c r="J1718" i="1"/>
  <c r="J1734" i="1"/>
  <c r="J1749" i="1"/>
  <c r="J1765" i="1"/>
  <c r="J1780" i="1"/>
  <c r="J1795" i="1"/>
  <c r="J1810" i="1"/>
  <c r="J1828" i="1"/>
  <c r="J1843" i="1"/>
  <c r="J1858" i="1"/>
  <c r="J1874" i="1"/>
  <c r="J1889" i="1"/>
  <c r="J1905" i="1"/>
  <c r="J1921" i="1"/>
  <c r="J1936" i="1"/>
  <c r="J1951" i="1"/>
  <c r="J1966" i="1"/>
  <c r="J1983" i="1"/>
  <c r="J1999" i="1"/>
  <c r="J2014" i="1"/>
  <c r="J2030" i="1"/>
  <c r="J2045" i="1"/>
  <c r="J2061" i="1"/>
  <c r="J2077" i="1"/>
  <c r="J2092" i="1"/>
  <c r="J2107" i="1"/>
  <c r="J2122" i="1"/>
  <c r="J2138" i="1"/>
  <c r="J2154" i="1"/>
  <c r="J2170" i="1"/>
  <c r="J2186" i="1"/>
  <c r="J2201" i="1"/>
  <c r="J2216" i="1"/>
  <c r="J2233" i="1"/>
  <c r="J2248" i="1"/>
  <c r="J2263" i="1"/>
  <c r="J2278" i="1"/>
  <c r="J2293" i="1"/>
  <c r="J2308" i="1"/>
  <c r="J10" i="1"/>
  <c r="J37" i="1"/>
  <c r="J65" i="1"/>
  <c r="J89" i="1"/>
  <c r="J111" i="1"/>
  <c r="J140" i="1"/>
  <c r="J163" i="1"/>
  <c r="J186" i="1"/>
  <c r="J214" i="1"/>
  <c r="J237" i="1"/>
  <c r="J261" i="1"/>
  <c r="J289" i="1"/>
  <c r="J313" i="1"/>
  <c r="J335" i="1"/>
  <c r="J365" i="1"/>
  <c r="J387" i="1"/>
  <c r="J410" i="1"/>
  <c r="J439" i="1"/>
  <c r="J462" i="1"/>
  <c r="J486" i="1"/>
  <c r="J512" i="1"/>
  <c r="J537" i="1"/>
  <c r="J560" i="1"/>
  <c r="J589" i="1"/>
  <c r="J611" i="1"/>
  <c r="J635" i="1"/>
  <c r="J663" i="1"/>
  <c r="J686" i="1"/>
  <c r="J710" i="1"/>
  <c r="J739" i="1"/>
  <c r="J762" i="1"/>
  <c r="J785" i="1"/>
  <c r="J812" i="1"/>
  <c r="J836" i="1"/>
  <c r="J859" i="1"/>
  <c r="J886" i="1"/>
  <c r="J911" i="1"/>
  <c r="J934" i="1"/>
  <c r="J963" i="1"/>
  <c r="J985" i="1"/>
  <c r="J1009" i="1"/>
  <c r="J1030" i="1"/>
  <c r="J1049" i="1"/>
  <c r="J1066" i="1"/>
  <c r="J1086" i="1"/>
  <c r="J1104" i="1"/>
  <c r="J1124" i="1"/>
  <c r="J1143" i="1"/>
  <c r="J1160" i="1"/>
  <c r="J1179" i="1"/>
  <c r="J1195" i="1"/>
  <c r="J1215" i="1"/>
  <c r="J1231" i="1"/>
  <c r="J1247" i="1"/>
  <c r="J1265" i="1"/>
  <c r="J1281" i="1"/>
  <c r="J1300" i="1"/>
  <c r="J1317" i="1"/>
  <c r="J1334" i="1"/>
  <c r="J1350" i="1"/>
  <c r="J1367" i="1"/>
  <c r="J1386" i="1"/>
  <c r="J1402" i="1"/>
  <c r="J1420" i="1"/>
  <c r="J1436" i="1"/>
  <c r="J1453" i="1"/>
  <c r="J1470" i="1"/>
  <c r="J1486" i="1"/>
  <c r="J1502" i="1"/>
  <c r="J1517" i="1"/>
  <c r="J1532" i="1"/>
  <c r="J1547" i="1"/>
  <c r="J1564" i="1"/>
  <c r="J1579" i="1"/>
  <c r="J1594" i="1"/>
  <c r="J1610" i="1"/>
  <c r="J1625" i="1"/>
  <c r="J1642" i="1"/>
  <c r="J1658" i="1"/>
  <c r="J1673" i="1"/>
  <c r="J1688" i="1"/>
  <c r="J1703" i="1"/>
  <c r="J1719" i="1"/>
  <c r="J1735" i="1"/>
  <c r="J1750" i="1"/>
  <c r="J1766" i="1"/>
  <c r="J1781" i="1"/>
  <c r="J13" i="1"/>
  <c r="J38" i="1"/>
  <c r="J66" i="1"/>
  <c r="J90" i="1"/>
  <c r="J114" i="1"/>
  <c r="J142" i="1"/>
  <c r="J164" i="1"/>
  <c r="J188" i="1"/>
  <c r="J215" i="1"/>
  <c r="J238" i="1"/>
  <c r="J262" i="1"/>
  <c r="J290" i="1"/>
  <c r="J315" i="1"/>
  <c r="J337" i="1"/>
  <c r="J366" i="1"/>
  <c r="J389" i="1"/>
  <c r="J413" i="1"/>
  <c r="J440" i="1"/>
  <c r="J464" i="1"/>
  <c r="J488" i="1"/>
  <c r="J514" i="1"/>
  <c r="J538" i="1"/>
  <c r="J561" i="1"/>
  <c r="J590" i="1"/>
  <c r="J613" i="1"/>
  <c r="J637" i="1"/>
  <c r="J665" i="1"/>
  <c r="J687" i="1"/>
  <c r="J711" i="1"/>
  <c r="J740" i="1"/>
  <c r="J763" i="1"/>
  <c r="J786" i="1"/>
  <c r="J813" i="1"/>
  <c r="J837" i="1"/>
  <c r="J860" i="1"/>
  <c r="J887" i="1"/>
  <c r="J913" i="1"/>
  <c r="J935" i="1"/>
  <c r="J965" i="1"/>
  <c r="J986" i="1"/>
  <c r="J1010" i="1"/>
  <c r="J1033" i="1"/>
  <c r="J1050" i="1"/>
  <c r="J1068" i="1"/>
  <c r="J1087" i="1"/>
  <c r="J1105" i="1"/>
  <c r="J1125" i="1"/>
  <c r="J1144" i="1"/>
  <c r="J1161" i="1"/>
  <c r="J1180" i="1"/>
  <c r="J1197" i="1"/>
  <c r="J1216" i="1"/>
  <c r="J1232" i="1"/>
  <c r="J1250" i="1"/>
  <c r="J1266" i="1"/>
  <c r="J1282" i="1"/>
  <c r="J1302" i="1"/>
  <c r="J1318" i="1"/>
  <c r="J1335" i="1"/>
  <c r="J1351" i="1"/>
  <c r="J1369" i="1"/>
  <c r="J1387" i="1"/>
  <c r="J1403" i="1"/>
  <c r="J1421" i="1"/>
  <c r="J1437" i="1"/>
  <c r="J1454" i="1"/>
  <c r="J1472" i="1"/>
  <c r="J1487" i="1"/>
  <c r="J1503" i="1"/>
  <c r="J1518" i="1"/>
  <c r="J1533" i="1"/>
  <c r="J1549" i="1"/>
  <c r="J1565" i="1"/>
  <c r="J1580" i="1"/>
  <c r="J1595" i="1"/>
  <c r="J1611" i="1"/>
  <c r="J1627" i="1"/>
  <c r="J1643" i="1"/>
  <c r="J1659" i="1"/>
  <c r="J1674" i="1"/>
  <c r="J1689" i="1"/>
  <c r="J1705" i="1"/>
  <c r="J1721" i="1"/>
  <c r="J1736" i="1"/>
  <c r="J1751" i="1"/>
  <c r="J15" i="1"/>
  <c r="J44" i="1"/>
  <c r="J67" i="1"/>
  <c r="J91" i="1"/>
  <c r="J118" i="1"/>
  <c r="J143" i="1"/>
  <c r="J165" i="1"/>
  <c r="J194" i="1"/>
  <c r="J217" i="1"/>
  <c r="J241" i="1"/>
  <c r="J269" i="1"/>
  <c r="J293" i="1"/>
  <c r="J317" i="1"/>
  <c r="J345" i="1"/>
  <c r="J367" i="1"/>
  <c r="J390" i="1"/>
  <c r="J418" i="1"/>
  <c r="J441" i="1"/>
  <c r="J465" i="1"/>
  <c r="J493" i="1"/>
  <c r="J518" i="1"/>
  <c r="J539" i="1"/>
  <c r="J569" i="1"/>
  <c r="J591" i="1"/>
  <c r="J614" i="1"/>
  <c r="J643" i="1"/>
  <c r="J666" i="1"/>
  <c r="J691" i="1"/>
  <c r="J716" i="1"/>
  <c r="J741" i="1"/>
  <c r="J764" i="1"/>
  <c r="J793" i="1"/>
  <c r="J815" i="1"/>
  <c r="J838" i="1"/>
  <c r="J867" i="1"/>
  <c r="J889" i="1"/>
  <c r="J914" i="1"/>
  <c r="J942" i="1"/>
  <c r="J966" i="1"/>
  <c r="J989" i="1"/>
  <c r="J1015" i="1"/>
  <c r="J1034" i="1"/>
  <c r="J1051" i="1"/>
  <c r="J1070" i="1"/>
  <c r="J1088" i="1"/>
  <c r="J1108" i="1"/>
  <c r="J1128" i="1"/>
  <c r="J1145" i="1"/>
  <c r="J1164" i="1"/>
  <c r="J1181" i="1"/>
  <c r="J1201" i="1"/>
  <c r="J1217" i="1"/>
  <c r="J1233" i="1"/>
  <c r="J1251" i="1"/>
  <c r="J1267" i="1"/>
  <c r="J1286" i="1"/>
  <c r="J1303" i="1"/>
  <c r="J1319" i="1"/>
  <c r="J1336" i="1"/>
  <c r="J1352" i="1"/>
  <c r="J1372" i="1"/>
  <c r="J1388" i="1"/>
  <c r="J1405" i="1"/>
  <c r="J1422" i="1"/>
  <c r="J1438" i="1"/>
  <c r="J1457" i="1"/>
  <c r="J1473" i="1"/>
  <c r="J1489" i="1"/>
  <c r="J1504" i="1"/>
  <c r="J1519" i="1"/>
  <c r="J1534" i="1"/>
  <c r="J1551" i="1"/>
  <c r="J1566" i="1"/>
  <c r="J1581" i="1"/>
  <c r="J1597" i="1"/>
  <c r="J1613" i="1"/>
  <c r="J1629" i="1"/>
  <c r="J1645" i="1"/>
  <c r="J1660" i="1"/>
  <c r="J1675" i="1"/>
  <c r="J1690" i="1"/>
  <c r="J1706" i="1"/>
  <c r="J1722" i="1"/>
  <c r="J1737" i="1"/>
  <c r="J1753" i="1"/>
  <c r="J1768" i="1"/>
  <c r="J1784" i="1"/>
  <c r="J1801" i="1"/>
  <c r="J1816" i="1"/>
  <c r="J1831" i="1"/>
  <c r="J1846" i="1"/>
  <c r="J1862" i="1"/>
  <c r="J1878" i="1"/>
  <c r="J1893" i="1"/>
  <c r="J7" i="1"/>
  <c r="J50" i="1"/>
  <c r="J94" i="1"/>
  <c r="J131" i="1"/>
  <c r="J178" i="1"/>
  <c r="J222" i="1"/>
  <c r="J270" i="1"/>
  <c r="J307" i="1"/>
  <c r="J350" i="1"/>
  <c r="J393" i="1"/>
  <c r="J431" i="1"/>
  <c r="J477" i="1"/>
  <c r="J522" i="1"/>
  <c r="J570" i="1"/>
  <c r="J607" i="1"/>
  <c r="J647" i="1"/>
  <c r="J681" i="1"/>
  <c r="J723" i="1"/>
  <c r="J757" i="1"/>
  <c r="J797" i="1"/>
  <c r="J831" i="1"/>
  <c r="J871" i="1"/>
  <c r="J906" i="1"/>
  <c r="J946" i="1"/>
  <c r="J981" i="1"/>
  <c r="J1020" i="1"/>
  <c r="J1042" i="1"/>
  <c r="J1074" i="1"/>
  <c r="J1100" i="1"/>
  <c r="J1131" i="1"/>
  <c r="J1157" i="1"/>
  <c r="J1187" i="1"/>
  <c r="J1208" i="1"/>
  <c r="J1238" i="1"/>
  <c r="J1261" i="1"/>
  <c r="J1290" i="1"/>
  <c r="J1311" i="1"/>
  <c r="J1339" i="1"/>
  <c r="J1363" i="1"/>
  <c r="J1391" i="1"/>
  <c r="J1415" i="1"/>
  <c r="J1444" i="1"/>
  <c r="J1466" i="1"/>
  <c r="J1492" i="1"/>
  <c r="J1514" i="1"/>
  <c r="J1539" i="1"/>
  <c r="J1559" i="1"/>
  <c r="J1586" i="1"/>
  <c r="J1606" i="1"/>
  <c r="J1633" i="1"/>
  <c r="J1652" i="1"/>
  <c r="J1678" i="1"/>
  <c r="J1700" i="1"/>
  <c r="J1725" i="1"/>
  <c r="J1747" i="1"/>
  <c r="J1771" i="1"/>
  <c r="J1791" i="1"/>
  <c r="J1808" i="1"/>
  <c r="J1829" i="1"/>
  <c r="J1847" i="1"/>
  <c r="J1866" i="1"/>
  <c r="J1885" i="1"/>
  <c r="J1902" i="1"/>
  <c r="J1919" i="1"/>
  <c r="J1937" i="1"/>
  <c r="J1953" i="1"/>
  <c r="J1972" i="1"/>
  <c r="J1988" i="1"/>
  <c r="J2005" i="1"/>
  <c r="J2022" i="1"/>
  <c r="J2038" i="1"/>
  <c r="J2056" i="1"/>
  <c r="J2072" i="1"/>
  <c r="J2090" i="1"/>
  <c r="J2106" i="1"/>
  <c r="J2123" i="1"/>
  <c r="J2142" i="1"/>
  <c r="J2158" i="1"/>
  <c r="J2175" i="1"/>
  <c r="J2192" i="1"/>
  <c r="J2209" i="1"/>
  <c r="J2225" i="1"/>
  <c r="J2242" i="1"/>
  <c r="J2260" i="1"/>
  <c r="J2276" i="1"/>
  <c r="J8" i="1"/>
  <c r="J53" i="1"/>
  <c r="J101" i="1"/>
  <c r="J145" i="1"/>
  <c r="J181" i="1"/>
  <c r="J224" i="1"/>
  <c r="J272" i="1"/>
  <c r="J309" i="1"/>
  <c r="J351" i="1"/>
  <c r="J399" i="1"/>
  <c r="J442" i="1"/>
  <c r="J481" i="1"/>
  <c r="J523" i="1"/>
  <c r="J571" i="1"/>
  <c r="J608" i="1"/>
  <c r="J649" i="1"/>
  <c r="J682" i="1"/>
  <c r="J725" i="1"/>
  <c r="J758" i="1"/>
  <c r="J798" i="1"/>
  <c r="J834" i="1"/>
  <c r="J872" i="1"/>
  <c r="J907" i="1"/>
  <c r="J949" i="1"/>
  <c r="J982" i="1"/>
  <c r="J1021" i="1"/>
  <c r="J1047" i="1"/>
  <c r="J1077" i="1"/>
  <c r="J1101" i="1"/>
  <c r="J1132" i="1"/>
  <c r="J1158" i="1"/>
  <c r="J1189" i="1"/>
  <c r="J1210" i="1"/>
  <c r="J1239" i="1"/>
  <c r="J1263" i="1"/>
  <c r="J1291" i="1"/>
  <c r="J1315" i="1"/>
  <c r="J1343" i="1"/>
  <c r="J1364" i="1"/>
  <c r="J1394" i="1"/>
  <c r="J1417" i="1"/>
  <c r="J1446" i="1"/>
  <c r="J1467" i="1"/>
  <c r="J1493" i="1"/>
  <c r="J1515" i="1"/>
  <c r="J1540" i="1"/>
  <c r="J1561" i="1"/>
  <c r="J1587" i="1"/>
  <c r="J1607" i="1"/>
  <c r="J1634" i="1"/>
  <c r="J1653" i="1"/>
  <c r="J1679" i="1"/>
  <c r="J1701" i="1"/>
  <c r="J1727" i="1"/>
  <c r="J1748" i="1"/>
  <c r="J1773" i="1"/>
  <c r="J1792" i="1"/>
  <c r="J1809" i="1"/>
  <c r="J1830" i="1"/>
  <c r="J1849" i="1"/>
  <c r="J1867" i="1"/>
  <c r="J1886" i="1"/>
  <c r="J1904" i="1"/>
  <c r="J1922" i="1"/>
  <c r="J1938" i="1"/>
  <c r="J1957" i="1"/>
  <c r="J1973" i="1"/>
  <c r="J1989" i="1"/>
  <c r="J2006" i="1"/>
  <c r="J2023" i="1"/>
  <c r="J2039" i="1"/>
  <c r="J2057" i="1"/>
  <c r="J2074" i="1"/>
  <c r="J2091" i="1"/>
  <c r="J2108" i="1"/>
  <c r="J2125" i="1"/>
  <c r="J2143" i="1"/>
  <c r="J2159" i="1"/>
  <c r="J2176" i="1"/>
  <c r="J2193" i="1"/>
  <c r="J2210" i="1"/>
  <c r="J2227" i="1"/>
  <c r="J25" i="1"/>
  <c r="J70" i="1"/>
  <c r="J106" i="1"/>
  <c r="J149" i="1"/>
  <c r="J197" i="1"/>
  <c r="J235" i="1"/>
  <c r="J277" i="1"/>
  <c r="J323" i="1"/>
  <c r="J368" i="1"/>
  <c r="J405" i="1"/>
  <c r="J449" i="1"/>
  <c r="J495" i="1"/>
  <c r="J535" i="1"/>
  <c r="J575" i="1"/>
  <c r="J623" i="1"/>
  <c r="J654" i="1"/>
  <c r="J698" i="1"/>
  <c r="J728" i="1"/>
  <c r="J774" i="1"/>
  <c r="J802" i="1"/>
  <c r="J849" i="1"/>
  <c r="J879" i="1"/>
  <c r="J922" i="1"/>
  <c r="J953" i="1"/>
  <c r="J998" i="1"/>
  <c r="J1024" i="1"/>
  <c r="J1056" i="1"/>
  <c r="J1081" i="1"/>
  <c r="J1113" i="1"/>
  <c r="J1135" i="1"/>
  <c r="J1167" i="1"/>
  <c r="J1192" i="1"/>
  <c r="J1220" i="1"/>
  <c r="J1244" i="1"/>
  <c r="J1273" i="1"/>
  <c r="J1294" i="1"/>
  <c r="J1323" i="1"/>
  <c r="J1347" i="1"/>
  <c r="J1375" i="1"/>
  <c r="J1397" i="1"/>
  <c r="J1425" i="1"/>
  <c r="J1449" i="1"/>
  <c r="J1477" i="1"/>
  <c r="J1496" i="1"/>
  <c r="J1522" i="1"/>
  <c r="J1544" i="1"/>
  <c r="J1570" i="1"/>
  <c r="J1591" i="1"/>
  <c r="J1617" i="1"/>
  <c r="J1637" i="1"/>
  <c r="J1663" i="1"/>
  <c r="J1685" i="1"/>
  <c r="J1710" i="1"/>
  <c r="J1731" i="1"/>
  <c r="J1757" i="1"/>
  <c r="J1777" i="1"/>
  <c r="J1796" i="1"/>
  <c r="J1817" i="1"/>
  <c r="J1834" i="1"/>
  <c r="J1853" i="1"/>
  <c r="J1871" i="1"/>
  <c r="J1891" i="1"/>
  <c r="J1909" i="1"/>
  <c r="J1925" i="1"/>
  <c r="J1943" i="1"/>
  <c r="J1960" i="1"/>
  <c r="J1976" i="1"/>
  <c r="J1993" i="1"/>
  <c r="J2010" i="1"/>
  <c r="J2027" i="1"/>
  <c r="J2044" i="1"/>
  <c r="J2062" i="1"/>
  <c r="J2079" i="1"/>
  <c r="J2095" i="1"/>
  <c r="J2114" i="1"/>
  <c r="J2130" i="1"/>
  <c r="J2146" i="1"/>
  <c r="J2163" i="1"/>
  <c r="J2180" i="1"/>
  <c r="J2197" i="1"/>
  <c r="J2214" i="1"/>
  <c r="J2231" i="1"/>
  <c r="J2249" i="1"/>
  <c r="J2265" i="1"/>
  <c r="J2282" i="1"/>
  <c r="J2299" i="1"/>
  <c r="J2314" i="1"/>
  <c r="J2328" i="1"/>
  <c r="J2342" i="1"/>
  <c r="J2357" i="1"/>
  <c r="J2371" i="1"/>
  <c r="J2385" i="1"/>
  <c r="J2399" i="1"/>
  <c r="J2413" i="1"/>
  <c r="J2429" i="1"/>
  <c r="J2443" i="1"/>
  <c r="J2457" i="1"/>
  <c r="J2471" i="1"/>
  <c r="J2485" i="1"/>
  <c r="J2500" i="1"/>
  <c r="J2514" i="1"/>
  <c r="J2528" i="1"/>
  <c r="J2542" i="1"/>
  <c r="J2556" i="1"/>
  <c r="J2569" i="1"/>
  <c r="J2582" i="1"/>
  <c r="J2596" i="1"/>
  <c r="J2609" i="1"/>
  <c r="J2622" i="1"/>
  <c r="J2635" i="1"/>
  <c r="J2648" i="1"/>
  <c r="J2661" i="1"/>
  <c r="J2674" i="1"/>
  <c r="J2687" i="1"/>
  <c r="J2700" i="1"/>
  <c r="J2713" i="1"/>
  <c r="J2726" i="1"/>
  <c r="J2740" i="1"/>
  <c r="J2753" i="1"/>
  <c r="J2766" i="1"/>
  <c r="J2779" i="1"/>
  <c r="J2792" i="1"/>
  <c r="J2805" i="1"/>
  <c r="J2818" i="1"/>
  <c r="J2831" i="1"/>
  <c r="J2844" i="1"/>
  <c r="J2857" i="1"/>
  <c r="J2870" i="1"/>
  <c r="J2884" i="1"/>
  <c r="J2897" i="1"/>
  <c r="J2910" i="1"/>
  <c r="J2923" i="1"/>
  <c r="J2936" i="1"/>
  <c r="J2949" i="1"/>
  <c r="J2962" i="1"/>
  <c r="J2975" i="1"/>
  <c r="J2988" i="1"/>
  <c r="J3001" i="1"/>
  <c r="J3014" i="1"/>
  <c r="J3028" i="1"/>
  <c r="J3041" i="1"/>
  <c r="J3054" i="1"/>
  <c r="J3067" i="1"/>
  <c r="J3080" i="1"/>
  <c r="J3093" i="1"/>
  <c r="J3106" i="1"/>
  <c r="J3119" i="1"/>
  <c r="J3132" i="1"/>
  <c r="J3145" i="1"/>
  <c r="J3158" i="1"/>
  <c r="J3172" i="1"/>
  <c r="J3185" i="1"/>
  <c r="J3198" i="1"/>
  <c r="J3211" i="1"/>
  <c r="J3224" i="1"/>
  <c r="J3237" i="1"/>
  <c r="J3250" i="1"/>
  <c r="J3263" i="1"/>
  <c r="J3276" i="1"/>
  <c r="J3289" i="1"/>
  <c r="J3302" i="1"/>
  <c r="J3316" i="1"/>
  <c r="J3329" i="1"/>
  <c r="J3342" i="1"/>
  <c r="J3355" i="1"/>
  <c r="J3368" i="1"/>
  <c r="J3381" i="1"/>
  <c r="J3394" i="1"/>
  <c r="J3407" i="1"/>
  <c r="J3420" i="1"/>
  <c r="J3433" i="1"/>
  <c r="J3446" i="1"/>
  <c r="J3460" i="1"/>
  <c r="J3473" i="1"/>
  <c r="J3486" i="1"/>
  <c r="J27" i="1"/>
  <c r="J71" i="1"/>
  <c r="J109" i="1"/>
  <c r="J150" i="1"/>
  <c r="J198" i="1"/>
  <c r="J243" i="1"/>
  <c r="J279" i="1"/>
  <c r="J326" i="1"/>
  <c r="J369" i="1"/>
  <c r="J407" i="1"/>
  <c r="J450" i="1"/>
  <c r="J498" i="1"/>
  <c r="J541" i="1"/>
  <c r="J578" i="1"/>
  <c r="J625" i="1"/>
  <c r="J655" i="1"/>
  <c r="J699" i="1"/>
  <c r="J729" i="1"/>
  <c r="J776" i="1"/>
  <c r="J805" i="1"/>
  <c r="J850" i="1"/>
  <c r="J881" i="1"/>
  <c r="J923" i="1"/>
  <c r="J954" i="1"/>
  <c r="J999" i="1"/>
  <c r="J1025" i="1"/>
  <c r="J1057" i="1"/>
  <c r="J1082" i="1"/>
  <c r="J1114" i="1"/>
  <c r="J1140" i="1"/>
  <c r="J1171" i="1"/>
  <c r="J1193" i="1"/>
  <c r="J1221" i="1"/>
  <c r="J1245" i="1"/>
  <c r="J1274" i="1"/>
  <c r="J1295" i="1"/>
  <c r="J1324" i="1"/>
  <c r="J1348" i="1"/>
  <c r="J1376" i="1"/>
  <c r="J1400" i="1"/>
  <c r="J1429" i="1"/>
  <c r="J1450" i="1"/>
  <c r="J1478" i="1"/>
  <c r="J1499" i="1"/>
  <c r="J1525" i="1"/>
  <c r="J1545" i="1"/>
  <c r="J1571" i="1"/>
  <c r="J1592" i="1"/>
  <c r="J1618" i="1"/>
  <c r="J1638" i="1"/>
  <c r="J1664" i="1"/>
  <c r="J29" i="1"/>
  <c r="J73" i="1"/>
  <c r="J121" i="1"/>
  <c r="J159" i="1"/>
  <c r="J200" i="1"/>
  <c r="J245" i="1"/>
  <c r="J282" i="1"/>
  <c r="J330" i="1"/>
  <c r="J370" i="1"/>
  <c r="J419" i="1"/>
  <c r="J457" i="1"/>
  <c r="J499" i="1"/>
  <c r="J542" i="1"/>
  <c r="J581" i="1"/>
  <c r="J627" i="1"/>
  <c r="J667" i="1"/>
  <c r="J701" i="1"/>
  <c r="J742" i="1"/>
  <c r="J777" i="1"/>
  <c r="J817" i="1"/>
  <c r="J851" i="1"/>
  <c r="J893" i="1"/>
  <c r="J927" i="1"/>
  <c r="J967" i="1"/>
  <c r="J1001" i="1"/>
  <c r="J1035" i="1"/>
  <c r="J1059" i="1"/>
  <c r="J1089" i="1"/>
  <c r="J1116" i="1"/>
  <c r="J1146" i="1"/>
  <c r="J1172" i="1"/>
  <c r="J1202" i="1"/>
  <c r="J1223" i="1"/>
  <c r="J1252" i="1"/>
  <c r="J1276" i="1"/>
  <c r="J1304" i="1"/>
  <c r="J1325" i="1"/>
  <c r="J1354" i="1"/>
  <c r="J1377" i="1"/>
  <c r="J1407" i="1"/>
  <c r="J1430" i="1"/>
  <c r="J1459" i="1"/>
  <c r="J1479" i="1"/>
  <c r="J1505" i="1"/>
  <c r="J1526" i="1"/>
  <c r="J1552" i="1"/>
  <c r="J1573" i="1"/>
  <c r="J1599" i="1"/>
  <c r="J1619" i="1"/>
  <c r="J1646" i="1"/>
  <c r="J1665" i="1"/>
  <c r="J1691" i="1"/>
  <c r="J1713" i="1"/>
  <c r="J1738" i="1"/>
  <c r="J1760" i="1"/>
  <c r="J1779" i="1"/>
  <c r="J1802" i="1"/>
  <c r="J1819" i="1"/>
  <c r="J1837" i="1"/>
  <c r="J1856" i="1"/>
  <c r="J1875" i="1"/>
  <c r="J1894" i="1"/>
  <c r="J1911" i="1"/>
  <c r="J1928" i="1"/>
  <c r="J1946" i="1"/>
  <c r="J1962" i="1"/>
  <c r="J1978" i="1"/>
  <c r="J1996" i="1"/>
  <c r="J2013" i="1"/>
  <c r="J2031" i="1"/>
  <c r="J2048" i="1"/>
  <c r="J2065" i="1"/>
  <c r="J2081" i="1"/>
  <c r="J2098" i="1"/>
  <c r="J2116" i="1"/>
  <c r="J2132" i="1"/>
  <c r="J2149" i="1"/>
  <c r="J2166" i="1"/>
  <c r="J2182" i="1"/>
  <c r="J2200" i="1"/>
  <c r="J2218" i="1"/>
  <c r="J2235" i="1"/>
  <c r="J2251" i="1"/>
  <c r="J2267" i="1"/>
  <c r="J2286" i="1"/>
  <c r="J2301" i="1"/>
  <c r="J2316" i="1"/>
  <c r="J2330" i="1"/>
  <c r="J2345" i="1"/>
  <c r="J2359" i="1"/>
  <c r="J2373" i="1"/>
  <c r="J2387" i="1"/>
  <c r="J2402" i="1"/>
  <c r="J2417" i="1"/>
  <c r="J2431" i="1"/>
  <c r="J2445" i="1"/>
  <c r="J2459" i="1"/>
  <c r="J2473" i="1"/>
  <c r="J2488" i="1"/>
  <c r="J2502" i="1"/>
  <c r="J2516" i="1"/>
  <c r="J2530" i="1"/>
  <c r="J2544" i="1"/>
  <c r="J2558" i="1"/>
  <c r="J2572" i="1"/>
  <c r="J2585" i="1"/>
  <c r="J2598" i="1"/>
  <c r="J2611" i="1"/>
  <c r="J2624" i="1"/>
  <c r="J2637" i="1"/>
  <c r="J2650" i="1"/>
  <c r="J2663" i="1"/>
  <c r="J2676" i="1"/>
  <c r="J2689" i="1"/>
  <c r="J2702" i="1"/>
  <c r="J2716" i="1"/>
  <c r="J2729" i="1"/>
  <c r="J2742" i="1"/>
  <c r="J2755" i="1"/>
  <c r="J2768" i="1"/>
  <c r="J2781" i="1"/>
  <c r="J2794" i="1"/>
  <c r="J2807" i="1"/>
  <c r="J2820" i="1"/>
  <c r="J2833" i="1"/>
  <c r="J2846" i="1"/>
  <c r="J2860" i="1"/>
  <c r="J2873" i="1"/>
  <c r="J2886" i="1"/>
  <c r="J2899" i="1"/>
  <c r="J2912" i="1"/>
  <c r="J2925" i="1"/>
  <c r="J2938" i="1"/>
  <c r="J2951" i="1"/>
  <c r="J32" i="1"/>
  <c r="J74" i="1"/>
  <c r="J122" i="1"/>
  <c r="J161" i="1"/>
  <c r="J201" i="1"/>
  <c r="J250" i="1"/>
  <c r="J294" i="1"/>
  <c r="J332" i="1"/>
  <c r="J373" i="1"/>
  <c r="J421" i="1"/>
  <c r="J459" i="1"/>
  <c r="J502" i="1"/>
  <c r="J550" i="1"/>
  <c r="J593" i="1"/>
  <c r="J629" i="1"/>
  <c r="J669" i="1"/>
  <c r="J704" i="1"/>
  <c r="J743" i="1"/>
  <c r="J778" i="1"/>
  <c r="J819" i="1"/>
  <c r="J853" i="1"/>
  <c r="J895" i="1"/>
  <c r="J929" i="1"/>
  <c r="J968" i="1"/>
  <c r="J1002" i="1"/>
  <c r="J1036" i="1"/>
  <c r="J1062" i="1"/>
  <c r="J1093" i="1"/>
  <c r="J1117" i="1"/>
  <c r="J1147" i="1"/>
  <c r="J1173" i="1"/>
  <c r="J1203" i="1"/>
  <c r="J1225" i="1"/>
  <c r="J1253" i="1"/>
  <c r="J1277" i="1"/>
  <c r="J1305" i="1"/>
  <c r="J1329" i="1"/>
  <c r="J1358" i="1"/>
  <c r="J1378" i="1"/>
  <c r="J1408" i="1"/>
  <c r="J1431" i="1"/>
  <c r="J1460" i="1"/>
  <c r="J1480" i="1"/>
  <c r="J1506" i="1"/>
  <c r="J1528" i="1"/>
  <c r="J1553" i="1"/>
  <c r="J1574" i="1"/>
  <c r="J1600" i="1"/>
  <c r="J1621" i="1"/>
  <c r="J1647" i="1"/>
  <c r="J1666" i="1"/>
  <c r="J1693" i="1"/>
  <c r="J1714" i="1"/>
  <c r="J1739" i="1"/>
  <c r="J1761" i="1"/>
  <c r="J1782" i="1"/>
  <c r="J1803" i="1"/>
  <c r="J1820" i="1"/>
  <c r="J1839" i="1"/>
  <c r="J1857" i="1"/>
  <c r="J1876" i="1"/>
  <c r="J1895" i="1"/>
  <c r="J1913" i="1"/>
  <c r="J1930" i="1"/>
  <c r="J1947" i="1"/>
  <c r="J1963" i="1"/>
  <c r="J1979" i="1"/>
  <c r="J1997" i="1"/>
  <c r="J2015" i="1"/>
  <c r="J2032" i="1"/>
  <c r="J2049" i="1"/>
  <c r="J2066" i="1"/>
  <c r="J2082" i="1"/>
  <c r="J2101" i="1"/>
  <c r="J2117" i="1"/>
  <c r="J2133" i="1"/>
  <c r="J2150" i="1"/>
  <c r="J2167" i="1"/>
  <c r="J2185" i="1"/>
  <c r="J2202" i="1"/>
  <c r="J2219" i="1"/>
  <c r="J2236" i="1"/>
  <c r="J2252" i="1"/>
  <c r="J2271" i="1"/>
  <c r="J2287" i="1"/>
  <c r="J2302" i="1"/>
  <c r="J2317" i="1"/>
  <c r="J2332" i="1"/>
  <c r="J2346" i="1"/>
  <c r="J2360" i="1"/>
  <c r="J2374" i="1"/>
  <c r="J2389" i="1"/>
  <c r="J2404" i="1"/>
  <c r="J2418" i="1"/>
  <c r="J2432" i="1"/>
  <c r="J2446" i="1"/>
  <c r="J2460" i="1"/>
  <c r="J2474" i="1"/>
  <c r="J2489" i="1"/>
  <c r="J2503" i="1"/>
  <c r="J2517" i="1"/>
  <c r="J2531" i="1"/>
  <c r="J2546" i="1"/>
  <c r="J2560" i="1"/>
  <c r="J2573" i="1"/>
  <c r="J2586" i="1"/>
  <c r="J2599" i="1"/>
  <c r="J2612" i="1"/>
  <c r="J2625" i="1"/>
  <c r="J2638" i="1"/>
  <c r="J2651" i="1"/>
  <c r="J2664" i="1"/>
  <c r="J2677" i="1"/>
  <c r="J2690" i="1"/>
  <c r="J2704" i="1"/>
  <c r="J2717" i="1"/>
  <c r="J2730" i="1"/>
  <c r="J2743" i="1"/>
  <c r="J2756" i="1"/>
  <c r="J2769" i="1"/>
  <c r="J2782" i="1"/>
  <c r="J2795" i="1"/>
  <c r="J2808" i="1"/>
  <c r="J2821" i="1"/>
  <c r="J2834" i="1"/>
  <c r="J2848" i="1"/>
  <c r="J2861" i="1"/>
  <c r="J2874" i="1"/>
  <c r="J2887" i="1"/>
  <c r="J2900" i="1"/>
  <c r="J2913" i="1"/>
  <c r="J2926" i="1"/>
  <c r="J2939" i="1"/>
  <c r="J2952" i="1"/>
  <c r="J2965" i="1"/>
  <c r="J2978" i="1"/>
  <c r="J2992" i="1"/>
  <c r="J3005" i="1"/>
  <c r="J3018" i="1"/>
  <c r="J3031" i="1"/>
  <c r="J3044" i="1"/>
  <c r="J3057" i="1"/>
  <c r="J3070" i="1"/>
  <c r="J3083" i="1"/>
  <c r="J3096" i="1"/>
  <c r="J3109" i="1"/>
  <c r="J3122" i="1"/>
  <c r="J3136" i="1"/>
  <c r="J3149" i="1"/>
  <c r="J3162" i="1"/>
  <c r="J3175" i="1"/>
  <c r="J3188" i="1"/>
  <c r="J3201" i="1"/>
  <c r="J3214" i="1"/>
  <c r="J3227" i="1"/>
  <c r="J3240" i="1"/>
  <c r="J3253" i="1"/>
  <c r="J3266" i="1"/>
  <c r="J3280" i="1"/>
  <c r="J3293" i="1"/>
  <c r="J3306" i="1"/>
  <c r="J19" i="1"/>
  <c r="J102" i="1"/>
  <c r="J182" i="1"/>
  <c r="J273" i="1"/>
  <c r="J354" i="1"/>
  <c r="J445" i="1"/>
  <c r="J524" i="1"/>
  <c r="J615" i="1"/>
  <c r="J692" i="1"/>
  <c r="J765" i="1"/>
  <c r="J841" i="1"/>
  <c r="J915" i="1"/>
  <c r="J990" i="1"/>
  <c r="J1052" i="1"/>
  <c r="J1109" i="1"/>
  <c r="J1165" i="1"/>
  <c r="J1218" i="1"/>
  <c r="J1268" i="1"/>
  <c r="J1321" i="1"/>
  <c r="J1373" i="1"/>
  <c r="J1423" i="1"/>
  <c r="J1474" i="1"/>
  <c r="J1520" i="1"/>
  <c r="J1567" i="1"/>
  <c r="J1614" i="1"/>
  <c r="J1661" i="1"/>
  <c r="J1699" i="1"/>
  <c r="J1743" i="1"/>
  <c r="J1778" i="1"/>
  <c r="J1814" i="1"/>
  <c r="J1844" i="1"/>
  <c r="J1879" i="1"/>
  <c r="J1907" i="1"/>
  <c r="J1935" i="1"/>
  <c r="J1965" i="1"/>
  <c r="J1994" i="1"/>
  <c r="J2024" i="1"/>
  <c r="J2053" i="1"/>
  <c r="J2084" i="1"/>
  <c r="J2110" i="1"/>
  <c r="J2140" i="1"/>
  <c r="J2171" i="1"/>
  <c r="J2199" i="1"/>
  <c r="J2228" i="1"/>
  <c r="J2255" i="1"/>
  <c r="J2279" i="1"/>
  <c r="J2303" i="1"/>
  <c r="J2322" i="1"/>
  <c r="J2340" i="1"/>
  <c r="J2361" i="1"/>
  <c r="J2380" i="1"/>
  <c r="J2397" i="1"/>
  <c r="J2419" i="1"/>
  <c r="J2436" i="1"/>
  <c r="J2455" i="1"/>
  <c r="J2476" i="1"/>
  <c r="J2494" i="1"/>
  <c r="J2512" i="1"/>
  <c r="J2533" i="1"/>
  <c r="J2551" i="1"/>
  <c r="J2567" i="1"/>
  <c r="J2587" i="1"/>
  <c r="J2603" i="1"/>
  <c r="J2620" i="1"/>
  <c r="J2639" i="1"/>
  <c r="J2656" i="1"/>
  <c r="J2672" i="1"/>
  <c r="J2692" i="1"/>
  <c r="J2708" i="1"/>
  <c r="J2724" i="1"/>
  <c r="J2744" i="1"/>
  <c r="J2760" i="1"/>
  <c r="J2777" i="1"/>
  <c r="J2796" i="1"/>
  <c r="J2813" i="1"/>
  <c r="J2829" i="1"/>
  <c r="J2849" i="1"/>
  <c r="J2865" i="1"/>
  <c r="J2881" i="1"/>
  <c r="J2901" i="1"/>
  <c r="J2917" i="1"/>
  <c r="J2934" i="1"/>
  <c r="J2953" i="1"/>
  <c r="J2969" i="1"/>
  <c r="J2984" i="1"/>
  <c r="J2999" i="1"/>
  <c r="J3016" i="1"/>
  <c r="J3032" i="1"/>
  <c r="J3047" i="1"/>
  <c r="J3062" i="1"/>
  <c r="J3078" i="1"/>
  <c r="J3094" i="1"/>
  <c r="J3110" i="1"/>
  <c r="J3126" i="1"/>
  <c r="J3141" i="1"/>
  <c r="J3156" i="1"/>
  <c r="J3173" i="1"/>
  <c r="J3189" i="1"/>
  <c r="J3204" i="1"/>
  <c r="J3220" i="1"/>
  <c r="J3235" i="1"/>
  <c r="J3251" i="1"/>
  <c r="J3268" i="1"/>
  <c r="J3283" i="1"/>
  <c r="J3298" i="1"/>
  <c r="J3313" i="1"/>
  <c r="J3328" i="1"/>
  <c r="J3343" i="1"/>
  <c r="J3357" i="1"/>
  <c r="J3371" i="1"/>
  <c r="J3385" i="1"/>
  <c r="J3400" i="1"/>
  <c r="J3414" i="1"/>
  <c r="J3428" i="1"/>
  <c r="J3442" i="1"/>
  <c r="J3456" i="1"/>
  <c r="J3470" i="1"/>
  <c r="J3485" i="1"/>
  <c r="J3499" i="1"/>
  <c r="J3512" i="1"/>
  <c r="J3525" i="1"/>
  <c r="J3538" i="1"/>
  <c r="J3551" i="1"/>
  <c r="J3564" i="1"/>
  <c r="J3577" i="1"/>
  <c r="J3590" i="1"/>
  <c r="J3604" i="1"/>
  <c r="J3617" i="1"/>
  <c r="J3630" i="1"/>
  <c r="J3643" i="1"/>
  <c r="J3656" i="1"/>
  <c r="J3669" i="1"/>
  <c r="J3682" i="1"/>
  <c r="J3695" i="1"/>
  <c r="J3708" i="1"/>
  <c r="J3721" i="1"/>
  <c r="J3734" i="1"/>
  <c r="J3748" i="1"/>
  <c r="J3761" i="1"/>
  <c r="J3774" i="1"/>
  <c r="J3787" i="1"/>
  <c r="J3800" i="1"/>
  <c r="J3813" i="1"/>
  <c r="J3826" i="1"/>
  <c r="J3839" i="1"/>
  <c r="J3852" i="1"/>
  <c r="J3865" i="1"/>
  <c r="J3878" i="1"/>
  <c r="J3892" i="1"/>
  <c r="J3905" i="1"/>
  <c r="J3918" i="1"/>
  <c r="J3931" i="1"/>
  <c r="J3944" i="1"/>
  <c r="J3957" i="1"/>
  <c r="J3970" i="1"/>
  <c r="J3983" i="1"/>
  <c r="J3996" i="1"/>
  <c r="J4009" i="1"/>
  <c r="J4022" i="1"/>
  <c r="J4036" i="1"/>
  <c r="J4049" i="1"/>
  <c r="J4062" i="1"/>
  <c r="J4075" i="1"/>
  <c r="J4088" i="1"/>
  <c r="J4101" i="1"/>
  <c r="J4114" i="1"/>
  <c r="J4127" i="1"/>
  <c r="J4140" i="1"/>
  <c r="J4153" i="1"/>
  <c r="J4166" i="1"/>
  <c r="J20" i="1"/>
  <c r="J104" i="1"/>
  <c r="J195" i="1"/>
  <c r="J275" i="1"/>
  <c r="J355" i="1"/>
  <c r="J447" i="1"/>
  <c r="J534" i="1"/>
  <c r="J619" i="1"/>
  <c r="J693" i="1"/>
  <c r="J766" i="1"/>
  <c r="J842" i="1"/>
  <c r="J917" i="1"/>
  <c r="J992" i="1"/>
  <c r="J1053" i="1"/>
  <c r="J1111" i="1"/>
  <c r="J1166" i="1"/>
  <c r="J1219" i="1"/>
  <c r="J1271" i="1"/>
  <c r="J1322" i="1"/>
  <c r="J1374" i="1"/>
  <c r="J1424" i="1"/>
  <c r="J1475" i="1"/>
  <c r="J1521" i="1"/>
  <c r="J1568" i="1"/>
  <c r="J1616" i="1"/>
  <c r="J1662" i="1"/>
  <c r="J1708" i="1"/>
  <c r="J1744" i="1"/>
  <c r="J1786" i="1"/>
  <c r="J1815" i="1"/>
  <c r="J1845" i="1"/>
  <c r="J1880" i="1"/>
  <c r="J1910" i="1"/>
  <c r="J1939" i="1"/>
  <c r="J33" i="1"/>
  <c r="J125" i="1"/>
  <c r="J205" i="1"/>
  <c r="J295" i="1"/>
  <c r="J374" i="1"/>
  <c r="J466" i="1"/>
  <c r="J551" i="1"/>
  <c r="J630" i="1"/>
  <c r="J706" i="1"/>
  <c r="J779" i="1"/>
  <c r="J854" i="1"/>
  <c r="J930" i="1"/>
  <c r="J1004" i="1"/>
  <c r="J1063" i="1"/>
  <c r="J1118" i="1"/>
  <c r="J1174" i="1"/>
  <c r="J1226" i="1"/>
  <c r="J1278" i="1"/>
  <c r="J1330" i="1"/>
  <c r="J1381" i="1"/>
  <c r="J1433" i="1"/>
  <c r="J1481" i="1"/>
  <c r="J1529" i="1"/>
  <c r="J1575" i="1"/>
  <c r="J1622" i="1"/>
  <c r="J1669" i="1"/>
  <c r="J1709" i="1"/>
  <c r="J1745" i="1"/>
  <c r="J1787" i="1"/>
  <c r="J1818" i="1"/>
  <c r="J1850" i="1"/>
  <c r="J1881" i="1"/>
  <c r="J1914" i="1"/>
  <c r="J1941" i="1"/>
  <c r="J1971" i="1"/>
  <c r="J2001" i="1"/>
  <c r="J2029" i="1"/>
  <c r="J2058" i="1"/>
  <c r="J2087" i="1"/>
  <c r="J2118" i="1"/>
  <c r="J2145" i="1"/>
  <c r="J2174" i="1"/>
  <c r="J2205" i="1"/>
  <c r="J2234" i="1"/>
  <c r="J2259" i="1"/>
  <c r="J2285" i="1"/>
  <c r="J2305" i="1"/>
  <c r="J2325" i="1"/>
  <c r="J2344" i="1"/>
  <c r="J2364" i="1"/>
  <c r="J2382" i="1"/>
  <c r="J2400" i="1"/>
  <c r="J2421" i="1"/>
  <c r="J2438" i="1"/>
  <c r="J2458" i="1"/>
  <c r="J2478" i="1"/>
  <c r="J2496" i="1"/>
  <c r="J2515" i="1"/>
  <c r="J2536" i="1"/>
  <c r="J2553" i="1"/>
  <c r="J2570" i="1"/>
  <c r="J2589" i="1"/>
  <c r="J2605" i="1"/>
  <c r="J2623" i="1"/>
  <c r="J2641" i="1"/>
  <c r="J2658" i="1"/>
  <c r="J2675" i="1"/>
  <c r="J2694" i="1"/>
  <c r="J2710" i="1"/>
  <c r="J2728" i="1"/>
  <c r="J2746" i="1"/>
  <c r="J2762" i="1"/>
  <c r="J2780" i="1"/>
  <c r="J2798" i="1"/>
  <c r="J2815" i="1"/>
  <c r="J2832" i="1"/>
  <c r="J2851" i="1"/>
  <c r="J2867" i="1"/>
  <c r="J2885" i="1"/>
  <c r="J2903" i="1"/>
  <c r="J2920" i="1"/>
  <c r="J2937" i="1"/>
  <c r="J47" i="1"/>
  <c r="J128" i="1"/>
  <c r="J219" i="1"/>
  <c r="J298" i="1"/>
  <c r="J383" i="1"/>
  <c r="J475" i="1"/>
  <c r="J555" i="1"/>
  <c r="J644" i="1"/>
  <c r="J718" i="1"/>
  <c r="J794" i="1"/>
  <c r="J869" i="1"/>
  <c r="J944" i="1"/>
  <c r="J1016" i="1"/>
  <c r="J1072" i="1"/>
  <c r="J1129" i="1"/>
  <c r="J1182" i="1"/>
  <c r="J1234" i="1"/>
  <c r="J1287" i="1"/>
  <c r="J1337" i="1"/>
  <c r="J1389" i="1"/>
  <c r="J1439" i="1"/>
  <c r="J1490" i="1"/>
  <c r="J1535" i="1"/>
  <c r="J1582" i="1"/>
  <c r="J1630" i="1"/>
  <c r="J1676" i="1"/>
  <c r="J1715" i="1"/>
  <c r="J1756" i="1"/>
  <c r="J1790" i="1"/>
  <c r="J1822" i="1"/>
  <c r="J1854" i="1"/>
  <c r="J1887" i="1"/>
  <c r="J1917" i="1"/>
  <c r="J1948" i="1"/>
  <c r="J1975" i="1"/>
  <c r="J2003" i="1"/>
  <c r="J2035" i="1"/>
  <c r="J2063" i="1"/>
  <c r="J2093" i="1"/>
  <c r="J2120" i="1"/>
  <c r="J2151" i="1"/>
  <c r="J2179" i="1"/>
  <c r="J2207" i="1"/>
  <c r="J2238" i="1"/>
  <c r="J2262" i="1"/>
  <c r="J2289" i="1"/>
  <c r="J2309" i="1"/>
  <c r="J2327" i="1"/>
  <c r="J2348" i="1"/>
  <c r="J2366" i="1"/>
  <c r="J2384" i="1"/>
  <c r="J2406" i="1"/>
  <c r="J2423" i="1"/>
  <c r="J2442" i="1"/>
  <c r="J2462" i="1"/>
  <c r="J2481" i="1"/>
  <c r="J2498" i="1"/>
  <c r="J2520" i="1"/>
  <c r="J2538" i="1"/>
  <c r="J2555" i="1"/>
  <c r="J2575" i="1"/>
  <c r="J2591" i="1"/>
  <c r="J2608" i="1"/>
  <c r="J2627" i="1"/>
  <c r="J2644" i="1"/>
  <c r="J2660" i="1"/>
  <c r="J2680" i="1"/>
  <c r="J2696" i="1"/>
  <c r="J2712" i="1"/>
  <c r="J2732" i="1"/>
  <c r="J2748" i="1"/>
  <c r="J2765" i="1"/>
  <c r="J2784" i="1"/>
  <c r="J2801" i="1"/>
  <c r="J2817" i="1"/>
  <c r="J2837" i="1"/>
  <c r="J2853" i="1"/>
  <c r="J2869" i="1"/>
  <c r="J2889" i="1"/>
  <c r="J2905" i="1"/>
  <c r="J2922" i="1"/>
  <c r="J2941" i="1"/>
  <c r="J2958" i="1"/>
  <c r="J2973" i="1"/>
  <c r="J2989" i="1"/>
  <c r="J3006" i="1"/>
  <c r="J3021" i="1"/>
  <c r="J3036" i="1"/>
  <c r="J3052" i="1"/>
  <c r="J3068" i="1"/>
  <c r="J3084" i="1"/>
  <c r="J3100" i="1"/>
  <c r="J3115" i="1"/>
  <c r="J3130" i="1"/>
  <c r="J3146" i="1"/>
  <c r="J3163" i="1"/>
  <c r="J3178" i="1"/>
  <c r="J3193" i="1"/>
  <c r="J3209" i="1"/>
  <c r="J3225" i="1"/>
  <c r="J3241" i="1"/>
  <c r="J3257" i="1"/>
  <c r="J3272" i="1"/>
  <c r="J3287" i="1"/>
  <c r="J3304" i="1"/>
  <c r="J3319" i="1"/>
  <c r="J3333" i="1"/>
  <c r="J3347" i="1"/>
  <c r="J3361" i="1"/>
  <c r="J3376" i="1"/>
  <c r="J3390" i="1"/>
  <c r="J3404" i="1"/>
  <c r="J3418" i="1"/>
  <c r="J3432" i="1"/>
  <c r="J3448" i="1"/>
  <c r="J3462" i="1"/>
  <c r="J3476" i="1"/>
  <c r="J3490" i="1"/>
  <c r="J3503" i="1"/>
  <c r="J3516" i="1"/>
  <c r="J3529" i="1"/>
  <c r="J3542" i="1"/>
  <c r="J3556" i="1"/>
  <c r="J3569" i="1"/>
  <c r="J3582" i="1"/>
  <c r="J3595" i="1"/>
  <c r="J3608" i="1"/>
  <c r="J3621" i="1"/>
  <c r="J3634" i="1"/>
  <c r="J3647" i="1"/>
  <c r="J3660" i="1"/>
  <c r="J3673" i="1"/>
  <c r="J3686" i="1"/>
  <c r="J3700" i="1"/>
  <c r="J3713" i="1"/>
  <c r="J3726" i="1"/>
  <c r="J3739" i="1"/>
  <c r="J3752" i="1"/>
  <c r="J3765" i="1"/>
  <c r="J3778" i="1"/>
  <c r="J3791" i="1"/>
  <c r="J3804" i="1"/>
  <c r="J3817" i="1"/>
  <c r="J3830" i="1"/>
  <c r="J3844" i="1"/>
  <c r="J3857" i="1"/>
  <c r="J49" i="1"/>
  <c r="J130" i="1"/>
  <c r="J221" i="1"/>
  <c r="J301" i="1"/>
  <c r="J392" i="1"/>
  <c r="J476" i="1"/>
  <c r="J557" i="1"/>
  <c r="J646" i="1"/>
  <c r="J722" i="1"/>
  <c r="J795" i="1"/>
  <c r="J870" i="1"/>
  <c r="J945" i="1"/>
  <c r="J1017" i="1"/>
  <c r="J1073" i="1"/>
  <c r="J1130" i="1"/>
  <c r="J1186" i="1"/>
  <c r="J1237" i="1"/>
  <c r="J1289" i="1"/>
  <c r="J1338" i="1"/>
  <c r="J1390" i="1"/>
  <c r="J1443" i="1"/>
  <c r="J1491" i="1"/>
  <c r="J1538" i="1"/>
  <c r="J1585" i="1"/>
  <c r="J1631" i="1"/>
  <c r="J1677" i="1"/>
  <c r="J1717" i="1"/>
  <c r="J1758" i="1"/>
  <c r="J1793" i="1"/>
  <c r="J1823" i="1"/>
  <c r="J1859" i="1"/>
  <c r="J1888" i="1"/>
  <c r="J1918" i="1"/>
  <c r="J1949" i="1"/>
  <c r="J1977" i="1"/>
  <c r="J2007" i="1"/>
  <c r="J2036" i="1"/>
  <c r="J2067" i="1"/>
  <c r="J2094" i="1"/>
  <c r="J2121" i="1"/>
  <c r="J2153" i="1"/>
  <c r="J2181" i="1"/>
  <c r="J2211" i="1"/>
  <c r="J2239" i="1"/>
  <c r="J2264" i="1"/>
  <c r="J2290" i="1"/>
  <c r="J2311" i="1"/>
  <c r="J2329" i="1"/>
  <c r="J2350" i="1"/>
  <c r="J2368" i="1"/>
  <c r="J2386" i="1"/>
  <c r="J2407" i="1"/>
  <c r="J2424" i="1"/>
  <c r="J2444" i="1"/>
  <c r="J2464" i="1"/>
  <c r="J2482" i="1"/>
  <c r="J2501" i="1"/>
  <c r="J2521" i="1"/>
  <c r="J2539" i="1"/>
  <c r="J2557" i="1"/>
  <c r="J2576" i="1"/>
  <c r="J2592" i="1"/>
  <c r="J2610" i="1"/>
  <c r="J2628" i="1"/>
  <c r="J2645" i="1"/>
  <c r="J2662" i="1"/>
  <c r="J2681" i="1"/>
  <c r="J2697" i="1"/>
  <c r="J2714" i="1"/>
  <c r="J2733" i="1"/>
  <c r="J2749" i="1"/>
  <c r="J2767" i="1"/>
  <c r="J2785" i="1"/>
  <c r="J2802" i="1"/>
  <c r="J2819" i="1"/>
  <c r="J2838" i="1"/>
  <c r="J2854" i="1"/>
  <c r="J2872" i="1"/>
  <c r="J2890" i="1"/>
  <c r="J2906" i="1"/>
  <c r="J2924" i="1"/>
  <c r="J2942" i="1"/>
  <c r="J2959" i="1"/>
  <c r="J2974" i="1"/>
  <c r="J2990" i="1"/>
  <c r="J3007" i="1"/>
  <c r="J3022" i="1"/>
  <c r="J3037" i="1"/>
  <c r="J3053" i="1"/>
  <c r="J3069" i="1"/>
  <c r="J3085" i="1"/>
  <c r="J3101" i="1"/>
  <c r="J3116" i="1"/>
  <c r="J3131" i="1"/>
  <c r="J3148" i="1"/>
  <c r="J3164" i="1"/>
  <c r="J3179" i="1"/>
  <c r="J3194" i="1"/>
  <c r="J3210" i="1"/>
  <c r="J3226" i="1"/>
  <c r="J3242" i="1"/>
  <c r="J3258" i="1"/>
  <c r="J3273" i="1"/>
  <c r="J3288" i="1"/>
  <c r="J3305" i="1"/>
  <c r="J3320" i="1"/>
  <c r="J3334" i="1"/>
  <c r="J56" i="1"/>
  <c r="J146" i="1"/>
  <c r="J225" i="1"/>
  <c r="J318" i="1"/>
  <c r="J402" i="1"/>
  <c r="J482" i="1"/>
  <c r="J572" i="1"/>
  <c r="J650" i="1"/>
  <c r="J726" i="1"/>
  <c r="J800" i="1"/>
  <c r="J874" i="1"/>
  <c r="J950" i="1"/>
  <c r="J1022" i="1"/>
  <c r="J1078" i="1"/>
  <c r="J1133" i="1"/>
  <c r="J1190" i="1"/>
  <c r="J1240" i="1"/>
  <c r="J1292" i="1"/>
  <c r="J1345" i="1"/>
  <c r="J1395" i="1"/>
  <c r="J1447" i="1"/>
  <c r="J1494" i="1"/>
  <c r="J1542" i="1"/>
  <c r="J1588" i="1"/>
  <c r="J1635" i="1"/>
  <c r="J1682" i="1"/>
  <c r="J1723" i="1"/>
  <c r="J1762" i="1"/>
  <c r="J1794" i="1"/>
  <c r="J1826" i="1"/>
  <c r="J1861" i="1"/>
  <c r="J1892" i="1"/>
  <c r="J1923" i="1"/>
  <c r="J1950" i="1"/>
  <c r="J1981" i="1"/>
  <c r="J2009" i="1"/>
  <c r="J2037" i="1"/>
  <c r="J2068" i="1"/>
  <c r="J2096" i="1"/>
  <c r="J2128" i="1"/>
  <c r="J2156" i="1"/>
  <c r="J2187" i="1"/>
  <c r="J2213" i="1"/>
  <c r="J2241" i="1"/>
  <c r="J2266" i="1"/>
  <c r="J2291" i="1"/>
  <c r="J2312" i="1"/>
  <c r="J2333" i="1"/>
  <c r="J2351" i="1"/>
  <c r="J2369" i="1"/>
  <c r="J2390" i="1"/>
  <c r="J2408" i="1"/>
  <c r="J2425" i="1"/>
  <c r="J2447" i="1"/>
  <c r="J2465" i="1"/>
  <c r="J2483" i="1"/>
  <c r="J2504" i="1"/>
  <c r="J2522" i="1"/>
  <c r="J2540" i="1"/>
  <c r="J2561" i="1"/>
  <c r="J2577" i="1"/>
  <c r="J2593" i="1"/>
  <c r="J2613" i="1"/>
  <c r="J2629" i="1"/>
  <c r="J2646" i="1"/>
  <c r="J2665" i="1"/>
  <c r="J2682" i="1"/>
  <c r="J2698" i="1"/>
  <c r="J2718" i="1"/>
  <c r="J2734" i="1"/>
  <c r="J2750" i="1"/>
  <c r="J2770" i="1"/>
  <c r="J2786" i="1"/>
  <c r="J2803" i="1"/>
  <c r="J2822" i="1"/>
  <c r="J2839" i="1"/>
  <c r="J2855" i="1"/>
  <c r="J2875" i="1"/>
  <c r="J2891" i="1"/>
  <c r="J2908" i="1"/>
  <c r="J2927" i="1"/>
  <c r="J2944" i="1"/>
  <c r="J2960" i="1"/>
  <c r="J2976" i="1"/>
  <c r="J2993" i="1"/>
  <c r="J3008" i="1"/>
  <c r="J3023" i="1"/>
  <c r="J3038" i="1"/>
  <c r="J3055" i="1"/>
  <c r="J3071" i="1"/>
  <c r="J3086" i="1"/>
  <c r="J3102" i="1"/>
  <c r="J3117" i="1"/>
  <c r="J3133" i="1"/>
  <c r="J3150" i="1"/>
  <c r="J3165" i="1"/>
  <c r="J3180" i="1"/>
  <c r="J3196" i="1"/>
  <c r="J3212" i="1"/>
  <c r="J3228" i="1"/>
  <c r="J3244" i="1"/>
  <c r="J3259" i="1"/>
  <c r="J3274" i="1"/>
  <c r="J3290" i="1"/>
  <c r="J3307" i="1"/>
  <c r="J3321" i="1"/>
  <c r="J3335" i="1"/>
  <c r="J3349" i="1"/>
  <c r="J46" i="1"/>
  <c r="J207" i="1"/>
  <c r="J382" i="1"/>
  <c r="J553" i="1"/>
  <c r="J707" i="1"/>
  <c r="J855" i="1"/>
  <c r="J1006" i="1"/>
  <c r="J1119" i="1"/>
  <c r="J1229" i="1"/>
  <c r="J1331" i="1"/>
  <c r="J1434" i="1"/>
  <c r="J1530" i="1"/>
  <c r="J1623" i="1"/>
  <c r="J1711" i="1"/>
  <c r="J1789" i="1"/>
  <c r="J1852" i="1"/>
  <c r="J1915" i="1"/>
  <c r="J1967" i="1"/>
  <c r="J2019" i="1"/>
  <c r="J2071" i="1"/>
  <c r="J2119" i="1"/>
  <c r="J2168" i="1"/>
  <c r="J2222" i="1"/>
  <c r="J2272" i="1"/>
  <c r="J2304" i="1"/>
  <c r="J2338" i="1"/>
  <c r="J2372" i="1"/>
  <c r="J2405" i="1"/>
  <c r="J2435" i="1"/>
  <c r="J2469" i="1"/>
  <c r="J2505" i="1"/>
  <c r="J2534" i="1"/>
  <c r="J2565" i="1"/>
  <c r="J2597" i="1"/>
  <c r="J2626" i="1"/>
  <c r="J2654" i="1"/>
  <c r="J2685" i="1"/>
  <c r="J2719" i="1"/>
  <c r="J2745" i="1"/>
  <c r="J2774" i="1"/>
  <c r="J2806" i="1"/>
  <c r="J2836" i="1"/>
  <c r="J2864" i="1"/>
  <c r="J2894" i="1"/>
  <c r="J2928" i="1"/>
  <c r="J2954" i="1"/>
  <c r="J2980" i="1"/>
  <c r="J3000" i="1"/>
  <c r="J3025" i="1"/>
  <c r="J3048" i="1"/>
  <c r="J3073" i="1"/>
  <c r="J3095" i="1"/>
  <c r="J3120" i="1"/>
  <c r="J3142" i="1"/>
  <c r="J3167" i="1"/>
  <c r="J3190" i="1"/>
  <c r="J3215" i="1"/>
  <c r="J3236" i="1"/>
  <c r="J3261" i="1"/>
  <c r="J3284" i="1"/>
  <c r="J3309" i="1"/>
  <c r="J3330" i="1"/>
  <c r="J3350" i="1"/>
  <c r="J3367" i="1"/>
  <c r="J3384" i="1"/>
  <c r="J3402" i="1"/>
  <c r="J3419" i="1"/>
  <c r="J3437" i="1"/>
  <c r="J3453" i="1"/>
  <c r="J3469" i="1"/>
  <c r="J3488" i="1"/>
  <c r="J3504" i="1"/>
  <c r="J3520" i="1"/>
  <c r="J3535" i="1"/>
  <c r="J3550" i="1"/>
  <c r="J3566" i="1"/>
  <c r="J3583" i="1"/>
  <c r="J3598" i="1"/>
  <c r="J3613" i="1"/>
  <c r="J3629" i="1"/>
  <c r="J3645" i="1"/>
  <c r="J3661" i="1"/>
  <c r="J3677" i="1"/>
  <c r="J3692" i="1"/>
  <c r="J3707" i="1"/>
  <c r="J3724" i="1"/>
  <c r="J3740" i="1"/>
  <c r="J3755" i="1"/>
  <c r="J3770" i="1"/>
  <c r="J3786" i="1"/>
  <c r="J3802" i="1"/>
  <c r="J3818" i="1"/>
  <c r="J3834" i="1"/>
  <c r="J3849" i="1"/>
  <c r="J3864" i="1"/>
  <c r="J3880" i="1"/>
  <c r="J3894" i="1"/>
  <c r="J3908" i="1"/>
  <c r="J3922" i="1"/>
  <c r="J3936" i="1"/>
  <c r="J3950" i="1"/>
  <c r="J3965" i="1"/>
  <c r="J3979" i="1"/>
  <c r="J3993" i="1"/>
  <c r="J4007" i="1"/>
  <c r="J4021" i="1"/>
  <c r="J4037" i="1"/>
  <c r="J4051" i="1"/>
  <c r="J4065" i="1"/>
  <c r="J4079" i="1"/>
  <c r="J4093" i="1"/>
  <c r="J4108" i="1"/>
  <c r="J4122" i="1"/>
  <c r="J4136" i="1"/>
  <c r="J4150" i="1"/>
  <c r="J4164" i="1"/>
  <c r="J4178" i="1"/>
  <c r="J4192" i="1"/>
  <c r="J4205" i="1"/>
  <c r="J4218" i="1"/>
  <c r="J4231" i="1"/>
  <c r="J4244" i="1"/>
  <c r="J4257" i="1"/>
  <c r="J4270" i="1"/>
  <c r="J4283" i="1"/>
  <c r="J4296" i="1"/>
  <c r="J4309" i="1"/>
  <c r="J4322" i="1"/>
  <c r="J4336" i="1"/>
  <c r="J4349" i="1"/>
  <c r="J4362" i="1"/>
  <c r="J4375" i="1"/>
  <c r="J4388" i="1"/>
  <c r="J4401" i="1"/>
  <c r="J4414" i="1"/>
  <c r="J4427" i="1"/>
  <c r="J4440" i="1"/>
  <c r="J4453" i="1"/>
  <c r="J4466" i="1"/>
  <c r="J4480" i="1"/>
  <c r="J4493" i="1"/>
  <c r="J4506" i="1"/>
  <c r="J4518" i="1"/>
  <c r="J4530" i="1"/>
  <c r="J4542" i="1"/>
  <c r="J4554" i="1"/>
  <c r="J4566" i="1"/>
  <c r="J4578" i="1"/>
  <c r="J4590" i="1"/>
  <c r="J4602" i="1"/>
  <c r="J4614" i="1"/>
  <c r="J4626" i="1"/>
  <c r="J4638" i="1"/>
  <c r="J4650" i="1"/>
  <c r="J4662" i="1"/>
  <c r="J4674" i="1"/>
  <c r="J4686" i="1"/>
  <c r="J4698" i="1"/>
  <c r="J57" i="1"/>
  <c r="J233" i="1"/>
  <c r="J403" i="1"/>
  <c r="J574" i="1"/>
  <c r="J727" i="1"/>
  <c r="J877" i="1"/>
  <c r="J1023" i="1"/>
  <c r="J1134" i="1"/>
  <c r="J1243" i="1"/>
  <c r="J1346" i="1"/>
  <c r="J1448" i="1"/>
  <c r="J1543" i="1"/>
  <c r="J1636" i="1"/>
  <c r="J1724" i="1"/>
  <c r="J1799" i="1"/>
  <c r="J1863" i="1"/>
  <c r="J1924" i="1"/>
  <c r="J1974" i="1"/>
  <c r="J2020" i="1"/>
  <c r="J2075" i="1"/>
  <c r="J2129" i="1"/>
  <c r="J2173" i="1"/>
  <c r="J2223" i="1"/>
  <c r="J2273" i="1"/>
  <c r="J2306" i="1"/>
  <c r="J2339" i="1"/>
  <c r="J2376" i="1"/>
  <c r="J2409" i="1"/>
  <c r="J2437" i="1"/>
  <c r="J2470" i="1"/>
  <c r="J2507" i="1"/>
  <c r="J2537" i="1"/>
  <c r="J2566" i="1"/>
  <c r="J2600" i="1"/>
  <c r="J2630" i="1"/>
  <c r="J2657" i="1"/>
  <c r="J2686" i="1"/>
  <c r="J2720" i="1"/>
  <c r="J2747" i="1"/>
  <c r="J2776" i="1"/>
  <c r="J2809" i="1"/>
  <c r="J2840" i="1"/>
  <c r="J2866" i="1"/>
  <c r="J2896" i="1"/>
  <c r="J2929" i="1"/>
  <c r="J2956" i="1"/>
  <c r="J2981" i="1"/>
  <c r="J3002" i="1"/>
  <c r="J3026" i="1"/>
  <c r="J3049" i="1"/>
  <c r="J3074" i="1"/>
  <c r="J3097" i="1"/>
  <c r="J3121" i="1"/>
  <c r="J3143" i="1"/>
  <c r="J3168" i="1"/>
  <c r="J3191" i="1"/>
  <c r="J3216" i="1"/>
  <c r="J3238" i="1"/>
  <c r="J3262" i="1"/>
  <c r="J3285" i="1"/>
  <c r="J3310" i="1"/>
  <c r="J3331" i="1"/>
  <c r="J3352" i="1"/>
  <c r="J3369" i="1"/>
  <c r="J3386" i="1"/>
  <c r="J3403" i="1"/>
  <c r="J3421" i="1"/>
  <c r="J3438" i="1"/>
  <c r="J3454" i="1"/>
  <c r="J3472" i="1"/>
  <c r="J3489" i="1"/>
  <c r="J3505" i="1"/>
  <c r="J3521" i="1"/>
  <c r="J75" i="1"/>
  <c r="J251" i="1"/>
  <c r="J423" i="1"/>
  <c r="J594" i="1"/>
  <c r="J745" i="1"/>
  <c r="J896" i="1"/>
  <c r="J1037" i="1"/>
  <c r="J1148" i="1"/>
  <c r="J1254" i="1"/>
  <c r="J1359" i="1"/>
  <c r="J1461" i="1"/>
  <c r="J1554" i="1"/>
  <c r="J1648" i="1"/>
  <c r="J1729" i="1"/>
  <c r="J1804" i="1"/>
  <c r="J1865" i="1"/>
  <c r="J1927" i="1"/>
  <c r="J1985" i="1"/>
  <c r="J2025" i="1"/>
  <c r="J2078" i="1"/>
  <c r="J2131" i="1"/>
  <c r="J2177" i="1"/>
  <c r="J2224" i="1"/>
  <c r="J2274" i="1"/>
  <c r="J2313" i="1"/>
  <c r="J2341" i="1"/>
  <c r="J82" i="1"/>
  <c r="J253" i="1"/>
  <c r="J425" i="1"/>
  <c r="J596" i="1"/>
  <c r="J747" i="1"/>
  <c r="J897" i="1"/>
  <c r="J1038" i="1"/>
  <c r="J1150" i="1"/>
  <c r="J1257" i="1"/>
  <c r="J1360" i="1"/>
  <c r="J1462" i="1"/>
  <c r="J1556" i="1"/>
  <c r="J1649" i="1"/>
  <c r="J1730" i="1"/>
  <c r="J1805" i="1"/>
  <c r="J1868" i="1"/>
  <c r="J1931" i="1"/>
  <c r="J1986" i="1"/>
  <c r="J2033" i="1"/>
  <c r="J2080" i="1"/>
  <c r="J2134" i="1"/>
  <c r="J2188" i="1"/>
  <c r="J2229" i="1"/>
  <c r="J2275" i="1"/>
  <c r="J2315" i="1"/>
  <c r="J2347" i="1"/>
  <c r="J2378" i="1"/>
  <c r="J2411" i="1"/>
  <c r="J2448" i="1"/>
  <c r="J2477" i="1"/>
  <c r="J2509" i="1"/>
  <c r="J2543" i="1"/>
  <c r="J2574" i="1"/>
  <c r="J2602" i="1"/>
  <c r="J2633" i="1"/>
  <c r="J2666" i="1"/>
  <c r="J2693" i="1"/>
  <c r="J2722" i="1"/>
  <c r="J2754" i="1"/>
  <c r="J2783" i="1"/>
  <c r="J2812" i="1"/>
  <c r="J2842" i="1"/>
  <c r="J2876" i="1"/>
  <c r="J2902" i="1"/>
  <c r="J2932" i="1"/>
  <c r="J2961" i="1"/>
  <c r="J2983" i="1"/>
  <c r="J3009" i="1"/>
  <c r="J3030" i="1"/>
  <c r="J3056" i="1"/>
  <c r="J3077" i="1"/>
  <c r="J3103" i="1"/>
  <c r="J3125" i="1"/>
  <c r="J3151" i="1"/>
  <c r="J3170" i="1"/>
  <c r="J3197" i="1"/>
  <c r="J3218" i="1"/>
  <c r="J3245" i="1"/>
  <c r="J3265" i="1"/>
  <c r="J3292" i="1"/>
  <c r="J3312" i="1"/>
  <c r="J3336" i="1"/>
  <c r="J3354" i="1"/>
  <c r="J3372" i="1"/>
  <c r="J3389" i="1"/>
  <c r="J3406" i="1"/>
  <c r="J3424" i="1"/>
  <c r="J3440" i="1"/>
  <c r="J3457" i="1"/>
  <c r="J3475" i="1"/>
  <c r="J3492" i="1"/>
  <c r="J3508" i="1"/>
  <c r="J3523" i="1"/>
  <c r="J3539" i="1"/>
  <c r="J3554" i="1"/>
  <c r="J3571" i="1"/>
  <c r="J3586" i="1"/>
  <c r="J3601" i="1"/>
  <c r="J3618" i="1"/>
  <c r="J3633" i="1"/>
  <c r="J3649" i="1"/>
  <c r="J3665" i="1"/>
  <c r="J3680" i="1"/>
  <c r="J3696" i="1"/>
  <c r="J3712" i="1"/>
  <c r="J85" i="1"/>
  <c r="J255" i="1"/>
  <c r="J426" i="1"/>
  <c r="J597" i="1"/>
  <c r="J749" i="1"/>
  <c r="J898" i="1"/>
  <c r="J1039" i="1"/>
  <c r="J1152" i="1"/>
  <c r="J1258" i="1"/>
  <c r="J1361" i="1"/>
  <c r="J1463" i="1"/>
  <c r="J1557" i="1"/>
  <c r="J1650" i="1"/>
  <c r="J1732" i="1"/>
  <c r="J1806" i="1"/>
  <c r="J1870" i="1"/>
  <c r="J1933" i="1"/>
  <c r="J1987" i="1"/>
  <c r="J2042" i="1"/>
  <c r="J2085" i="1"/>
  <c r="J2135" i="1"/>
  <c r="J2189" i="1"/>
  <c r="J2237" i="1"/>
  <c r="J2277" i="1"/>
  <c r="J2318" i="1"/>
  <c r="J2352" i="1"/>
  <c r="J2381" i="1"/>
  <c r="J2412" i="1"/>
  <c r="J2449" i="1"/>
  <c r="J2479" i="1"/>
  <c r="J2510" i="1"/>
  <c r="J2548" i="1"/>
  <c r="J2578" i="1"/>
  <c r="J2604" i="1"/>
  <c r="J2634" i="1"/>
  <c r="J2668" i="1"/>
  <c r="J2695" i="1"/>
  <c r="J2723" i="1"/>
  <c r="J2757" i="1"/>
  <c r="J2788" i="1"/>
  <c r="J2814" i="1"/>
  <c r="J2843" i="1"/>
  <c r="J2877" i="1"/>
  <c r="J2904" i="1"/>
  <c r="J2933" i="1"/>
  <c r="J2963" i="1"/>
  <c r="J2985" i="1"/>
  <c r="J3010" i="1"/>
  <c r="J3033" i="1"/>
  <c r="J3058" i="1"/>
  <c r="J3079" i="1"/>
  <c r="J3104" i="1"/>
  <c r="J3127" i="1"/>
  <c r="J3152" i="1"/>
  <c r="J3174" i="1"/>
  <c r="J3199" i="1"/>
  <c r="J3221" i="1"/>
  <c r="J3246" i="1"/>
  <c r="J3269" i="1"/>
  <c r="J3294" i="1"/>
  <c r="J3314" i="1"/>
  <c r="J3337" i="1"/>
  <c r="J3356" i="1"/>
  <c r="J3373" i="1"/>
  <c r="J3391" i="1"/>
  <c r="J3408" i="1"/>
  <c r="J3425" i="1"/>
  <c r="J3441" i="1"/>
  <c r="J3458" i="1"/>
  <c r="J3477" i="1"/>
  <c r="J3493" i="1"/>
  <c r="J3509" i="1"/>
  <c r="J3524" i="1"/>
  <c r="J3540" i="1"/>
  <c r="J3557" i="1"/>
  <c r="J3572" i="1"/>
  <c r="J3587" i="1"/>
  <c r="J3602" i="1"/>
  <c r="J3619" i="1"/>
  <c r="J3635" i="1"/>
  <c r="J3650" i="1"/>
  <c r="J3666" i="1"/>
  <c r="J3681" i="1"/>
  <c r="J3697" i="1"/>
  <c r="J3714" i="1"/>
  <c r="J3729" i="1"/>
  <c r="J3744" i="1"/>
  <c r="J3760" i="1"/>
  <c r="J3776" i="1"/>
  <c r="J3792" i="1"/>
  <c r="J3808" i="1"/>
  <c r="J3823" i="1"/>
  <c r="J3838" i="1"/>
  <c r="J3854" i="1"/>
  <c r="J3870" i="1"/>
  <c r="J3884" i="1"/>
  <c r="J3898" i="1"/>
  <c r="J3912" i="1"/>
  <c r="J3926" i="1"/>
  <c r="J3941" i="1"/>
  <c r="J3955" i="1"/>
  <c r="J3969" i="1"/>
  <c r="J3984" i="1"/>
  <c r="J3998" i="1"/>
  <c r="J4013" i="1"/>
  <c r="J4027" i="1"/>
  <c r="J4041" i="1"/>
  <c r="J4055" i="1"/>
  <c r="J4069" i="1"/>
  <c r="J4084" i="1"/>
  <c r="J4098" i="1"/>
  <c r="J4112" i="1"/>
  <c r="J4126" i="1"/>
  <c r="J4141" i="1"/>
  <c r="J4156" i="1"/>
  <c r="J4170" i="1"/>
  <c r="J4183" i="1"/>
  <c r="J4196" i="1"/>
  <c r="J4209" i="1"/>
  <c r="J4222" i="1"/>
  <c r="J4235" i="1"/>
  <c r="J4248" i="1"/>
  <c r="J4261" i="1"/>
  <c r="J4274" i="1"/>
  <c r="J4288" i="1"/>
  <c r="J4301" i="1"/>
  <c r="J4314" i="1"/>
  <c r="J4327" i="1"/>
  <c r="J4340" i="1"/>
  <c r="J4353" i="1"/>
  <c r="J4366" i="1"/>
  <c r="J4379" i="1"/>
  <c r="J4392" i="1"/>
  <c r="J4405" i="1"/>
  <c r="J4418" i="1"/>
  <c r="J4432" i="1"/>
  <c r="J4445" i="1"/>
  <c r="J93" i="1"/>
  <c r="J259" i="1"/>
  <c r="J430" i="1"/>
  <c r="J598" i="1"/>
  <c r="J755" i="1"/>
  <c r="J903" i="1"/>
  <c r="J1041" i="1"/>
  <c r="J1156" i="1"/>
  <c r="J1259" i="1"/>
  <c r="J1362" i="1"/>
  <c r="J1465" i="1"/>
  <c r="J1558" i="1"/>
  <c r="J1651" i="1"/>
  <c r="J1742" i="1"/>
  <c r="J1807" i="1"/>
  <c r="J1873" i="1"/>
  <c r="J1934" i="1"/>
  <c r="J1990" i="1"/>
  <c r="J2043" i="1"/>
  <c r="J2089" i="1"/>
  <c r="J2137" i="1"/>
  <c r="J2190" i="1"/>
  <c r="J2245" i="1"/>
  <c r="J2281" i="1"/>
  <c r="J2320" i="1"/>
  <c r="J2353" i="1"/>
  <c r="J2383" i="1"/>
  <c r="J2416" i="1"/>
  <c r="J2450" i="1"/>
  <c r="J2484" i="1"/>
  <c r="J2513" i="1"/>
  <c r="J2549" i="1"/>
  <c r="J2579" i="1"/>
  <c r="J2606" i="1"/>
  <c r="J2636" i="1"/>
  <c r="J2669" i="1"/>
  <c r="J2699" i="1"/>
  <c r="J2725" i="1"/>
  <c r="J2758" i="1"/>
  <c r="J2789" i="1"/>
  <c r="J2816" i="1"/>
  <c r="J2845" i="1"/>
  <c r="J2878" i="1"/>
  <c r="J2909" i="1"/>
  <c r="J2935" i="1"/>
  <c r="J2964" i="1"/>
  <c r="J2986" i="1"/>
  <c r="J3011" i="1"/>
  <c r="J3034" i="1"/>
  <c r="J3059" i="1"/>
  <c r="J3081" i="1"/>
  <c r="J3105" i="1"/>
  <c r="J3128" i="1"/>
  <c r="J3153" i="1"/>
  <c r="J3176" i="1"/>
  <c r="J3200" i="1"/>
  <c r="J3222" i="1"/>
  <c r="J3247" i="1"/>
  <c r="J3270" i="1"/>
  <c r="J3295" i="1"/>
  <c r="J3317" i="1"/>
  <c r="J3338" i="1"/>
  <c r="J3358" i="1"/>
  <c r="J3374" i="1"/>
  <c r="J3392" i="1"/>
  <c r="J3409" i="1"/>
  <c r="J3426" i="1"/>
  <c r="J3443" i="1"/>
  <c r="J3461" i="1"/>
  <c r="J3478" i="1"/>
  <c r="J3494" i="1"/>
  <c r="J3510" i="1"/>
  <c r="J3526" i="1"/>
  <c r="J3541" i="1"/>
  <c r="J3558" i="1"/>
  <c r="J3573" i="1"/>
  <c r="J3588" i="1"/>
  <c r="J3605" i="1"/>
  <c r="J3620" i="1"/>
  <c r="J3636" i="1"/>
  <c r="J3652" i="1"/>
  <c r="J3667" i="1"/>
  <c r="J3683" i="1"/>
  <c r="J3698" i="1"/>
  <c r="J3715" i="1"/>
  <c r="J3730" i="1"/>
  <c r="J3745" i="1"/>
  <c r="J3762" i="1"/>
  <c r="J3777" i="1"/>
  <c r="J3793" i="1"/>
  <c r="J3809" i="1"/>
  <c r="J3824" i="1"/>
  <c r="J3840" i="1"/>
  <c r="J3856" i="1"/>
  <c r="J3871" i="1"/>
  <c r="J126" i="1"/>
  <c r="J297" i="1"/>
  <c r="J467" i="1"/>
  <c r="J632" i="1"/>
  <c r="J781" i="1"/>
  <c r="J931" i="1"/>
  <c r="J1064" i="1"/>
  <c r="J1177" i="1"/>
  <c r="J1279" i="1"/>
  <c r="J1382" i="1"/>
  <c r="J1482" i="1"/>
  <c r="J1577" i="1"/>
  <c r="J1671" i="1"/>
  <c r="J1754" i="1"/>
  <c r="J1821" i="1"/>
  <c r="J1882" i="1"/>
  <c r="J1945" i="1"/>
  <c r="J1991" i="1"/>
  <c r="J2046" i="1"/>
  <c r="J2102" i="1"/>
  <c r="J2144" i="1"/>
  <c r="J2194" i="1"/>
  <c r="J2246" i="1"/>
  <c r="J2288" i="1"/>
  <c r="J2321" i="1"/>
  <c r="J2354" i="1"/>
  <c r="J2392" i="1"/>
  <c r="J2420" i="1"/>
  <c r="J2452" i="1"/>
  <c r="J2486" i="1"/>
  <c r="J2518" i="1"/>
  <c r="J2550" i="1"/>
  <c r="J2580" i="1"/>
  <c r="J2614" i="1"/>
  <c r="J2640" i="1"/>
  <c r="J2670" i="1"/>
  <c r="J2701" i="1"/>
  <c r="J2731" i="1"/>
  <c r="J2759" i="1"/>
  <c r="J2790" i="1"/>
  <c r="J2824" i="1"/>
  <c r="J2850" i="1"/>
  <c r="J2879" i="1"/>
  <c r="J2911" i="1"/>
  <c r="J2940" i="1"/>
  <c r="J2966" i="1"/>
  <c r="J2987" i="1"/>
  <c r="J3012" i="1"/>
  <c r="J3035" i="1"/>
  <c r="J3060" i="1"/>
  <c r="J3082" i="1"/>
  <c r="J3107" i="1"/>
  <c r="J3129" i="1"/>
  <c r="J3154" i="1"/>
  <c r="J3177" i="1"/>
  <c r="J3202" i="1"/>
  <c r="J3223" i="1"/>
  <c r="J3248" i="1"/>
  <c r="J3271" i="1"/>
  <c r="J3296" i="1"/>
  <c r="J3318" i="1"/>
  <c r="J3340" i="1"/>
  <c r="J3359" i="1"/>
  <c r="J3377" i="1"/>
  <c r="J3393" i="1"/>
  <c r="J3410" i="1"/>
  <c r="J3427" i="1"/>
  <c r="J3444" i="1"/>
  <c r="J3463" i="1"/>
  <c r="J3479" i="1"/>
  <c r="J3496" i="1"/>
  <c r="J3511" i="1"/>
  <c r="J3527" i="1"/>
  <c r="J3544" i="1"/>
  <c r="J3559" i="1"/>
  <c r="J3574" i="1"/>
  <c r="J3589" i="1"/>
  <c r="J3606" i="1"/>
  <c r="J3622" i="1"/>
  <c r="J3637" i="1"/>
  <c r="J3653" i="1"/>
  <c r="J3668" i="1"/>
  <c r="J3684" i="1"/>
  <c r="J3701" i="1"/>
  <c r="J3716" i="1"/>
  <c r="J3731" i="1"/>
  <c r="J3746" i="1"/>
  <c r="J3763" i="1"/>
  <c r="J3779" i="1"/>
  <c r="J3794" i="1"/>
  <c r="J3810" i="1"/>
  <c r="J3825" i="1"/>
  <c r="J3841" i="1"/>
  <c r="J3858" i="1"/>
  <c r="J3872" i="1"/>
  <c r="J3886" i="1"/>
  <c r="J3900" i="1"/>
  <c r="J3914" i="1"/>
  <c r="J3929" i="1"/>
  <c r="J3943" i="1"/>
  <c r="J3958" i="1"/>
  <c r="J3972" i="1"/>
  <c r="J4990" i="1"/>
  <c r="J4978" i="1"/>
  <c r="J4966" i="1"/>
  <c r="J4954" i="1"/>
  <c r="J4942" i="1"/>
  <c r="J4930" i="1"/>
  <c r="J4918" i="1"/>
  <c r="J4906" i="1"/>
  <c r="J4894" i="1"/>
  <c r="J4882" i="1"/>
  <c r="J4870" i="1"/>
  <c r="J4858" i="1"/>
  <c r="J4846" i="1"/>
  <c r="J4834" i="1"/>
  <c r="J4822" i="1"/>
  <c r="J4810" i="1"/>
  <c r="J4798" i="1"/>
  <c r="J4786" i="1"/>
  <c r="J4774" i="1"/>
  <c r="J4762" i="1"/>
  <c r="J4750" i="1"/>
  <c r="J4738" i="1"/>
  <c r="J4726" i="1"/>
  <c r="J4714" i="1"/>
  <c r="J4702" i="1"/>
  <c r="J4689" i="1"/>
  <c r="J4676" i="1"/>
  <c r="J4663" i="1"/>
  <c r="J4649" i="1"/>
  <c r="J4636" i="1"/>
  <c r="J4623" i="1"/>
  <c r="J4610" i="1"/>
  <c r="J4597" i="1"/>
  <c r="J4584" i="1"/>
  <c r="J4571" i="1"/>
  <c r="J4558" i="1"/>
  <c r="J4545" i="1"/>
  <c r="J4532" i="1"/>
  <c r="J4519" i="1"/>
  <c r="J4505" i="1"/>
  <c r="J4490" i="1"/>
  <c r="J4476" i="1"/>
  <c r="J4462" i="1"/>
  <c r="J4448" i="1"/>
  <c r="J4433" i="1"/>
  <c r="J4416" i="1"/>
  <c r="J4400" i="1"/>
  <c r="J4385" i="1"/>
  <c r="J4369" i="1"/>
  <c r="J4354" i="1"/>
  <c r="J4338" i="1"/>
  <c r="J4321" i="1"/>
  <c r="J4306" i="1"/>
  <c r="J4291" i="1"/>
  <c r="J4276" i="1"/>
  <c r="J4259" i="1"/>
  <c r="J4243" i="1"/>
  <c r="J4228" i="1"/>
  <c r="J4212" i="1"/>
  <c r="J4197" i="1"/>
  <c r="J4181" i="1"/>
  <c r="J4163" i="1"/>
  <c r="J4147" i="1"/>
  <c r="J4130" i="1"/>
  <c r="J4113" i="1"/>
  <c r="J4096" i="1"/>
  <c r="J4078" i="1"/>
  <c r="J4061" i="1"/>
  <c r="J4044" i="1"/>
  <c r="J4028" i="1"/>
  <c r="J4010" i="1"/>
  <c r="J3992" i="1"/>
  <c r="J3976" i="1"/>
  <c r="J3956" i="1"/>
  <c r="J3937" i="1"/>
  <c r="J3919" i="1"/>
  <c r="J3899" i="1"/>
  <c r="J3881" i="1"/>
  <c r="J3860" i="1"/>
  <c r="J3835" i="1"/>
  <c r="J3812" i="1"/>
  <c r="J3788" i="1"/>
  <c r="J3766" i="1"/>
  <c r="J3741" i="1"/>
  <c r="J3718" i="1"/>
  <c r="J3690" i="1"/>
  <c r="J3662" i="1"/>
  <c r="J3638" i="1"/>
  <c r="J3610" i="1"/>
  <c r="J3581" i="1"/>
  <c r="J3553" i="1"/>
  <c r="J3530" i="1"/>
  <c r="J3498" i="1"/>
  <c r="J3465" i="1"/>
  <c r="J3430" i="1"/>
  <c r="J3396" i="1"/>
  <c r="J3362" i="1"/>
  <c r="J3323" i="1"/>
  <c r="J3277" i="1"/>
  <c r="J3230" i="1"/>
  <c r="J3182" i="1"/>
  <c r="J3137" i="1"/>
  <c r="J3089" i="1"/>
  <c r="J3042" i="1"/>
  <c r="J2995" i="1"/>
  <c r="J2946" i="1"/>
  <c r="J2882" i="1"/>
  <c r="J2826" i="1"/>
  <c r="J2764" i="1"/>
  <c r="J2706" i="1"/>
  <c r="J2647" i="1"/>
  <c r="J2584" i="1"/>
  <c r="J2525" i="1"/>
  <c r="J2456" i="1"/>
  <c r="J2394" i="1"/>
  <c r="J2324" i="1"/>
  <c r="J2215" i="1"/>
  <c r="J2104" i="1"/>
  <c r="J1964" i="1"/>
  <c r="J1835" i="1"/>
  <c r="J1683" i="1"/>
  <c r="J1411" i="1"/>
  <c r="J1204" i="1"/>
  <c r="J829" i="1"/>
  <c r="J506" i="1"/>
  <c r="J147" i="1"/>
  <c r="C47" i="3" l="1" a="1"/>
  <c r="C47" i="3" s="1"/>
  <c r="C48" i="3" a="1"/>
  <c r="C48" i="3" s="1"/>
  <c r="C46" i="3" a="1"/>
  <c r="C46" i="3" s="1"/>
  <c r="C45" i="3" a="1"/>
  <c r="C45" i="3" s="1"/>
  <c r="B48" i="3" a="1"/>
  <c r="B48" i="3" s="1"/>
  <c r="C44" i="3" a="1"/>
  <c r="C44" i="3" s="1"/>
  <c r="B47" i="3" a="1"/>
  <c r="B47" i="3" s="1"/>
  <c r="B44" i="3" a="1"/>
  <c r="B44" i="3" s="1"/>
  <c r="B46" i="3" a="1"/>
  <c r="B46" i="3" s="1"/>
  <c r="B45" i="3" a="1"/>
  <c r="B45" i="3" s="1"/>
  <c r="B15" i="3" a="1"/>
  <c r="B15" i="3" s="1"/>
  <c r="E15" i="3" s="1" a="1"/>
  <c r="E15" i="3" s="1"/>
  <c r="F17" i="3" a="1"/>
  <c r="F17" i="3" s="1"/>
  <c r="F20" i="3" a="1"/>
  <c r="F20" i="3" s="1"/>
  <c r="C21" i="3" a="1"/>
  <c r="C21" i="3" s="1"/>
  <c r="C20" i="3" a="1"/>
  <c r="C20" i="3" s="1"/>
  <c r="F18" i="3" a="1"/>
  <c r="F18" i="3" s="1"/>
  <c r="B20" i="3" a="1"/>
  <c r="B20" i="3" s="1"/>
  <c r="E20" i="3" s="1" a="1"/>
  <c r="E20" i="3" s="1"/>
  <c r="F19" i="3" a="1"/>
  <c r="F19" i="3" s="1"/>
  <c r="B18" i="3" a="1"/>
  <c r="B18" i="3" s="1"/>
  <c r="D18" i="3" s="1" a="1"/>
  <c r="D18" i="3" s="1"/>
  <c r="H18" i="3" s="1" a="1"/>
  <c r="H18" i="3" s="1"/>
  <c r="I18" i="3" s="1"/>
  <c r="C19" i="3" a="1"/>
  <c r="C19" i="3" s="1"/>
  <c r="B17" i="3" a="1"/>
  <c r="B17" i="3" s="1"/>
  <c r="D17" i="3" s="1" a="1"/>
  <c r="D17" i="3" s="1"/>
  <c r="H17" i="3" s="1" a="1"/>
  <c r="H17" i="3" s="1"/>
  <c r="I17" i="3" s="1"/>
  <c r="B16" i="3" a="1"/>
  <c r="B16" i="3" s="1"/>
  <c r="E16" i="3" s="1" a="1"/>
  <c r="E16" i="3" s="1"/>
  <c r="F22" i="3" a="1"/>
  <c r="F22" i="3" s="1"/>
  <c r="F16" i="3" a="1"/>
  <c r="F16" i="3" s="1"/>
  <c r="C18" i="3" a="1"/>
  <c r="C18" i="3" s="1"/>
  <c r="C17" i="3" a="1"/>
  <c r="C17" i="3" s="1"/>
  <c r="B22" i="3" a="1"/>
  <c r="B22" i="3" s="1"/>
  <c r="E22" i="3" s="1" a="1"/>
  <c r="E22" i="3" s="1"/>
  <c r="B21" i="3" a="1"/>
  <c r="B21" i="3" s="1"/>
  <c r="D21" i="3" s="1" a="1"/>
  <c r="D21" i="3" s="1"/>
  <c r="H21" i="3" s="1" a="1"/>
  <c r="H21" i="3" s="1"/>
  <c r="I21" i="3" s="1"/>
  <c r="B19" i="3" a="1"/>
  <c r="B19" i="3" s="1"/>
  <c r="D19" i="3" s="1" a="1"/>
  <c r="D19" i="3" s="1"/>
  <c r="H19" i="3" s="1" a="1"/>
  <c r="H19" i="3" s="1"/>
  <c r="I19" i="3" s="1"/>
  <c r="F21" i="3" a="1"/>
  <c r="F21" i="3" s="1"/>
  <c r="F15" i="3" a="1"/>
  <c r="F15" i="3" s="1"/>
  <c r="C16" i="3" a="1"/>
  <c r="C16" i="3" s="1"/>
  <c r="C15" i="3" a="1"/>
  <c r="C15" i="3" s="1"/>
  <c r="C22" i="3" a="1"/>
  <c r="C22" i="3" s="1"/>
  <c r="B4" i="3"/>
  <c r="B12" i="3" a="1"/>
  <c r="B12" i="3" s="1"/>
  <c r="B5" i="3" a="1"/>
  <c r="B5" i="3" s="1"/>
  <c r="B10" i="3" a="1"/>
  <c r="B10" i="3" s="1"/>
  <c r="B11" i="3" s="1"/>
  <c r="D46" i="3" l="1"/>
  <c r="F46" i="3" s="1"/>
  <c r="D45" i="3"/>
  <c r="F45" i="3" s="1"/>
  <c r="D44" i="3"/>
  <c r="F44" i="3" s="1"/>
  <c r="D47" i="3"/>
  <c r="F47" i="3" s="1"/>
  <c r="D48" i="3"/>
  <c r="F48" i="3" s="1"/>
  <c r="D16" i="3" a="1"/>
  <c r="D16" i="3" s="1"/>
  <c r="H16" i="3" s="1" a="1"/>
  <c r="H16" i="3" s="1"/>
  <c r="I16" i="3" s="1"/>
  <c r="E17" i="3" a="1"/>
  <c r="E17" i="3" s="1"/>
  <c r="D15" i="3" a="1"/>
  <c r="D15" i="3" s="1"/>
  <c r="H15" i="3" s="1" a="1"/>
  <c r="H15" i="3" s="1"/>
  <c r="I15" i="3" s="1"/>
  <c r="E19" i="3" a="1"/>
  <c r="E19" i="3" s="1"/>
  <c r="B8" i="3"/>
  <c r="E21" i="3" a="1"/>
  <c r="E21" i="3" s="1"/>
  <c r="E18" i="3" a="1"/>
  <c r="E18" i="3" s="1"/>
  <c r="D22" i="3" a="1"/>
  <c r="D22" i="3" s="1"/>
  <c r="H22" i="3" s="1" a="1"/>
  <c r="H22" i="3" s="1"/>
  <c r="I22" i="3" s="1"/>
  <c r="B7" i="3"/>
  <c r="D20" i="3" a="1"/>
  <c r="D20" i="3" s="1"/>
  <c r="H20" i="3" s="1" a="1"/>
  <c r="H20" i="3" s="1"/>
  <c r="I20" i="3" s="1"/>
  <c r="B6" i="3" a="1"/>
  <c r="B6" i="3" s="1"/>
  <c r="B9" i="3" a="1"/>
  <c r="B9" i="3" s="1"/>
  <c r="C27" i="3" s="1"/>
  <c r="C29" i="3" s="1"/>
  <c r="J18" i="3" l="1"/>
  <c r="J17" i="3"/>
  <c r="J21" i="3"/>
  <c r="J15" i="3"/>
  <c r="K15" i="3" s="1"/>
  <c r="L15" i="3" s="1" a="1"/>
  <c r="L15" i="3" s="1"/>
  <c r="A34" i="3" s="1"/>
  <c r="J20" i="3"/>
  <c r="J16" i="3"/>
  <c r="J22" i="3"/>
  <c r="J19" i="3"/>
  <c r="B34" i="3" l="1" a="1"/>
  <c r="B34" i="3" s="1"/>
  <c r="A52" i="3"/>
  <c r="E34" i="3" a="1"/>
  <c r="E34" i="3" s="1"/>
  <c r="C34" i="3" a="1"/>
  <c r="C34" i="3" s="1"/>
  <c r="H34" i="3" a="1"/>
  <c r="H34" i="3" s="1"/>
  <c r="G34" i="3" a="1"/>
  <c r="G34" i="3" s="1"/>
  <c r="F34" i="3" a="1"/>
  <c r="F34" i="3" s="1"/>
  <c r="D34" i="3" a="1"/>
  <c r="D34" i="3" s="1"/>
  <c r="K19" i="3"/>
  <c r="L19" i="3" s="1" a="1"/>
  <c r="L19" i="3" s="1"/>
  <c r="K22" i="3"/>
  <c r="L22" i="3" s="1" a="1"/>
  <c r="L22" i="3" s="1"/>
  <c r="O15" i="3"/>
  <c r="C13" i="4" s="1"/>
  <c r="Q15" i="3"/>
  <c r="E13" i="4" s="1"/>
  <c r="F13" i="4" s="1"/>
  <c r="P15" i="3"/>
  <c r="D13" i="4" s="1"/>
  <c r="N15" i="3"/>
  <c r="B13" i="4" s="1"/>
  <c r="K16" i="3"/>
  <c r="L16" i="3" s="1" a="1"/>
  <c r="L16" i="3" s="1"/>
  <c r="A35" i="3" s="1"/>
  <c r="K20" i="3"/>
  <c r="L20" i="3" s="1" a="1"/>
  <c r="L20" i="3" s="1"/>
  <c r="A39" i="3" s="1"/>
  <c r="A57" i="3" s="1"/>
  <c r="K21" i="3"/>
  <c r="L21" i="3" s="1" a="1"/>
  <c r="L21" i="3" s="1"/>
  <c r="A40" i="3" s="1"/>
  <c r="A58" i="3" s="1"/>
  <c r="K17" i="3"/>
  <c r="L17" i="3" s="1" a="1"/>
  <c r="L17" i="3" s="1"/>
  <c r="A36" i="3" s="1"/>
  <c r="A54" i="3" s="1"/>
  <c r="K18" i="3"/>
  <c r="L18" i="3" s="1" a="1"/>
  <c r="L18" i="3" s="1"/>
  <c r="A37" i="3" s="1"/>
  <c r="B52" i="3" l="1" a="1"/>
  <c r="B52" i="3" s="1"/>
  <c r="B37" i="3" a="1"/>
  <c r="B37" i="3" s="1"/>
  <c r="A55" i="3"/>
  <c r="B35" i="3" a="1"/>
  <c r="B35" i="3" s="1"/>
  <c r="A53" i="3"/>
  <c r="C39" i="3" a="1"/>
  <c r="C39" i="3" s="1"/>
  <c r="B39" i="3" a="1"/>
  <c r="B39" i="3" s="1"/>
  <c r="B40" i="3" a="1"/>
  <c r="B40" i="3" s="1"/>
  <c r="D40" i="3" a="1"/>
  <c r="D40" i="3" s="1"/>
  <c r="H40" i="3" a="1"/>
  <c r="H40" i="3" s="1"/>
  <c r="G40" i="3" a="1"/>
  <c r="G40" i="3" s="1"/>
  <c r="E40" i="3" a="1"/>
  <c r="E40" i="3" s="1"/>
  <c r="F40" i="3" a="1"/>
  <c r="F40" i="3" s="1"/>
  <c r="C40" i="3" a="1"/>
  <c r="C40" i="3" s="1"/>
  <c r="H39" i="3" a="1"/>
  <c r="H39" i="3" s="1"/>
  <c r="G39" i="3" a="1"/>
  <c r="G39" i="3" s="1"/>
  <c r="F39" i="3" a="1"/>
  <c r="F39" i="3" s="1"/>
  <c r="E39" i="3" a="1"/>
  <c r="E39" i="3" s="1"/>
  <c r="D39" i="3" a="1"/>
  <c r="D39" i="3" s="1"/>
  <c r="H37" i="3" a="1"/>
  <c r="H37" i="3" s="1"/>
  <c r="D37" i="3" a="1"/>
  <c r="D37" i="3" s="1"/>
  <c r="G37" i="3" a="1"/>
  <c r="G37" i="3" s="1"/>
  <c r="E37" i="3" a="1"/>
  <c r="E37" i="3" s="1"/>
  <c r="F37" i="3" a="1"/>
  <c r="F37" i="3" s="1"/>
  <c r="C37" i="3" a="1"/>
  <c r="C37" i="3" s="1"/>
  <c r="B36" i="3" a="1"/>
  <c r="B36" i="3" s="1"/>
  <c r="G36" i="3" a="1"/>
  <c r="G36" i="3" s="1"/>
  <c r="H36" i="3" a="1"/>
  <c r="H36" i="3" s="1"/>
  <c r="F36" i="3" a="1"/>
  <c r="F36" i="3" s="1"/>
  <c r="E36" i="3" a="1"/>
  <c r="E36" i="3" s="1"/>
  <c r="C36" i="3" a="1"/>
  <c r="C36" i="3" s="1"/>
  <c r="D36" i="3" a="1"/>
  <c r="D36" i="3" s="1"/>
  <c r="H35" i="3" a="1"/>
  <c r="H35" i="3" s="1"/>
  <c r="G35" i="3" a="1"/>
  <c r="G35" i="3" s="1"/>
  <c r="F35" i="3" a="1"/>
  <c r="F35" i="3" s="1"/>
  <c r="C35" i="3" a="1"/>
  <c r="C35" i="3" s="1"/>
  <c r="D35" i="3" a="1"/>
  <c r="D35" i="3" s="1"/>
  <c r="E35" i="3" a="1"/>
  <c r="E35" i="3" s="1"/>
  <c r="P22" i="3"/>
  <c r="D20" i="4" s="1"/>
  <c r="A41" i="3"/>
  <c r="A59" i="3" s="1"/>
  <c r="P19" i="3"/>
  <c r="D17" i="4" s="1"/>
  <c r="A38" i="3"/>
  <c r="O19" i="3"/>
  <c r="C17" i="4" s="1"/>
  <c r="Q22" i="3"/>
  <c r="O22" i="3"/>
  <c r="C20" i="4" s="1"/>
  <c r="N19" i="3"/>
  <c r="B17" i="4" s="1"/>
  <c r="Q19" i="3"/>
  <c r="N22" i="3"/>
  <c r="B20" i="4" s="1"/>
  <c r="P17" i="3"/>
  <c r="D15" i="4" s="1"/>
  <c r="Q17" i="3"/>
  <c r="N17" i="3"/>
  <c r="B15" i="4" s="1"/>
  <c r="O17" i="3"/>
  <c r="C15" i="4" s="1"/>
  <c r="O20" i="3"/>
  <c r="C18" i="4" s="1"/>
  <c r="P20" i="3"/>
  <c r="D18" i="4" s="1"/>
  <c r="Q20" i="3"/>
  <c r="N20" i="3"/>
  <c r="B18" i="4" s="1"/>
  <c r="O16" i="3"/>
  <c r="C14" i="4" s="1"/>
  <c r="P16" i="3"/>
  <c r="D14" i="4" s="1"/>
  <c r="N16" i="3"/>
  <c r="B14" i="4" s="1"/>
  <c r="Q16" i="3"/>
  <c r="O18" i="3"/>
  <c r="C16" i="4" s="1"/>
  <c r="P18" i="3"/>
  <c r="D16" i="4" s="1"/>
  <c r="Q18" i="3"/>
  <c r="N18" i="3"/>
  <c r="B16" i="4" s="1"/>
  <c r="N21" i="3"/>
  <c r="B19" i="4" s="1"/>
  <c r="O21" i="3"/>
  <c r="C19" i="4" s="1"/>
  <c r="P21" i="3"/>
  <c r="D19" i="4" s="1"/>
  <c r="Q21" i="3"/>
  <c r="D52" i="3" l="1"/>
  <c r="B62" i="3"/>
  <c r="B59" i="3" a="1"/>
  <c r="B59" i="3" s="1"/>
  <c r="B69" i="3" s="1"/>
  <c r="B56" i="3" a="1"/>
  <c r="B56" i="3" s="1"/>
  <c r="B57" i="3" a="1"/>
  <c r="B57" i="3" s="1"/>
  <c r="B67" i="3" s="1"/>
  <c r="B55" i="3" a="1"/>
  <c r="B55" i="3" s="1"/>
  <c r="B65" i="3" s="1"/>
  <c r="B54" i="3" a="1"/>
  <c r="B54" i="3" s="1"/>
  <c r="B64" i="3" s="1"/>
  <c r="B58" i="3" a="1"/>
  <c r="B58" i="3" s="1"/>
  <c r="B68" i="3" s="1"/>
  <c r="B53" i="3" a="1"/>
  <c r="B53" i="3" s="1"/>
  <c r="B63" i="3" s="1"/>
  <c r="B38" i="3" a="1"/>
  <c r="B38" i="3" s="1"/>
  <c r="A56" i="3"/>
  <c r="B41" i="3" a="1"/>
  <c r="B41" i="3" s="1"/>
  <c r="H41" i="3" a="1"/>
  <c r="H41" i="3" s="1"/>
  <c r="F41" i="3" a="1"/>
  <c r="F41" i="3" s="1"/>
  <c r="G41" i="3" a="1"/>
  <c r="G41" i="3" s="1"/>
  <c r="E41" i="3" a="1"/>
  <c r="E41" i="3" s="1"/>
  <c r="D41" i="3" a="1"/>
  <c r="D41" i="3" s="1"/>
  <c r="C41" i="3" a="1"/>
  <c r="C41" i="3" s="1"/>
  <c r="H38" i="3" a="1"/>
  <c r="H38" i="3" s="1"/>
  <c r="F38" i="3" a="1"/>
  <c r="F38" i="3" s="1"/>
  <c r="E38" i="3" a="1"/>
  <c r="E38" i="3" s="1"/>
  <c r="C38" i="3" a="1"/>
  <c r="C38" i="3" s="1"/>
  <c r="G38" i="3" a="1"/>
  <c r="G38" i="3" s="1"/>
  <c r="D38" i="3" a="1"/>
  <c r="D38" i="3" s="1"/>
  <c r="E16" i="4"/>
  <c r="F16" i="4" s="1"/>
  <c r="E15" i="4"/>
  <c r="F15" i="4" s="1"/>
  <c r="E20" i="4"/>
  <c r="F20" i="4" s="1"/>
  <c r="E14" i="4"/>
  <c r="F14" i="4" s="1"/>
  <c r="E17" i="4"/>
  <c r="F17" i="4" s="1"/>
  <c r="E19" i="4"/>
  <c r="F19" i="4" s="1"/>
  <c r="E18" i="4"/>
  <c r="F18" i="4" s="1"/>
  <c r="B6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<sst xmlns="http://schemas.openxmlformats.org/spreadsheetml/2006/main" count="27926" uniqueCount="5066">
  <si>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</si>
  <si>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</si>
  <si>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</si>
  <si>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</si>
  <si>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</si>
  <si>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</si>
  <si>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</si>
  <si>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</si>
  <si>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</si>
  <si>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</si>
  <si>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</si>
  <si>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</si>
  <si>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</si>
  <si>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</si>
  <si>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</si>
  <si>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</si>
  <si>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</si>
  <si>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</si>
  <si>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</si>
  <si>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</si>
  <si>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</si>
  <si>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</si>
  <si>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</si>
  <si>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</si>
  <si>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</si>
  <si>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</si>
  <si>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</si>
  <si>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</si>
  <si>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</si>
  <si>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</si>
  <si>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</si>
  <si>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</si>
  <si>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</si>
  <si>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</si>
  <si>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</si>
  <si>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</si>
  <si>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</si>
  <si>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</si>
  <si>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</si>
  <si>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</si>
  <si>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</si>
  <si>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</si>
  <si>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</si>
  <si>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</si>
  <si>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</si>
  <si>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</si>
  <si>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</si>
  <si>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</si>
  <si>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</si>
  <si>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</si>
  <si>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</si>
  <si>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</si>
  <si>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</si>
  <si>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</si>
  <si>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</si>
  <si>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</si>
  <si>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</si>
  <si>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</si>
  <si>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</si>
  <si>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</si>
  <si>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</si>
  <si>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</si>
  <si>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</si>
  <si>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</si>
  <si>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</si>
  <si>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</si>
  <si>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</si>
  <si>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</si>
  <si>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</si>
  <si>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</si>
  <si>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</si>
  <si>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</si>
  <si>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</si>
  <si>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</si>
  <si>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</si>
  <si>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</si>
  <si>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</si>
  <si>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</si>
  <si>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</si>
  <si>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</si>
  <si>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</si>
  <si>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</si>
  <si>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</si>
  <si>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</si>
  <si>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</si>
  <si>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</si>
  <si>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</si>
  <si>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</si>
  <si>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</si>
  <si>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</si>
  <si>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</si>
  <si>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</si>
  <si>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</si>
  <si>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</si>
  <si>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</si>
  <si>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</si>
  <si>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</si>
  <si>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</si>
  <si>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</si>
  <si>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</si>
  <si>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</si>
  <si>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</si>
  <si>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</si>
  <si>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</si>
  <si>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</si>
  <si>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</si>
  <si>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</si>
  <si>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</si>
  <si>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</si>
  <si>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</si>
  <si>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</si>
  <si>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</si>
  <si>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</si>
  <si>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</si>
  <si>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</si>
  <si>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</si>
  <si>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</si>
  <si>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</si>
  <si>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</si>
  <si>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</si>
  <si>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</si>
  <si>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</si>
  <si>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</si>
  <si>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</si>
  <si>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</si>
  <si>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</si>
  <si>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</si>
  <si>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</si>
  <si>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</si>
  <si>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</si>
  <si>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</si>
  <si>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</si>
  <si>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</si>
  <si>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</si>
  <si>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</si>
  <si>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</si>
  <si>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</si>
  <si>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</si>
  <si>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</si>
  <si>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</si>
  <si>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</si>
  <si>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</si>
  <si>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</si>
  <si>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</si>
  <si>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</si>
  <si>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</si>
  <si>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</si>
  <si>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</si>
  <si>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</si>
  <si>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</si>
  <si>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</si>
  <si>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</si>
  <si>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</si>
  <si>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</si>
  <si>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</si>
  <si>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</si>
  <si>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</si>
  <si>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</si>
  <si>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</si>
  <si>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</si>
  <si>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</si>
  <si>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</si>
  <si>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</si>
  <si>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</si>
  <si>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</si>
  <si>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</si>
  <si>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</si>
  <si>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</si>
  <si>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</si>
  <si>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</si>
  <si>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</si>
  <si>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</si>
  <si>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</si>
  <si>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</si>
  <si>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</si>
  <si>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</si>
  <si>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</si>
  <si>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</si>
  <si>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</si>
  <si>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</si>
  <si>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</si>
  <si>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</si>
  <si>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</si>
  <si>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</si>
  <si>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</si>
  <si>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</si>
  <si>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</si>
  <si>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</si>
  <si>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</si>
  <si>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</si>
  <si>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</si>
  <si>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</si>
  <si>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</si>
  <si>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</si>
  <si>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</si>
  <si>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</si>
  <si>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</si>
  <si>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</si>
  <si>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</si>
  <si>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</si>
  <si>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</si>
  <si>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</si>
  <si>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</si>
  <si>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</si>
  <si>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</si>
  <si>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</si>
  <si>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</si>
  <si>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</si>
  <si>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</si>
  <si>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</si>
  <si>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</si>
  <si>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</si>
  <si>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</si>
  <si>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</si>
  <si>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</si>
  <si>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</si>
  <si>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</si>
  <si>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</si>
  <si>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</si>
  <si>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</si>
  <si>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</si>
  <si>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</si>
  <si>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</si>
  <si>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</si>
  <si>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</si>
  <si>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</si>
  <si>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</si>
  <si>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</si>
  <si>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</si>
  <si>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</si>
  <si>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</si>
  <si>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</si>
  <si>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</si>
  <si>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</si>
  <si>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</si>
  <si>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</si>
  <si>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</si>
  <si>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</si>
  <si>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</si>
  <si>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</si>
  <si>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</si>
  <si>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</si>
  <si>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</si>
  <si>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</si>
  <si>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</si>
  <si>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</si>
  <si>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</si>
  <si>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</si>
  <si>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</si>
  <si>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</si>
  <si>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</si>
  <si>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</si>
  <si>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</si>
  <si>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</si>
  <si>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</si>
  <si>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</si>
  <si>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</si>
  <si>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</si>
  <si>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</si>
  <si>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</si>
  <si>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</si>
  <si>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</si>
  <si>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</si>
  <si>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</si>
  <si>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</si>
  <si>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</si>
  <si>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</si>
  <si>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</si>
  <si>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</si>
  <si>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</si>
  <si>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</si>
  <si>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</si>
  <si>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</si>
  <si>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</si>
  <si>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</si>
  <si>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</si>
  <si>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</si>
  <si>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</si>
  <si>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</si>
  <si>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</si>
  <si>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</si>
  <si>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</si>
  <si>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</si>
  <si>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</si>
  <si>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</si>
  <si>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</si>
  <si>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</si>
  <si>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</si>
  <si>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</si>
  <si>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</si>
  <si>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</si>
  <si>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</si>
  <si>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</si>
  <si>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</si>
  <si>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</si>
  <si>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</si>
  <si>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</si>
  <si>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</si>
  <si>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</si>
  <si>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</si>
  <si>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</si>
  <si>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</si>
  <si>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</si>
  <si>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</si>
  <si>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</si>
  <si>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</si>
  <si>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</si>
  <si>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</si>
  <si>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</si>
  <si>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</si>
  <si>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</si>
  <si>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</si>
  <si>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</si>
  <si>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</si>
  <si>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</si>
  <si>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</si>
  <si>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</si>
  <si>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</si>
  <si>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</si>
  <si>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</si>
  <si>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</si>
  <si>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</si>
  <si>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</si>
  <si>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</si>
  <si>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</si>
  <si>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</si>
  <si>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</si>
  <si>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</si>
  <si>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</si>
  <si>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</si>
  <si>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</si>
  <si>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</si>
  <si>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</si>
  <si>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</si>
  <si>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</si>
  <si>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</si>
  <si>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</si>
  <si>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</si>
  <si>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</si>
  <si>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</si>
  <si>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</si>
  <si>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</si>
  <si>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</si>
  <si>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</si>
  <si>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</si>
  <si>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</si>
  <si>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</si>
  <si>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</si>
  <si>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</si>
  <si>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</si>
  <si>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</si>
  <si>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</si>
  <si>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</si>
  <si>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</si>
  <si>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</si>
  <si>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</si>
  <si>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</si>
  <si>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</si>
  <si>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</si>
  <si>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</si>
  <si>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</si>
  <si>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</si>
  <si>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</si>
  <si>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</si>
  <si>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</si>
  <si>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</si>
  <si>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</si>
  <si>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</si>
  <si>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</si>
  <si>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</si>
  <si>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</si>
  <si>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</si>
  <si>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</si>
  <si>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</si>
  <si>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</si>
  <si>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</si>
  <si>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</si>
  <si>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</si>
  <si>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</si>
  <si>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</si>
  <si>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</si>
  <si>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</si>
  <si>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</si>
  <si>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</si>
  <si>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</si>
  <si>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</si>
  <si>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</si>
  <si>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</si>
  <si>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</si>
  <si>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</si>
  <si>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</si>
  <si>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</si>
  <si>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</si>
  <si>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</si>
  <si>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</si>
  <si>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</si>
  <si>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</si>
  <si>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</si>
  <si>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</si>
  <si>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</si>
  <si>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</si>
  <si>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</si>
  <si>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</si>
  <si>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</si>
  <si>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</si>
  <si>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</si>
  <si>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</si>
  <si>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</si>
  <si>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</si>
  <si>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</si>
  <si>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</si>
  <si>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</si>
  <si>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</si>
  <si>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</si>
  <si>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</si>
  <si>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</si>
  <si>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</si>
  <si>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</si>
  <si>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</si>
  <si>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</si>
  <si>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</si>
  <si>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</si>
  <si>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</si>
  <si>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</si>
  <si>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</si>
  <si>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</si>
  <si>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</si>
  <si>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</si>
  <si>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</si>
  <si>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</si>
  <si>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</si>
  <si>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</si>
  <si>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</si>
  <si>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</si>
  <si>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</si>
  <si>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</si>
  <si>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</si>
  <si>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</si>
  <si>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</si>
  <si>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</si>
  <si>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</si>
  <si>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</si>
  <si>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</si>
  <si>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</si>
  <si>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</si>
  <si>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</si>
  <si>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</si>
  <si>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</si>
  <si>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</si>
  <si>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</si>
  <si>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</si>
  <si>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</si>
  <si>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</si>
  <si>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</si>
  <si>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</si>
  <si>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</si>
  <si>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</si>
  <si>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</si>
  <si>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</si>
  <si>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</si>
  <si>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</si>
  <si>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</si>
  <si>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</si>
  <si>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</si>
  <si>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</si>
  <si>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</si>
  <si>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</si>
  <si>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</si>
  <si>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</si>
  <si>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</si>
  <si>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</si>
  <si>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</si>
  <si>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</si>
  <si>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</si>
  <si>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</si>
  <si>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</si>
  <si>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</si>
  <si>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</si>
  <si>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</si>
  <si>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</si>
  <si>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</si>
  <si>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</si>
  <si>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</si>
  <si>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</si>
  <si>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</si>
  <si>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</si>
  <si>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</si>
  <si>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</si>
  <si>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</si>
  <si>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</si>
  <si>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</si>
  <si>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</si>
  <si>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</si>
  <si>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</si>
  <si>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</si>
  <si>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</si>
  <si>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</si>
  <si>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</si>
  <si>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</si>
  <si>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</si>
  <si>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</si>
  <si>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</si>
  <si>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</si>
  <si>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</si>
  <si>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</si>
  <si>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</si>
  <si>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</si>
  <si>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</si>
  <si>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</si>
  <si>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</si>
  <si>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</si>
  <si>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</si>
  <si>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</si>
  <si>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</si>
  <si>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</si>
  <si>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</si>
  <si>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</si>
  <si>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</si>
  <si>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</si>
  <si>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</si>
  <si>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</si>
  <si>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</si>
  <si>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</si>
  <si>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</si>
  <si>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</si>
  <si>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</si>
  <si>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</si>
  <si>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</si>
  <si>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</si>
  <si>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</si>
  <si>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</si>
  <si>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</si>
  <si>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</si>
  <si>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</si>
  <si>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</si>
  <si>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</si>
  <si>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</si>
  <si>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</si>
  <si>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</si>
  <si>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</si>
  <si>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</si>
  <si>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</si>
  <si>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</si>
  <si>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</si>
  <si>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</si>
  <si>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</si>
  <si>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</si>
  <si>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</si>
  <si>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</si>
  <si>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</si>
  <si>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</si>
  <si>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</si>
  <si>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</si>
  <si>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</si>
  <si>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</si>
  <si>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</si>
  <si>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</si>
  <si>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</si>
  <si>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</si>
  <si>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</si>
  <si>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</si>
  <si>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</si>
  <si>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</si>
  <si>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</si>
  <si>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</si>
  <si>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</si>
  <si>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</si>
  <si>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</si>
  <si>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</si>
  <si>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</si>
  <si>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</si>
  <si>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</si>
  <si>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</si>
  <si>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</si>
  <si>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</si>
  <si>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</si>
  <si>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</si>
  <si>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</si>
  <si>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</si>
  <si>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</si>
  <si>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</si>
  <si>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</si>
  <si>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</si>
  <si>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</si>
  <si>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</si>
  <si>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</si>
  <si>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</si>
  <si>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</si>
  <si>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</si>
  <si>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</si>
  <si>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</si>
  <si>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</si>
  <si>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</si>
  <si>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</si>
  <si>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</si>
  <si>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</si>
  <si>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</si>
  <si>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</si>
  <si>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</si>
  <si>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</si>
  <si>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</si>
  <si>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</si>
  <si>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</si>
  <si>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</si>
  <si>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</si>
  <si>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</si>
  <si>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</si>
  <si>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</si>
  <si>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</si>
  <si>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</si>
  <si>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</si>
  <si>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</si>
  <si>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</si>
  <si>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</si>
  <si>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</si>
  <si>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</si>
  <si>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</si>
  <si>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</si>
  <si>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</si>
  <si>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</si>
  <si>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</si>
  <si>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</si>
  <si>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</si>
  <si>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</si>
  <si>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</si>
  <si>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</si>
  <si>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</si>
  <si>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</si>
  <si>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</si>
  <si>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</si>
  <si>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</si>
  <si>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</si>
  <si>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</si>
  <si>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</si>
  <si>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</si>
  <si>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</si>
  <si>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</si>
  <si>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</si>
  <si>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</si>
  <si>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</si>
  <si>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</si>
  <si>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</si>
  <si>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</si>
  <si>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</si>
  <si>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</si>
  <si>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</si>
  <si>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</si>
  <si>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</si>
  <si>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</si>
  <si>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</si>
  <si>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</si>
  <si>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</si>
  <si>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</si>
  <si>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</si>
  <si>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</si>
  <si>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</si>
  <si>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</si>
  <si>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</si>
  <si>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</si>
  <si>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</si>
  <si>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</si>
  <si>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</si>
  <si>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</si>
  <si>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</si>
  <si>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</si>
  <si>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</si>
  <si>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</si>
  <si>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</si>
  <si>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</si>
  <si>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</si>
  <si>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</si>
  <si>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</si>
  <si>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</si>
  <si>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</si>
  <si>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</si>
  <si>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</si>
  <si>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</si>
  <si>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</si>
  <si>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</si>
  <si>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</si>
  <si>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</si>
  <si>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</si>
  <si>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</si>
  <si>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</si>
  <si>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</si>
  <si>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</si>
  <si>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</si>
  <si>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</si>
  <si>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</si>
  <si>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</si>
  <si>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</si>
  <si>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</si>
  <si>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</si>
  <si>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</si>
  <si>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</si>
  <si>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</si>
  <si>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</si>
  <si>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</si>
  <si>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</si>
  <si>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</si>
  <si>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</si>
  <si>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</si>
  <si>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</si>
  <si>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</si>
  <si>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</si>
  <si>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</si>
  <si>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</si>
  <si>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</si>
  <si>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</si>
  <si>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</si>
  <si>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</si>
  <si>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</si>
  <si>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</si>
  <si>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</si>
  <si>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</si>
  <si>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</si>
  <si>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</si>
  <si>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</si>
  <si>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</si>
  <si>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</si>
  <si>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</si>
  <si>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</si>
  <si>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</si>
  <si>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</si>
  <si>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</si>
  <si>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</si>
  <si>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</si>
  <si>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</si>
  <si>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</si>
  <si>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</si>
  <si>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</si>
  <si>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</si>
  <si>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</si>
  <si>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</si>
  <si>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</si>
  <si>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</si>
  <si>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</si>
  <si>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</si>
  <si>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</si>
  <si>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</si>
  <si>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</si>
  <si>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</si>
  <si>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</si>
  <si>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</si>
  <si>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</si>
  <si>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</si>
  <si>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</si>
  <si>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</si>
  <si>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</si>
  <si>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</si>
  <si>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</si>
  <si>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</si>
  <si>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</si>
  <si>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</si>
  <si>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</si>
  <si>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</si>
  <si>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</si>
  <si>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</si>
  <si>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</si>
  <si>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</si>
  <si>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</si>
  <si>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</si>
  <si>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</si>
  <si>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</si>
  <si>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</si>
  <si>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</si>
  <si>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</si>
  <si>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</si>
  <si>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</si>
  <si>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</si>
  <si>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</si>
  <si>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</si>
  <si>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</si>
  <si>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</si>
  <si>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</si>
  <si>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</si>
  <si>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</si>
  <si>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</si>
  <si>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</si>
  <si>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</si>
  <si>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</si>
  <si>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</si>
  <si>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</si>
  <si>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</si>
  <si>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</si>
  <si>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</si>
  <si>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</si>
  <si>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</si>
  <si>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</si>
  <si>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</si>
  <si>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</si>
  <si>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</si>
  <si>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</si>
  <si>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</si>
  <si>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</si>
  <si>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</si>
  <si>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</si>
  <si>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</si>
  <si>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</si>
  <si>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</si>
  <si>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</si>
  <si>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</si>
  <si>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</si>
  <si>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</si>
  <si>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</si>
  <si>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</si>
  <si>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</si>
  <si>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</si>
  <si>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</si>
  <si>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</si>
  <si>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</si>
  <si>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</si>
  <si>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</si>
  <si>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</si>
  <si>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</si>
  <si>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</si>
  <si>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</si>
  <si>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</si>
  <si>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</si>
  <si>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</si>
  <si>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</si>
  <si>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</si>
  <si>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</si>
  <si>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</si>
  <si>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</si>
  <si>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</si>
  <si>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</si>
  <si>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</si>
  <si>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</si>
  <si>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</si>
  <si>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</si>
  <si>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</si>
  <si>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</si>
  <si>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</si>
  <si>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</si>
  <si>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</si>
  <si>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</si>
  <si>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</si>
  <si>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</si>
  <si>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</si>
  <si>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</si>
  <si>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</si>
  <si>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</si>
  <si>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</si>
  <si>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</si>
  <si>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</si>
  <si>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</si>
  <si>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</si>
  <si>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</si>
  <si>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</si>
  <si>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</si>
  <si>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</si>
  <si>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</si>
  <si>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</si>
  <si>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</si>
  <si>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</si>
  <si>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</si>
  <si>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</si>
  <si>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</si>
  <si>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</si>
  <si>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</si>
  <si>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</si>
  <si>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</si>
  <si>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</si>
  <si>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</si>
  <si>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</si>
  <si>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</si>
  <si>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</si>
  <si>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</si>
  <si>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</si>
  <si>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</si>
  <si>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</si>
  <si>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</si>
  <si>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</si>
  <si>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</si>
  <si>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</si>
  <si>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</si>
  <si>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</si>
  <si>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</si>
  <si>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</si>
  <si>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</si>
  <si>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</si>
  <si>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</si>
  <si>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</si>
  <si>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</si>
  <si>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</si>
  <si>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</si>
  <si>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</si>
  <si>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</si>
  <si>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</si>
  <si>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</si>
  <si>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</si>
  <si>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</si>
  <si>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</si>
  <si>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</si>
  <si>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</si>
  <si>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</si>
  <si>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</si>
  <si>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</si>
  <si>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</si>
  <si>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</si>
  <si>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</si>
  <si>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</si>
  <si>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</si>
  <si>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</si>
  <si>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</si>
  <si>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</si>
  <si>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</si>
  <si>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</si>
  <si>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</si>
  <si>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</si>
  <si>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</si>
  <si>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</si>
  <si>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</si>
  <si>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</si>
  <si>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</si>
  <si>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</si>
  <si>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</si>
  <si>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</si>
  <si>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</si>
  <si>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</si>
  <si>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</si>
  <si>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</si>
  <si>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</si>
  <si>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</si>
  <si>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</si>
  <si>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</si>
  <si>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</si>
  <si>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</si>
  <si>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</si>
  <si>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</si>
  <si>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</si>
  <si>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</si>
  <si>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</si>
  <si>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</si>
  <si>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</si>
  <si>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</si>
  <si>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</si>
  <si>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</si>
  <si>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</si>
  <si>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</si>
  <si>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</si>
  <si>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</si>
  <si>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</si>
  <si>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</si>
  <si>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</si>
  <si>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</si>
  <si>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</si>
  <si>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</si>
  <si>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</si>
  <si>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</si>
  <si>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</si>
  <si>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</si>
  <si>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</si>
  <si>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</si>
  <si>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</si>
  <si>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</si>
  <si>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</si>
  <si>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</si>
  <si>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</si>
  <si>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</si>
  <si>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</si>
  <si>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</si>
  <si>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</si>
  <si>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</si>
  <si>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</si>
  <si>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</si>
  <si>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</si>
  <si>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</si>
  <si>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</si>
  <si>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</si>
  <si>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</si>
  <si>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</si>
  <si>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</si>
  <si>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</si>
  <si>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</si>
  <si>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</si>
  <si>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</si>
  <si>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</si>
  <si>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</si>
  <si>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</si>
  <si>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</si>
  <si>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</si>
  <si>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</si>
  <si>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</si>
  <si>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</si>
  <si>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</si>
  <si>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</si>
  <si>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</si>
  <si>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</si>
  <si>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</si>
  <si>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</si>
  <si>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</si>
  <si>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</si>
  <si>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</si>
  <si>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</si>
  <si>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</si>
  <si>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</si>
  <si>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</si>
  <si>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</si>
  <si>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</si>
  <si>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</si>
  <si>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</si>
  <si>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</si>
  <si>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</si>
  <si>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</si>
  <si>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</si>
  <si>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</si>
  <si>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</si>
  <si>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</si>
  <si>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</si>
  <si>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</si>
  <si>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</si>
  <si>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</si>
  <si>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</si>
  <si>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</si>
  <si>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</si>
  <si>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</si>
  <si>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</si>
  <si>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</si>
  <si>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</si>
  <si>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</si>
  <si>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</si>
  <si>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</si>
  <si>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</si>
  <si>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</si>
  <si>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</si>
  <si>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</si>
  <si>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</si>
  <si>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</si>
  <si>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</si>
  <si>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</si>
  <si>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</si>
  <si>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</si>
  <si>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</si>
  <si>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</si>
  <si>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</si>
  <si>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</si>
  <si>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</si>
  <si>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</si>
  <si>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</si>
  <si>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</si>
  <si>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</si>
  <si>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</si>
  <si>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</si>
  <si>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</si>
  <si>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</si>
  <si>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</si>
  <si>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</si>
  <si>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</si>
  <si>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</si>
  <si>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</si>
  <si>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</si>
  <si>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</si>
  <si>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</si>
  <si>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</si>
  <si>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</si>
  <si>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</si>
  <si>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</si>
  <si>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</si>
  <si>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</si>
  <si>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</si>
  <si>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</si>
  <si>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</si>
  <si>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</si>
  <si>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</si>
  <si>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</si>
  <si>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</si>
  <si>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</si>
  <si>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</si>
  <si>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</si>
  <si>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</si>
  <si>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</si>
  <si>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</si>
  <si>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</si>
  <si>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</si>
  <si>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</si>
  <si>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</si>
  <si>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</si>
  <si>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</si>
  <si>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</si>
  <si>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</si>
  <si>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</si>
  <si>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</si>
  <si>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</si>
  <si>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</si>
  <si>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</si>
  <si>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</si>
  <si>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</si>
  <si>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</si>
  <si>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</si>
  <si>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</si>
  <si>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</si>
  <si>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</si>
  <si>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</si>
  <si>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</si>
  <si>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</si>
  <si>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</si>
  <si>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</si>
  <si>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</si>
  <si>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</si>
  <si>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</si>
  <si>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</si>
  <si>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</si>
  <si>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</si>
  <si>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</si>
  <si>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</si>
  <si>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</si>
  <si>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</si>
  <si>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</si>
  <si>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</si>
  <si>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</si>
  <si>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</si>
  <si>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</si>
  <si>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</si>
  <si>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</si>
  <si>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</si>
  <si>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</si>
  <si>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</si>
  <si>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</si>
  <si>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</si>
  <si>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</si>
  <si>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</si>
  <si>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</si>
  <si>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</si>
  <si>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</si>
  <si>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</si>
  <si>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</si>
  <si>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</si>
  <si>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</si>
  <si>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</si>
  <si>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</si>
  <si>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</si>
  <si>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</si>
  <si>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</si>
  <si>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</si>
  <si>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</si>
  <si>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</si>
  <si>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</si>
  <si>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</si>
  <si>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</si>
  <si>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</si>
  <si>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</si>
  <si>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</si>
  <si>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</si>
  <si>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</si>
  <si>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</si>
  <si>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</si>
  <si>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</si>
  <si>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</si>
  <si>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</si>
  <si>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</si>
  <si>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</si>
  <si>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</si>
  <si>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</si>
  <si>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</si>
  <si>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</si>
  <si>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</si>
  <si>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</si>
  <si>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</si>
  <si>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</si>
  <si>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</si>
  <si>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</si>
  <si>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</si>
  <si>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</si>
  <si>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</si>
  <si>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</si>
  <si>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</si>
  <si>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</si>
  <si>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</si>
  <si>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</si>
  <si>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</si>
  <si>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</si>
  <si>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</si>
  <si>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</si>
  <si>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</si>
  <si>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</si>
  <si>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</si>
  <si>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</si>
  <si>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</si>
  <si>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</si>
  <si>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</si>
  <si>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</si>
  <si>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</si>
  <si>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</si>
  <si>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</si>
  <si>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</si>
  <si>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</si>
  <si>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</si>
  <si>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</si>
  <si>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</si>
  <si>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</si>
  <si>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</si>
  <si>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</si>
  <si>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</si>
  <si>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</si>
  <si>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</si>
  <si>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</si>
  <si>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</si>
  <si>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</si>
  <si>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</si>
  <si>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</si>
  <si>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</si>
  <si>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</si>
  <si>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</si>
  <si>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</si>
  <si>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</si>
  <si>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</si>
  <si>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</si>
  <si>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</si>
  <si>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</si>
  <si>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</si>
  <si>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</si>
  <si>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</si>
  <si>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</si>
  <si>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</si>
  <si>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</si>
  <si>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</si>
  <si>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</si>
  <si>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</si>
  <si>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</si>
  <si>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</si>
  <si>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</si>
  <si>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</si>
  <si>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</si>
  <si>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</si>
  <si>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</si>
  <si>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</si>
  <si>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</si>
  <si>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</si>
  <si>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</si>
  <si>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</si>
  <si>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</si>
  <si>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</si>
  <si>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</si>
  <si>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</si>
  <si>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</si>
  <si>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</si>
  <si>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</si>
  <si>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</si>
  <si>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</si>
  <si>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</si>
  <si>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</si>
  <si>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</si>
  <si>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</si>
  <si>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</si>
  <si>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</si>
  <si>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</si>
  <si>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</si>
  <si>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</si>
  <si>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</si>
  <si>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</si>
  <si>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</si>
  <si>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</si>
  <si>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</si>
  <si>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</si>
  <si>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</si>
  <si>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</si>
  <si>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</si>
  <si>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</si>
  <si>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</si>
  <si>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</si>
  <si>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</si>
  <si>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</si>
  <si>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</si>
  <si>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</si>
  <si>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</si>
  <si>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</si>
  <si>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</si>
  <si>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</si>
  <si>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</si>
  <si>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</si>
  <si>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</si>
  <si>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</si>
  <si>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</si>
  <si>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</si>
  <si>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</si>
  <si>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</si>
  <si>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</si>
  <si>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</si>
  <si>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</si>
  <si>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</si>
  <si>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</si>
  <si>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</si>
  <si>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</si>
  <si>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</si>
  <si>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</si>
  <si>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</si>
  <si>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</si>
  <si>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</si>
  <si>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</si>
  <si>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</si>
  <si>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</si>
  <si>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</si>
  <si>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</si>
  <si>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</si>
  <si>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</si>
  <si>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</si>
  <si>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</si>
  <si>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</si>
  <si>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</si>
  <si>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</si>
  <si>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</si>
  <si>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</si>
  <si>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</si>
  <si>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</si>
  <si>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</si>
  <si>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</si>
  <si>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</si>
  <si>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</si>
  <si>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</si>
  <si>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</si>
  <si>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</si>
  <si>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</si>
  <si>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</si>
  <si>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</si>
  <si>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</si>
  <si>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</si>
  <si>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</si>
  <si>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</si>
  <si>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</si>
  <si>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</si>
  <si>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</si>
  <si>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</si>
  <si>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</si>
  <si>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</si>
  <si>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</si>
  <si>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</si>
  <si>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</si>
  <si>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</si>
  <si>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</si>
  <si>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</si>
  <si>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</si>
  <si>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</si>
  <si>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</si>
  <si>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</si>
  <si>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</si>
  <si>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</si>
  <si>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</si>
  <si>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</si>
  <si>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</si>
  <si>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</si>
  <si>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</si>
  <si>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</si>
  <si>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</si>
  <si>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</si>
  <si>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</si>
  <si>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</si>
  <si>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</si>
  <si>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</si>
  <si>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</si>
  <si>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</si>
  <si>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</si>
  <si>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</si>
  <si>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</si>
  <si>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</si>
  <si>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</si>
  <si>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</si>
  <si>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</si>
  <si>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</si>
  <si>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</si>
  <si>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</si>
  <si>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</si>
  <si>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</si>
  <si>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</si>
  <si>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</si>
  <si>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</si>
  <si>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</si>
  <si>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</si>
  <si>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</si>
  <si>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</si>
  <si>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</si>
  <si>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</si>
  <si>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</si>
  <si>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</si>
  <si>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</si>
  <si>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</si>
  <si>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</si>
  <si>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</si>
  <si>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</si>
  <si>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</si>
  <si>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</si>
  <si>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</si>
  <si>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</si>
  <si>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</si>
  <si>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</si>
  <si>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</si>
  <si>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</si>
  <si>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</si>
  <si>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</si>
  <si>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</si>
  <si>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</si>
  <si>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</si>
  <si>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</si>
  <si>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</si>
  <si>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</si>
  <si>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</si>
  <si>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</si>
  <si>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</si>
  <si>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</si>
  <si>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</si>
  <si>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</si>
  <si>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</si>
  <si>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</si>
  <si>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</si>
  <si>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</si>
  <si>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</si>
  <si>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</si>
  <si>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</si>
  <si>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</si>
  <si>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</si>
  <si>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</si>
  <si>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</si>
  <si>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</si>
  <si>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</si>
  <si>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</si>
  <si>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</si>
  <si>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</si>
  <si>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</si>
  <si>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</si>
  <si>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</si>
  <si>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</si>
  <si>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</si>
  <si>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</si>
  <si>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</si>
  <si>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</si>
  <si>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</si>
  <si>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</si>
  <si>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</si>
  <si>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</si>
  <si>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</si>
  <si>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</si>
  <si>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</si>
  <si>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</si>
  <si>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</si>
  <si>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</si>
  <si>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</si>
  <si>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</si>
  <si>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</si>
  <si>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</si>
  <si>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</si>
  <si>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</si>
  <si>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</si>
  <si>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</si>
  <si>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</si>
  <si>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</si>
  <si>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</si>
  <si>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</si>
  <si>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</si>
  <si>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</si>
  <si>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</si>
  <si>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</si>
  <si>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</si>
  <si>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</si>
  <si>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</si>
  <si>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</si>
  <si>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</si>
  <si>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</si>
  <si>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</si>
  <si>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</si>
  <si>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</si>
  <si>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</si>
  <si>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</si>
  <si>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</si>
  <si>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</si>
  <si>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</si>
  <si>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</si>
  <si>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</si>
  <si>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</si>
  <si>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</si>
  <si>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</si>
  <si>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</si>
  <si>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</si>
  <si>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</si>
  <si>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</si>
  <si>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</si>
  <si>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</si>
  <si>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</si>
  <si>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</si>
  <si>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</si>
  <si>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</si>
  <si>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</si>
  <si>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</si>
  <si>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</si>
  <si>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</si>
  <si>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</si>
  <si>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</si>
  <si>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</si>
  <si>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</si>
  <si>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</si>
  <si>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</si>
  <si>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</si>
  <si>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</si>
  <si>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</si>
  <si>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</si>
  <si>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</si>
  <si>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</si>
  <si>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</si>
  <si>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</si>
  <si>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</si>
  <si>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</si>
  <si>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</si>
  <si>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</si>
  <si>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</si>
  <si>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</si>
  <si>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</si>
  <si>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</si>
  <si>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</si>
  <si>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</si>
  <si>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</si>
  <si>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</si>
  <si>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</si>
  <si>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</si>
  <si>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</si>
  <si>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</si>
  <si>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</si>
  <si>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</si>
  <si>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</si>
  <si>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</si>
  <si>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</si>
  <si>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</si>
  <si>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</si>
  <si>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</si>
  <si>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</si>
  <si>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</si>
  <si>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</si>
  <si>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</si>
  <si>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</si>
  <si>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</si>
  <si>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</si>
  <si>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</si>
  <si>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</si>
  <si>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</si>
  <si>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</si>
  <si>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</si>
  <si>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</si>
  <si>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</si>
  <si>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</si>
  <si>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</si>
  <si>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</si>
  <si>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</si>
  <si>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</si>
  <si>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</si>
  <si>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</si>
  <si>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</si>
  <si>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</si>
  <si>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</si>
  <si>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</si>
  <si>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</si>
  <si>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</si>
  <si>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</si>
  <si>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</si>
  <si>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</si>
  <si>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</si>
  <si>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</si>
  <si>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</si>
  <si>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</si>
  <si>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</si>
  <si>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</si>
  <si>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</si>
  <si>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</si>
  <si>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</si>
  <si>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</si>
  <si>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</si>
  <si>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</si>
  <si>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</si>
  <si>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</si>
  <si>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</si>
  <si>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</si>
  <si>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</si>
  <si>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</si>
  <si>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</si>
  <si>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</si>
  <si>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</si>
  <si>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</si>
  <si>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</si>
  <si>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</si>
  <si>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</si>
  <si>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</si>
  <si>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</si>
  <si>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</si>
  <si>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</si>
  <si>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</si>
  <si>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</si>
  <si>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</si>
  <si>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</si>
  <si>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</si>
  <si>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</si>
  <si>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</si>
  <si>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</si>
  <si>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</si>
  <si>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</si>
  <si>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</si>
  <si>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</si>
  <si>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</si>
  <si>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</si>
  <si>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</si>
  <si>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</si>
  <si>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</si>
  <si>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</si>
  <si>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</si>
  <si>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</si>
  <si>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</si>
  <si>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</si>
  <si>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</si>
  <si>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</si>
  <si>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</si>
  <si>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</si>
  <si>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</si>
  <si>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</si>
  <si>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</si>
  <si>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</si>
  <si>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</si>
  <si>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</si>
  <si>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</si>
  <si>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</si>
  <si>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</si>
  <si>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</si>
  <si>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</si>
  <si>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</si>
  <si>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</si>
  <si>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</si>
  <si>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</si>
  <si>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</si>
  <si>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</si>
  <si>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</si>
  <si>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</si>
  <si>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</si>
  <si>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</si>
  <si>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</si>
  <si>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</si>
  <si>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</si>
  <si>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</si>
  <si>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</si>
  <si>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</si>
  <si>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</si>
  <si>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</si>
  <si>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</si>
  <si>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</si>
  <si>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</si>
  <si>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</si>
  <si>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</si>
  <si>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</si>
  <si>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</si>
  <si>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</si>
  <si>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</si>
  <si>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</si>
  <si>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</si>
  <si>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</si>
  <si>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</si>
  <si>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</si>
  <si>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</si>
  <si>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</si>
  <si>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</si>
  <si>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</si>
  <si>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</si>
  <si>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</si>
  <si>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</si>
  <si>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</si>
  <si>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</si>
  <si>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</si>
  <si>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</si>
  <si>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</si>
  <si>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</si>
  <si>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</si>
  <si>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</si>
  <si>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</si>
  <si>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</si>
  <si>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</si>
  <si>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</si>
  <si>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</si>
  <si>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</si>
  <si>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</si>
  <si>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</si>
  <si>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</si>
  <si>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</si>
  <si>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</si>
  <si>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</si>
  <si>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</si>
  <si>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</si>
  <si>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</si>
  <si>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</si>
  <si>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</si>
  <si>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</si>
  <si>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</si>
  <si>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</si>
  <si>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</si>
  <si>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</si>
  <si>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</si>
  <si>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</si>
  <si>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</si>
  <si>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</si>
  <si>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</si>
  <si>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</si>
  <si>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</si>
  <si>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</si>
  <si>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</si>
  <si>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</si>
  <si>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</si>
  <si>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</si>
  <si>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</si>
  <si>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</si>
  <si>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</si>
  <si>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</si>
  <si>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</si>
  <si>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</si>
  <si>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</si>
  <si>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</si>
  <si>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</si>
  <si>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</si>
  <si>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</si>
  <si>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</si>
  <si>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</si>
  <si>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</si>
  <si>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</si>
  <si>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</si>
  <si>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</si>
  <si>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</si>
  <si>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</si>
  <si>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</si>
  <si>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</si>
  <si>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</si>
  <si>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</si>
  <si>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</si>
  <si>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</si>
  <si>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</si>
  <si>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</si>
  <si>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</si>
  <si>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</si>
  <si>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</si>
  <si>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</si>
  <si>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</si>
  <si>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</si>
  <si>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</si>
  <si>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</si>
  <si>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</si>
  <si>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</si>
  <si>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</si>
  <si>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</si>
  <si>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</si>
  <si>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</si>
  <si>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</si>
  <si>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</si>
  <si>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</si>
  <si>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</si>
  <si>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</si>
  <si>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</si>
  <si>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</si>
  <si>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</si>
  <si>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</si>
  <si>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</si>
  <si>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</si>
  <si>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</si>
  <si>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</si>
  <si>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</si>
  <si>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</si>
  <si>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</si>
  <si>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</si>
  <si>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</si>
  <si>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</si>
  <si>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</si>
  <si>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</si>
  <si>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</si>
  <si>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</si>
  <si>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</si>
  <si>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</si>
  <si>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</si>
  <si>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</si>
  <si>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</si>
  <si>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</si>
  <si>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</si>
  <si>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</si>
  <si>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</si>
  <si>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</si>
  <si>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</si>
  <si>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</si>
  <si>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</si>
  <si>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</si>
  <si>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</si>
  <si>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</si>
  <si>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</si>
  <si>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</si>
  <si>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</si>
  <si>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</si>
  <si>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</si>
  <si>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</si>
  <si>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</si>
  <si>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</si>
  <si>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</si>
  <si>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</si>
  <si>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</si>
  <si>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</si>
  <si>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</si>
  <si>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</si>
  <si>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</si>
  <si>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</si>
  <si>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</si>
  <si>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</si>
  <si>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</si>
  <si>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</si>
  <si>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</si>
  <si>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</si>
  <si>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</si>
  <si>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</si>
  <si>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</si>
  <si>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</si>
  <si>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</si>
  <si>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</si>
  <si>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</si>
  <si>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</si>
  <si>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</si>
  <si>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</si>
  <si>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</si>
  <si>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</si>
  <si>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</si>
  <si>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</si>
  <si>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</si>
  <si>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</si>
  <si>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</si>
  <si>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</si>
  <si>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</si>
  <si>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</si>
  <si>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</si>
  <si>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</si>
  <si>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</si>
  <si>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</si>
  <si>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</si>
  <si>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</si>
  <si>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</si>
  <si>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</si>
  <si>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</si>
  <si>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</si>
  <si>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</si>
  <si>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</si>
  <si>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</si>
  <si>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</si>
  <si>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</si>
  <si>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</si>
  <si>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</si>
  <si>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</si>
  <si>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</si>
  <si>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</si>
  <si>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</si>
  <si>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</si>
  <si>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</si>
  <si>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</si>
  <si>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</si>
  <si>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</si>
  <si>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</si>
  <si>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</si>
  <si>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</si>
  <si>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</si>
  <si>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</si>
  <si>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</si>
  <si>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</si>
  <si>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</si>
  <si>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</si>
  <si>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</si>
  <si>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</si>
  <si>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</si>
  <si>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</si>
  <si>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</si>
  <si>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</si>
  <si>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</si>
  <si>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</si>
  <si>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</si>
  <si>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</si>
  <si>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</si>
  <si>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</si>
  <si>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</si>
  <si>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</si>
  <si>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</si>
  <si>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</si>
  <si>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</si>
  <si>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</si>
  <si>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</si>
  <si>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</si>
  <si>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</si>
  <si>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</si>
  <si>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</si>
  <si>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</si>
  <si>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</si>
  <si>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</si>
  <si>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</si>
  <si>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</si>
  <si>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</si>
  <si>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</si>
  <si>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</si>
  <si>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</si>
  <si>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</si>
  <si>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</si>
  <si>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</si>
  <si>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</si>
  <si>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</si>
  <si>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</si>
  <si>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</si>
  <si>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</si>
  <si>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</si>
  <si>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</si>
  <si>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</si>
  <si>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</si>
  <si>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</si>
  <si>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</si>
  <si>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</si>
  <si>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</si>
  <si>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</si>
  <si>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</si>
  <si>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</si>
  <si>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</si>
  <si>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</si>
  <si>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</si>
  <si>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</si>
  <si>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</si>
  <si>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</si>
  <si>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</si>
  <si>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</si>
  <si>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</si>
  <si>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</si>
  <si>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</si>
  <si>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</si>
  <si>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</si>
  <si>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</si>
  <si>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</si>
  <si>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</si>
  <si>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</si>
  <si>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</si>
  <si>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</si>
  <si>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</si>
  <si>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</si>
  <si>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</si>
  <si>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</si>
  <si>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</si>
  <si>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</si>
  <si>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</si>
  <si>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</si>
  <si>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</si>
  <si>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</si>
  <si>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</si>
  <si>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</si>
  <si>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</si>
  <si>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</si>
  <si>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</si>
  <si>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</si>
  <si>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</si>
  <si>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</si>
  <si>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</si>
  <si>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</si>
  <si>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</si>
  <si>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</si>
  <si>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</si>
  <si>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</si>
  <si>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</si>
  <si>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</si>
  <si>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</si>
  <si>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</si>
  <si>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</si>
  <si>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</si>
  <si>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</si>
  <si>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</si>
  <si>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</si>
  <si>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</si>
  <si>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</si>
  <si>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</si>
  <si>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</si>
  <si>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</si>
  <si>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</si>
  <si>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</si>
  <si>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</si>
  <si>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</si>
  <si>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</si>
  <si>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</si>
  <si>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</si>
  <si>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</si>
  <si>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</si>
  <si>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</si>
  <si>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</si>
  <si>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</si>
  <si>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</si>
  <si>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</si>
  <si>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</si>
  <si>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</si>
  <si>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</si>
  <si>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</si>
  <si>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</si>
  <si>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</si>
  <si>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</si>
  <si>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</si>
  <si>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</si>
  <si>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</si>
  <si>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</si>
  <si>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</si>
  <si>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</si>
  <si>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</si>
  <si>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</si>
  <si>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</si>
  <si>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</si>
  <si>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</si>
  <si>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</si>
  <si>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</si>
  <si>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</si>
  <si>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</si>
  <si>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</si>
  <si>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</si>
  <si>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</si>
  <si>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</si>
  <si>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</si>
  <si>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</si>
  <si>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</si>
  <si>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</si>
  <si>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</si>
  <si>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</si>
  <si>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</si>
  <si>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</si>
  <si>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</si>
  <si>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</si>
  <si>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</si>
  <si>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</si>
  <si>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</si>
  <si>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</si>
  <si>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</si>
  <si>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</si>
  <si>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</si>
  <si>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</si>
  <si>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</si>
  <si>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</si>
  <si>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</si>
  <si>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</si>
  <si>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</si>
  <si>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</si>
  <si>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</si>
  <si>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</si>
  <si>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</si>
  <si>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</si>
  <si>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</si>
  <si>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</si>
  <si>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</si>
  <si>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</si>
  <si>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</si>
  <si>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</si>
  <si>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</si>
  <si>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</si>
  <si>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</si>
  <si>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</si>
  <si>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</si>
  <si>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</si>
  <si>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</si>
  <si>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</si>
  <si>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</si>
  <si>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</si>
  <si>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</si>
  <si>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</si>
  <si>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</si>
  <si>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</si>
  <si>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</si>
  <si>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</si>
  <si>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</si>
  <si>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</si>
  <si>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</si>
  <si>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</si>
  <si>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</si>
  <si>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</si>
  <si>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</si>
  <si>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</si>
  <si>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</si>
  <si>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</si>
  <si>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</si>
  <si>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</si>
  <si>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</si>
  <si>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</si>
  <si>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</si>
  <si>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</si>
  <si>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</si>
  <si>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</si>
  <si>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</si>
  <si>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</si>
  <si>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</si>
  <si>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</si>
  <si>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</si>
  <si>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</si>
  <si>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</si>
  <si>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</si>
  <si>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</si>
  <si>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</si>
  <si>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</si>
  <si>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</si>
  <si>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</si>
  <si>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</si>
  <si>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</si>
  <si>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</si>
  <si>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</si>
  <si>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</si>
  <si>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</si>
  <si>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</si>
  <si>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</si>
  <si>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</si>
  <si>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</si>
  <si>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</si>
  <si>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</si>
  <si>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</si>
  <si>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</si>
  <si>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</si>
  <si>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</si>
  <si>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</si>
  <si>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</si>
  <si>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</si>
  <si>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</si>
  <si>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</si>
  <si>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</si>
  <si>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</si>
  <si>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</si>
  <si>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</si>
  <si>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</si>
  <si>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</si>
  <si>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</si>
  <si>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</si>
  <si>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</si>
  <si>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</si>
  <si>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</si>
  <si>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</si>
  <si>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</si>
  <si>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</si>
  <si>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</si>
  <si>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</si>
  <si>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</si>
  <si>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</si>
  <si>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</si>
  <si>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</si>
  <si>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</si>
  <si>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</si>
  <si>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</si>
  <si>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</si>
  <si>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</si>
  <si>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</si>
  <si>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</si>
  <si>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</si>
  <si>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</si>
  <si>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</si>
  <si>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</si>
  <si>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</si>
  <si>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</si>
  <si>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</si>
  <si>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</si>
  <si>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</si>
  <si>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</si>
  <si>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</si>
  <si>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</si>
  <si>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</si>
  <si>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</si>
  <si>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</si>
  <si>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</si>
  <si>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</si>
  <si>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</si>
  <si>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</si>
  <si>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</si>
  <si>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</si>
  <si>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</si>
  <si>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</si>
  <si>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</si>
  <si>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</si>
  <si>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</si>
  <si>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</si>
  <si>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</si>
  <si>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</si>
  <si>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</si>
  <si>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</si>
  <si>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</si>
  <si>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</si>
  <si>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</si>
  <si>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</si>
  <si>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</si>
  <si>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</si>
  <si>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</si>
  <si>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</si>
  <si>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</si>
  <si>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</si>
  <si>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</si>
  <si>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</si>
  <si>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</si>
  <si>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</si>
  <si>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</si>
  <si>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</si>
  <si>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</si>
  <si>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</si>
  <si>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</si>
  <si>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</si>
  <si>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</si>
  <si>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</si>
  <si>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</si>
  <si>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</si>
  <si>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</si>
  <si>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</si>
  <si>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</si>
  <si>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</si>
  <si>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</si>
  <si>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</si>
  <si>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</si>
  <si>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</si>
  <si>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</si>
  <si>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</si>
  <si>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</si>
  <si>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</si>
  <si>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</si>
  <si>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</si>
  <si>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</si>
  <si>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</si>
  <si>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</si>
  <si>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</si>
  <si>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</si>
  <si>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</si>
  <si>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</si>
  <si>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</si>
  <si>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</si>
  <si>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</si>
  <si>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</si>
  <si>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</si>
  <si>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</si>
  <si>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</si>
  <si>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</si>
  <si>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</si>
  <si>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</si>
  <si>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</si>
  <si>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</si>
  <si>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</si>
  <si>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</si>
  <si>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</si>
  <si>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</si>
  <si>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</si>
  <si>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</si>
  <si>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</si>
  <si>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</si>
  <si>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</si>
  <si>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</si>
  <si>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</si>
  <si>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</si>
  <si>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</si>
  <si>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</si>
  <si>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</si>
  <si>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</si>
  <si>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</si>
  <si>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</si>
  <si>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</si>
  <si>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</si>
  <si>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</si>
  <si>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</si>
  <si>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</si>
  <si>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</si>
  <si>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</si>
  <si>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</si>
  <si>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</si>
  <si>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</si>
  <si>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</si>
  <si>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</si>
  <si>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</si>
  <si>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</si>
  <si>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</si>
  <si>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</si>
  <si>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</si>
  <si>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</si>
  <si>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</si>
  <si>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</si>
  <si>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</si>
  <si>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</si>
  <si>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</si>
  <si>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</si>
  <si>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</si>
  <si>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</si>
  <si>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</si>
  <si>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</si>
  <si>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</si>
  <si>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</si>
  <si>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</si>
  <si>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</si>
  <si>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</si>
  <si>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</si>
  <si>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</si>
  <si>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</si>
  <si>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</si>
  <si>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</si>
  <si>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</si>
  <si>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</si>
  <si>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</si>
  <si>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</si>
  <si>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</si>
  <si>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</si>
  <si>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</si>
  <si>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</si>
  <si>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</si>
  <si>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</si>
  <si>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</si>
  <si>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</si>
  <si>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</si>
  <si>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</si>
  <si>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</si>
  <si>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</si>
  <si>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</si>
  <si>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</si>
  <si>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</si>
  <si>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</si>
  <si>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</si>
  <si>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</si>
  <si>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</si>
  <si>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</si>
  <si>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</si>
  <si>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</si>
  <si>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</si>
  <si>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</si>
  <si>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</si>
  <si>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</si>
  <si>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</si>
  <si>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</si>
  <si>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</si>
  <si>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</si>
  <si>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</si>
  <si>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</si>
  <si>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</si>
  <si>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</si>
  <si>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</si>
  <si>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</si>
  <si>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</si>
  <si>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</si>
  <si>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</si>
  <si>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</si>
  <si>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</si>
  <si>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</si>
  <si>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</si>
  <si>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</si>
  <si>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</si>
  <si>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</si>
  <si>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</si>
  <si>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</si>
  <si>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</si>
  <si>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</si>
  <si>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</si>
  <si>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</si>
  <si>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</si>
  <si>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</si>
  <si>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</si>
  <si>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</si>
  <si>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</si>
  <si>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</si>
  <si>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</si>
  <si>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</si>
  <si>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</si>
  <si>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</si>
  <si>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</si>
  <si>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</si>
  <si>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</si>
  <si>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</si>
  <si>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</si>
  <si>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</si>
  <si>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</si>
  <si>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</si>
  <si>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</si>
  <si>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</si>
  <si>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</si>
  <si>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</si>
  <si>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</si>
  <si>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</si>
  <si>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</si>
  <si>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</si>
  <si>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</si>
  <si>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</si>
  <si>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</si>
  <si>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</si>
  <si>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</si>
  <si>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</si>
  <si>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</si>
  <si>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</si>
  <si>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</si>
  <si>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</si>
  <si>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</si>
  <si>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</si>
  <si>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</si>
  <si>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</si>
  <si>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</si>
  <si>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</si>
  <si>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</si>
  <si>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</si>
  <si>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</si>
  <si>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</si>
  <si>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</si>
  <si>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</si>
  <si>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</si>
  <si>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</si>
  <si>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</si>
  <si>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</si>
  <si>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</si>
  <si>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</si>
  <si>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</si>
  <si>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</si>
  <si>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</si>
  <si>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</si>
  <si>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</si>
  <si>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</si>
  <si>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</si>
  <si>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</si>
  <si>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</si>
  <si>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</si>
  <si>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</si>
  <si>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</si>
  <si>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</si>
  <si>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</si>
  <si>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</si>
  <si>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</si>
  <si>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</si>
  <si>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</si>
  <si>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</si>
  <si>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</si>
  <si>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</si>
  <si>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</si>
  <si>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</si>
  <si>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</si>
  <si>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</si>
  <si>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</si>
  <si>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</si>
  <si>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</si>
  <si>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</si>
  <si>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</si>
  <si>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</si>
  <si>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</si>
  <si>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</si>
  <si>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</si>
  <si>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</si>
  <si>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</si>
  <si>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</si>
  <si>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</si>
  <si>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</si>
  <si>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</si>
  <si>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</si>
  <si>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</si>
  <si>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</si>
  <si>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</si>
  <si>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</si>
  <si>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</si>
  <si>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</si>
  <si>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</si>
  <si>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</si>
  <si>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</si>
  <si>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</si>
  <si>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</si>
  <si>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</si>
  <si>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</si>
  <si>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</si>
  <si>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</si>
  <si>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</si>
  <si>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</si>
  <si>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</si>
  <si>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</si>
  <si>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</si>
  <si>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</si>
  <si>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</si>
  <si>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</si>
  <si>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</si>
  <si>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</si>
  <si>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</si>
  <si>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</si>
  <si>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</si>
  <si>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</si>
  <si>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</si>
  <si>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</si>
  <si>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</si>
  <si>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</si>
  <si>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</si>
  <si>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</si>
  <si>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</si>
  <si>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</si>
  <si>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</si>
  <si>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</si>
  <si>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</si>
  <si>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</si>
  <si>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</si>
  <si>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</si>
  <si>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</si>
  <si>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</si>
  <si>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</si>
  <si>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</si>
  <si>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</si>
  <si>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</si>
  <si>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</si>
  <si>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</si>
  <si>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</si>
  <si>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</si>
  <si>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</si>
  <si>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</si>
  <si>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</si>
  <si>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</si>
  <si>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</si>
  <si>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</si>
  <si>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</si>
  <si>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</si>
  <si>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</si>
  <si>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</si>
  <si>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</si>
  <si>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</si>
  <si>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</si>
  <si>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</si>
  <si>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</si>
  <si>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</si>
  <si>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</si>
  <si>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</si>
  <si>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</si>
  <si>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</si>
  <si>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</si>
  <si>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</si>
  <si>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</si>
  <si>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</si>
  <si>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</si>
  <si>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</si>
  <si>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</si>
  <si>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</si>
  <si>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</si>
  <si>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</si>
  <si>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</si>
  <si>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</si>
  <si>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</si>
  <si>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</si>
  <si>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</si>
  <si>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</si>
  <si>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</si>
  <si>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</si>
  <si>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</si>
  <si>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</si>
  <si>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</si>
  <si>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</si>
  <si>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</si>
  <si>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</si>
  <si>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</si>
  <si>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</si>
  <si>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</si>
  <si>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</si>
  <si>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</si>
  <si>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</si>
  <si>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</si>
  <si>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</si>
  <si>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</si>
  <si>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</si>
  <si>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</si>
  <si>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</si>
  <si>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</si>
  <si>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</si>
  <si>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</si>
  <si>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</si>
  <si>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</si>
  <si>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</si>
  <si>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</si>
  <si>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</si>
  <si>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</si>
  <si>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</si>
  <si>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</si>
  <si>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</si>
  <si>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</si>
  <si>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</si>
  <si>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</si>
  <si>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</si>
  <si>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</si>
  <si>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</si>
  <si>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</si>
  <si>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</si>
  <si>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</si>
  <si>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</si>
  <si>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</si>
  <si>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</si>
  <si>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</si>
  <si>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</si>
  <si>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</si>
  <si>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</si>
  <si>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</si>
  <si>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</si>
  <si>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</si>
  <si>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</si>
  <si>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</si>
  <si>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</si>
  <si>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</si>
  <si>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</si>
  <si>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</si>
  <si>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</si>
  <si>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</si>
  <si>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</si>
  <si>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</si>
  <si>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</si>
  <si>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</si>
  <si>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</si>
  <si>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</si>
  <si>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</si>
  <si>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</si>
  <si>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</si>
  <si>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</si>
  <si>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</si>
  <si>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</si>
  <si>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</si>
  <si>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</si>
  <si>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</si>
  <si>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</si>
  <si>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</si>
  <si>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</si>
  <si>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</si>
  <si>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</si>
  <si>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</si>
  <si>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</si>
  <si>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</si>
  <si>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</si>
  <si>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</si>
  <si>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</si>
  <si>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</si>
  <si>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</si>
  <si>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</si>
  <si>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</si>
  <si>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</si>
  <si>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</si>
  <si>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</si>
  <si>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</si>
  <si>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</si>
  <si>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</si>
  <si>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</si>
  <si>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</si>
  <si>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</si>
  <si>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</si>
  <si>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</si>
  <si>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</si>
  <si>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</si>
  <si>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</si>
  <si>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</si>
  <si>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</si>
  <si>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</si>
  <si>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</si>
  <si>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</si>
  <si>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</si>
  <si>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</si>
  <si>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</si>
  <si>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</si>
  <si>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</si>
  <si>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</si>
  <si>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</si>
  <si>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</si>
  <si>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</si>
  <si>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</si>
  <si>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</si>
  <si>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</si>
  <si>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</si>
  <si>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</si>
  <si>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</si>
  <si>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</si>
  <si>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</si>
  <si>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</si>
  <si>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</si>
  <si>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</si>
  <si>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</si>
  <si>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</si>
  <si>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</si>
  <si>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</si>
  <si>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</si>
  <si>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</si>
  <si>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</si>
  <si>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</si>
  <si>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</si>
  <si>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</si>
  <si>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</si>
  <si>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</si>
  <si>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</si>
  <si>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</si>
  <si>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</si>
  <si>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</si>
  <si>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</si>
  <si>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</si>
  <si>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</si>
  <si>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</si>
  <si>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</si>
  <si>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</si>
  <si>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</si>
  <si>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</si>
  <si>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</si>
  <si>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</si>
  <si>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</si>
  <si>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</si>
  <si>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</si>
  <si>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</si>
  <si>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</si>
  <si>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</si>
  <si>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</si>
  <si>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</si>
  <si>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</si>
  <si>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</si>
  <si>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</si>
  <si>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</si>
  <si>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</si>
  <si>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</si>
  <si>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</si>
  <si>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</si>
  <si>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</si>
  <si>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</si>
  <si>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</si>
  <si>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</si>
  <si>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</si>
  <si>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</si>
  <si>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</si>
  <si>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</si>
  <si>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</si>
  <si>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</si>
  <si>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</si>
  <si>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</si>
  <si>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</si>
  <si>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</si>
  <si>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</si>
  <si>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</si>
  <si>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</si>
  <si>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</si>
  <si>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</si>
  <si>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</si>
  <si>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</si>
  <si>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</si>
  <si>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</si>
  <si>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</si>
  <si>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</si>
  <si>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</si>
  <si>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</si>
  <si>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</si>
  <si>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</si>
  <si>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</si>
  <si>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</si>
  <si>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</si>
  <si>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</si>
  <si>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</si>
  <si>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</si>
  <si>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</si>
  <si>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</si>
  <si>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</si>
  <si>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</si>
  <si>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</si>
  <si>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</si>
  <si>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</si>
  <si>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</si>
  <si>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</si>
  <si>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</si>
  <si>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</si>
  <si>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</si>
  <si>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</si>
  <si>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</si>
  <si>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</si>
  <si>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</si>
  <si>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</si>
  <si>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</si>
  <si>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</si>
  <si>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</si>
  <si>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</si>
  <si>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</si>
  <si>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</si>
  <si>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</si>
  <si>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</si>
  <si>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</si>
  <si>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</si>
  <si>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</si>
  <si>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</si>
  <si>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</si>
  <si>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</si>
  <si>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</si>
  <si>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</si>
  <si>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</si>
  <si>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</si>
  <si>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</si>
  <si>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</si>
  <si>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</si>
  <si>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</si>
  <si>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</si>
  <si>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</si>
  <si>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</si>
  <si>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</si>
  <si>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</si>
  <si>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</si>
  <si>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</si>
  <si>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</si>
  <si>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</si>
  <si>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</si>
  <si>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</si>
  <si>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</si>
  <si>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</si>
  <si>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</si>
  <si>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</si>
  <si>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</si>
  <si>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</si>
  <si>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</si>
  <si>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</si>
  <si>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</si>
  <si>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</si>
  <si>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</si>
  <si>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</si>
  <si>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</si>
  <si>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</si>
  <si>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</si>
  <si>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</si>
  <si>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</si>
  <si>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</si>
  <si>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</si>
  <si>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</si>
  <si>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</si>
  <si>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</si>
  <si>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</si>
  <si>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</si>
  <si>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</si>
  <si>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</si>
  <si>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</si>
  <si>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</si>
  <si>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</si>
  <si>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</si>
  <si>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</si>
  <si>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</si>
  <si>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</si>
  <si>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</si>
  <si>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</si>
  <si>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</si>
  <si>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</si>
  <si>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</si>
  <si>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</si>
  <si>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</si>
  <si>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</si>
  <si>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</si>
  <si>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</si>
  <si>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</si>
  <si>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</si>
  <si>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</si>
  <si>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</si>
  <si>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</si>
  <si>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</si>
  <si>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</si>
  <si>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</si>
  <si>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</si>
  <si>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</si>
  <si>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</si>
  <si>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</si>
  <si>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</si>
  <si>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</si>
  <si>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</si>
  <si>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</si>
  <si>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</si>
  <si>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</si>
  <si>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</si>
  <si>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</si>
  <si>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</si>
  <si>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</si>
  <si>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</si>
  <si>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</si>
  <si>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</si>
  <si>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</si>
  <si>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</si>
  <si>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</si>
  <si>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</si>
  <si>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</si>
  <si>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</si>
  <si>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</si>
  <si>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</si>
  <si>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</si>
  <si>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</si>
  <si>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</si>
  <si>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</si>
  <si>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</si>
  <si>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</si>
  <si>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</si>
  <si>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</si>
  <si>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</si>
  <si>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</si>
  <si>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</si>
  <si>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</si>
  <si>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</si>
  <si>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</si>
  <si>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</si>
  <si>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</si>
  <si>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</si>
  <si>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</si>
  <si>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</si>
  <si>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</si>
  <si>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</si>
  <si>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</si>
  <si>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</si>
  <si>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</si>
  <si>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</si>
  <si>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</si>
  <si>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</si>
  <si>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</si>
  <si>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</si>
  <si>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</si>
  <si>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</si>
  <si>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</si>
  <si>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</si>
  <si>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</si>
  <si>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</si>
  <si>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</si>
  <si>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</si>
  <si>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</si>
  <si>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</si>
  <si>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</si>
  <si>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</si>
  <si>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</si>
  <si>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</si>
  <si>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</si>
  <si>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</si>
  <si>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</si>
  <si>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</si>
  <si>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</si>
  <si>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</si>
  <si>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</si>
  <si>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</si>
  <si>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</si>
  <si>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</si>
  <si>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</si>
  <si>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</si>
  <si>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</si>
  <si>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</si>
  <si>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</si>
  <si>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</si>
  <si>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</si>
  <si>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</si>
  <si>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</si>
  <si>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</si>
  <si>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</si>
  <si>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</si>
  <si>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</si>
  <si>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</si>
  <si>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</si>
  <si>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</si>
  <si>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</si>
  <si>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</si>
  <si>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</si>
  <si>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</si>
  <si>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</si>
  <si>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</si>
  <si>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</si>
  <si>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</si>
  <si>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</si>
  <si>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</si>
  <si>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</si>
  <si>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</si>
  <si>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</si>
  <si>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</si>
  <si>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</si>
  <si>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</si>
  <si>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</si>
  <si>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</si>
  <si>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</si>
  <si>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</si>
  <si>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</si>
  <si>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</si>
  <si>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</si>
  <si>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</si>
  <si>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</si>
  <si>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</si>
  <si>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</si>
  <si>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</si>
  <si>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</si>
  <si>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</si>
  <si>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</si>
  <si>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</si>
  <si>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</si>
  <si>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</si>
  <si>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</si>
  <si>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</si>
  <si>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</si>
  <si>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</si>
  <si>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</si>
  <si>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</si>
  <si>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</si>
  <si>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</si>
  <si>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</si>
  <si>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</si>
  <si>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</si>
  <si>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</si>
  <si>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</si>
  <si>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</si>
  <si>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</si>
  <si>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</si>
  <si>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</si>
  <si>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</si>
  <si>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</si>
  <si>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</si>
  <si>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</si>
  <si>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</si>
  <si>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</si>
  <si>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</si>
  <si>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</si>
  <si>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</si>
  <si>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</si>
  <si>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</si>
  <si>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</si>
  <si>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</si>
  <si>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</si>
  <si>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</si>
  <si>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</si>
  <si>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</si>
  <si>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</si>
  <si>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</si>
  <si>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</si>
  <si>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</si>
  <si>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</si>
  <si>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</si>
  <si>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</si>
  <si>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</si>
  <si>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</si>
  <si>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</si>
  <si>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</si>
  <si>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</si>
  <si>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</si>
  <si>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</si>
  <si>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</si>
  <si>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</si>
  <si>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</si>
  <si>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</si>
  <si>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</si>
  <si>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</si>
  <si>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</si>
  <si>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</si>
  <si>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</si>
  <si>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</si>
  <si>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</si>
  <si>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</si>
  <si>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</si>
  <si>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</si>
  <si>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</si>
  <si>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</si>
  <si>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</si>
  <si>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</si>
  <si>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</si>
  <si>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</si>
  <si>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</si>
  <si>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</si>
  <si>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</si>
  <si>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</si>
  <si>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</si>
  <si>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</si>
  <si>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</si>
  <si>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</si>
  <si>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</si>
  <si>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</si>
  <si>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</si>
  <si>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</si>
  <si>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</si>
  <si>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</si>
  <si>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</si>
  <si>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</si>
  <si>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</si>
  <si>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</si>
  <si>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</si>
  <si>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</si>
  <si>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</si>
  <si>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</si>
  <si>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</si>
  <si>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</si>
  <si>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</si>
  <si>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</si>
  <si>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</si>
  <si>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</si>
  <si>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</si>
  <si>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</si>
  <si>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</si>
  <si>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</si>
  <si>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</si>
  <si>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</si>
  <si>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</si>
  <si>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</si>
  <si>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</si>
  <si>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</si>
  <si>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</si>
  <si>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</si>
  <si>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</si>
  <si>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</si>
  <si>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</si>
  <si>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</si>
  <si>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</si>
  <si>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</si>
  <si>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</si>
  <si>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</si>
  <si>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</si>
  <si>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</si>
  <si>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</si>
  <si>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</si>
  <si>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</si>
  <si>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</si>
  <si>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</si>
  <si>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</si>
  <si>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</si>
  <si>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</si>
  <si>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</si>
  <si>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</si>
  <si>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</si>
  <si>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</si>
  <si>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</si>
  <si>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</si>
  <si>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</si>
  <si>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</si>
  <si>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</si>
  <si>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</si>
  <si>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</si>
  <si>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</si>
  <si>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</si>
  <si>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</si>
  <si>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</si>
  <si>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</si>
  <si>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</si>
  <si>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</si>
  <si>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</si>
  <si>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</si>
  <si>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</si>
  <si>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</si>
  <si>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</si>
  <si>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</si>
  <si>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</si>
  <si>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</si>
  <si>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</si>
  <si>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</si>
  <si>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</si>
  <si>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</si>
  <si>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</si>
  <si>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</si>
  <si>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</si>
  <si>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</si>
  <si>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</si>
  <si>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</si>
  <si>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</si>
  <si>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</si>
  <si>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</si>
  <si>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</si>
  <si>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</si>
  <si>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</si>
  <si>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</si>
  <si>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</si>
  <si>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</si>
  <si>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</si>
  <si>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</si>
  <si>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</si>
  <si>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</si>
  <si>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</si>
  <si>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</si>
  <si>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</si>
  <si>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</si>
  <si>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</si>
  <si>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</si>
  <si>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</si>
  <si>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</si>
  <si>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</si>
  <si>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</si>
  <si>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</si>
  <si>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</si>
  <si>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</si>
  <si>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</si>
  <si>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</si>
  <si>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</si>
  <si>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</si>
  <si>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</si>
  <si>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</si>
  <si>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</si>
  <si>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</si>
  <si>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</si>
  <si>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</si>
  <si>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</si>
  <si>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</si>
  <si>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</si>
  <si>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</si>
  <si>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</si>
  <si>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</si>
  <si>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</si>
  <si>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</si>
  <si>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</si>
  <si>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</si>
  <si>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</si>
  <si>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</si>
  <si>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</si>
  <si>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</si>
  <si>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</si>
  <si>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</si>
  <si>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</si>
  <si>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</si>
  <si>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</si>
  <si>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</si>
  <si>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</si>
  <si>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</si>
  <si>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</si>
  <si>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</si>
  <si>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</si>
  <si>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</si>
  <si>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</si>
  <si>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</si>
  <si>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</si>
  <si>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</si>
  <si>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</si>
  <si>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</si>
  <si>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</si>
  <si>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</si>
  <si>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</si>
  <si>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</si>
  <si>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</si>
  <si>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</si>
  <si>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</si>
  <si>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</si>
  <si>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</si>
  <si>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</si>
  <si>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</si>
  <si>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</si>
  <si>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</si>
  <si>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</si>
  <si>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</si>
  <si>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</si>
  <si>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</si>
  <si>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</si>
  <si>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</si>
  <si>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</si>
  <si>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</si>
  <si>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</si>
  <si>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</si>
  <si>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</si>
  <si>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</si>
  <si>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</si>
  <si>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</si>
  <si>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</si>
  <si>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</si>
  <si>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</si>
  <si>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</si>
  <si>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</si>
  <si>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</si>
  <si>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</si>
  <si>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</si>
  <si>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</si>
  <si>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</si>
  <si>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</si>
  <si>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</si>
  <si>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</si>
  <si>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</si>
  <si>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</si>
  <si>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</si>
  <si>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</si>
  <si>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</si>
  <si>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</si>
  <si>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</si>
  <si>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</si>
  <si>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</si>
  <si>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</si>
  <si>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</si>
  <si>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</si>
  <si>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</si>
  <si>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</si>
  <si>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</si>
  <si>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</si>
  <si>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</si>
  <si>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</si>
  <si>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</si>
  <si>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</si>
  <si>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</si>
  <si>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</si>
  <si>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</si>
  <si>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</si>
  <si>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</si>
  <si>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</si>
  <si>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</si>
  <si>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</si>
  <si>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</si>
  <si>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</si>
  <si>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</si>
  <si>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</si>
  <si>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</si>
  <si>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</si>
  <si>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</si>
  <si>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</si>
  <si>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</si>
  <si>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</si>
  <si>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</si>
  <si>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</si>
  <si>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</si>
  <si>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</si>
  <si>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</si>
  <si>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</si>
  <si>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</si>
  <si>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</si>
  <si>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</si>
  <si>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</si>
  <si>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</si>
  <si>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</si>
  <si>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</si>
  <si>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</si>
  <si>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</si>
  <si>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</si>
  <si>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</si>
  <si>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</si>
  <si>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</si>
  <si>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</si>
  <si>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</si>
  <si>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</si>
  <si>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</si>
  <si>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</si>
  <si>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</si>
  <si>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</si>
  <si>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</si>
  <si>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</si>
  <si>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</si>
  <si>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</si>
  <si>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</si>
  <si>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</si>
  <si>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</si>
  <si>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</si>
  <si>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</si>
  <si>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</si>
  <si>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</si>
  <si>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</si>
  <si>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</si>
  <si>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</si>
  <si>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</si>
  <si>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</si>
  <si>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</si>
  <si>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</si>
  <si>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</si>
  <si>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</si>
  <si>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</si>
  <si>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</si>
  <si>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</si>
  <si>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</si>
  <si>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</si>
  <si>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</si>
  <si>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</si>
  <si>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</si>
  <si>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</si>
  <si>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</si>
  <si>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</si>
  <si>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</si>
  <si>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</si>
  <si>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</si>
  <si>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</si>
  <si>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</si>
  <si>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</si>
  <si>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</si>
  <si>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</si>
  <si>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</si>
  <si>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</si>
  <si>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</si>
  <si>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</si>
  <si>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</si>
  <si>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</si>
  <si>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</si>
  <si>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</si>
  <si>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</si>
  <si>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</si>
  <si>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</si>
  <si>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</si>
  <si>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</si>
  <si>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</si>
  <si>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</si>
  <si>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</si>
  <si>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</si>
  <si>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</si>
  <si>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</si>
  <si>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</si>
  <si>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</si>
  <si>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</si>
  <si>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</si>
  <si>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</si>
  <si>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</si>
  <si>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</si>
  <si>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</si>
  <si>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</si>
  <si>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</si>
  <si>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</si>
  <si>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</si>
  <si>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</si>
  <si>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</si>
  <si>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</si>
  <si>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</si>
  <si>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</si>
  <si>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</si>
  <si>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</si>
  <si>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</si>
  <si>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</si>
  <si>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</si>
  <si>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</si>
  <si>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</si>
  <si>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</si>
  <si>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</si>
  <si>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</si>
  <si>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</si>
  <si>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</si>
  <si>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</si>
  <si>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</si>
  <si>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</si>
  <si>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</si>
  <si>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</si>
  <si>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</si>
  <si>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</si>
  <si>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</si>
  <si>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</si>
  <si>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</si>
  <si>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</si>
  <si>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</si>
  <si>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</si>
  <si>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</si>
  <si>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</si>
  <si>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</si>
  <si>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</si>
  <si>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</si>
  <si>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</si>
  <si>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</si>
  <si>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</si>
  <si>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</si>
  <si>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</si>
  <si>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</si>
  <si>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</si>
  <si>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</si>
  <si>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</si>
  <si>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</si>
  <si>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</si>
  <si>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</si>
  <si>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</si>
  <si>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</si>
  <si>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</si>
  <si>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</si>
  <si>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</si>
  <si>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</si>
  <si>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</si>
  <si>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</si>
  <si>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</si>
  <si>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</si>
  <si>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</si>
  <si>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</si>
  <si>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</si>
  <si>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</si>
  <si>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</si>
  <si>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</si>
  <si>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</si>
  <si>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</si>
  <si>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</si>
  <si>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</si>
  <si>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</si>
  <si>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</si>
  <si>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</si>
  <si>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</si>
  <si>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</si>
  <si>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</si>
  <si>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</si>
  <si>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</si>
  <si>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</si>
  <si>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</si>
  <si>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</si>
  <si>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</si>
  <si>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</si>
  <si>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</si>
  <si>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</si>
  <si>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</si>
  <si>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</si>
  <si>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</si>
  <si>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</si>
  <si>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</si>
  <si>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</si>
  <si>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</si>
  <si>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</si>
  <si>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</si>
  <si>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</si>
  <si>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</si>
  <si>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</si>
  <si>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</si>
  <si>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</si>
  <si>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</si>
  <si>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</si>
  <si>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</si>
  <si>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</si>
  <si>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</si>
  <si>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</si>
  <si>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</si>
  <si>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</si>
  <si>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</si>
  <si>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</si>
  <si>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</si>
  <si>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</si>
  <si>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</si>
  <si>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</si>
  <si>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</si>
  <si>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</si>
  <si>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</si>
  <si>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</si>
  <si>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</si>
  <si>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</si>
  <si>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</si>
  <si>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</si>
  <si>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</si>
  <si>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</si>
  <si>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</si>
  <si>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</si>
  <si>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</si>
  <si>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</si>
  <si>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</si>
  <si>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</si>
  <si>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</si>
  <si>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</si>
  <si>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</si>
  <si>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</si>
  <si>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</si>
  <si>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</si>
  <si>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</si>
  <si>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</si>
  <si>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</si>
  <si>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</si>
  <si>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</si>
  <si>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</si>
  <si>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</si>
  <si>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</si>
  <si>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</si>
  <si>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</si>
  <si>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</si>
  <si>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</si>
  <si>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</si>
  <si>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</si>
  <si>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</si>
  <si>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</si>
  <si>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</si>
  <si>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</si>
  <si>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</si>
  <si>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</si>
  <si>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</si>
  <si>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</si>
  <si>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</si>
  <si>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</si>
  <si>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</si>
  <si>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</si>
  <si>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</si>
  <si>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</si>
  <si>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</si>
  <si>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</si>
  <si>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</si>
  <si>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</si>
  <si>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</si>
  <si>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</si>
  <si>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</si>
  <si>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</si>
  <si>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</si>
  <si>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</si>
  <si>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</si>
  <si>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</si>
  <si>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</si>
  <si>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</si>
  <si>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</si>
  <si>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</si>
  <si>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</si>
  <si>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</si>
  <si>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</si>
  <si>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</si>
  <si>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</si>
  <si>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</si>
  <si>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</si>
  <si>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</si>
  <si>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</si>
  <si>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</si>
  <si>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</si>
  <si>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</si>
  <si>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</si>
  <si>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</si>
  <si>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</si>
  <si>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</si>
  <si>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</si>
  <si>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</si>
  <si>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</si>
  <si>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</si>
  <si>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</si>
  <si>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</si>
  <si>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</si>
  <si>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</si>
  <si>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</si>
  <si>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</si>
  <si>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</si>
  <si>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</si>
  <si>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</si>
  <si>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</si>
  <si>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</si>
  <si>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</si>
  <si>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</si>
  <si>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</si>
  <si>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</si>
  <si>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</si>
  <si>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</si>
  <si>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</si>
  <si>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</si>
  <si>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</si>
  <si>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</si>
  <si>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</si>
  <si>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</si>
  <si>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</si>
  <si>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</si>
  <si>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</si>
  <si>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</si>
  <si>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</si>
  <si>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</si>
  <si>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</si>
  <si>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</si>
  <si>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</si>
  <si>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</si>
  <si>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</si>
  <si>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</si>
  <si>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</si>
  <si>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</si>
  <si>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</si>
  <si>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</si>
  <si>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</si>
  <si>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</si>
  <si>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</si>
  <si>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</si>
  <si>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</si>
  <si>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</si>
  <si>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</si>
  <si>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</si>
  <si>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</si>
  <si>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</si>
  <si>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</si>
  <si>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</si>
  <si>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</si>
  <si>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</si>
  <si>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</si>
  <si>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</si>
  <si>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</si>
  <si>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</si>
  <si>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</si>
  <si>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</si>
  <si>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</si>
  <si>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</si>
  <si>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</si>
  <si>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</si>
  <si>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</si>
  <si>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</si>
  <si>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</si>
  <si>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</si>
  <si>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</si>
  <si>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</si>
  <si>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</si>
  <si>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</si>
  <si>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</si>
  <si>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</si>
  <si>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</si>
  <si>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</si>
  <si>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</si>
  <si>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</si>
  <si>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</si>
  <si>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</si>
  <si>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</si>
  <si>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</si>
  <si>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</si>
  <si>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</si>
  <si>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</si>
  <si>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</si>
  <si>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</si>
  <si>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</si>
  <si>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</si>
  <si>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</si>
  <si>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</si>
  <si>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</si>
  <si>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</si>
  <si>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</si>
  <si>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</si>
  <si>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</si>
  <si>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</si>
  <si>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</si>
  <si>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</si>
  <si>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</si>
  <si>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</si>
  <si>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</si>
  <si>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</si>
  <si>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</si>
  <si>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</si>
  <si>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</si>
  <si>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</si>
  <si>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</si>
  <si>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</si>
  <si>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</si>
  <si>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</si>
  <si>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</si>
  <si>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</si>
  <si>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</si>
  <si>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</si>
  <si>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</si>
  <si>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</si>
  <si>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</si>
  <si>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</si>
  <si>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</si>
  <si>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</si>
  <si>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</si>
  <si>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</si>
  <si>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</si>
  <si>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</si>
  <si>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</si>
  <si>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</si>
  <si>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</si>
  <si>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</si>
  <si>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</si>
  <si>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</si>
  <si>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</si>
  <si>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</si>
  <si>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</si>
  <si>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</si>
  <si>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</si>
  <si>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</si>
  <si>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</si>
  <si>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</si>
  <si>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</si>
  <si>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</si>
  <si>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</si>
  <si>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</si>
  <si>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</si>
  <si>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</si>
  <si>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</si>
  <si>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</si>
  <si>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</si>
  <si>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</si>
  <si>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</si>
  <si>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</si>
  <si>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</si>
  <si>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</si>
  <si>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</si>
  <si>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</si>
  <si>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</si>
  <si>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</si>
  <si>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</si>
  <si>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</si>
  <si>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</si>
  <si>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</si>
  <si>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</si>
  <si>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</si>
  <si>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</si>
  <si>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</si>
  <si>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</si>
  <si>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</si>
  <si>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</si>
  <si>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</si>
  <si>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</si>
  <si>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</si>
  <si>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</si>
  <si>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</si>
  <si>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</si>
  <si>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</si>
  <si>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</si>
  <si>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</si>
  <si>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</si>
  <si>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</si>
  <si>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</si>
  <si>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</si>
  <si>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</si>
  <si>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</si>
  <si>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</si>
  <si>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</si>
  <si>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</si>
  <si>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</si>
  <si>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</si>
  <si>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</si>
  <si>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</si>
  <si>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</si>
  <si>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</si>
  <si>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</si>
  <si>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</si>
  <si>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</si>
  <si>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</si>
  <si>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</si>
  <si>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</si>
  <si>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</si>
  <si>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</si>
  <si>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</si>
  <si>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</si>
  <si>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</si>
  <si>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</si>
  <si>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</si>
  <si>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</si>
  <si>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</si>
  <si>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</si>
  <si>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</si>
  <si>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</si>
  <si>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</si>
  <si>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</si>
  <si>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</si>
  <si>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</si>
  <si>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</si>
  <si>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</si>
  <si>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</si>
  <si>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</si>
  <si>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</si>
  <si>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</si>
  <si>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</si>
  <si>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</si>
  <si>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</si>
  <si>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</si>
  <si>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</si>
  <si>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</si>
  <si>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</si>
  <si>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</si>
  <si>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</si>
  <si>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</si>
  <si>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</si>
  <si>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</si>
  <si>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</si>
  <si>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</si>
  <si>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</si>
  <si>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</si>
  <si>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</si>
  <si>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</si>
  <si>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</si>
  <si>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</si>
  <si>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</si>
  <si>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</si>
  <si>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</si>
  <si>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</si>
  <si>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</si>
  <si>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</si>
  <si>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</si>
  <si>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</si>
  <si>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</si>
  <si>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</si>
  <si>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</si>
  <si>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</si>
  <si>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</si>
  <si>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</si>
  <si>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</si>
  <si>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</si>
  <si>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</si>
  <si>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</si>
  <si>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</si>
  <si>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</si>
  <si>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</si>
  <si>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</si>
  <si>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</si>
  <si>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</si>
  <si>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</si>
  <si>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</si>
  <si>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</si>
  <si>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</si>
  <si>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</si>
  <si>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</si>
  <si>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</si>
  <si>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</si>
  <si>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</si>
  <si>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</si>
  <si>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</si>
  <si>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</si>
  <si>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</si>
  <si>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</si>
  <si>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</si>
  <si>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</si>
  <si>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</si>
  <si>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</si>
  <si>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</si>
  <si>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</si>
  <si>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</si>
  <si>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</si>
  <si>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</si>
  <si>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</si>
  <si>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</si>
  <si>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</si>
  <si>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</si>
  <si>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</si>
  <si>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</si>
  <si>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</si>
  <si>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</si>
  <si>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</si>
  <si>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</si>
  <si>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</si>
  <si>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</si>
  <si>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</si>
  <si>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</si>
  <si>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</si>
  <si>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</si>
  <si>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</si>
  <si>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</si>
  <si>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</si>
  <si>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</si>
  <si>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</si>
  <si>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</si>
  <si>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</si>
  <si>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</si>
  <si>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</si>
  <si>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</si>
  <si>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</si>
  <si>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</si>
  <si>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</si>
  <si>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</si>
  <si>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</si>
  <si>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</si>
  <si>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</si>
  <si>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</si>
  <si>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</si>
  <si>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</si>
  <si>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</si>
  <si>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</si>
  <si>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</si>
  <si>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</si>
  <si>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</si>
  <si>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</si>
  <si>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</si>
  <si>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</si>
  <si>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</si>
  <si>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</si>
  <si>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</si>
  <si>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</si>
  <si>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</si>
  <si>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</si>
  <si>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</si>
  <si>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</si>
  <si>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</si>
  <si>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</si>
  <si>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</si>
  <si>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</si>
  <si>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</si>
  <si>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</si>
  <si>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</si>
  <si>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</si>
  <si>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</si>
  <si>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</si>
  <si>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</si>
  <si>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</si>
  <si>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</si>
  <si>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</si>
  <si>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</si>
  <si>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</si>
  <si>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</si>
  <si>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</si>
  <si>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</si>
  <si>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</si>
  <si>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</si>
  <si>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</si>
  <si>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</si>
  <si>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</si>
  <si>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</si>
  <si>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</si>
  <si>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</si>
  <si>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</si>
  <si>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</si>
  <si>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</si>
  <si>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</si>
  <si>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</si>
  <si>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</si>
  <si>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</si>
  <si>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</si>
  <si>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</si>
  <si>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</si>
  <si>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</si>
  <si>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</si>
  <si>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</si>
  <si>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</si>
  <si>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</si>
  <si>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</si>
  <si>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</si>
  <si>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</si>
  <si>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</si>
  <si>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</si>
  <si>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</si>
  <si>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</si>
  <si>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</si>
  <si>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</si>
  <si>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</si>
  <si>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</si>
  <si>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</si>
  <si>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</si>
  <si>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</si>
  <si>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</si>
  <si>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</si>
  <si>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</si>
  <si>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</si>
  <si>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</si>
  <si>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</si>
  <si>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</si>
  <si>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</si>
  <si>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</si>
  <si>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</si>
  <si>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</si>
  <si>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</si>
  <si>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</si>
  <si>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</si>
  <si>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</si>
  <si>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</si>
  <si>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</si>
  <si>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</si>
  <si>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</si>
  <si>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</si>
  <si>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</si>
  <si>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</si>
  <si>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</si>
  <si>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</si>
  <si>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</si>
  <si>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</si>
  <si>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</si>
  <si>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</si>
  <si>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</si>
  <si>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</si>
  <si>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</si>
  <si>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</si>
  <si>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</si>
  <si>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</si>
  <si>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</si>
  <si>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</si>
  <si>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</si>
  <si>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</si>
  <si>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</si>
  <si>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</si>
  <si>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</si>
  <si>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</si>
  <si>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</si>
  <si>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</si>
  <si>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</si>
  <si>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</si>
  <si>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</si>
  <si>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</si>
  <si>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</si>
  <si>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</si>
  <si>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</si>
  <si>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</si>
  <si>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</si>
  <si>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</si>
  <si>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</si>
  <si>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</si>
  <si>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</si>
  <si>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</si>
  <si>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</si>
  <si>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</si>
  <si>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</si>
  <si>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</si>
  <si>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</si>
  <si>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</si>
  <si>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</si>
  <si>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</si>
  <si>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</si>
  <si>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</si>
  <si>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</si>
  <si>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</si>
  <si>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</si>
  <si>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</si>
  <si>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</si>
  <si>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</si>
  <si>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</si>
  <si>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</si>
  <si>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</si>
  <si>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</si>
  <si>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</si>
  <si>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</si>
  <si>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</si>
  <si>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</si>
  <si>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</si>
  <si>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</si>
  <si>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</si>
  <si>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</si>
  <si>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</si>
  <si>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</si>
  <si>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</si>
  <si>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</si>
  <si>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</si>
  <si>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</si>
  <si>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</si>
  <si>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</si>
  <si>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</si>
  <si>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</si>
  <si>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</si>
  <si>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</si>
  <si>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</si>
  <si>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</si>
  <si>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</si>
  <si>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</si>
  <si>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</si>
  <si>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</si>
  <si>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</si>
  <si>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</si>
  <si>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</si>
  <si>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</si>
  <si>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</si>
  <si>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</si>
  <si>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</si>
  <si>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</si>
  <si>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</si>
  <si>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</si>
  <si>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</si>
  <si>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</si>
  <si>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</si>
  <si>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</si>
  <si>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</si>
  <si>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</si>
  <si>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</si>
  <si>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</si>
  <si>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</si>
  <si>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</si>
  <si>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</si>
  <si>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</si>
  <si>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</si>
  <si>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</si>
  <si>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</si>
  <si>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</si>
  <si>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</si>
  <si>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</si>
  <si>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</si>
  <si>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</si>
  <si>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</si>
  <si>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</si>
  <si>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</si>
  <si>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</si>
  <si>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</si>
  <si>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</si>
  <si>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</si>
  <si>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</si>
  <si>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</si>
  <si>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</si>
  <si>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</si>
  <si>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</si>
  <si>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</si>
  <si>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</si>
  <si>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</si>
  <si>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</si>
  <si>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</si>
  <si>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</si>
  <si>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</si>
  <si>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</si>
  <si>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</si>
  <si>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</si>
  <si>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</si>
  <si>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</si>
  <si>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</si>
  <si>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</si>
  <si>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</si>
  <si>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</si>
  <si>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</si>
  <si>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</si>
  <si>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</si>
  <si>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</si>
  <si>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</si>
  <si>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</si>
  <si>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</si>
  <si>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</si>
  <si>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</si>
  <si>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</si>
  <si>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</si>
  <si>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</si>
  <si>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</si>
  <si>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</si>
  <si>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</si>
  <si>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</si>
  <si>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</si>
  <si>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</si>
  <si>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</si>
  <si>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</si>
  <si>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</si>
  <si>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</si>
  <si>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</si>
  <si>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</si>
  <si>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</si>
  <si>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</si>
  <si>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</si>
  <si>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</si>
  <si>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</si>
  <si>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</si>
  <si>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</si>
  <si>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</si>
  <si>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</si>
  <si>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</si>
  <si>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</si>
  <si>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</si>
  <si>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</si>
  <si>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</si>
  <si>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</si>
  <si>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</si>
  <si>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</si>
  <si>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</si>
  <si>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</si>
  <si>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</si>
  <si>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</si>
  <si>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</si>
  <si>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</si>
  <si>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</si>
  <si>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</si>
  <si>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</si>
  <si>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</si>
  <si>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</si>
  <si>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</si>
  <si>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</si>
  <si>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</si>
  <si>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</si>
  <si>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</si>
  <si>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</si>
  <si>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</si>
  <si>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</si>
  <si>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</si>
  <si>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</si>
  <si>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</si>
  <si>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</si>
  <si>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</si>
  <si>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</si>
  <si>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</si>
  <si>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</si>
  <si>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</si>
  <si>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</si>
  <si>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</si>
  <si>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</si>
  <si>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</si>
  <si>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</si>
  <si>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</si>
  <si>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</si>
  <si>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</si>
  <si>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</si>
  <si>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</si>
  <si>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</si>
  <si>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</si>
  <si>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</si>
  <si>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</si>
  <si>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</si>
  <si>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</si>
  <si>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</si>
  <si>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</si>
  <si>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</si>
  <si>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</si>
  <si>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</si>
  <si>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</si>
  <si>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</si>
  <si>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</si>
  <si>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</si>
  <si>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</si>
  <si>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</si>
  <si>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</si>
  <si>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</si>
  <si>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</si>
  <si>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</si>
  <si>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</si>
  <si>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</si>
  <si>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</si>
  <si>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</si>
  <si>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</si>
  <si>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</si>
  <si>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</si>
  <si>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</si>
  <si>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</si>
  <si>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</si>
  <si>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</si>
  <si>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</si>
  <si>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</si>
  <si>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</si>
  <si>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</si>
  <si>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</si>
  <si>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</si>
  <si>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</si>
  <si>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</si>
  <si>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</si>
  <si>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</si>
  <si>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</si>
  <si>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</si>
  <si>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</si>
  <si>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</si>
  <si>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</si>
  <si>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</si>
  <si>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</si>
  <si>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</si>
  <si>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</si>
  <si>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</si>
  <si>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</si>
  <si>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</si>
  <si>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</si>
  <si>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</si>
  <si>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</si>
  <si>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</si>
  <si>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</si>
  <si>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</si>
  <si>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</si>
  <si>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</si>
  <si>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</si>
  <si>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</si>
  <si>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</si>
  <si>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</si>
  <si>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</si>
  <si>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</si>
  <si>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</si>
  <si>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</si>
  <si>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</si>
  <si>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</si>
  <si>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</si>
  <si>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</si>
  <si>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</si>
  <si>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</si>
  <si>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</si>
  <si>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</si>
  <si>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</si>
  <si>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</si>
  <si>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</si>
  <si>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</si>
  <si>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</si>
  <si>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</si>
  <si>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</si>
  <si>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</si>
  <si>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</si>
  <si>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</si>
  <si>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</si>
  <si>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</si>
  <si>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</si>
  <si>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</si>
  <si>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</si>
  <si>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</si>
  <si>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</si>
  <si>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</si>
  <si>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</si>
  <si>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</si>
  <si>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</si>
  <si>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</si>
  <si>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</si>
  <si>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</si>
  <si>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</si>
  <si>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</si>
  <si>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</si>
  <si>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</si>
  <si>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</si>
  <si>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</si>
  <si>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</si>
  <si>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</si>
  <si>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</si>
  <si>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</si>
  <si>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</si>
  <si>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</si>
  <si>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</si>
  <si>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</si>
  <si>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</si>
  <si>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</si>
  <si>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</si>
  <si>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</si>
  <si>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</si>
  <si>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</si>
  <si>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</si>
  <si>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</si>
  <si>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</si>
  <si>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</si>
  <si>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</si>
  <si>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</si>
  <si>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</si>
  <si>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</si>
  <si>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</si>
  <si>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</si>
  <si>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</si>
  <si>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</si>
  <si>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</si>
  <si>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</si>
  <si>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</si>
  <si>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</si>
  <si>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</si>
  <si>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</si>
  <si>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</si>
  <si>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</si>
  <si>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</si>
  <si>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</si>
  <si>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</si>
  <si>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</si>
  <si>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</si>
  <si>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</si>
  <si>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</si>
  <si>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</si>
  <si>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</si>
  <si>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</si>
  <si>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</si>
  <si>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</si>
  <si>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</si>
  <si>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</si>
  <si>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</si>
  <si>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</si>
  <si>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</si>
  <si>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</si>
  <si>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</si>
  <si>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</si>
  <si>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</si>
  <si>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</si>
  <si>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</si>
  <si>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</si>
  <si>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</si>
  <si>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</si>
  <si>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</si>
  <si>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</si>
  <si>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</si>
  <si>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</si>
  <si>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</si>
  <si>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</si>
  <si>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</si>
  <si>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</si>
  <si>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</si>
  <si>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</si>
  <si>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</si>
  <si>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</si>
  <si>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</si>
  <si>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</si>
  <si>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</si>
  <si>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</si>
  <si>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</si>
  <si>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</si>
  <si>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</si>
  <si>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</si>
  <si>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</si>
  <si>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</si>
  <si>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</si>
  <si>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</si>
  <si>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</si>
  <si>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</si>
  <si>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</si>
  <si>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</si>
  <si>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</si>
  <si>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</si>
  <si>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</si>
  <si>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</si>
  <si>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</si>
  <si>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</si>
  <si>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</si>
  <si>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</si>
  <si>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</si>
  <si>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</si>
  <si>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</si>
  <si>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</si>
  <si>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</si>
  <si>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</si>
  <si>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</si>
  <si>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</si>
  <si>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</si>
  <si>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</si>
  <si>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</si>
  <si>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</si>
  <si>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</si>
  <si>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</si>
  <si>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</si>
  <si>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</si>
  <si>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</si>
  <si>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</si>
  <si>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</si>
  <si>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</si>
  <si>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</si>
  <si>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</si>
  <si>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</si>
  <si>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</si>
  <si>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</si>
  <si>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</si>
  <si>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</si>
  <si>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</si>
  <si>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</si>
  <si>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</si>
  <si>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</si>
  <si>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</si>
  <si>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</si>
  <si>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</si>
  <si>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</si>
  <si>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</si>
  <si>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</si>
  <si>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</si>
  <si>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</si>
  <si>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</si>
  <si>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</si>
  <si>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</si>
  <si>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</si>
  <si>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</si>
  <si>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</si>
  <si>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</si>
  <si>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</si>
  <si>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</si>
  <si>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</si>
  <si>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</si>
  <si>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</si>
  <si>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</si>
  <si>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</si>
  <si>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</si>
  <si>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</si>
  <si>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</si>
  <si>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</si>
  <si>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</si>
  <si>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</si>
  <si>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</si>
  <si>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</si>
  <si>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</si>
  <si>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</si>
  <si>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</si>
  <si>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</si>
  <si>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</si>
  <si>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</si>
  <si>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</si>
  <si>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</si>
  <si>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</si>
  <si>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</si>
  <si>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</si>
  <si>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</si>
  <si>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</si>
  <si>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</si>
  <si>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</si>
  <si>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</si>
  <si>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</si>
  <si>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</si>
  <si>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</si>
  <si>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</si>
  <si>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</si>
  <si>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</si>
  <si>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</si>
  <si>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</si>
  <si>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</si>
  <si>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</si>
  <si>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</si>
  <si>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</si>
  <si>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</si>
  <si>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</si>
  <si>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</si>
  <si>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</si>
  <si>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</si>
  <si>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</si>
  <si>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</si>
  <si>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</si>
  <si>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</si>
  <si>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</si>
  <si>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</si>
  <si>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</si>
  <si>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</si>
  <si>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</si>
  <si>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</si>
  <si>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</si>
  <si>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</si>
  <si>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</si>
  <si>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</si>
  <si>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</si>
  <si>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</si>
  <si>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</si>
  <si>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</si>
  <si>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</si>
  <si>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</si>
  <si>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</si>
  <si>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</si>
  <si>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</si>
  <si>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</si>
  <si>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</si>
  <si>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</si>
  <si>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</si>
  <si>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</si>
  <si>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</si>
  <si>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</si>
  <si>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</si>
  <si>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</si>
  <si>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</si>
  <si>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</si>
  <si>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</si>
  <si>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</si>
  <si>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</si>
  <si>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</si>
  <si>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</si>
  <si>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</si>
  <si>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</si>
  <si>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</si>
  <si>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</si>
  <si>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</si>
  <si>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</si>
  <si>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</si>
  <si>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</si>
  <si>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</si>
  <si>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</si>
  <si>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</si>
  <si>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</si>
  <si>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</si>
  <si>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</si>
  <si>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</si>
  <si>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</si>
  <si>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</si>
  <si>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</si>
  <si>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</si>
  <si>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</si>
  <si>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</si>
  <si>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</si>
  <si>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</si>
  <si>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</si>
  <si>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</si>
  <si>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</si>
  <si>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</si>
  <si>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</si>
  <si>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</si>
  <si>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</si>
  <si>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</si>
  <si>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</si>
  <si>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</si>
  <si>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</si>
  <si>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</si>
  <si>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</si>
  <si>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</si>
  <si>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</si>
  <si>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</si>
  <si>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</si>
  <si>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</si>
  <si>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</si>
  <si>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</si>
  <si>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</si>
  <si>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</si>
  <si>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</si>
  <si>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</si>
  <si>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</si>
  <si>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</si>
  <si>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</si>
  <si>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</si>
  <si>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</si>
  <si>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</si>
  <si>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</si>
  <si>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</si>
  <si>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</si>
  <si>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</si>
  <si>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</si>
  <si>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</si>
  <si>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</si>
  <si>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</si>
  <si>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</si>
  <si>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</si>
  <si>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</si>
  <si>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</si>
  <si>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</si>
  <si>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</si>
  <si>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</si>
  <si>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</si>
  <si>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</si>
  <si>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</si>
  <si>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</si>
  <si>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</si>
  <si>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</si>
  <si>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</si>
  <si>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</si>
  <si>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</si>
  <si>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</si>
  <si>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</si>
  <si>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</si>
  <si>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</si>
  <si>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</si>
  <si>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</si>
  <si>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</si>
  <si>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</si>
  <si>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</si>
  <si>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</si>
  <si>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</si>
  <si>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</si>
  <si>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</si>
  <si>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</si>
  <si>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</si>
  <si>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</si>
  <si>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</si>
  <si>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</si>
  <si>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</si>
  <si>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</si>
  <si>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</si>
  <si>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</si>
  <si>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</si>
  <si>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</si>
  <si>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</si>
  <si>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</si>
  <si>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</si>
  <si>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</si>
  <si>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</si>
  <si>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</si>
  <si>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</si>
  <si>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</si>
  <si>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</si>
  <si>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</si>
  <si>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</si>
  <si>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</si>
  <si>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</si>
  <si>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</si>
  <si>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</si>
  <si>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</si>
  <si>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</si>
  <si>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</si>
  <si>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</si>
  <si>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</si>
  <si>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</si>
  <si>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</si>
  <si>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</si>
  <si>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</si>
  <si>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</si>
  <si>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</si>
  <si>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</si>
  <si>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</si>
  <si>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</si>
  <si>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</si>
  <si>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</si>
  <si>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</si>
  <si>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</si>
  <si>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</si>
  <si>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</si>
  <si>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</si>
  <si>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</si>
  <si>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</si>
  <si>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</si>
  <si>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</si>
  <si>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</si>
  <si>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</si>
  <si>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</si>
  <si>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</si>
  <si>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</si>
  <si>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</si>
  <si>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</si>
  <si>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</si>
  <si>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</si>
  <si>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</si>
  <si>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</si>
  <si>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</si>
  <si>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</si>
  <si>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</si>
  <si>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</si>
  <si>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</si>
  <si>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</si>
  <si>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</si>
  <si>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</si>
  <si>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</si>
  <si>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</si>
  <si>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</si>
  <si>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</si>
  <si>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</si>
  <si>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</si>
  <si>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</si>
  <si>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</si>
  <si>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</si>
  <si>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</si>
  <si>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</si>
  <si>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</si>
  <si>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</si>
  <si>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</si>
  <si>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</si>
  <si>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</si>
  <si>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</si>
  <si>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</si>
  <si>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</si>
  <si>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</si>
  <si>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</si>
  <si>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</si>
  <si>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</si>
  <si>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</si>
  <si>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</si>
  <si>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</si>
  <si>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</si>
  <si>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</si>
  <si>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</si>
  <si>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</si>
  <si>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</si>
  <si>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</si>
  <si>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</si>
  <si>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</si>
  <si>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</si>
  <si>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</si>
  <si>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</si>
  <si>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</si>
  <si>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</si>
  <si>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</si>
  <si>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</si>
  <si>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</si>
  <si>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</si>
  <si>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</si>
  <si>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</si>
  <si>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</si>
  <si>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</si>
  <si>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</si>
  <si>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</si>
  <si>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</si>
  <si>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</si>
  <si>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</si>
  <si>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</si>
  <si>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</si>
  <si>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</si>
  <si>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</si>
  <si>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</si>
  <si>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</si>
  <si>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</si>
  <si>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</si>
  <si>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</si>
  <si>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</si>
  <si>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</si>
  <si>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</si>
  <si>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</si>
  <si>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</si>
  <si>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</si>
  <si>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</si>
  <si>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</si>
  <si>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</si>
  <si>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</si>
  <si>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</si>
  <si>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</si>
  <si>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</si>
  <si>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</si>
  <si>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</si>
  <si>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</si>
  <si>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</si>
  <si>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</si>
  <si>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</si>
  <si>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</si>
  <si>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</si>
  <si>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</si>
  <si>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</si>
  <si>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</si>
  <si>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</si>
  <si>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</si>
  <si>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</si>
  <si>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</si>
  <si>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</si>
  <si>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</si>
  <si>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</si>
  <si>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</si>
  <si>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</si>
  <si>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</si>
  <si>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</si>
  <si>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</si>
  <si>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</si>
  <si>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</si>
  <si>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</si>
  <si>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</si>
  <si>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</si>
  <si>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</si>
  <si>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</si>
  <si>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</si>
  <si>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</si>
  <si>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</si>
  <si>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</si>
  <si>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</si>
  <si>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</si>
  <si>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</si>
  <si>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</si>
  <si>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</si>
  <si>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</si>
  <si>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</si>
  <si>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</si>
  <si>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</si>
  <si>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</si>
  <si>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</si>
  <si>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</si>
  <si>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</si>
  <si>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</si>
  <si>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</si>
  <si>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</si>
  <si>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</si>
  <si>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</si>
  <si>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</si>
  <si>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</si>
  <si>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</si>
  <si>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</si>
  <si>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</si>
  <si>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</si>
  <si>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</si>
  <si>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</si>
  <si>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</si>
  <si>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</si>
  <si>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</si>
  <si>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</si>
  <si>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</si>
  <si>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</si>
  <si>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</si>
  <si>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</si>
  <si>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</si>
  <si>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</si>
  <si>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</si>
  <si>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</si>
  <si>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</si>
  <si>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</si>
  <si>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</si>
  <si>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</si>
  <si>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</si>
  <si>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</si>
  <si>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</si>
  <si>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</si>
  <si>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</si>
  <si>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</si>
  <si>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</si>
  <si>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</si>
  <si>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</si>
  <si>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</si>
  <si>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</si>
  <si>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</si>
  <si>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</si>
  <si>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</si>
  <si>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</si>
  <si>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</si>
  <si>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</si>
  <si>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</si>
  <si>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</si>
  <si>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</si>
  <si>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</si>
  <si>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</si>
  <si>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</si>
  <si>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</si>
  <si>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</si>
  <si>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</si>
  <si>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</si>
  <si>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</si>
  <si>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</si>
  <si>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</si>
  <si>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</si>
  <si>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</si>
  <si>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</si>
  <si>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</si>
  <si>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</si>
  <si>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</si>
  <si>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</si>
  <si>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</si>
  <si>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</si>
  <si>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</si>
  <si>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</si>
  <si>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</si>
  <si>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</si>
  <si>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</si>
  <si>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</si>
  <si>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</si>
  <si>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</si>
  <si>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</si>
  <si>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</si>
  <si>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</si>
  <si>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</si>
  <si>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</si>
  <si>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</si>
  <si>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</si>
  <si>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</si>
  <si>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</si>
  <si>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</si>
  <si>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</si>
  <si>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</si>
  <si>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</si>
  <si>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</si>
  <si>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</si>
  <si>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</si>
  <si>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</si>
  <si>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</si>
  <si>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</si>
  <si>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</si>
  <si>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</si>
  <si>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</si>
  <si>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</si>
  <si>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</si>
  <si>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</si>
  <si>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</si>
  <si>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</si>
  <si>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</si>
  <si>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</si>
  <si>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</si>
  <si>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</si>
  <si>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</si>
  <si>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</si>
  <si>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</si>
  <si>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</si>
  <si>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</si>
  <si>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</si>
  <si>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</si>
  <si>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</si>
  <si>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</si>
  <si>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</si>
  <si>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</si>
  <si>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</si>
  <si>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</si>
  <si>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</si>
  <si>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</si>
  <si>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</si>
  <si>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</si>
  <si>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</si>
  <si>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</si>
  <si>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</si>
  <si>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</si>
  <si>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</si>
  <si>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</si>
  <si>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</si>
  <si>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</si>
  <si>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</si>
  <si>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</si>
  <si>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</si>
  <si>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</si>
  <si>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</si>
  <si>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</si>
  <si>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</si>
  <si>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</si>
  <si>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</si>
  <si>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</si>
  <si>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</si>
  <si>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</si>
  <si>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</si>
  <si>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</si>
  <si>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</si>
  <si>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</si>
  <si>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</si>
  <si>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</si>
  <si>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</si>
  <si>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</si>
  <si>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</si>
  <si>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</si>
  <si>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</si>
  <si>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</si>
  <si>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</si>
  <si>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</si>
  <si>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</si>
  <si>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</si>
  <si>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</si>
  <si>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</si>
  <si>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</si>
  <si>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</si>
  <si>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</si>
  <si>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</si>
  <si>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</si>
  <si>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</si>
  <si>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</si>
  <si>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</si>
  <si>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</si>
  <si>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</si>
  <si>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</si>
  <si>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</si>
  <si>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</si>
  <si>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</si>
  <si>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</si>
  <si>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</si>
  <si>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</si>
  <si>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</si>
  <si>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</si>
  <si>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</si>
  <si>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</si>
  <si>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</si>
  <si>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</si>
  <si>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</si>
  <si>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</si>
  <si>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</si>
  <si>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</si>
  <si>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</si>
  <si>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</si>
  <si>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</si>
  <si>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</si>
  <si>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</si>
  <si>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</si>
  <si>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</si>
  <si>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</si>
  <si>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</si>
  <si>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</si>
  <si>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</si>
  <si>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</si>
  <si>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</si>
  <si>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</si>
  <si>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</si>
  <si>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</si>
  <si>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</si>
  <si>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</si>
  <si>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</si>
  <si>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</si>
  <si>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</si>
  <si>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</si>
  <si>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</si>
  <si>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</si>
  <si>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</si>
  <si>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</si>
  <si>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</si>
  <si>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</si>
  <si>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</si>
  <si>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</si>
  <si>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</si>
  <si>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Week</t>
  </si>
  <si>
    <t>Sorting Control</t>
  </si>
  <si>
    <t xml:space="preserve">Total Calls </t>
  </si>
  <si>
    <t>Calls Answered</t>
  </si>
  <si>
    <t>Avg Speed of Answer</t>
  </si>
  <si>
    <t>Abandon Rate</t>
  </si>
  <si>
    <t>Avg Call/Min</t>
  </si>
  <si>
    <t>Satisfaction Overall</t>
  </si>
  <si>
    <t>Calls of Less than 180 Seconds</t>
  </si>
  <si>
    <t>Satisfaction Less thans Equal to 3</t>
  </si>
  <si>
    <t>Agent Name</t>
  </si>
  <si>
    <t>Avg Speed</t>
  </si>
  <si>
    <t>Calls Resolution %</t>
  </si>
  <si>
    <t xml:space="preserve">                   Calls Resolved</t>
  </si>
  <si>
    <t>Column1</t>
  </si>
  <si>
    <t>%Calls of Less than 180 Seconds</t>
  </si>
  <si>
    <t>Daine</t>
  </si>
  <si>
    <t>Grag</t>
  </si>
  <si>
    <t xml:space="preserve"> </t>
  </si>
  <si>
    <t>sroting</t>
  </si>
  <si>
    <t xml:space="preserve">     </t>
  </si>
  <si>
    <t xml:space="preserve">                 Calls Resolution %</t>
  </si>
  <si>
    <t>CR TREND</t>
  </si>
  <si>
    <t>Name</t>
  </si>
  <si>
    <t>Mon</t>
  </si>
  <si>
    <t>Tue</t>
  </si>
  <si>
    <t>Wed</t>
  </si>
  <si>
    <t>Thur</t>
  </si>
  <si>
    <t>Frid</t>
  </si>
  <si>
    <t>Sat</t>
  </si>
  <si>
    <t>Sun</t>
  </si>
  <si>
    <t>Total Call</t>
  </si>
  <si>
    <t>Call Answered</t>
  </si>
  <si>
    <t>SLA Limit</t>
  </si>
  <si>
    <t>SLA Breached</t>
  </si>
  <si>
    <t>WashinG Machine</t>
  </si>
  <si>
    <t>Abandoned %</t>
  </si>
  <si>
    <t xml:space="preserve">Satisfaction Score </t>
  </si>
  <si>
    <t>Target</t>
  </si>
  <si>
    <r>
      <rPr>
        <sz val="11"/>
        <color theme="1"/>
        <rFont val="Stencil"/>
        <family val="5"/>
      </rPr>
      <t xml:space="preserve"> </t>
    </r>
    <r>
      <rPr>
        <sz val="11"/>
        <color theme="1"/>
        <rFont val="Arial"/>
        <family val="2"/>
      </rPr>
      <t>☺</t>
    </r>
  </si>
  <si>
    <t>Satisfaction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</si>
</sst>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dd/mm/yyyy\ h:mm"/>
    <numFmt numFmtId="165" formatCode="0.00000000000000"/>
    <numFmt numFmtId="166" formatCode="0.00000000000000000000"/>
    <numFmt numFmtId="167" formatCode="0.0"/>
    <numFmt numFmtId="168" formatCode="[$-F800]dddd\,\ mmmm\ dd\,\ 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scheme val="minor"/>
    </font>
    <font>
      <sz val="11"/>
      <color theme="1"/>
      <name val="Stencil"/>
      <family val="5"/>
    </font>
    <font>
      <sz val="11"/>
      <color theme="1"/>
      <name val="Arial"/>
      <family val="2"/>
    </font>
    <font>
      <sz val="11"/>
      <color theme="1"/>
      <name val="Calibri"/>
      <family val="5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4" xfId="0" applyFont="1" applyBorder="1"/>
    <xf numFmtId="164" fontId="6" fillId="0" borderId="5" xfId="0" applyNumberFormat="1" applyFont="1" applyBorder="1"/>
    <xf numFmtId="165" fontId="6" fillId="0" borderId="5" xfId="0" applyNumberFormat="1" applyFont="1" applyBorder="1"/>
    <xf numFmtId="0" fontId="6" fillId="0" borderId="5" xfId="0" applyFont="1" applyBorder="1"/>
    <xf numFmtId="21" fontId="6" fillId="0" borderId="5" xfId="0" applyNumberFormat="1" applyFont="1" applyBorder="1"/>
    <xf numFmtId="0" fontId="6" fillId="0" borderId="6" xfId="0" applyFont="1" applyBorder="1"/>
    <xf numFmtId="165" fontId="6" fillId="0" borderId="0" xfId="0" applyNumberFormat="1" applyFont="1"/>
    <xf numFmtId="166" fontId="6" fillId="0" borderId="0" xfId="0" applyNumberFormat="1" applyFont="1"/>
    <xf numFmtId="0" fontId="6" fillId="0" borderId="7" xfId="0" applyFont="1" applyBorder="1"/>
    <xf numFmtId="164" fontId="6" fillId="0" borderId="8" xfId="0" applyNumberFormat="1" applyFont="1" applyBorder="1"/>
    <xf numFmtId="165" fontId="6" fillId="0" borderId="8" xfId="0" applyNumberFormat="1" applyFont="1" applyBorder="1"/>
    <xf numFmtId="0" fontId="6" fillId="0" borderId="8" xfId="0" applyFont="1" applyBorder="1"/>
    <xf numFmtId="21" fontId="6" fillId="0" borderId="8" xfId="0" applyNumberFormat="1" applyFont="1" applyBorder="1"/>
    <xf numFmtId="0" fontId="6" fillId="0" borderId="9" xfId="0" applyFont="1" applyBorder="1"/>
    <xf numFmtId="0" fontId="0" fillId="3" borderId="0" xfId="0" applyFill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7" fillId="0" borderId="5" xfId="0" applyFont="1" applyBorder="1"/>
    <xf numFmtId="167" fontId="0" fillId="0" borderId="10" xfId="0" applyNumberFormat="1" applyBorder="1"/>
    <xf numFmtId="0" fontId="4" fillId="0" borderId="10" xfId="0" applyFont="1" applyBorder="1"/>
    <xf numFmtId="0" fontId="4" fillId="0" borderId="0" xfId="0" applyFont="1"/>
    <xf numFmtId="168" fontId="0" fillId="0" borderId="0" xfId="0" applyNumberFormat="1"/>
    <xf numFmtId="2" fontId="0" fillId="0" borderId="10" xfId="0" applyNumberFormat="1" applyBorder="1"/>
    <xf numFmtId="0" fontId="0" fillId="3" borderId="10" xfId="0" applyFill="1" applyBorder="1"/>
    <xf numFmtId="0" fontId="0" fillId="3" borderId="12" xfId="0" applyFill="1" applyBorder="1"/>
    <xf numFmtId="0" fontId="4" fillId="0" borderId="11" xfId="0" applyFont="1" applyBorder="1"/>
    <xf numFmtId="0" fontId="4" fillId="3" borderId="12" xfId="0" applyFont="1" applyFill="1" applyBorder="1"/>
    <xf numFmtId="0" fontId="4" fillId="3" borderId="10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3" fillId="3" borderId="0" xfId="0" applyFont="1" applyFill="1"/>
    <xf numFmtId="2" fontId="0" fillId="3" borderId="12" xfId="0" applyNumberFormat="1" applyFill="1" applyBorder="1"/>
    <xf numFmtId="0" fontId="2" fillId="4" borderId="17" xfId="0" applyFont="1" applyFill="1" applyBorder="1"/>
    <xf numFmtId="0" fontId="4" fillId="4" borderId="19" xfId="0" applyFont="1" applyFill="1" applyBorder="1"/>
    <xf numFmtId="0" fontId="0" fillId="3" borderId="11" xfId="0" applyFill="1" applyBorder="1"/>
    <xf numFmtId="0" fontId="2" fillId="4" borderId="14" xfId="0" applyFont="1" applyFill="1" applyBorder="1"/>
    <xf numFmtId="2" fontId="0" fillId="3" borderId="18" xfId="0" applyNumberFormat="1" applyFill="1" applyBorder="1"/>
    <xf numFmtId="10" fontId="0" fillId="3" borderId="12" xfId="0" applyNumberFormat="1" applyFill="1" applyBorder="1"/>
    <xf numFmtId="0" fontId="2" fillId="0" borderId="10" xfId="0" applyFont="1" applyBorder="1"/>
    <xf numFmtId="0" fontId="1" fillId="0" borderId="10" xfId="0" applyFont="1" applyBorder="1"/>
    <xf numFmtId="10" fontId="0" fillId="0" borderId="10" xfId="0" applyNumberFormat="1" applyBorder="1"/>
    <xf numFmtId="9" fontId="0" fillId="0" borderId="10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1" fillId="0" borderId="0" xfId="0" applyFont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000000000000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calculate!$B$62:$B$69</c:f>
              <c:strCache>
                <c:ptCount val="8"/>
                <c:pt idx="0">
                  <c:v>Diane</c:v>
                </c:pt>
                <c:pt idx="1">
                  <c:v> ☺ Becky</c:v>
                </c:pt>
                <c:pt idx="2">
                  <c:v> ☺ Stewart</c:v>
                </c:pt>
                <c:pt idx="3">
                  <c:v> ☺ Greg</c:v>
                </c:pt>
                <c:pt idx="4">
                  <c:v>Jim</c:v>
                </c:pt>
                <c:pt idx="5">
                  <c:v> ☺ Joe</c:v>
                </c:pt>
                <c:pt idx="6">
                  <c:v> ☺ Martha</c:v>
                </c:pt>
                <c:pt idx="7">
                  <c:v>Dan</c:v>
                </c:pt>
              </c:strCache>
            </c:strRef>
          </c:cat>
          <c:val>
            <c:numRef>
              <c:f>calculate!$B$52:$B$59</c:f>
              <c:numCache>
                <c:formatCode>0.00</c:formatCode>
                <c:ptCount val="8"/>
                <c:pt idx="0">
                  <c:v>3.4750000000000001</c:v>
                </c:pt>
                <c:pt idx="1">
                  <c:v>3.7567567567567566</c:v>
                </c:pt>
                <c:pt idx="2">
                  <c:v>4.7931034482758621</c:v>
                </c:pt>
                <c:pt idx="3">
                  <c:v>3.7567567567567566</c:v>
                </c:pt>
                <c:pt idx="4">
                  <c:v>3.3095238095238093</c:v>
                </c:pt>
                <c:pt idx="5">
                  <c:v>4.34375</c:v>
                </c:pt>
                <c:pt idx="6">
                  <c:v>3.7567567567567566</c:v>
                </c:pt>
                <c:pt idx="7">
                  <c:v>3.3095238095238093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2-48B2-8058-B0663423A6D4}"/>
            </c:ext>
          </c:extLst>
        </c:ser>
        <c:ser>
          <c:idx val="1"/>
          <c:order val="1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912-48B2-8058-B0663423A6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calculate!$B$62:$B$69</c:f>
              <c:strCache>
                <c:ptCount val="8"/>
                <c:pt idx="0">
                  <c:v>Diane</c:v>
                </c:pt>
                <c:pt idx="1">
                  <c:v> ☺ Becky</c:v>
                </c:pt>
                <c:pt idx="2">
                  <c:v> ☺ Stewart</c:v>
                </c:pt>
                <c:pt idx="3">
                  <c:v> ☺ Greg</c:v>
                </c:pt>
                <c:pt idx="4">
                  <c:v>Jim</c:v>
                </c:pt>
                <c:pt idx="5">
                  <c:v> ☺ Joe</c:v>
                </c:pt>
                <c:pt idx="6">
                  <c:v> ☺ Martha</c:v>
                </c:pt>
                <c:pt idx="7">
                  <c:v>Dan</c:v>
                </c:pt>
              </c:strCache>
            </c:strRef>
          </c:cat>
          <c:val>
            <c:numRef>
              <c:f>calculate!$C$52:$C$59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2-48B2-8058-B0663423A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6172000"/>
        <c:axId val="2016174400"/>
      </c:barChart>
      <c:catAx>
        <c:axId val="2016172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174400"/>
        <c:crosses val="autoZero"/>
        <c:auto val="1"/>
        <c:lblAlgn val="ctr"/>
        <c:lblOffset val="100"/>
        <c:noMultiLvlLbl val="0"/>
      </c:catAx>
      <c:valAx>
        <c:axId val="201617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17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D59-4658-B6A8-2237DEA1B3E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D59-4658-B6A8-2237DEA1B3E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59-4658-B6A8-2237DEA1B3E5}"/>
              </c:ext>
            </c:extLst>
          </c:dPt>
          <c:dPt>
            <c:idx val="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59-4658-B6A8-2237DEA1B3E5}"/>
              </c:ext>
            </c:extLst>
          </c:dPt>
          <c:val>
            <c:numRef>
              <c:f>calculate!$B$27:$B$30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9-4658-B6A8-2237DEA1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39D-4B5D-B028-1B5B555C77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95-4433-BEF6-7270540DE8E7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9D-4B5D-B028-1B5B555C7719}"/>
              </c:ext>
            </c:extLst>
          </c:dPt>
          <c:val>
            <c:numRef>
              <c:f>calculate!$C$27:$C$29</c:f>
              <c:numCache>
                <c:formatCode>General</c:formatCode>
                <c:ptCount val="3"/>
                <c:pt idx="0">
                  <c:v>64.283783783783775</c:v>
                </c:pt>
                <c:pt idx="1">
                  <c:v>2</c:v>
                </c:pt>
                <c:pt idx="2">
                  <c:v>133.71621621621622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D-4B5D-B028-1B5B555C7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492563429571"/>
          <c:y val="0.16708333333333336"/>
          <c:w val="0.85334951881014875"/>
          <c:h val="0.5641276611256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calculate!$D$43</c:f>
              <c:strCache>
                <c:ptCount val="1"/>
                <c:pt idx="0">
                  <c:v>Abandoned %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calculate!$A$44:$A$48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calculate!$D$44:$D$48</c:f>
              <c:numCache>
                <c:formatCode>0.00%</c:formatCode>
                <c:ptCount val="5"/>
                <c:pt idx="0">
                  <c:v>0.19117647058823528</c:v>
                </c:pt>
                <c:pt idx="1">
                  <c:v>0.20895522388059701</c:v>
                </c:pt>
                <c:pt idx="2">
                  <c:v>0.19736842105263158</c:v>
                </c:pt>
                <c:pt idx="3">
                  <c:v>0.16455696202531644</c:v>
                </c:pt>
                <c:pt idx="4">
                  <c:v>0.17567567567567569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6-4068-97B4-4D7570CD5069}"/>
            </c:ext>
          </c:extLst>
        </c:ser>
        <c:ser>
          <c:idx val="1"/>
          <c:order val="1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calculate!$A$44:$A$48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calculate!$F$44:$F$48</c:f>
              <c:numCache>
                <c:formatCode>General</c:formatCode>
                <c:ptCount val="5"/>
                <c:pt idx="0">
                  <c:v>0</c:v>
                </c:pt>
                <c:pt idx="1">
                  <c:v>0.20895522388059701</c:v>
                </c:pt>
                <c:pt idx="2">
                  <c:v>0</c:v>
                </c:pt>
                <c:pt idx="3" formatCode="0.00%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16-4068-97B4-4D7570CD5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557536"/>
        <c:axId val="2014536896"/>
      </c:barChart>
      <c:lineChart>
        <c:grouping val="standard"/>
        <c:varyColors val="0"/>
        <c:ser>
          <c:idx val="2"/>
          <c:order val="2"/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calculate!$A$44:$A$48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calculate!$E$44:$E$48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16-4068-97B4-4D7570CD5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557536"/>
        <c:axId val="2014536896"/>
      </c:lineChart>
      <c:catAx>
        <c:axId val="20145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36896"/>
        <c:crosses val="autoZero"/>
        <c:auto val="1"/>
        <c:lblAlgn val="ctr"/>
        <c:lblOffset val="100"/>
        <c:noMultiLvlLbl val="0"/>
      </c:catAx>
      <c:valAx>
        <c:axId val="201453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57536"/>
        <c:crosses val="autoZero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695828076739028"/>
          <c:y val="7.0175651120533006E-2"/>
          <c:w val="0.74968211321557776"/>
          <c:h val="0.66623750978496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calculate!$B$62:$B$69</c:f>
              <c:strCache>
                <c:ptCount val="8"/>
                <c:pt idx="0">
                  <c:v>Diane</c:v>
                </c:pt>
                <c:pt idx="1">
                  <c:v> ☺ Becky</c:v>
                </c:pt>
                <c:pt idx="2">
                  <c:v> ☺ Stewart</c:v>
                </c:pt>
                <c:pt idx="3">
                  <c:v> ☺ Greg</c:v>
                </c:pt>
                <c:pt idx="4">
                  <c:v>Jim</c:v>
                </c:pt>
                <c:pt idx="5">
                  <c:v> ☺ Joe</c:v>
                </c:pt>
                <c:pt idx="6">
                  <c:v> ☺ Martha</c:v>
                </c:pt>
                <c:pt idx="7">
                  <c:v>Dan</c:v>
                </c:pt>
              </c:strCache>
            </c:strRef>
          </c:cat>
          <c:val>
            <c:numRef>
              <c:f>calculate!$B$52:$B$59</c:f>
              <c:numCache>
                <c:formatCode>0.00</c:formatCode>
                <c:ptCount val="8"/>
                <c:pt idx="0">
                  <c:v>3.4750000000000001</c:v>
                </c:pt>
                <c:pt idx="1">
                  <c:v>3.7567567567567566</c:v>
                </c:pt>
                <c:pt idx="2">
                  <c:v>4.7931034482758621</c:v>
                </c:pt>
                <c:pt idx="3">
                  <c:v>3.7567567567567566</c:v>
                </c:pt>
                <c:pt idx="4">
                  <c:v>3.3095238095238093</c:v>
                </c:pt>
                <c:pt idx="5">
                  <c:v>4.34375</c:v>
                </c:pt>
                <c:pt idx="6">
                  <c:v>3.7567567567567566</c:v>
                </c:pt>
                <c:pt idx="7">
                  <c:v>3.3095238095238093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1-4E2D-A56F-0BC21C6E0420}"/>
            </c:ext>
          </c:extLst>
        </c:ser>
        <c:ser>
          <c:idx val="1"/>
          <c:order val="1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F1-4E2D-A56F-0BC21C6E04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calculate!$B$62:$B$69</c:f>
              <c:strCache>
                <c:ptCount val="8"/>
                <c:pt idx="0">
                  <c:v>Diane</c:v>
                </c:pt>
                <c:pt idx="1">
                  <c:v> ☺ Becky</c:v>
                </c:pt>
                <c:pt idx="2">
                  <c:v> ☺ Stewart</c:v>
                </c:pt>
                <c:pt idx="3">
                  <c:v> ☺ Greg</c:v>
                </c:pt>
                <c:pt idx="4">
                  <c:v>Jim</c:v>
                </c:pt>
                <c:pt idx="5">
                  <c:v> ☺ Joe</c:v>
                </c:pt>
                <c:pt idx="6">
                  <c:v> ☺ Martha</c:v>
                </c:pt>
                <c:pt idx="7">
                  <c:v>Dan</c:v>
                </c:pt>
              </c:strCache>
            </c:strRef>
          </c:cat>
          <c:val>
            <c:numRef>
              <c:f>calculate!$C$52:$C$59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F1-4E2D-A56F-0BC21C6E0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6172000"/>
        <c:axId val="2016174400"/>
      </c:barChart>
      <c:catAx>
        <c:axId val="2016172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174400"/>
        <c:crosses val="autoZero"/>
        <c:auto val="1"/>
        <c:lblAlgn val="ctr"/>
        <c:lblOffset val="100"/>
        <c:noMultiLvlLbl val="0"/>
      </c:catAx>
      <c:valAx>
        <c:axId val="201617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17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79-461E-A42E-7631365AD8AA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79-461E-A42E-7631365AD8A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79-461E-A42E-7631365AD8AA}"/>
              </c:ext>
            </c:extLst>
          </c:dPt>
          <c:dPt>
            <c:idx val="3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79-461E-A42E-7631365AD8AA}"/>
              </c:ext>
            </c:extLst>
          </c:dPt>
          <c:val>
            <c:numRef>
              <c:f>calculate!$B$27:$B$30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79-461E-A42E-7631365AD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4C-406A-805D-670AF9F192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4C-406A-805D-670AF9F1928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4C-406A-805D-670AF9F1928F}"/>
              </c:ext>
            </c:extLst>
          </c:dPt>
          <c:val>
            <c:numRef>
              <c:f>calculate!$C$27:$C$29</c:f>
              <c:numCache>
                <c:formatCode>General</c:formatCode>
                <c:ptCount val="3"/>
                <c:pt idx="0">
                  <c:v>64.283783783783775</c:v>
                </c:pt>
                <c:pt idx="1">
                  <c:v>2</c:v>
                </c:pt>
                <c:pt idx="2">
                  <c:v>133.71621621621622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4C-406A-805D-670AF9F19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calculate!$A$2" horiz="1" max="12" min="1" noThreeD="1" page="3" val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753439</xdr:colOff>
      <xdr:row>45</xdr:row>
      <xdr:rowOff>137416</xdr:rowOff>
    </xdr:from>
    <xdr:to>
      <xdr:col>12</xdr:col>
      <xdr:colOff>159821</xdr:colOff>
      <xdr:row>60</xdr:row>
      <xdr:rowOff>98032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781978</xdr:colOff>
      <xdr:row>18</xdr:row>
      <xdr:rowOff>173091</xdr:rowOff>
    </xdr:from>
    <xdr:to>
      <xdr:col>8</xdr:col>
      <xdr:colOff>980326</xdr:colOff>
      <xdr:row>33</xdr:row>
      <xdr:rowOff>133707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553663</xdr:colOff>
      <xdr:row>12</xdr:row>
      <xdr:rowOff>130282</xdr:rowOff>
    </xdr:from>
    <xdr:to>
      <xdr:col>6</xdr:col>
      <xdr:colOff>402405</xdr:colOff>
      <xdr:row>27</xdr:row>
      <xdr:rowOff>90897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57150</xdr:rowOff>
    </xdr:from>
    <xdr:to>
      <xdr:col>13</xdr:col>
      <xdr:colOff>184150</xdr:colOff>
      <xdr:row>3</xdr:row>
      <xdr:rowOff>120650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9050" y="57150"/>
          <a:ext cx="11633200" cy="6159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76200</xdr:colOff>
      <xdr:row>7</xdr:row>
      <xdr:rowOff>12700</xdr:rowOff>
    </xdr:from>
    <xdr:to>
      <xdr:col>16</xdr:col>
      <xdr:colOff>311150</xdr:colOff>
      <xdr:row>9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9220200" y="1301750"/>
          <a:ext cx="8445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IN" sz="1200" b="1" i="0" u="none" strike="noStrike">
            <a:solidFill>
              <a:schemeClr val="bg1">
                <a:lumMod val="8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</xdr:colOff>
          <xdr:row>0</xdr:row>
          <xdr:rowOff>177800</xdr:rowOff>
        </xdr:from>
        <xdr:to>
          <xdr:col>1</xdr:col>
          <xdr:colOff>463550</xdr:colOff>
          <xdr:row>2</xdr:row>
          <xdr:rowOff>139700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1</xdr:col>
      <xdr:colOff>787400</xdr:colOff>
      <xdr:row>1</xdr:row>
      <xdr:rowOff>19050</xdr:rowOff>
    </xdr:from>
    <xdr:to>
      <xdr:col>3</xdr:col>
      <xdr:colOff>850900</xdr:colOff>
      <xdr:row>3</xdr:row>
      <xdr:rowOff>133350</xdr:rowOff>
    </xdr:to>
    <xdr:sp macro="" textlink="calculate!D7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254250" y="203200"/>
          <a:ext cx="1955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A40C5C4F-00D4-447D-86C5-994379FD521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week #10</a:t>
          </a:fld>
          <a:endParaRPr lang="en-IN" sz="1200" b="1" i="0" u="none" strike="noStrike">
            <a:solidFill>
              <a:schemeClr val="bg1">
                <a:lumMod val="8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absolute">
    <xdr:from>
      <xdr:col>0</xdr:col>
      <xdr:colOff>57150</xdr:colOff>
      <xdr:row>3</xdr:row>
      <xdr:rowOff>158750</xdr:rowOff>
    </xdr:from>
    <xdr:to>
      <xdr:col>1</xdr:col>
      <xdr:colOff>723900</xdr:colOff>
      <xdr:row>8</xdr:row>
      <xdr:rowOff>82550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7150" y="711200"/>
          <a:ext cx="2133600" cy="8445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solidFill>
                <a:schemeClr val="accent1">
                  <a:lumMod val="75000"/>
                </a:schemeClr>
              </a:solidFill>
            </a:rPr>
            <a:t>     </a:t>
          </a:r>
          <a:r>
            <a:rPr lang="en-IN" sz="1600">
              <a:solidFill>
                <a:schemeClr val="accent1">
                  <a:lumMod val="75000"/>
                </a:schemeClr>
              </a:solidFill>
            </a:rPr>
            <a:t>TOTAL</a:t>
          </a:r>
          <a:r>
            <a:rPr lang="en-IN" sz="1600" baseline="0">
              <a:solidFill>
                <a:schemeClr val="accent1">
                  <a:lumMod val="75000"/>
                </a:schemeClr>
              </a:solidFill>
            </a:rPr>
            <a:t> CALLS</a:t>
          </a:r>
          <a:endParaRPr lang="en-IN" sz="1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203200</xdr:colOff>
      <xdr:row>3</xdr:row>
      <xdr:rowOff>158750</xdr:rowOff>
    </xdr:from>
    <xdr:to>
      <xdr:col>4</xdr:col>
      <xdr:colOff>171450</xdr:colOff>
      <xdr:row>8</xdr:row>
      <xdr:rowOff>82550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495550" y="711200"/>
          <a:ext cx="2133600" cy="8445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>
                  <a:lumMod val="75000"/>
                </a:schemeClr>
              </a:solidFill>
            </a:rPr>
            <a:t>Avg Speed of Answer</a:t>
          </a:r>
        </a:p>
      </xdr:txBody>
    </xdr:sp>
    <xdr:clientData/>
  </xdr:twoCellAnchor>
  <xdr:twoCellAnchor editAs="absolute">
    <xdr:from>
      <xdr:col>4</xdr:col>
      <xdr:colOff>247650</xdr:colOff>
      <xdr:row>3</xdr:row>
      <xdr:rowOff>165100</xdr:rowOff>
    </xdr:from>
    <xdr:to>
      <xdr:col>6</xdr:col>
      <xdr:colOff>285750</xdr:colOff>
      <xdr:row>8</xdr:row>
      <xdr:rowOff>88900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705350" y="717550"/>
          <a:ext cx="2133600" cy="8445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>
                  <a:lumMod val="75000"/>
                </a:schemeClr>
              </a:solidFill>
            </a:rPr>
            <a:t>      Abandon Rate</a:t>
          </a:r>
        </a:p>
      </xdr:txBody>
    </xdr:sp>
    <xdr:clientData/>
  </xdr:twoCellAnchor>
  <xdr:twoCellAnchor editAs="absolute">
    <xdr:from>
      <xdr:col>6</xdr:col>
      <xdr:colOff>527050</xdr:colOff>
      <xdr:row>3</xdr:row>
      <xdr:rowOff>171450</xdr:rowOff>
    </xdr:from>
    <xdr:to>
      <xdr:col>9</xdr:col>
      <xdr:colOff>184150</xdr:colOff>
      <xdr:row>8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080250" y="723900"/>
          <a:ext cx="2133600" cy="8445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>
                  <a:lumMod val="75000"/>
                </a:schemeClr>
              </a:solidFill>
            </a:rPr>
            <a:t>        Avg Call/Min</a:t>
          </a:r>
        </a:p>
      </xdr:txBody>
    </xdr:sp>
    <xdr:clientData/>
  </xdr:twoCellAnchor>
  <xdr:twoCellAnchor editAs="absolute">
    <xdr:from>
      <xdr:col>9</xdr:col>
      <xdr:colOff>438150</xdr:colOff>
      <xdr:row>3</xdr:row>
      <xdr:rowOff>165100</xdr:rowOff>
    </xdr:from>
    <xdr:to>
      <xdr:col>13</xdr:col>
      <xdr:colOff>133350</xdr:colOff>
      <xdr:row>8</xdr:row>
      <xdr:rowOff>88900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467850" y="717550"/>
          <a:ext cx="2133600" cy="8445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>
                  <a:lumMod val="75000"/>
                </a:schemeClr>
              </a:solidFill>
            </a:rPr>
            <a:t>Satisfaction Overall</a:t>
          </a:r>
        </a:p>
      </xdr:txBody>
    </xdr:sp>
    <xdr:clientData/>
  </xdr:twoCellAnchor>
  <xdr:twoCellAnchor editAs="absolute">
    <xdr:from>
      <xdr:col>0</xdr:col>
      <xdr:colOff>203200</xdr:colOff>
      <xdr:row>5</xdr:row>
      <xdr:rowOff>63500</xdr:rowOff>
    </xdr:from>
    <xdr:to>
      <xdr:col>1</xdr:col>
      <xdr:colOff>527050</xdr:colOff>
      <xdr:row>8</xdr:row>
      <xdr:rowOff>38100</xdr:rowOff>
    </xdr:to>
    <xdr:sp macro="" textlink="calculate!B4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03200" y="984250"/>
          <a:ext cx="1790700" cy="527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t>            </a:t>
          </a:r>
          <a:fld id="{1FCFDC50-9173-40B4-B806-BEC5D797F223}" type="TxLink"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 algn="l"/>
            <a:t>368</a:t>
          </a:fld>
          <a:endParaRPr lang="en-IN" sz="1800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2</xdr:col>
      <xdr:colOff>469900</xdr:colOff>
      <xdr:row>5</xdr:row>
      <xdr:rowOff>69850</xdr:rowOff>
    </xdr:from>
    <xdr:to>
      <xdr:col>3</xdr:col>
      <xdr:colOff>1066800</xdr:colOff>
      <xdr:row>8</xdr:row>
      <xdr:rowOff>38100</xdr:rowOff>
    </xdr:to>
    <xdr:sp macro="" textlink="calculate!B6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762250" y="990600"/>
          <a:ext cx="1663700" cy="52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t>         </a:t>
          </a:r>
          <a:fld id="{16F3BF00-0BB4-4C88-9188-31705EE8A613}" type="TxLink"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 algn="l"/>
            <a:t>54.74</a:t>
          </a:fld>
          <a:endParaRPr lang="en-IN" sz="1800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4</xdr:col>
      <xdr:colOff>482600</xdr:colOff>
      <xdr:row>5</xdr:row>
      <xdr:rowOff>76200</xdr:rowOff>
    </xdr:from>
    <xdr:to>
      <xdr:col>6</xdr:col>
      <xdr:colOff>50800</xdr:colOff>
      <xdr:row>8</xdr:row>
      <xdr:rowOff>44450</xdr:rowOff>
    </xdr:to>
    <xdr:sp macro="" textlink="calculate!B7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940300" y="996950"/>
          <a:ext cx="1663700" cy="52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t>         </a:t>
          </a:r>
          <a:fld id="{AB163AE5-A694-4B6B-8594-33F85B59A174}" type="TxLink"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 algn="l"/>
            <a:t>0.17</a:t>
          </a:fld>
          <a:endParaRPr lang="en-IN" sz="1800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6</xdr:col>
      <xdr:colOff>774700</xdr:colOff>
      <xdr:row>5</xdr:row>
      <xdr:rowOff>69850</xdr:rowOff>
    </xdr:from>
    <xdr:to>
      <xdr:col>8</xdr:col>
      <xdr:colOff>787400</xdr:colOff>
      <xdr:row>8</xdr:row>
      <xdr:rowOff>38100</xdr:rowOff>
    </xdr:to>
    <xdr:sp macro="" textlink="calculate!B8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327900" y="990600"/>
          <a:ext cx="1663700" cy="52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t>           </a:t>
          </a:r>
          <a:fld id="{276A14FA-A8B4-45DB-B509-469A9A726E4F}" type="TxLink"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 algn="l"/>
            <a:t>0.1</a:t>
          </a:fld>
          <a:endParaRPr lang="en-IN" sz="1800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10</xdr:col>
      <xdr:colOff>12700</xdr:colOff>
      <xdr:row>5</xdr:row>
      <xdr:rowOff>69850</xdr:rowOff>
    </xdr:from>
    <xdr:to>
      <xdr:col>12</xdr:col>
      <xdr:colOff>457200</xdr:colOff>
      <xdr:row>8</xdr:row>
      <xdr:rowOff>38100</xdr:rowOff>
    </xdr:to>
    <xdr:sp macro="" textlink="calculate!B9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9652000" y="990600"/>
          <a:ext cx="1663700" cy="52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t>         </a:t>
          </a:r>
          <a:fld id="{A1F5E671-3655-49D8-9E37-74B6434E1A28}" type="TxLink">
            <a:rPr lang="en-US" sz="1800" b="0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 algn="l"/>
            <a:t>3.50</a:t>
          </a:fld>
          <a:endParaRPr lang="en-IN" sz="1800">
            <a:solidFill>
              <a:srgbClr val="C00000"/>
            </a:solidFill>
          </a:endParaRPr>
        </a:p>
      </xdr:txBody>
    </xdr:sp>
    <xdr:clientData/>
  </xdr:twoCellAnchor>
  <xdr:twoCellAnchor>
    <xdr:from>
      <xdr:col>7</xdr:col>
      <xdr:colOff>120650</xdr:colOff>
      <xdr:row>10</xdr:row>
      <xdr:rowOff>177800</xdr:rowOff>
    </xdr:from>
    <xdr:to>
      <xdr:col>13</xdr:col>
      <xdr:colOff>133350</xdr:colOff>
      <xdr:row>21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730250</xdr:colOff>
      <xdr:row>21</xdr:row>
      <xdr:rowOff>69850</xdr:rowOff>
    </xdr:from>
    <xdr:to>
      <xdr:col>5</xdr:col>
      <xdr:colOff>742950</xdr:colOff>
      <xdr:row>32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21</xdr:row>
      <xdr:rowOff>171450</xdr:rowOff>
    </xdr:from>
    <xdr:to>
      <xdr:col>3</xdr:col>
      <xdr:colOff>298450</xdr:colOff>
      <xdr:row>33</xdr:row>
      <xdr:rowOff>158750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673100</xdr:colOff>
      <xdr:row>21</xdr:row>
      <xdr:rowOff>139700</xdr:rowOff>
    </xdr:from>
    <xdr:to>
      <xdr:col>2</xdr:col>
      <xdr:colOff>717550</xdr:colOff>
      <xdr:row>33</xdr:row>
      <xdr:rowOff>152400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723900</xdr:colOff>
      <xdr:row>30</xdr:row>
      <xdr:rowOff>12700</xdr:rowOff>
    </xdr:from>
    <xdr:to>
      <xdr:col>2</xdr:col>
      <xdr:colOff>19050</xdr:colOff>
      <xdr:row>31</xdr:row>
      <xdr:rowOff>95250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723900" y="5594350"/>
          <a:ext cx="1587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t>Satisfaction</a:t>
          </a:r>
          <a:r>
            <a:rPr lang="en-IN" sz="1200" b="1" i="0" u="none" strike="noStrike" baseline="0">
              <a:solidFill>
                <a:srgbClr val="FF0000"/>
              </a:solidFill>
              <a:latin typeface="Calibri"/>
              <a:ea typeface="Calibri"/>
              <a:cs typeface="Calibri"/>
            </a:rPr>
            <a:t> </a:t>
          </a:r>
          <a:r>
            <a:rPr lang="en-IN" sz="1400" b="1" i="0" u="none" strike="noStrike" baseline="0">
              <a:solidFill>
                <a:srgbClr val="FF0000"/>
              </a:solidFill>
              <a:latin typeface="Calibri"/>
              <a:ea typeface="Calibri"/>
              <a:cs typeface="Calibri"/>
            </a:rPr>
            <a:t>Score</a:t>
          </a:r>
          <a:endParaRPr lang="en-IN" sz="1400" b="1" i="0" u="none" strike="noStrike">
            <a:solidFill>
              <a:srgbClr val="FF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oneCellAnchor>
    <xdr:from>
      <xdr:col>2</xdr:col>
      <xdr:colOff>254000</xdr:colOff>
      <xdr:row>31</xdr:row>
      <xdr:rowOff>0</xdr:rowOff>
    </xdr:from>
    <xdr:ext cx="184731" cy="28020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2546350" y="5765800"/>
          <a:ext cx="184731" cy="280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IN" sz="1200" b="1" i="0" u="none" strike="noStrike">
            <a:solidFill>
              <a:schemeClr val="bg1">
                <a:lumMod val="8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oneCellAnchor>
  <xdr:twoCellAnchor>
    <xdr:from>
      <xdr:col>2</xdr:col>
      <xdr:colOff>69850</xdr:colOff>
      <xdr:row>30</xdr:row>
      <xdr:rowOff>19050</xdr:rowOff>
    </xdr:from>
    <xdr:to>
      <xdr:col>3</xdr:col>
      <xdr:colOff>133350</xdr:colOff>
      <xdr:row>31</xdr:row>
      <xdr:rowOff>152400</xdr:rowOff>
    </xdr:to>
    <xdr:sp macro="" textlink="calculate!B9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2362200" y="5600700"/>
          <a:ext cx="113030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DA988F97-ABCD-427E-A206-5B2B4B91B833}" type="TxLink">
            <a:rPr lang="en-US" sz="14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 algn="l"/>
            <a:t>3.31</a:t>
          </a:fld>
          <a:endParaRPr lang="en-IN" sz="1600" b="1" i="0" u="none" strike="noStrike">
            <a:solidFill>
              <a:schemeClr val="accent1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6</xdr:col>
      <xdr:colOff>247650</xdr:colOff>
      <xdr:row>21</xdr:row>
      <xdr:rowOff>69850</xdr:rowOff>
    </xdr:from>
    <xdr:to>
      <xdr:col>13</xdr:col>
      <xdr:colOff>133350</xdr:colOff>
      <xdr:row>32</xdr:row>
      <xdr:rowOff>69850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800850" y="3994150"/>
          <a:ext cx="4800600" cy="2025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279400</xdr:colOff>
      <xdr:row>21</xdr:row>
      <xdr:rowOff>107950</xdr:rowOff>
    </xdr:from>
    <xdr:to>
      <xdr:col>13</xdr:col>
      <xdr:colOff>107950</xdr:colOff>
      <xdr:row>24</xdr:row>
      <xdr:rowOff>50800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6832600" y="4032250"/>
          <a:ext cx="4743450" cy="4953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533400</xdr:colOff>
      <xdr:row>21</xdr:row>
      <xdr:rowOff>127000</xdr:rowOff>
    </xdr:from>
    <xdr:to>
      <xdr:col>11</xdr:col>
      <xdr:colOff>184150</xdr:colOff>
      <xdr:row>23</xdr:row>
      <xdr:rowOff>177800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8737600" y="4051300"/>
          <a:ext cx="16954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2000" b="1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t>SLA</a:t>
          </a:r>
          <a:r>
            <a:rPr lang="en-IN" sz="2000" b="1" i="0" u="none" strike="noStrike" baseline="0">
              <a:solidFill>
                <a:srgbClr val="FF0000"/>
              </a:solidFill>
              <a:latin typeface="Calibri"/>
              <a:ea typeface="Calibri"/>
              <a:cs typeface="Calibri"/>
            </a:rPr>
            <a:t> LMITS </a:t>
          </a:r>
          <a:endParaRPr lang="en-IN" sz="2000" b="1" i="0" u="none" strike="noStrike">
            <a:solidFill>
              <a:srgbClr val="FF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6</xdr:col>
      <xdr:colOff>419100</xdr:colOff>
      <xdr:row>24</xdr:row>
      <xdr:rowOff>95250</xdr:rowOff>
    </xdr:from>
    <xdr:to>
      <xdr:col>11</xdr:col>
      <xdr:colOff>355600</xdr:colOff>
      <xdr:row>28</xdr:row>
      <xdr:rowOff>158750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6972300" y="4572000"/>
          <a:ext cx="3632200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8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t>Call</a:t>
          </a:r>
          <a:r>
            <a:rPr lang="en-IN" sz="1800" b="1" i="0" u="none" strike="noStrike" baseline="0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t> Answered In Less Than 1 Sceonds</a:t>
          </a:r>
          <a:endParaRPr lang="en-IN" sz="1800" b="1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6</xdr:col>
      <xdr:colOff>514350</xdr:colOff>
      <xdr:row>28</xdr:row>
      <xdr:rowOff>19050</xdr:rowOff>
    </xdr:from>
    <xdr:to>
      <xdr:col>12</xdr:col>
      <xdr:colOff>165100</xdr:colOff>
      <xdr:row>31</xdr:row>
      <xdr:rowOff>165100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7067550" y="5232400"/>
          <a:ext cx="3956050" cy="698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8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t>Calls With Satisfaction</a:t>
          </a:r>
          <a:r>
            <a:rPr lang="en-IN" sz="1800" b="1" i="0" u="none" strike="noStrike" baseline="0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t> Score Less Than equal To 3</a:t>
          </a:r>
          <a:endParaRPr lang="en-IN" sz="1800" b="1" i="0" u="none" strike="noStrike">
            <a:solidFill>
              <a:schemeClr val="accent6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11</xdr:col>
      <xdr:colOff>44450</xdr:colOff>
      <xdr:row>24</xdr:row>
      <xdr:rowOff>76200</xdr:rowOff>
    </xdr:from>
    <xdr:to>
      <xdr:col>13</xdr:col>
      <xdr:colOff>101600</xdr:colOff>
      <xdr:row>26</xdr:row>
      <xdr:rowOff>171450</xdr:rowOff>
    </xdr:to>
    <xdr:sp macro="" textlink="calculate!B10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0293350" y="4552950"/>
          <a:ext cx="1276350" cy="463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0DE2336C-4B05-4D2E-B24C-50D5DB37DEDE}" type="TxLink">
            <a:rPr lang="en-US" sz="2800" b="0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 algn="l"/>
            <a:t>126</a:t>
          </a:fld>
          <a:endParaRPr lang="en-IN" sz="2800" b="1" i="0" u="none" strike="noStrike">
            <a:solidFill>
              <a:schemeClr val="accent1">
                <a:lumMod val="75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12</xdr:col>
      <xdr:colOff>69850</xdr:colOff>
      <xdr:row>28</xdr:row>
      <xdr:rowOff>44450</xdr:rowOff>
    </xdr:from>
    <xdr:to>
      <xdr:col>13</xdr:col>
      <xdr:colOff>292100</xdr:colOff>
      <xdr:row>31</xdr:row>
      <xdr:rowOff>139700</xdr:rowOff>
    </xdr:to>
    <xdr:sp macro="" textlink="calculate!B12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0928350" y="5257800"/>
          <a:ext cx="83185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6130FF58-116D-4DDB-8A29-3DBD932DAD69}" type="TxLink">
            <a:rPr lang="en-US" sz="2800" b="0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 algn="l"/>
            <a:t>166</a:t>
          </a:fld>
          <a:endParaRPr lang="en-IN" sz="2800" b="1" i="0" u="none" strike="noStrike">
            <a:solidFill>
              <a:srgbClr val="FF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 editAs="oneCell">
    <xdr:from>
      <xdr:col>15</xdr:col>
      <xdr:colOff>0</xdr:colOff>
      <xdr:row>29</xdr:row>
      <xdr:rowOff>0</xdr:rowOff>
    </xdr:from>
    <xdr:to>
      <xdr:col>27</xdr:col>
      <xdr:colOff>457200</xdr:colOff>
      <xdr:row>51</xdr:row>
      <xdr:rowOff>37306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5397500"/>
          <a:ext cx="7772400" cy="4088606"/>
        </a:xfrm>
        <a:prstGeom prst="rect">
          <a:avLst/>
        </a:prstGeom>
      </xdr:spPr>
    </xdr:pic>
    <xdr:clientData/>
  </xdr:twoCellAnchor>
  <xdr:twoCellAnchor editAs="oneCell">
    <xdr:from>
      <xdr:col>0</xdr:col>
      <xdr:colOff>374650</xdr:colOff>
      <xdr:row>33</xdr:row>
      <xdr:rowOff>139700</xdr:rowOff>
    </xdr:from>
    <xdr:to>
      <xdr:col>4</xdr:col>
      <xdr:colOff>1083461</xdr:colOff>
      <xdr:row>48</xdr:row>
      <xdr:rowOff>95250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0" y="6273800"/>
          <a:ext cx="5166511" cy="27178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eer alam" refreshedDate="45429.948899537034" createdVersion="8" refreshedVersion="8" minRefreshableVersion="3" recordCount="8" xr:uid="{2DEA3579-53A9-439B-86A9-C6B95861E96E}">
  <cacheSource type="worksheet">
    <worksheetSource ref="A51:C59" sheet="calculate"/>
  </cacheSource>
  <cacheFields count="3">
    <cacheField name="Agent Name" numFmtId="0">
      <sharedItems/>
    </cacheField>
    <cacheField name="Satisfaction Score " numFmtId="2">
      <sharedItems containsSemiMixedTypes="0" containsString="0" containsNumber="1" minValue="2.9245283018867925" maxValue="4.4285714285714288"/>
    </cacheField>
    <cacheField name="Target" numFmtId="0">
      <sharedItems containsSemiMixedTypes="0" containsString="0" containsNumber="1" minValue="3.5" maxValue="3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Diane"/>
    <n v="3.6046511627906979"/>
    <n v="3.5"/>
  </r>
  <r>
    <s v="Becky"/>
    <n v="4.4285714285714288"/>
    <n v="3.5"/>
  </r>
  <r>
    <s v="Stewart"/>
    <n v="2.9245283018867925"/>
    <n v="3.5"/>
  </r>
  <r>
    <s v="Greg"/>
    <n v="3.1632653061224492"/>
    <n v="3.5"/>
  </r>
  <r>
    <s v="Jim"/>
    <n v="3.9743589743589745"/>
    <n v="3.5"/>
  </r>
  <r>
    <s v="Joe"/>
    <n v="2.9245283018867925"/>
    <n v="3.5"/>
  </r>
  <r>
    <s v="Martha"/>
    <n v="3.6904761904761907"/>
    <n v="3.5"/>
  </r>
  <r>
    <s v="Diane"/>
    <n v="3.6046511627906979"/>
    <n v="3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47770-B433-4F5F-A18A-76203B86000B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7:F74" firstHeaderRow="1" firstDataRow="1" firstDataCol="0"/>
  <pivotFields count="3">
    <pivotField showAll="0"/>
    <pivotField numFmtId="2" showAll="0"/>
    <pivotField showAll="0"/>
  </pivot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TAB" displayName="CCTAB" ref="A1:J5001">
  <tableColumns count="10">
    <tableColumn id="1" xr3:uid="{00000000-0010-0000-0000-000001000000}" name="Call Id"/>
    <tableColumn id="2" xr3:uid="{00000000-0010-0000-0000-000002000000}" name="Date"/>
    <tableColumn id="3" xr3:uid="{00000000-0010-0000-0000-000003000000}" name="Agent"/>
    <tableColumn id="4" xr3:uid="{00000000-0010-0000-0000-000004000000}" name="Department"/>
    <tableColumn id="5" xr3:uid="{00000000-0010-0000-0000-000005000000}" name="Answered (Y/N)"/>
    <tableColumn id="6" xr3:uid="{00000000-0010-0000-0000-000006000000}" name="Resolved"/>
    <tableColumn id="7" xr3:uid="{00000000-0010-0000-0000-000007000000}" name="Speed of Answer"/>
    <tableColumn id="8" xr3:uid="{00000000-0010-0000-0000-000008000000}" name="AvgTalkDuration"/>
    <tableColumn id="9" xr3:uid="{00000000-0010-0000-0000-000009000000}" name="Satisfaction rating"/>
    <tableColumn id="10" xr3:uid="{2917947B-3E83-43E9-84BD-BC1587E6FA1B}" name="Column1" dataDxfId="0">
      <calculatedColumnFormula>AND(CCTAB[[#This Row],[Date]]&gt;=calculate!$D$10,CCTAB[[#This Row],[Date]]&lt;calculate!$D$10+7)</calculatedColumnFormula>
    </tableColumn>
  </tableColumns>
  <tableStyleInfo name="TableStyleLight2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vertOverflow="clip" horzOverflow="clip" wrap="square" rtlCol="0" anchor="t"/>
      <a:lstStyle>
        <a:defPPr algn="l">
          <a:defRPr sz="1200" b="1" i="0" u="none" strike="noStrike">
            <a:solidFill>
              <a:schemeClr val="bg1">
                <a:lumMod val="85000"/>
              </a:schemeClr>
            </a:solidFill>
            <a:latin typeface="Calibri"/>
            <a:ea typeface="Calibri"/>
            <a:cs typeface="Calibri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5001"/>
  <sheetViews>
    <sheetView topLeftCell="G2" zoomScale="102" workbookViewId="0">
      <selection activeCell="L2" sqref="L2:L9"/>
    </sheetView>
  </sheetViews>
  <sheetFormatPr defaultColWidth="14.453125" defaultRowHeight="15" customHeight="1" x14ac:dyDescent="0.35"/>
  <cols>
    <col min="1" max="1" width="11.453125" customWidth="1"/>
    <col min="2" max="3" width="15.81640625" customWidth="1"/>
    <col min="4" max="4" width="16.7265625" customWidth="1"/>
    <col min="5" max="5" width="17.54296875" customWidth="1"/>
    <col min="6" max="6" width="16.7265625" customWidth="1"/>
    <col min="7" max="7" width="18" customWidth="1"/>
    <col min="8" max="8" width="18.453125" customWidth="1"/>
    <col min="9" max="9" width="19.81640625" customWidth="1"/>
    <col min="10" max="10" width="18.81640625" customWidth="1"/>
    <col min="11" max="11" width="23" customWidth="1"/>
    <col min="12" max="12" width="15.81640625" customWidth="1"/>
  </cols>
  <sheetData>
    <row r="1" spans="1:12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5" t="s">
        <v>5039</v>
      </c>
      <c r="L1" s="2" t="s">
        <v>2</v>
      </c>
    </row>
    <row r="2" spans="1:12" ht="14.25" customHeight="1" x14ac:dyDescent="0.35">
      <c r="A2" s="4" t="s">
        <v>9</v>
      </c>
      <c r="B2" s="5">
        <v>42005.384004629632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</v>
      </c>
      <c r="H2" s="8">
        <v>1.6575258900405753E-3</v>
      </c>
      <c r="I2" s="9">
        <v>3</v>
      </c>
      <c r="J2" s="10" t="b">
        <f>AND(CCTAB[[#This Row],[Date]]&gt;=calculate!$D$10,CCTAB[[#This Row],[Date]]&lt;calculate!$D$10+7)</f>
        <v>0</v>
      </c>
      <c r="K2" s="11"/>
      <c r="L2" s="6" t="s">
        <v>10</v>
      </c>
    </row>
    <row r="3" spans="1:12" ht="14.25" customHeight="1" x14ac:dyDescent="0.35">
      <c r="A3" s="4" t="s">
        <v>13</v>
      </c>
      <c r="B3" s="5">
        <v>42005.383999999998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</v>
      </c>
      <c r="H3" s="8">
        <v>2.8046641849475968E-3</v>
      </c>
      <c r="I3" s="9">
        <v>3</v>
      </c>
      <c r="J3" s="10" t="b">
        <f>AND(CCTAB[[#This Row],[Date]]&gt;=calculate!$D$10,CCTAB[[#This Row],[Date]]&lt;calculate!$D$10+7)</f>
        <v>0</v>
      </c>
      <c r="K3" s="11"/>
      <c r="L3" s="6" t="s">
        <v>14</v>
      </c>
    </row>
    <row r="4" spans="1:12" ht="14.25" customHeight="1" x14ac:dyDescent="0.35">
      <c r="A4" s="4" t="s">
        <v>17</v>
      </c>
      <c r="B4" s="5">
        <v>42005.408000000003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</v>
      </c>
      <c r="H4" s="8">
        <v>1.5185437195790483E-3</v>
      </c>
      <c r="I4" s="9">
        <v>3</v>
      </c>
      <c r="J4" s="10" t="b">
        <f>AND(CCTAB[[#This Row],[Date]]&gt;=calculate!$D$10,CCTAB[[#This Row],[Date]]&lt;calculate!$D$10+7)</f>
        <v>0</v>
      </c>
      <c r="L4" s="6" t="s">
        <v>18</v>
      </c>
    </row>
    <row r="5" spans="1:12" ht="14.25" customHeight="1" x14ac:dyDescent="0.35">
      <c r="A5" s="4" t="s">
        <v>19</v>
      </c>
      <c r="B5" s="5">
        <v>42005.408000000003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</v>
      </c>
      <c r="H5" s="8">
        <v>4.3381267235158445E-4</v>
      </c>
      <c r="I5" s="9">
        <v>2</v>
      </c>
      <c r="J5" s="10" t="b">
        <f>AND(CCTAB[[#This Row],[Date]]&gt;=calculate!$D$10,CCTAB[[#This Row],[Date]]&lt;calculate!$D$10+7)</f>
        <v>0</v>
      </c>
      <c r="L5" s="6" t="s">
        <v>20</v>
      </c>
    </row>
    <row r="6" spans="1:12" ht="14.25" customHeight="1" x14ac:dyDescent="0.35">
      <c r="A6" s="4" t="s">
        <v>21</v>
      </c>
      <c r="B6" s="5">
        <v>42005.417000000001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</v>
      </c>
      <c r="H6" s="8">
        <v>6.954102902114466E-4</v>
      </c>
      <c r="I6" s="9">
        <v>3</v>
      </c>
      <c r="J6" s="10" t="b">
        <f>AND(CCTAB[[#This Row],[Date]]&gt;=calculate!$D$10,CCTAB[[#This Row],[Date]]&lt;calculate!$D$10+7)</f>
        <v>0</v>
      </c>
      <c r="L6" s="6" t="s">
        <v>30</v>
      </c>
    </row>
    <row r="7" spans="1:12" ht="14.25" customHeight="1" x14ac:dyDescent="0.35">
      <c r="A7" s="4" t="s">
        <v>23</v>
      </c>
      <c r="B7" s="5">
        <v>42005.417000000001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0" t="b">
        <f>AND(CCTAB[[#This Row],[Date]]&gt;=calculate!$D$10,CCTAB[[#This Row],[Date]]&lt;calculate!$D$10+7)</f>
        <v>0</v>
      </c>
      <c r="L7" s="6" t="s">
        <v>33</v>
      </c>
    </row>
    <row r="8" spans="1:12" ht="14.25" customHeight="1" x14ac:dyDescent="0.35">
      <c r="A8" s="4" t="s">
        <v>25</v>
      </c>
      <c r="B8" s="5">
        <v>42005.432000000001</v>
      </c>
      <c r="C8" s="6" t="s">
        <v>10</v>
      </c>
      <c r="D8" s="22" t="s">
        <v>22</v>
      </c>
      <c r="E8" s="7" t="s">
        <v>12</v>
      </c>
      <c r="F8" s="7" t="s">
        <v>12</v>
      </c>
      <c r="G8" s="7">
        <v>24</v>
      </c>
      <c r="H8" s="8">
        <v>2.5502491951112523E-3</v>
      </c>
      <c r="I8" s="9">
        <v>2</v>
      </c>
      <c r="J8" s="10" t="b">
        <f>AND(CCTAB[[#This Row],[Date]]&gt;=calculate!$D$10,CCTAB[[#This Row],[Date]]&lt;calculate!$D$10+7)</f>
        <v>0</v>
      </c>
      <c r="L8" s="6" t="s">
        <v>37</v>
      </c>
    </row>
    <row r="9" spans="1:12" ht="14.25" customHeight="1" x14ac:dyDescent="0.35">
      <c r="A9" s="4" t="s">
        <v>26</v>
      </c>
      <c r="B9" s="5">
        <v>42005.432000000001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</v>
      </c>
      <c r="H9" s="8">
        <v>4.4379287104115601E-4</v>
      </c>
      <c r="I9" s="9">
        <v>4</v>
      </c>
      <c r="J9" s="10" t="b">
        <f>AND(CCTAB[[#This Row],[Date]]&gt;=calculate!$D$10,CCTAB[[#This Row],[Date]]&lt;calculate!$D$10+7)</f>
        <v>0</v>
      </c>
      <c r="L9" s="6" t="s">
        <v>46</v>
      </c>
    </row>
    <row r="10" spans="1:12" ht="14.25" customHeight="1" x14ac:dyDescent="0.35">
      <c r="A10" s="4" t="s">
        <v>27</v>
      </c>
      <c r="B10" s="5">
        <v>42005.468000000001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</v>
      </c>
      <c r="H10" s="8">
        <v>4.6116860086692713E-3</v>
      </c>
      <c r="I10" s="9">
        <v>4</v>
      </c>
      <c r="J10" s="10" t="b">
        <f>AND(CCTAB[[#This Row],[Date]]&gt;=calculate!$D$10,CCTAB[[#This Row],[Date]]&lt;calculate!$D$10+7)</f>
        <v>0</v>
      </c>
    </row>
    <row r="11" spans="1:12" ht="14.25" customHeight="1" x14ac:dyDescent="0.35">
      <c r="A11" s="4" t="s">
        <v>29</v>
      </c>
      <c r="B11" s="5">
        <v>42005.468000000001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</v>
      </c>
      <c r="H11" s="8">
        <v>7.3788009054610447E-4</v>
      </c>
      <c r="I11" s="9">
        <v>3</v>
      </c>
      <c r="J11" s="10" t="b">
        <f>AND(CCTAB[[#This Row],[Date]]&gt;=calculate!$D$10,CCTAB[[#This Row],[Date]]&lt;calculate!$D$10+7)</f>
        <v>0</v>
      </c>
    </row>
    <row r="12" spans="1:12" ht="14.25" customHeight="1" x14ac:dyDescent="0.35">
      <c r="A12" s="4" t="s">
        <v>32</v>
      </c>
      <c r="B12" s="5">
        <v>42005.468999999997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0" t="b">
        <f>AND(CCTAB[[#This Row],[Date]]&gt;=calculate!$D$10,CCTAB[[#This Row],[Date]]&lt;calculate!$D$10+7)</f>
        <v>0</v>
      </c>
    </row>
    <row r="13" spans="1:12" ht="14.25" customHeight="1" x14ac:dyDescent="0.35">
      <c r="A13" s="4" t="s">
        <v>34</v>
      </c>
      <c r="B13" s="5">
        <v>42005.468999999997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</v>
      </c>
      <c r="H13" s="8">
        <v>3.6728848074500398E-4</v>
      </c>
      <c r="I13" s="9">
        <v>4</v>
      </c>
      <c r="J13" s="10" t="b">
        <f>AND(CCTAB[[#This Row],[Date]]&gt;=calculate!$D$10,CCTAB[[#This Row],[Date]]&lt;calculate!$D$10+7)</f>
        <v>0</v>
      </c>
    </row>
    <row r="14" spans="1:12" ht="14.25" customHeight="1" x14ac:dyDescent="0.35">
      <c r="A14" s="4" t="s">
        <v>35</v>
      </c>
      <c r="B14" s="5">
        <v>42005.495000000003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</v>
      </c>
      <c r="H14" s="8">
        <v>2.4735949136891994E-3</v>
      </c>
      <c r="I14" s="9">
        <v>3</v>
      </c>
      <c r="J14" s="10" t="b">
        <f>AND(CCTAB[[#This Row],[Date]]&gt;=calculate!$D$10,CCTAB[[#This Row],[Date]]&lt;calculate!$D$10+7)</f>
        <v>0</v>
      </c>
    </row>
    <row r="15" spans="1:12" ht="14.25" customHeight="1" x14ac:dyDescent="0.35">
      <c r="A15" s="4" t="s">
        <v>36</v>
      </c>
      <c r="B15" s="5">
        <v>42005.495000000003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</v>
      </c>
      <c r="H15" s="8">
        <v>3.9770267309637156E-3</v>
      </c>
      <c r="I15" s="9">
        <v>3</v>
      </c>
      <c r="J15" s="10" t="b">
        <f>AND(CCTAB[[#This Row],[Date]]&gt;=calculate!$D$10,CCTAB[[#This Row],[Date]]&lt;calculate!$D$10+7)</f>
        <v>0</v>
      </c>
    </row>
    <row r="16" spans="1:12" ht="14.25" customHeight="1" x14ac:dyDescent="0.35">
      <c r="A16" s="4" t="s">
        <v>38</v>
      </c>
      <c r="B16" s="5">
        <v>42005.497000000003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</v>
      </c>
      <c r="H16" s="8">
        <v>2.6281762727344295E-3</v>
      </c>
      <c r="I16" s="9">
        <v>4</v>
      </c>
      <c r="J16" s="10" t="b">
        <f>AND(CCTAB[[#This Row],[Date]]&gt;=calculate!$D$10,CCTAB[[#This Row],[Date]]&lt;calculate!$D$10+7)</f>
        <v>0</v>
      </c>
    </row>
    <row r="17" spans="1:10" ht="14.25" customHeight="1" x14ac:dyDescent="0.35">
      <c r="A17" s="4" t="s">
        <v>39</v>
      </c>
      <c r="B17" s="5">
        <v>42005.497000000003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</v>
      </c>
      <c r="H17" s="8">
        <v>3.7760430483932692E-3</v>
      </c>
      <c r="I17" s="9">
        <v>2</v>
      </c>
      <c r="J17" s="10" t="b">
        <f>AND(CCTAB[[#This Row],[Date]]&gt;=calculate!$D$10,CCTAB[[#This Row],[Date]]&lt;calculate!$D$10+7)</f>
        <v>0</v>
      </c>
    </row>
    <row r="18" spans="1:10" ht="14.25" customHeight="1" x14ac:dyDescent="0.35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</v>
      </c>
      <c r="H18" s="8">
        <v>3.8447030151994919E-3</v>
      </c>
      <c r="I18" s="9">
        <v>5</v>
      </c>
      <c r="J18" s="10" t="b">
        <f>AND(CCTAB[[#This Row],[Date]]&gt;=calculate!$D$10,CCTAB[[#This Row],[Date]]&lt;calculate!$D$10+7)</f>
        <v>0</v>
      </c>
    </row>
    <row r="19" spans="1:10" ht="14.25" customHeight="1" x14ac:dyDescent="0.35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0" t="b">
        <f>AND(CCTAB[[#This Row],[Date]]&gt;=calculate!$D$10,CCTAB[[#This Row],[Date]]&lt;calculate!$D$10+7)</f>
        <v>0</v>
      </c>
    </row>
    <row r="20" spans="1:10" ht="14.25" customHeight="1" x14ac:dyDescent="0.35">
      <c r="A20" s="4" t="s">
        <v>42</v>
      </c>
      <c r="B20" s="5">
        <v>42005.500999999997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0" t="b">
        <f>AND(CCTAB[[#This Row],[Date]]&gt;=calculate!$D$10,CCTAB[[#This Row],[Date]]&lt;calculate!$D$10+7)</f>
        <v>0</v>
      </c>
    </row>
    <row r="21" spans="1:10" ht="14.25" customHeight="1" x14ac:dyDescent="0.35">
      <c r="A21" s="4" t="s">
        <v>43</v>
      </c>
      <c r="B21" s="5">
        <v>42005.500999999997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</v>
      </c>
      <c r="H21" s="8">
        <v>1.7057487698302052E-3</v>
      </c>
      <c r="I21" s="9">
        <v>3</v>
      </c>
      <c r="J21" s="10" t="b">
        <f>AND(CCTAB[[#This Row],[Date]]&gt;=calculate!$D$10,CCTAB[[#This Row],[Date]]&lt;calculate!$D$10+7)</f>
        <v>0</v>
      </c>
    </row>
    <row r="22" spans="1:10" ht="14.25" customHeight="1" x14ac:dyDescent="0.35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</v>
      </c>
      <c r="H22" s="8">
        <v>3.7296295887861764E-3</v>
      </c>
      <c r="I22" s="9">
        <v>5</v>
      </c>
      <c r="J22" s="10" t="b">
        <f>AND(CCTAB[[#This Row],[Date]]&gt;=calculate!$D$10,CCTAB[[#This Row],[Date]]&lt;calculate!$D$10+7)</f>
        <v>0</v>
      </c>
    </row>
    <row r="23" spans="1:10" ht="14.25" customHeight="1" x14ac:dyDescent="0.35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</v>
      </c>
      <c r="H23" s="8">
        <v>4.0512519372936564E-3</v>
      </c>
      <c r="I23" s="9">
        <v>5</v>
      </c>
      <c r="J23" s="10" t="b">
        <f>AND(CCTAB[[#This Row],[Date]]&gt;=calculate!$D$10,CCTAB[[#This Row],[Date]]&lt;calculate!$D$10+7)</f>
        <v>0</v>
      </c>
    </row>
    <row r="24" spans="1:10" ht="14.25" customHeight="1" x14ac:dyDescent="0.35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0" t="b">
        <f>AND(CCTAB[[#This Row],[Date]]&gt;=calculate!$D$10,CCTAB[[#This Row],[Date]]&lt;calculate!$D$10+7)</f>
        <v>0</v>
      </c>
    </row>
    <row r="25" spans="1:10" ht="14.25" customHeight="1" x14ac:dyDescent="0.35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</v>
      </c>
      <c r="H25" s="8">
        <v>3.7576026136470824E-3</v>
      </c>
      <c r="I25" s="9">
        <v>2</v>
      </c>
      <c r="J25" s="10" t="b">
        <f>AND(CCTAB[[#This Row],[Date]]&gt;=calculate!$D$10,CCTAB[[#This Row],[Date]]&lt;calculate!$D$10+7)</f>
        <v>0</v>
      </c>
    </row>
    <row r="26" spans="1:10" ht="14.25" customHeight="1" x14ac:dyDescent="0.35">
      <c r="A26" s="4" t="s">
        <v>49</v>
      </c>
      <c r="B26" s="5">
        <v>42005.521000000001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</v>
      </c>
      <c r="H26" s="8">
        <v>2.878325735146361E-3</v>
      </c>
      <c r="I26" s="9">
        <v>3</v>
      </c>
      <c r="J26" s="10" t="b">
        <f>AND(CCTAB[[#This Row],[Date]]&gt;=calculate!$D$10,CCTAB[[#This Row],[Date]]&lt;calculate!$D$10+7)</f>
        <v>0</v>
      </c>
    </row>
    <row r="27" spans="1:10" ht="14.25" customHeight="1" x14ac:dyDescent="0.35">
      <c r="A27" s="4" t="s">
        <v>50</v>
      </c>
      <c r="B27" s="5">
        <v>42005.521000000001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0" t="b">
        <f>AND(CCTAB[[#This Row],[Date]]&gt;=calculate!$D$10,CCTAB[[#This Row],[Date]]&lt;calculate!$D$10+7)</f>
        <v>0</v>
      </c>
    </row>
    <row r="28" spans="1:10" ht="14.25" customHeight="1" x14ac:dyDescent="0.35">
      <c r="A28" s="4" t="s">
        <v>51</v>
      </c>
      <c r="B28" s="5">
        <v>42005.527999999998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</v>
      </c>
      <c r="H28" s="8">
        <v>2.7721612439594932E-3</v>
      </c>
      <c r="I28" s="9">
        <v>3</v>
      </c>
      <c r="J28" s="10" t="b">
        <f>AND(CCTAB[[#This Row],[Date]]&gt;=calculate!$D$10,CCTAB[[#This Row],[Date]]&lt;calculate!$D$10+7)</f>
        <v>0</v>
      </c>
    </row>
    <row r="29" spans="1:10" ht="14.25" customHeight="1" x14ac:dyDescent="0.35">
      <c r="A29" s="4" t="s">
        <v>52</v>
      </c>
      <c r="B29" s="5">
        <v>42005.527999999998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</v>
      </c>
      <c r="H29" s="8">
        <v>1.7791846825335929E-3</v>
      </c>
      <c r="I29" s="9">
        <v>4</v>
      </c>
      <c r="J29" s="10" t="b">
        <f>AND(CCTAB[[#This Row],[Date]]&gt;=calculate!$D$10,CCTAB[[#This Row],[Date]]&lt;calculate!$D$10+7)</f>
        <v>0</v>
      </c>
    </row>
    <row r="30" spans="1:10" ht="14.25" customHeight="1" x14ac:dyDescent="0.35">
      <c r="A30" s="4" t="s">
        <v>53</v>
      </c>
      <c r="B30" s="5">
        <v>42005.527999999998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</v>
      </c>
      <c r="H30" s="8">
        <v>1.4977224651356947E-3</v>
      </c>
      <c r="I30" s="9">
        <v>4</v>
      </c>
      <c r="J30" s="10" t="b">
        <f>AND(CCTAB[[#This Row],[Date]]&gt;=calculate!$D$10,CCTAB[[#This Row],[Date]]&lt;calculate!$D$10+7)</f>
        <v>0</v>
      </c>
    </row>
    <row r="31" spans="1:10" ht="14.25" customHeight="1" x14ac:dyDescent="0.35">
      <c r="A31" s="4" t="s">
        <v>54</v>
      </c>
      <c r="B31" s="5">
        <v>42005.527999999998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</v>
      </c>
      <c r="H31" s="8">
        <v>4.1140017961472739E-3</v>
      </c>
      <c r="I31" s="9">
        <v>3</v>
      </c>
      <c r="J31" s="10" t="b">
        <f>AND(CCTAB[[#This Row],[Date]]&gt;=calculate!$D$10,CCTAB[[#This Row],[Date]]&lt;calculate!$D$10+7)</f>
        <v>0</v>
      </c>
    </row>
    <row r="32" spans="1:10" ht="14.25" customHeight="1" x14ac:dyDescent="0.35">
      <c r="A32" s="4" t="s">
        <v>55</v>
      </c>
      <c r="B32" s="5">
        <v>42005.559000000001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</v>
      </c>
      <c r="H32" s="8">
        <v>3.5694409334832205E-3</v>
      </c>
      <c r="I32" s="9">
        <v>3</v>
      </c>
      <c r="J32" s="10" t="b">
        <f>AND(CCTAB[[#This Row],[Date]]&gt;=calculate!$D$10,CCTAB[[#This Row],[Date]]&lt;calculate!$D$10+7)</f>
        <v>0</v>
      </c>
    </row>
    <row r="33" spans="1:10" ht="14.25" customHeight="1" x14ac:dyDescent="0.35">
      <c r="A33" s="4" t="s">
        <v>56</v>
      </c>
      <c r="B33" s="5">
        <v>42005.559000000001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</v>
      </c>
      <c r="H33" s="8">
        <v>1.4787890442636191E-3</v>
      </c>
      <c r="I33" s="9">
        <v>4</v>
      </c>
      <c r="J33" s="10" t="b">
        <f>AND(CCTAB[[#This Row],[Date]]&gt;=calculate!$D$10,CCTAB[[#This Row],[Date]]&lt;calculate!$D$10+7)</f>
        <v>0</v>
      </c>
    </row>
    <row r="34" spans="1:10" ht="14.25" customHeight="1" x14ac:dyDescent="0.35">
      <c r="A34" s="4" t="s">
        <v>57</v>
      </c>
      <c r="B34" s="5">
        <v>42005.565000000002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</v>
      </c>
      <c r="H34" s="8">
        <v>4.7379216922203461E-3</v>
      </c>
      <c r="I34" s="9">
        <v>3</v>
      </c>
      <c r="J34" s="10" t="b">
        <f>AND(CCTAB[[#This Row],[Date]]&gt;=calculate!$D$10,CCTAB[[#This Row],[Date]]&lt;calculate!$D$10+7)</f>
        <v>0</v>
      </c>
    </row>
    <row r="35" spans="1:10" ht="14.25" customHeight="1" x14ac:dyDescent="0.35">
      <c r="A35" s="4" t="s">
        <v>58</v>
      </c>
      <c r="B35" s="5">
        <v>42005.565000000002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</v>
      </c>
      <c r="H35" s="8">
        <v>1.1987048525143938E-3</v>
      </c>
      <c r="I35" s="9">
        <v>2</v>
      </c>
      <c r="J35" s="10" t="b">
        <f>AND(CCTAB[[#This Row],[Date]]&gt;=calculate!$D$10,CCTAB[[#This Row],[Date]]&lt;calculate!$D$10+7)</f>
        <v>0</v>
      </c>
    </row>
    <row r="36" spans="1:10" ht="14.25" customHeight="1" x14ac:dyDescent="0.35">
      <c r="A36" s="4" t="s">
        <v>59</v>
      </c>
      <c r="B36" s="5">
        <v>42005.571000000004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</v>
      </c>
      <c r="H36" s="8">
        <v>1.0563348990743583E-3</v>
      </c>
      <c r="I36" s="9">
        <v>5</v>
      </c>
      <c r="J36" s="10" t="b">
        <f>AND(CCTAB[[#This Row],[Date]]&gt;=calculate!$D$10,CCTAB[[#This Row],[Date]]&lt;calculate!$D$10+7)</f>
        <v>0</v>
      </c>
    </row>
    <row r="37" spans="1:10" ht="14.25" customHeight="1" x14ac:dyDescent="0.35">
      <c r="A37" s="4" t="s">
        <v>60</v>
      </c>
      <c r="B37" s="5">
        <v>42005.571000000004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0" t="b">
        <f>AND(CCTAB[[#This Row],[Date]]&gt;=calculate!$D$10,CCTAB[[#This Row],[Date]]&lt;calculate!$D$10+7)</f>
        <v>0</v>
      </c>
    </row>
    <row r="38" spans="1:10" ht="14.25" customHeight="1" x14ac:dyDescent="0.35">
      <c r="A38" s="4" t="s">
        <v>61</v>
      </c>
      <c r="B38" s="5">
        <v>42005.571000000004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</v>
      </c>
      <c r="H38" s="8">
        <v>8.3037762867265276E-4</v>
      </c>
      <c r="I38" s="9">
        <v>2</v>
      </c>
      <c r="J38" s="10" t="b">
        <f>AND(CCTAB[[#This Row],[Date]]&gt;=calculate!$D$10,CCTAB[[#This Row],[Date]]&lt;calculate!$D$10+7)</f>
        <v>0</v>
      </c>
    </row>
    <row r="39" spans="1:10" ht="14.25" customHeight="1" x14ac:dyDescent="0.35">
      <c r="A39" s="4" t="s">
        <v>62</v>
      </c>
      <c r="B39" s="5">
        <v>42005.571000000004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</v>
      </c>
      <c r="H39" s="8">
        <v>4.1921442651988018E-4</v>
      </c>
      <c r="I39" s="9">
        <v>3</v>
      </c>
      <c r="J39" s="10" t="b">
        <f>AND(CCTAB[[#This Row],[Date]]&gt;=calculate!$D$10,CCTAB[[#This Row],[Date]]&lt;calculate!$D$10+7)</f>
        <v>0</v>
      </c>
    </row>
    <row r="40" spans="1:10" ht="14.25" customHeight="1" x14ac:dyDescent="0.35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</v>
      </c>
      <c r="H40" s="8">
        <v>4.6386730338588561E-3</v>
      </c>
      <c r="I40" s="9">
        <v>1</v>
      </c>
      <c r="J40" s="10" t="b">
        <f>AND(CCTAB[[#This Row],[Date]]&gt;=calculate!$D$10,CCTAB[[#This Row],[Date]]&lt;calculate!$D$10+7)</f>
        <v>0</v>
      </c>
    </row>
    <row r="41" spans="1:10" ht="14.25" customHeight="1" x14ac:dyDescent="0.35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</v>
      </c>
      <c r="H41" s="8">
        <v>1.7247450179616272E-3</v>
      </c>
      <c r="I41" s="9">
        <v>3</v>
      </c>
      <c r="J41" s="10" t="b">
        <f>AND(CCTAB[[#This Row],[Date]]&gt;=calculate!$D$10,CCTAB[[#This Row],[Date]]&lt;calculate!$D$10+7)</f>
        <v>0</v>
      </c>
    </row>
    <row r="42" spans="1:10" ht="14.25" customHeight="1" x14ac:dyDescent="0.35">
      <c r="A42" s="4" t="s">
        <v>65</v>
      </c>
      <c r="B42" s="5">
        <v>42005.616000000002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</v>
      </c>
      <c r="H42" s="8">
        <v>1.4972660308414912E-3</v>
      </c>
      <c r="I42" s="9">
        <v>5</v>
      </c>
      <c r="J42" s="10" t="b">
        <f>AND(CCTAB[[#This Row],[Date]]&gt;=calculate!$D$10,CCTAB[[#This Row],[Date]]&lt;calculate!$D$10+7)</f>
        <v>0</v>
      </c>
    </row>
    <row r="43" spans="1:10" ht="14.25" customHeight="1" x14ac:dyDescent="0.35">
      <c r="A43" s="4" t="s">
        <v>66</v>
      </c>
      <c r="B43" s="5">
        <v>42005.616000000002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</v>
      </c>
      <c r="H43" s="8">
        <v>3.4079613488798483E-3</v>
      </c>
      <c r="I43" s="9">
        <v>5</v>
      </c>
      <c r="J43" s="10" t="b">
        <f>AND(CCTAB[[#This Row],[Date]]&gt;=calculate!$D$10,CCTAB[[#This Row],[Date]]&lt;calculate!$D$10+7)</f>
        <v>0</v>
      </c>
    </row>
    <row r="44" spans="1:10" ht="14.25" customHeight="1" x14ac:dyDescent="0.35">
      <c r="A44" s="4" t="s">
        <v>67</v>
      </c>
      <c r="B44" s="5">
        <v>42005.616000000002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</v>
      </c>
      <c r="H44" s="8">
        <v>4.4075366794011951E-3</v>
      </c>
      <c r="I44" s="9">
        <v>3</v>
      </c>
      <c r="J44" s="10" t="b">
        <f>AND(CCTAB[[#This Row],[Date]]&gt;=calculate!$D$10,CCTAB[[#This Row],[Date]]&lt;calculate!$D$10+7)</f>
        <v>0</v>
      </c>
    </row>
    <row r="45" spans="1:10" ht="14.25" customHeight="1" x14ac:dyDescent="0.35">
      <c r="A45" s="4" t="s">
        <v>68</v>
      </c>
      <c r="B45" s="5">
        <v>42005.616000000002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</v>
      </c>
      <c r="H45" s="8">
        <v>2.2503790958486309E-3</v>
      </c>
      <c r="I45" s="9">
        <v>5</v>
      </c>
      <c r="J45" s="10" t="b">
        <f>AND(CCTAB[[#This Row],[Date]]&gt;=calculate!$D$10,CCTAB[[#This Row],[Date]]&lt;calculate!$D$10+7)</f>
        <v>0</v>
      </c>
    </row>
    <row r="46" spans="1:10" ht="14.25" customHeight="1" x14ac:dyDescent="0.35">
      <c r="A46" s="4" t="s">
        <v>69</v>
      </c>
      <c r="B46" s="5">
        <v>42005.656000000003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</v>
      </c>
      <c r="H46" s="8">
        <v>3.617604427513276E-3</v>
      </c>
      <c r="I46" s="9">
        <v>5</v>
      </c>
      <c r="J46" s="10" t="b">
        <f>AND(CCTAB[[#This Row],[Date]]&gt;=calculate!$D$10,CCTAB[[#This Row],[Date]]&lt;calculate!$D$10+7)</f>
        <v>0</v>
      </c>
    </row>
    <row r="47" spans="1:10" ht="14.25" customHeight="1" x14ac:dyDescent="0.35">
      <c r="A47" s="4" t="s">
        <v>70</v>
      </c>
      <c r="B47" s="5">
        <v>42005.656000000003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0" t="b">
        <f>AND(CCTAB[[#This Row],[Date]]&gt;=calculate!$D$10,CCTAB[[#This Row],[Date]]&lt;calculate!$D$10+7)</f>
        <v>0</v>
      </c>
    </row>
    <row r="48" spans="1:10" ht="14.25" customHeight="1" x14ac:dyDescent="0.35">
      <c r="A48" s="4" t="s">
        <v>71</v>
      </c>
      <c r="B48" s="5">
        <v>42005.718000000001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</v>
      </c>
      <c r="H48" s="8">
        <v>1.648774592051664E-3</v>
      </c>
      <c r="I48" s="9">
        <v>3</v>
      </c>
      <c r="J48" s="10" t="b">
        <f>AND(CCTAB[[#This Row],[Date]]&gt;=calculate!$D$10,CCTAB[[#This Row],[Date]]&lt;calculate!$D$10+7)</f>
        <v>0</v>
      </c>
    </row>
    <row r="49" spans="1:10" ht="14.25" customHeight="1" x14ac:dyDescent="0.35">
      <c r="A49" s="4" t="s">
        <v>72</v>
      </c>
      <c r="B49" s="5">
        <v>42005.718000000001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0" t="b">
        <f>AND(CCTAB[[#This Row],[Date]]&gt;=calculate!$D$10,CCTAB[[#This Row],[Date]]&lt;calculate!$D$10+7)</f>
        <v>0</v>
      </c>
    </row>
    <row r="50" spans="1:10" ht="14.25" customHeight="1" x14ac:dyDescent="0.35">
      <c r="A50" s="4" t="s">
        <v>73</v>
      </c>
      <c r="B50" s="5">
        <v>42005.726000000002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</v>
      </c>
      <c r="H50" s="8">
        <v>2.4905536042081522E-3</v>
      </c>
      <c r="I50" s="9">
        <v>5</v>
      </c>
      <c r="J50" s="10" t="b">
        <f>AND(CCTAB[[#This Row],[Date]]&gt;=calculate!$D$10,CCTAB[[#This Row],[Date]]&lt;calculate!$D$10+7)</f>
        <v>0</v>
      </c>
    </row>
    <row r="51" spans="1:10" ht="14.25" customHeight="1" x14ac:dyDescent="0.35">
      <c r="A51" s="4" t="s">
        <v>74</v>
      </c>
      <c r="B51" s="5">
        <v>42005.726000000002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0" t="b">
        <f>AND(CCTAB[[#This Row],[Date]]&gt;=calculate!$D$10,CCTAB[[#This Row],[Date]]&lt;calculate!$D$10+7)</f>
        <v>0</v>
      </c>
    </row>
    <row r="52" spans="1:10" ht="14.25" customHeight="1" x14ac:dyDescent="0.35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0" t="b">
        <f>AND(CCTAB[[#This Row],[Date]]&gt;=calculate!$D$10,CCTAB[[#This Row],[Date]]&lt;calculate!$D$10+7)</f>
        <v>0</v>
      </c>
    </row>
    <row r="53" spans="1:10" ht="14.25" customHeight="1" x14ac:dyDescent="0.35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0" t="b">
        <f>AND(CCTAB[[#This Row],[Date]]&gt;=calculate!$D$10,CCTAB[[#This Row],[Date]]&lt;calculate!$D$10+7)</f>
        <v>0</v>
      </c>
    </row>
    <row r="54" spans="1:10" ht="14.25" customHeight="1" x14ac:dyDescent="0.35">
      <c r="A54" s="4" t="s">
        <v>77</v>
      </c>
      <c r="B54" s="5">
        <v>42005.733999999997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</v>
      </c>
      <c r="H54" s="8">
        <v>8.7014015635488795E-4</v>
      </c>
      <c r="I54" s="9">
        <v>5</v>
      </c>
      <c r="J54" s="10" t="b">
        <f>AND(CCTAB[[#This Row],[Date]]&gt;=calculate!$D$10,CCTAB[[#This Row],[Date]]&lt;calculate!$D$10+7)</f>
        <v>0</v>
      </c>
    </row>
    <row r="55" spans="1:10" ht="14.25" customHeight="1" x14ac:dyDescent="0.35">
      <c r="A55" s="4" t="s">
        <v>78</v>
      </c>
      <c r="B55" s="5">
        <v>42005.733999999997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</v>
      </c>
      <c r="H55" s="8">
        <v>1.7585036881082759E-3</v>
      </c>
      <c r="I55" s="9">
        <v>5</v>
      </c>
      <c r="J55" s="10" t="b">
        <f>AND(CCTAB[[#This Row],[Date]]&gt;=calculate!$D$10,CCTAB[[#This Row],[Date]]&lt;calculate!$D$10+7)</f>
        <v>0</v>
      </c>
    </row>
    <row r="56" spans="1:10" ht="14.25" customHeight="1" x14ac:dyDescent="0.35">
      <c r="A56" s="4" t="s">
        <v>79</v>
      </c>
      <c r="B56" s="5">
        <v>42005.739000000001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</v>
      </c>
      <c r="H56" s="8">
        <v>9.1856524965421851E-4</v>
      </c>
      <c r="I56" s="9">
        <v>3</v>
      </c>
      <c r="J56" s="10" t="b">
        <f>AND(CCTAB[[#This Row],[Date]]&gt;=calculate!$D$10,CCTAB[[#This Row],[Date]]&lt;calculate!$D$10+7)</f>
        <v>0</v>
      </c>
    </row>
    <row r="57" spans="1:10" ht="14.25" customHeight="1" x14ac:dyDescent="0.35">
      <c r="A57" s="4" t="s">
        <v>80</v>
      </c>
      <c r="B57" s="5">
        <v>42005.739000000001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</v>
      </c>
      <c r="H57" s="8">
        <v>4.68572509188705E-3</v>
      </c>
      <c r="I57" s="9">
        <v>4</v>
      </c>
      <c r="J57" s="10" t="b">
        <f>AND(CCTAB[[#This Row],[Date]]&gt;=calculate!$D$10,CCTAB[[#This Row],[Date]]&lt;calculate!$D$10+7)</f>
        <v>0</v>
      </c>
    </row>
    <row r="58" spans="1:10" ht="14.25" customHeight="1" x14ac:dyDescent="0.35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</v>
      </c>
      <c r="H58" s="8">
        <v>1.9889800844770321E-3</v>
      </c>
      <c r="I58" s="9">
        <v>2</v>
      </c>
      <c r="J58" s="10" t="b">
        <f>AND(CCTAB[[#This Row],[Date]]&gt;=calculate!$D$10,CCTAB[[#This Row],[Date]]&lt;calculate!$D$10+7)</f>
        <v>0</v>
      </c>
    </row>
    <row r="59" spans="1:10" ht="14.25" customHeight="1" x14ac:dyDescent="0.35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</v>
      </c>
      <c r="H59" s="8">
        <v>2.3469317367749132E-3</v>
      </c>
      <c r="I59" s="9">
        <v>5</v>
      </c>
      <c r="J59" s="10" t="b">
        <f>AND(CCTAB[[#This Row],[Date]]&gt;=calculate!$D$10,CCTAB[[#This Row],[Date]]&lt;calculate!$D$10+7)</f>
        <v>0</v>
      </c>
    </row>
    <row r="60" spans="1:10" ht="14.25" customHeight="1" x14ac:dyDescent="0.35">
      <c r="A60" s="4" t="s">
        <v>83</v>
      </c>
      <c r="B60" s="5">
        <v>42006.379000000001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</v>
      </c>
      <c r="H60" s="8">
        <v>4.1693542577786839E-3</v>
      </c>
      <c r="I60" s="9">
        <v>5</v>
      </c>
      <c r="J60" s="10" t="b">
        <f>AND(CCTAB[[#This Row],[Date]]&gt;=calculate!$D$10,CCTAB[[#This Row],[Date]]&lt;calculate!$D$10+7)</f>
        <v>0</v>
      </c>
    </row>
    <row r="61" spans="1:10" ht="14.25" customHeight="1" x14ac:dyDescent="0.35">
      <c r="A61" s="4" t="s">
        <v>84</v>
      </c>
      <c r="B61" s="5">
        <v>42006.379000000001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</v>
      </c>
      <c r="H61" s="8">
        <v>3.0808086723648352E-3</v>
      </c>
      <c r="I61" s="9">
        <v>3</v>
      </c>
      <c r="J61" s="10" t="b">
        <f>AND(CCTAB[[#This Row],[Date]]&gt;=calculate!$D$10,CCTAB[[#This Row],[Date]]&lt;calculate!$D$10+7)</f>
        <v>0</v>
      </c>
    </row>
    <row r="62" spans="1:10" ht="14.25" customHeight="1" x14ac:dyDescent="0.35">
      <c r="A62" s="4" t="s">
        <v>85</v>
      </c>
      <c r="B62" s="5">
        <v>42006.387999999999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</v>
      </c>
      <c r="H62" s="8">
        <v>4.3415294476257865E-3</v>
      </c>
      <c r="I62" s="9">
        <v>3</v>
      </c>
      <c r="J62" s="10" t="b">
        <f>AND(CCTAB[[#This Row],[Date]]&gt;=calculate!$D$10,CCTAB[[#This Row],[Date]]&lt;calculate!$D$10+7)</f>
        <v>0</v>
      </c>
    </row>
    <row r="63" spans="1:10" ht="14.25" customHeight="1" x14ac:dyDescent="0.35">
      <c r="A63" s="4" t="s">
        <v>86</v>
      </c>
      <c r="B63" s="5">
        <v>42006.387999999999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0" t="b">
        <f>AND(CCTAB[[#This Row],[Date]]&gt;=calculate!$D$10,CCTAB[[#This Row],[Date]]&lt;calculate!$D$10+7)</f>
        <v>0</v>
      </c>
    </row>
    <row r="64" spans="1:10" ht="14.25" customHeight="1" x14ac:dyDescent="0.35">
      <c r="A64" s="4" t="s">
        <v>87</v>
      </c>
      <c r="B64" s="5">
        <v>42006.389000000003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</v>
      </c>
      <c r="H64" s="8">
        <v>4.6989641684756734E-3</v>
      </c>
      <c r="I64" s="9">
        <v>1</v>
      </c>
      <c r="J64" s="10" t="b">
        <f>AND(CCTAB[[#This Row],[Date]]&gt;=calculate!$D$10,CCTAB[[#This Row],[Date]]&lt;calculate!$D$10+7)</f>
        <v>0</v>
      </c>
    </row>
    <row r="65" spans="1:10" ht="14.25" customHeight="1" x14ac:dyDescent="0.35">
      <c r="A65" s="4" t="s">
        <v>88</v>
      </c>
      <c r="B65" s="5">
        <v>42006.389000000003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</v>
      </c>
      <c r="H65" s="8">
        <v>4.4289019677598998E-3</v>
      </c>
      <c r="I65" s="9">
        <v>3</v>
      </c>
      <c r="J65" s="10" t="b">
        <f>AND(CCTAB[[#This Row],[Date]]&gt;=calculate!$D$10,CCTAB[[#This Row],[Date]]&lt;calculate!$D$10+7)</f>
        <v>0</v>
      </c>
    </row>
    <row r="66" spans="1:10" ht="14.25" customHeight="1" x14ac:dyDescent="0.35">
      <c r="A66" s="4" t="s">
        <v>89</v>
      </c>
      <c r="B66" s="5">
        <v>42006.402000000002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</v>
      </c>
      <c r="H66" s="8">
        <v>4.4545560406616669E-3</v>
      </c>
      <c r="I66" s="9">
        <v>2</v>
      </c>
      <c r="J66" s="10" t="b">
        <f>AND(CCTAB[[#This Row],[Date]]&gt;=calculate!$D$10,CCTAB[[#This Row],[Date]]&lt;calculate!$D$10+7)</f>
        <v>0</v>
      </c>
    </row>
    <row r="67" spans="1:10" ht="14.25" customHeight="1" x14ac:dyDescent="0.35">
      <c r="A67" s="4" t="s">
        <v>90</v>
      </c>
      <c r="B67" s="5">
        <v>42006.402000000002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</v>
      </c>
      <c r="H67" s="8">
        <v>9.6387171602994621E-4</v>
      </c>
      <c r="I67" s="9">
        <v>4</v>
      </c>
      <c r="J67" s="10" t="b">
        <f>AND(CCTAB[[#This Row],[Date]]&gt;=calculate!$D$10,CCTAB[[#This Row],[Date]]&lt;calculate!$D$10+7)</f>
        <v>0</v>
      </c>
    </row>
    <row r="68" spans="1:10" ht="14.25" customHeight="1" x14ac:dyDescent="0.35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</v>
      </c>
      <c r="H68" s="8">
        <v>4.0366605532736535E-3</v>
      </c>
      <c r="I68" s="9">
        <v>5</v>
      </c>
      <c r="J68" s="10" t="b">
        <f>AND(CCTAB[[#This Row],[Date]]&gt;=calculate!$D$10,CCTAB[[#This Row],[Date]]&lt;calculate!$D$10+7)</f>
        <v>0</v>
      </c>
    </row>
    <row r="69" spans="1:10" ht="14.25" customHeight="1" x14ac:dyDescent="0.35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</v>
      </c>
      <c r="H69" s="8">
        <v>2.2263093962137056E-3</v>
      </c>
      <c r="I69" s="9">
        <v>5</v>
      </c>
      <c r="J69" s="10" t="b">
        <f>AND(CCTAB[[#This Row],[Date]]&gt;=calculate!$D$10,CCTAB[[#This Row],[Date]]&lt;calculate!$D$10+7)</f>
        <v>0</v>
      </c>
    </row>
    <row r="70" spans="1:10" ht="14.25" customHeight="1" x14ac:dyDescent="0.35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</v>
      </c>
      <c r="H70" s="8">
        <v>3.2983854011474872E-3</v>
      </c>
      <c r="I70" s="9">
        <v>4</v>
      </c>
      <c r="J70" s="10" t="b">
        <f>AND(CCTAB[[#This Row],[Date]]&gt;=calculate!$D$10,CCTAB[[#This Row],[Date]]&lt;calculate!$D$10+7)</f>
        <v>0</v>
      </c>
    </row>
    <row r="71" spans="1:10" ht="14.25" customHeight="1" x14ac:dyDescent="0.35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0" t="b">
        <f>AND(CCTAB[[#This Row],[Date]]&gt;=calculate!$D$10,CCTAB[[#This Row],[Date]]&lt;calculate!$D$10+7)</f>
        <v>0</v>
      </c>
    </row>
    <row r="72" spans="1:10" ht="14.25" customHeight="1" x14ac:dyDescent="0.35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</v>
      </c>
      <c r="H72" s="8">
        <v>1.5130353065361756E-3</v>
      </c>
      <c r="I72" s="9">
        <v>4</v>
      </c>
      <c r="J72" s="10" t="b">
        <f>AND(CCTAB[[#This Row],[Date]]&gt;=calculate!$D$10,CCTAB[[#This Row],[Date]]&lt;calculate!$D$10+7)</f>
        <v>0</v>
      </c>
    </row>
    <row r="73" spans="1:10" ht="14.25" customHeight="1" x14ac:dyDescent="0.35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</v>
      </c>
      <c r="H73" s="8">
        <v>4.0655438767319601E-3</v>
      </c>
      <c r="I73" s="9">
        <v>5</v>
      </c>
      <c r="J73" s="10" t="b">
        <f>AND(CCTAB[[#This Row],[Date]]&gt;=calculate!$D$10,CCTAB[[#This Row],[Date]]&lt;calculate!$D$10+7)</f>
        <v>0</v>
      </c>
    </row>
    <row r="74" spans="1:10" ht="14.25" customHeight="1" x14ac:dyDescent="0.35">
      <c r="A74" s="4" t="s">
        <v>97</v>
      </c>
      <c r="B74" s="5">
        <v>42006.476999999999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</v>
      </c>
      <c r="H74" s="8">
        <v>1.6048591363513902E-3</v>
      </c>
      <c r="I74" s="9">
        <v>5</v>
      </c>
      <c r="J74" s="10" t="b">
        <f>AND(CCTAB[[#This Row],[Date]]&gt;=calculate!$D$10,CCTAB[[#This Row],[Date]]&lt;calculate!$D$10+7)</f>
        <v>0</v>
      </c>
    </row>
    <row r="75" spans="1:10" ht="14.25" customHeight="1" x14ac:dyDescent="0.35">
      <c r="A75" s="4" t="s">
        <v>98</v>
      </c>
      <c r="B75" s="5">
        <v>42006.476999999999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</v>
      </c>
      <c r="H75" s="8">
        <v>3.3883546197981851E-3</v>
      </c>
      <c r="I75" s="9">
        <v>1</v>
      </c>
      <c r="J75" s="10" t="b">
        <f>AND(CCTAB[[#This Row],[Date]]&gt;=calculate!$D$10,CCTAB[[#This Row],[Date]]&lt;calculate!$D$10+7)</f>
        <v>0</v>
      </c>
    </row>
    <row r="76" spans="1:10" ht="14.25" customHeight="1" x14ac:dyDescent="0.35">
      <c r="A76" s="4" t="s">
        <v>99</v>
      </c>
      <c r="B76" s="5">
        <v>42006.487999999998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</v>
      </c>
      <c r="H76" s="8">
        <v>1.1328006157139995E-3</v>
      </c>
      <c r="I76" s="9">
        <v>3</v>
      </c>
      <c r="J76" s="10" t="b">
        <f>AND(CCTAB[[#This Row],[Date]]&gt;=calculate!$D$10,CCTAB[[#This Row],[Date]]&lt;calculate!$D$10+7)</f>
        <v>0</v>
      </c>
    </row>
    <row r="77" spans="1:10" ht="14.25" customHeight="1" x14ac:dyDescent="0.35">
      <c r="A77" s="4" t="s">
        <v>100</v>
      </c>
      <c r="B77" s="5">
        <v>42006.487999999998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0" t="b">
        <f>AND(CCTAB[[#This Row],[Date]]&gt;=calculate!$D$10,CCTAB[[#This Row],[Date]]&lt;calculate!$D$10+7)</f>
        <v>0</v>
      </c>
    </row>
    <row r="78" spans="1:10" ht="14.25" customHeight="1" x14ac:dyDescent="0.35">
      <c r="A78" s="4" t="s">
        <v>101</v>
      </c>
      <c r="B78" s="5">
        <v>42006.491000000002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</v>
      </c>
      <c r="H78" s="8">
        <v>4.6061430858704323E-3</v>
      </c>
      <c r="I78" s="9">
        <v>2</v>
      </c>
      <c r="J78" s="10" t="b">
        <f>AND(CCTAB[[#This Row],[Date]]&gt;=calculate!$D$10,CCTAB[[#This Row],[Date]]&lt;calculate!$D$10+7)</f>
        <v>0</v>
      </c>
    </row>
    <row r="79" spans="1:10" ht="14.25" customHeight="1" x14ac:dyDescent="0.35">
      <c r="A79" s="4" t="s">
        <v>102</v>
      </c>
      <c r="B79" s="5">
        <v>42006.491000000002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</v>
      </c>
      <c r="H79" s="8">
        <v>4.4239189952619664E-3</v>
      </c>
      <c r="I79" s="9">
        <v>2</v>
      </c>
      <c r="J79" s="10" t="b">
        <f>AND(CCTAB[[#This Row],[Date]]&gt;=calculate!$D$10,CCTAB[[#This Row],[Date]]&lt;calculate!$D$10+7)</f>
        <v>0</v>
      </c>
    </row>
    <row r="80" spans="1:10" ht="14.25" customHeight="1" x14ac:dyDescent="0.35">
      <c r="A80" s="4" t="s">
        <v>103</v>
      </c>
      <c r="B80" s="5">
        <v>42006.495999999999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</v>
      </c>
      <c r="H80" s="8">
        <v>2.4079336271108798E-3</v>
      </c>
      <c r="I80" s="9">
        <v>3</v>
      </c>
      <c r="J80" s="10" t="b">
        <f>AND(CCTAB[[#This Row],[Date]]&gt;=calculate!$D$10,CCTAB[[#This Row],[Date]]&lt;calculate!$D$10+7)</f>
        <v>0</v>
      </c>
    </row>
    <row r="81" spans="1:10" ht="14.25" customHeight="1" x14ac:dyDescent="0.35">
      <c r="A81" s="4" t="s">
        <v>104</v>
      </c>
      <c r="B81" s="5">
        <v>42006.495999999999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</v>
      </c>
      <c r="H81" s="8">
        <v>3.3229442436224078E-3</v>
      </c>
      <c r="I81" s="9">
        <v>5</v>
      </c>
      <c r="J81" s="10" t="b">
        <f>AND(CCTAB[[#This Row],[Date]]&gt;=calculate!$D$10,CCTAB[[#This Row],[Date]]&lt;calculate!$D$10+7)</f>
        <v>0</v>
      </c>
    </row>
    <row r="82" spans="1:10" ht="14.25" customHeight="1" x14ac:dyDescent="0.35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</v>
      </c>
      <c r="H82" s="8">
        <v>1.4580737108563853E-3</v>
      </c>
      <c r="I82" s="9">
        <v>4</v>
      </c>
      <c r="J82" s="10" t="b">
        <f>AND(CCTAB[[#This Row],[Date]]&gt;=calculate!$D$10,CCTAB[[#This Row],[Date]]&lt;calculate!$D$10+7)</f>
        <v>0</v>
      </c>
    </row>
    <row r="83" spans="1:10" ht="14.25" customHeight="1" x14ac:dyDescent="0.35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</v>
      </c>
      <c r="H83" s="8">
        <v>4.8180860860128584E-3</v>
      </c>
      <c r="I83" s="9">
        <v>4</v>
      </c>
      <c r="J83" s="10" t="b">
        <f>AND(CCTAB[[#This Row],[Date]]&gt;=calculate!$D$10,CCTAB[[#This Row],[Date]]&lt;calculate!$D$10+7)</f>
        <v>0</v>
      </c>
    </row>
    <row r="84" spans="1:10" ht="14.25" customHeight="1" x14ac:dyDescent="0.35">
      <c r="A84" s="4" t="s">
        <v>107</v>
      </c>
      <c r="B84" s="5">
        <v>42006.514000000003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</v>
      </c>
      <c r="H84" s="8">
        <v>3.2878048356259821E-3</v>
      </c>
      <c r="I84" s="9">
        <v>3</v>
      </c>
      <c r="J84" s="10" t="b">
        <f>AND(CCTAB[[#This Row],[Date]]&gt;=calculate!$D$10,CCTAB[[#This Row],[Date]]&lt;calculate!$D$10+7)</f>
        <v>0</v>
      </c>
    </row>
    <row r="85" spans="1:10" ht="14.25" customHeight="1" x14ac:dyDescent="0.35">
      <c r="A85" s="4" t="s">
        <v>108</v>
      </c>
      <c r="B85" s="5">
        <v>42006.514000000003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</v>
      </c>
      <c r="H85" s="8">
        <v>4.152578644996424E-3</v>
      </c>
      <c r="I85" s="9">
        <v>4</v>
      </c>
      <c r="J85" s="10" t="b">
        <f>AND(CCTAB[[#This Row],[Date]]&gt;=calculate!$D$10,CCTAB[[#This Row],[Date]]&lt;calculate!$D$10+7)</f>
        <v>0</v>
      </c>
    </row>
    <row r="86" spans="1:10" ht="14.25" customHeight="1" x14ac:dyDescent="0.35">
      <c r="A86" s="4" t="s">
        <v>109</v>
      </c>
      <c r="B86" s="5">
        <v>42006.529000000002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</v>
      </c>
      <c r="H86" s="8">
        <v>3.0359354733590005E-3</v>
      </c>
      <c r="I86" s="9">
        <v>5</v>
      </c>
      <c r="J86" s="10" t="b">
        <f>AND(CCTAB[[#This Row],[Date]]&gt;=calculate!$D$10,CCTAB[[#This Row],[Date]]&lt;calculate!$D$10+7)</f>
        <v>0</v>
      </c>
    </row>
    <row r="87" spans="1:10" ht="14.25" customHeight="1" x14ac:dyDescent="0.35">
      <c r="A87" s="4" t="s">
        <v>110</v>
      </c>
      <c r="B87" s="5">
        <v>42006.529000000002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</v>
      </c>
      <c r="H87" s="8">
        <v>3.1935470776151935E-3</v>
      </c>
      <c r="I87" s="9">
        <v>3</v>
      </c>
      <c r="J87" s="10" t="b">
        <f>AND(CCTAB[[#This Row],[Date]]&gt;=calculate!$D$10,CCTAB[[#This Row],[Date]]&lt;calculate!$D$10+7)</f>
        <v>0</v>
      </c>
    </row>
    <row r="88" spans="1:10" ht="14.25" customHeight="1" x14ac:dyDescent="0.35">
      <c r="A88" s="4" t="s">
        <v>111</v>
      </c>
      <c r="B88" s="5">
        <v>42006.531000000003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0" t="b">
        <f>AND(CCTAB[[#This Row],[Date]]&gt;=calculate!$D$10,CCTAB[[#This Row],[Date]]&lt;calculate!$D$10+7)</f>
        <v>0</v>
      </c>
    </row>
    <row r="89" spans="1:10" ht="14.25" customHeight="1" x14ac:dyDescent="0.35">
      <c r="A89" s="4" t="s">
        <v>112</v>
      </c>
      <c r="B89" s="5">
        <v>42006.531000000003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</v>
      </c>
      <c r="H89" s="8">
        <v>9.9263742622302214E-4</v>
      </c>
      <c r="I89" s="9">
        <v>4</v>
      </c>
      <c r="J89" s="10" t="b">
        <f>AND(CCTAB[[#This Row],[Date]]&gt;=calculate!$D$10,CCTAB[[#This Row],[Date]]&lt;calculate!$D$10+7)</f>
        <v>0</v>
      </c>
    </row>
    <row r="90" spans="1:10" ht="14.25" customHeight="1" x14ac:dyDescent="0.35">
      <c r="A90" s="4" t="s">
        <v>113</v>
      </c>
      <c r="B90" s="5">
        <v>42006.540999999997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</v>
      </c>
      <c r="H90" s="8">
        <v>2.4560110908591185E-3</v>
      </c>
      <c r="I90" s="9">
        <v>4</v>
      </c>
      <c r="J90" s="10" t="b">
        <f>AND(CCTAB[[#This Row],[Date]]&gt;=calculate!$D$10,CCTAB[[#This Row],[Date]]&lt;calculate!$D$10+7)</f>
        <v>0</v>
      </c>
    </row>
    <row r="91" spans="1:10" ht="14.25" customHeight="1" x14ac:dyDescent="0.35">
      <c r="A91" s="4" t="s">
        <v>114</v>
      </c>
      <c r="B91" s="5">
        <v>42006.540999999997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0" t="b">
        <f>AND(CCTAB[[#This Row],[Date]]&gt;=calculate!$D$10,CCTAB[[#This Row],[Date]]&lt;calculate!$D$10+7)</f>
        <v>0</v>
      </c>
    </row>
    <row r="92" spans="1:10" ht="14.25" customHeight="1" x14ac:dyDescent="0.35">
      <c r="A92" s="4" t="s">
        <v>115</v>
      </c>
      <c r="B92" s="5">
        <v>42006.544000000002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</v>
      </c>
      <c r="H92" s="8">
        <v>3.9452883400931376E-3</v>
      </c>
      <c r="I92" s="9">
        <v>1</v>
      </c>
      <c r="J92" s="10" t="b">
        <f>AND(CCTAB[[#This Row],[Date]]&gt;=calculate!$D$10,CCTAB[[#This Row],[Date]]&lt;calculate!$D$10+7)</f>
        <v>0</v>
      </c>
    </row>
    <row r="93" spans="1:10" ht="14.25" customHeight="1" x14ac:dyDescent="0.35">
      <c r="A93" s="4" t="s">
        <v>116</v>
      </c>
      <c r="B93" s="5">
        <v>42006.544000000002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</v>
      </c>
      <c r="H93" s="8">
        <v>1.0225420107549937E-3</v>
      </c>
      <c r="I93" s="9">
        <v>3</v>
      </c>
      <c r="J93" s="10" t="b">
        <f>AND(CCTAB[[#This Row],[Date]]&gt;=calculate!$D$10,CCTAB[[#This Row],[Date]]&lt;calculate!$D$10+7)</f>
        <v>0</v>
      </c>
    </row>
    <row r="94" spans="1:10" ht="14.25" customHeight="1" x14ac:dyDescent="0.35">
      <c r="A94" s="4" t="s">
        <v>117</v>
      </c>
      <c r="B94" s="5">
        <v>42006.544999999998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</v>
      </c>
      <c r="H94" s="8">
        <v>1.9856283711140953E-3</v>
      </c>
      <c r="I94" s="9">
        <v>3</v>
      </c>
      <c r="J94" s="10" t="b">
        <f>AND(CCTAB[[#This Row],[Date]]&gt;=calculate!$D$10,CCTAB[[#This Row],[Date]]&lt;calculate!$D$10+7)</f>
        <v>0</v>
      </c>
    </row>
    <row r="95" spans="1:10" ht="14.25" customHeight="1" x14ac:dyDescent="0.35">
      <c r="A95" s="4" t="s">
        <v>118</v>
      </c>
      <c r="B95" s="5">
        <v>42006.544999999998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</v>
      </c>
      <c r="H95" s="8">
        <v>6.1402231928786176E-4</v>
      </c>
      <c r="I95" s="9">
        <v>3</v>
      </c>
      <c r="J95" s="10" t="b">
        <f>AND(CCTAB[[#This Row],[Date]]&gt;=calculate!$D$10,CCTAB[[#This Row],[Date]]&lt;calculate!$D$10+7)</f>
        <v>0</v>
      </c>
    </row>
    <row r="96" spans="1:10" ht="14.25" customHeight="1" x14ac:dyDescent="0.35">
      <c r="A96" s="4" t="s">
        <v>119</v>
      </c>
      <c r="B96" s="5">
        <v>42006.550999999999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</v>
      </c>
      <c r="H96" s="8">
        <v>1.1137848847550572E-3</v>
      </c>
      <c r="I96" s="9">
        <v>3</v>
      </c>
      <c r="J96" s="10" t="b">
        <f>AND(CCTAB[[#This Row],[Date]]&gt;=calculate!$D$10,CCTAB[[#This Row],[Date]]&lt;calculate!$D$10+7)</f>
        <v>0</v>
      </c>
    </row>
    <row r="97" spans="1:10" ht="14.25" customHeight="1" x14ac:dyDescent="0.35">
      <c r="A97" s="4" t="s">
        <v>120</v>
      </c>
      <c r="B97" s="5">
        <v>42006.550999999999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</v>
      </c>
      <c r="H97" s="8">
        <v>2.7105575770521484E-3</v>
      </c>
      <c r="I97" s="9">
        <v>2</v>
      </c>
      <c r="J97" s="10" t="b">
        <f>AND(CCTAB[[#This Row],[Date]]&gt;=calculate!$D$10,CCTAB[[#This Row],[Date]]&lt;calculate!$D$10+7)</f>
        <v>0</v>
      </c>
    </row>
    <row r="98" spans="1:10" ht="14.25" customHeight="1" x14ac:dyDescent="0.35">
      <c r="A98" s="4" t="s">
        <v>121</v>
      </c>
      <c r="B98" s="5">
        <v>42006.555999999997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</v>
      </c>
      <c r="H98" s="8">
        <v>1.4191503049524362E-3</v>
      </c>
      <c r="I98" s="9">
        <v>4</v>
      </c>
      <c r="J98" s="10" t="b">
        <f>AND(CCTAB[[#This Row],[Date]]&gt;=calculate!$D$10,CCTAB[[#This Row],[Date]]&lt;calculate!$D$10+7)</f>
        <v>0</v>
      </c>
    </row>
    <row r="99" spans="1:10" ht="14.25" customHeight="1" x14ac:dyDescent="0.35">
      <c r="A99" s="4" t="s">
        <v>122</v>
      </c>
      <c r="B99" s="5">
        <v>42006.555999999997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0" t="b">
        <f>AND(CCTAB[[#This Row],[Date]]&gt;=calculate!$D$10,CCTAB[[#This Row],[Date]]&lt;calculate!$D$10+7)</f>
        <v>0</v>
      </c>
    </row>
    <row r="100" spans="1:10" ht="14.25" customHeight="1" x14ac:dyDescent="0.35">
      <c r="A100" s="4" t="s">
        <v>123</v>
      </c>
      <c r="B100" s="5">
        <v>42006.555999999997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</v>
      </c>
      <c r="H100" s="8">
        <v>4.5970402434888343E-3</v>
      </c>
      <c r="I100" s="9">
        <v>3</v>
      </c>
      <c r="J100" s="10" t="b">
        <f>AND(CCTAB[[#This Row],[Date]]&gt;=calculate!$D$10,CCTAB[[#This Row],[Date]]&lt;calculate!$D$10+7)</f>
        <v>0</v>
      </c>
    </row>
    <row r="101" spans="1:10" ht="14.25" customHeight="1" x14ac:dyDescent="0.35">
      <c r="A101" s="4" t="s">
        <v>124</v>
      </c>
      <c r="B101" s="5">
        <v>42006.555999999997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</v>
      </c>
      <c r="H101" s="8">
        <v>3.6050789719068916E-3</v>
      </c>
      <c r="I101" s="9">
        <v>1</v>
      </c>
      <c r="J101" s="10" t="b">
        <f>AND(CCTAB[[#This Row],[Date]]&gt;=calculate!$D$10,CCTAB[[#This Row],[Date]]&lt;calculate!$D$10+7)</f>
        <v>0</v>
      </c>
    </row>
    <row r="102" spans="1:10" ht="14.25" customHeight="1" x14ac:dyDescent="0.35">
      <c r="A102" s="4" t="s">
        <v>125</v>
      </c>
      <c r="B102" s="5">
        <v>42006.572999999997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0" t="b">
        <f>AND(CCTAB[[#This Row],[Date]]&gt;=calculate!$D$10,CCTAB[[#This Row],[Date]]&lt;calculate!$D$10+7)</f>
        <v>0</v>
      </c>
    </row>
    <row r="103" spans="1:10" ht="14.25" customHeight="1" x14ac:dyDescent="0.35">
      <c r="A103" s="4" t="s">
        <v>126</v>
      </c>
      <c r="B103" s="5">
        <v>42006.572999999997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</v>
      </c>
      <c r="H103" s="8">
        <v>3.8299598458079354E-3</v>
      </c>
      <c r="I103" s="9">
        <v>1</v>
      </c>
      <c r="J103" s="10" t="b">
        <f>AND(CCTAB[[#This Row],[Date]]&gt;=calculate!$D$10,CCTAB[[#This Row],[Date]]&lt;calculate!$D$10+7)</f>
        <v>0</v>
      </c>
    </row>
    <row r="104" spans="1:10" ht="14.25" customHeight="1" x14ac:dyDescent="0.35">
      <c r="A104" s="4" t="s">
        <v>127</v>
      </c>
      <c r="B104" s="5">
        <v>42006.576000000001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</v>
      </c>
      <c r="H104" s="8">
        <v>2.7338933484967296E-3</v>
      </c>
      <c r="I104" s="9">
        <v>2</v>
      </c>
      <c r="J104" s="10" t="b">
        <f>AND(CCTAB[[#This Row],[Date]]&gt;=calculate!$D$10,CCTAB[[#This Row],[Date]]&lt;calculate!$D$10+7)</f>
        <v>0</v>
      </c>
    </row>
    <row r="105" spans="1:10" ht="14.25" customHeight="1" x14ac:dyDescent="0.35">
      <c r="A105" s="4" t="s">
        <v>128</v>
      </c>
      <c r="B105" s="5">
        <v>42006.576000000001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</v>
      </c>
      <c r="H105" s="8">
        <v>4.5823674994088593E-3</v>
      </c>
      <c r="I105" s="9">
        <v>1</v>
      </c>
      <c r="J105" s="10" t="b">
        <f>AND(CCTAB[[#This Row],[Date]]&gt;=calculate!$D$10,CCTAB[[#This Row],[Date]]&lt;calculate!$D$10+7)</f>
        <v>0</v>
      </c>
    </row>
    <row r="106" spans="1:10" ht="14.25" customHeight="1" x14ac:dyDescent="0.35">
      <c r="A106" s="4" t="s">
        <v>129</v>
      </c>
      <c r="B106" s="5">
        <v>42006.578999999998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</v>
      </c>
      <c r="H106" s="8">
        <v>2.3737035150585509E-3</v>
      </c>
      <c r="I106" s="9">
        <v>5</v>
      </c>
      <c r="J106" s="10" t="b">
        <f>AND(CCTAB[[#This Row],[Date]]&gt;=calculate!$D$10,CCTAB[[#This Row],[Date]]&lt;calculate!$D$10+7)</f>
        <v>0</v>
      </c>
    </row>
    <row r="107" spans="1:10" ht="14.25" customHeight="1" x14ac:dyDescent="0.35">
      <c r="A107" s="4" t="s">
        <v>130</v>
      </c>
      <c r="B107" s="5">
        <v>42006.578999999998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</v>
      </c>
      <c r="H107" s="8">
        <v>3.4381770674863791E-3</v>
      </c>
      <c r="I107" s="9">
        <v>3</v>
      </c>
      <c r="J107" s="10" t="b">
        <f>AND(CCTAB[[#This Row],[Date]]&gt;=calculate!$D$10,CCTAB[[#This Row],[Date]]&lt;calculate!$D$10+7)</f>
        <v>0</v>
      </c>
    </row>
    <row r="108" spans="1:10" ht="14.25" customHeight="1" x14ac:dyDescent="0.35">
      <c r="A108" s="4" t="s">
        <v>131</v>
      </c>
      <c r="B108" s="5">
        <v>42006.599000000002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0" t="b">
        <f>AND(CCTAB[[#This Row],[Date]]&gt;=calculate!$D$10,CCTAB[[#This Row],[Date]]&lt;calculate!$D$10+7)</f>
        <v>0</v>
      </c>
    </row>
    <row r="109" spans="1:10" ht="14.25" customHeight="1" x14ac:dyDescent="0.35">
      <c r="A109" s="4" t="s">
        <v>132</v>
      </c>
      <c r="B109" s="5">
        <v>42006.599000000002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</v>
      </c>
      <c r="H109" s="8">
        <v>1.7553146507136492E-3</v>
      </c>
      <c r="I109" s="9">
        <v>1</v>
      </c>
      <c r="J109" s="10" t="b">
        <f>AND(CCTAB[[#This Row],[Date]]&gt;=calculate!$D$10,CCTAB[[#This Row],[Date]]&lt;calculate!$D$10+7)</f>
        <v>0</v>
      </c>
    </row>
    <row r="110" spans="1:10" ht="14.25" customHeight="1" x14ac:dyDescent="0.35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0" t="b">
        <f>AND(CCTAB[[#This Row],[Date]]&gt;=calculate!$D$10,CCTAB[[#This Row],[Date]]&lt;calculate!$D$10+7)</f>
        <v>0</v>
      </c>
    </row>
    <row r="111" spans="1:10" ht="14.25" customHeight="1" x14ac:dyDescent="0.35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</v>
      </c>
      <c r="H111" s="8">
        <v>1.832962493574901E-3</v>
      </c>
      <c r="I111" s="9">
        <v>2</v>
      </c>
      <c r="J111" s="10" t="b">
        <f>AND(CCTAB[[#This Row],[Date]]&gt;=calculate!$D$10,CCTAB[[#This Row],[Date]]&lt;calculate!$D$10+7)</f>
        <v>0</v>
      </c>
    </row>
    <row r="112" spans="1:10" ht="14.25" customHeight="1" x14ac:dyDescent="0.35">
      <c r="A112" s="4" t="s">
        <v>135</v>
      </c>
      <c r="B112" s="5">
        <v>42006.631999999998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</v>
      </c>
      <c r="H112" s="8">
        <v>6.4982046989061845E-4</v>
      </c>
      <c r="I112" s="9">
        <v>3</v>
      </c>
      <c r="J112" s="10" t="b">
        <f>AND(CCTAB[[#This Row],[Date]]&gt;=calculate!$D$10,CCTAB[[#This Row],[Date]]&lt;calculate!$D$10+7)</f>
        <v>0</v>
      </c>
    </row>
    <row r="113" spans="1:10" ht="14.25" customHeight="1" x14ac:dyDescent="0.35">
      <c r="A113" s="4" t="s">
        <v>136</v>
      </c>
      <c r="B113" s="5">
        <v>42006.631999999998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</v>
      </c>
      <c r="H113" s="8">
        <v>4.2306390263461063E-3</v>
      </c>
      <c r="I113" s="9">
        <v>5</v>
      </c>
      <c r="J113" s="10" t="b">
        <f>AND(CCTAB[[#This Row],[Date]]&gt;=calculate!$D$10,CCTAB[[#This Row],[Date]]&lt;calculate!$D$10+7)</f>
        <v>0</v>
      </c>
    </row>
    <row r="114" spans="1:10" ht="14.25" customHeight="1" x14ac:dyDescent="0.35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</v>
      </c>
      <c r="H114" s="8">
        <v>4.1759013527695836E-3</v>
      </c>
      <c r="I114" s="9">
        <v>3</v>
      </c>
      <c r="J114" s="10" t="b">
        <f>AND(CCTAB[[#This Row],[Date]]&gt;=calculate!$D$10,CCTAB[[#This Row],[Date]]&lt;calculate!$D$10+7)</f>
        <v>0</v>
      </c>
    </row>
    <row r="115" spans="1:10" ht="14.25" customHeight="1" x14ac:dyDescent="0.35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0" t="b">
        <f>AND(CCTAB[[#This Row],[Date]]&gt;=calculate!$D$10,CCTAB[[#This Row],[Date]]&lt;calculate!$D$10+7)</f>
        <v>0</v>
      </c>
    </row>
    <row r="116" spans="1:10" ht="14.25" customHeight="1" x14ac:dyDescent="0.35">
      <c r="A116" s="4" t="s">
        <v>139</v>
      </c>
      <c r="B116" s="5">
        <v>42006.733999999997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</v>
      </c>
      <c r="H116" s="8">
        <v>4.0189374328597717E-3</v>
      </c>
      <c r="I116" s="9">
        <v>5</v>
      </c>
      <c r="J116" s="10" t="b">
        <f>AND(CCTAB[[#This Row],[Date]]&gt;=calculate!$D$10,CCTAB[[#This Row],[Date]]&lt;calculate!$D$10+7)</f>
        <v>0</v>
      </c>
    </row>
    <row r="117" spans="1:10" ht="14.25" customHeight="1" x14ac:dyDescent="0.35">
      <c r="A117" s="4" t="s">
        <v>140</v>
      </c>
      <c r="B117" s="5">
        <v>42006.733999999997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0" t="b">
        <f>AND(CCTAB[[#This Row],[Date]]&gt;=calculate!$D$10,CCTAB[[#This Row],[Date]]&lt;calculate!$D$10+7)</f>
        <v>0</v>
      </c>
    </row>
    <row r="118" spans="1:10" ht="14.25" customHeight="1" x14ac:dyDescent="0.35">
      <c r="A118" s="4" t="s">
        <v>141</v>
      </c>
      <c r="B118" s="5">
        <v>42006.741000000002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0" t="b">
        <f>AND(CCTAB[[#This Row],[Date]]&gt;=calculate!$D$10,CCTAB[[#This Row],[Date]]&lt;calculate!$D$10+7)</f>
        <v>0</v>
      </c>
    </row>
    <row r="119" spans="1:10" ht="14.25" customHeight="1" x14ac:dyDescent="0.35">
      <c r="A119" s="4" t="s">
        <v>142</v>
      </c>
      <c r="B119" s="5">
        <v>42006.741000000002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</v>
      </c>
      <c r="H119" s="8">
        <v>3.6789799167224998E-3</v>
      </c>
      <c r="I119" s="9">
        <v>4</v>
      </c>
      <c r="J119" s="10" t="b">
        <f>AND(CCTAB[[#This Row],[Date]]&gt;=calculate!$D$10,CCTAB[[#This Row],[Date]]&lt;calculate!$D$10+7)</f>
        <v>0</v>
      </c>
    </row>
    <row r="120" spans="1:10" ht="14.25" customHeight="1" x14ac:dyDescent="0.35">
      <c r="A120" s="4" t="s">
        <v>143</v>
      </c>
      <c r="B120" s="5">
        <v>42007.381999999998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</v>
      </c>
      <c r="H120" s="8">
        <v>1.6498133735719056E-3</v>
      </c>
      <c r="I120" s="9">
        <v>5</v>
      </c>
      <c r="J120" s="10" t="b">
        <f>AND(CCTAB[[#This Row],[Date]]&gt;=calculate!$D$10,CCTAB[[#This Row],[Date]]&lt;calculate!$D$10+7)</f>
        <v>0</v>
      </c>
    </row>
    <row r="121" spans="1:10" ht="14.25" customHeight="1" x14ac:dyDescent="0.35">
      <c r="A121" s="4" t="s">
        <v>144</v>
      </c>
      <c r="B121" s="5">
        <v>42007.381999999998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0" t="b">
        <f>AND(CCTAB[[#This Row],[Date]]&gt;=calculate!$D$10,CCTAB[[#This Row],[Date]]&lt;calculate!$D$10+7)</f>
        <v>0</v>
      </c>
    </row>
    <row r="122" spans="1:10" ht="14.25" customHeight="1" x14ac:dyDescent="0.35">
      <c r="A122" s="4" t="s">
        <v>145</v>
      </c>
      <c r="B122" s="5">
        <v>42007.408000000003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</v>
      </c>
      <c r="H122" s="8">
        <v>7.0683226653098805E-4</v>
      </c>
      <c r="I122" s="9">
        <v>4</v>
      </c>
      <c r="J122" s="10" t="b">
        <f>AND(CCTAB[[#This Row],[Date]]&gt;=calculate!$D$10,CCTAB[[#This Row],[Date]]&lt;calculate!$D$10+7)</f>
        <v>0</v>
      </c>
    </row>
    <row r="123" spans="1:10" ht="14.25" customHeight="1" x14ac:dyDescent="0.35">
      <c r="A123" s="4" t="s">
        <v>146</v>
      </c>
      <c r="B123" s="5">
        <v>42007.408000000003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</v>
      </c>
      <c r="H123" s="8">
        <v>2.6047086688230701E-3</v>
      </c>
      <c r="I123" s="9">
        <v>4</v>
      </c>
      <c r="J123" s="10" t="b">
        <f>AND(CCTAB[[#This Row],[Date]]&gt;=calculate!$D$10,CCTAB[[#This Row],[Date]]&lt;calculate!$D$10+7)</f>
        <v>0</v>
      </c>
    </row>
    <row r="124" spans="1:10" ht="14.25" customHeight="1" x14ac:dyDescent="0.35">
      <c r="A124" s="4" t="s">
        <v>147</v>
      </c>
      <c r="B124" s="5">
        <v>42007.436999999998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</v>
      </c>
      <c r="H124" s="8">
        <v>8.2918152974602939E-4</v>
      </c>
      <c r="I124" s="9">
        <v>3</v>
      </c>
      <c r="J124" s="10" t="b">
        <f>AND(CCTAB[[#This Row],[Date]]&gt;=calculate!$D$10,CCTAB[[#This Row],[Date]]&lt;calculate!$D$10+7)</f>
        <v>0</v>
      </c>
    </row>
    <row r="125" spans="1:10" ht="14.25" customHeight="1" x14ac:dyDescent="0.35">
      <c r="A125" s="4" t="s">
        <v>148</v>
      </c>
      <c r="B125" s="5">
        <v>42007.436999999998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</v>
      </c>
      <c r="H125" s="8">
        <v>2.3836169804304819E-3</v>
      </c>
      <c r="I125" s="9">
        <v>5</v>
      </c>
      <c r="J125" s="10" t="b">
        <f>AND(CCTAB[[#This Row],[Date]]&gt;=calculate!$D$10,CCTAB[[#This Row],[Date]]&lt;calculate!$D$10+7)</f>
        <v>0</v>
      </c>
    </row>
    <row r="126" spans="1:10" ht="14.25" customHeight="1" x14ac:dyDescent="0.35">
      <c r="A126" s="4" t="s">
        <v>149</v>
      </c>
      <c r="B126" s="5">
        <v>42007.442999999999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0" t="b">
        <f>AND(CCTAB[[#This Row],[Date]]&gt;=calculate!$D$10,CCTAB[[#This Row],[Date]]&lt;calculate!$D$10+7)</f>
        <v>0</v>
      </c>
    </row>
    <row r="127" spans="1:10" ht="14.25" customHeight="1" x14ac:dyDescent="0.35">
      <c r="A127" s="4" t="s">
        <v>150</v>
      </c>
      <c r="B127" s="5">
        <v>42007.442999999999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</v>
      </c>
      <c r="H127" s="8">
        <v>3.9167000976566141E-3</v>
      </c>
      <c r="I127" s="9">
        <v>4</v>
      </c>
      <c r="J127" s="10" t="b">
        <f>AND(CCTAB[[#This Row],[Date]]&gt;=calculate!$D$10,CCTAB[[#This Row],[Date]]&lt;calculate!$D$10+7)</f>
        <v>0</v>
      </c>
    </row>
    <row r="128" spans="1:10" ht="14.25" customHeight="1" x14ac:dyDescent="0.35">
      <c r="A128" s="4" t="s">
        <v>151</v>
      </c>
      <c r="B128" s="5">
        <v>42007.453000000001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</v>
      </c>
      <c r="H128" s="8">
        <v>1.9164302579445125E-3</v>
      </c>
      <c r="I128" s="9">
        <v>4</v>
      </c>
      <c r="J128" s="10" t="b">
        <f>AND(CCTAB[[#This Row],[Date]]&gt;=calculate!$D$10,CCTAB[[#This Row],[Date]]&lt;calculate!$D$10+7)</f>
        <v>0</v>
      </c>
    </row>
    <row r="129" spans="1:10" ht="14.25" customHeight="1" x14ac:dyDescent="0.35">
      <c r="A129" s="4" t="s">
        <v>152</v>
      </c>
      <c r="B129" s="5">
        <v>42007.453000000001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</v>
      </c>
      <c r="H129" s="8">
        <v>3.7683913235178087E-3</v>
      </c>
      <c r="I129" s="9">
        <v>4</v>
      </c>
      <c r="J129" s="10" t="b">
        <f>AND(CCTAB[[#This Row],[Date]]&gt;=calculate!$D$10,CCTAB[[#This Row],[Date]]&lt;calculate!$D$10+7)</f>
        <v>0</v>
      </c>
    </row>
    <row r="130" spans="1:10" ht="14.25" customHeight="1" x14ac:dyDescent="0.35">
      <c r="A130" s="4" t="s">
        <v>153</v>
      </c>
      <c r="B130" s="5">
        <v>42007.453000000001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</v>
      </c>
      <c r="H130" s="8">
        <v>4.0664410352040771E-3</v>
      </c>
      <c r="I130" s="9">
        <v>3</v>
      </c>
      <c r="J130" s="10" t="b">
        <f>AND(CCTAB[[#This Row],[Date]]&gt;=calculate!$D$10,CCTAB[[#This Row],[Date]]&lt;calculate!$D$10+7)</f>
        <v>0</v>
      </c>
    </row>
    <row r="131" spans="1:10" ht="14.25" customHeight="1" x14ac:dyDescent="0.35">
      <c r="A131" s="4" t="s">
        <v>154</v>
      </c>
      <c r="B131" s="5">
        <v>42007.453000000001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</v>
      </c>
      <c r="H131" s="8">
        <v>2.8836765063313197E-3</v>
      </c>
      <c r="I131" s="9">
        <v>3</v>
      </c>
      <c r="J131" s="10" t="b">
        <f>AND(CCTAB[[#This Row],[Date]]&gt;=calculate!$D$10,CCTAB[[#This Row],[Date]]&lt;calculate!$D$10+7)</f>
        <v>0</v>
      </c>
    </row>
    <row r="132" spans="1:10" ht="14.25" customHeight="1" x14ac:dyDescent="0.35">
      <c r="A132" s="4" t="s">
        <v>155</v>
      </c>
      <c r="B132" s="5">
        <v>42007.457000000002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</v>
      </c>
      <c r="H132" s="8">
        <v>6.7763276745044722E-4</v>
      </c>
      <c r="I132" s="9">
        <v>5</v>
      </c>
      <c r="J132" s="10" t="b">
        <f>AND(CCTAB[[#This Row],[Date]]&gt;=calculate!$D$10,CCTAB[[#This Row],[Date]]&lt;calculate!$D$10+7)</f>
        <v>0</v>
      </c>
    </row>
    <row r="133" spans="1:10" ht="14.25" customHeight="1" x14ac:dyDescent="0.35">
      <c r="A133" s="4" t="s">
        <v>156</v>
      </c>
      <c r="B133" s="5">
        <v>42007.457000000002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</v>
      </c>
      <c r="H133" s="8">
        <v>3.9318450624441182E-3</v>
      </c>
      <c r="I133" s="9">
        <v>4</v>
      </c>
      <c r="J133" s="10" t="b">
        <f>AND(CCTAB[[#This Row],[Date]]&gt;=calculate!$D$10,CCTAB[[#This Row],[Date]]&lt;calculate!$D$10+7)</f>
        <v>0</v>
      </c>
    </row>
    <row r="134" spans="1:10" ht="14.25" customHeight="1" x14ac:dyDescent="0.35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</v>
      </c>
      <c r="H134" s="8">
        <v>6.1572804409925502E-4</v>
      </c>
      <c r="I134" s="9">
        <v>2</v>
      </c>
      <c r="J134" s="10" t="b">
        <f>AND(CCTAB[[#This Row],[Date]]&gt;=calculate!$D$10,CCTAB[[#This Row],[Date]]&lt;calculate!$D$10+7)</f>
        <v>0</v>
      </c>
    </row>
    <row r="135" spans="1:10" ht="14.25" customHeight="1" x14ac:dyDescent="0.35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0" t="b">
        <f>AND(CCTAB[[#This Row],[Date]]&gt;=calculate!$D$10,CCTAB[[#This Row],[Date]]&lt;calculate!$D$10+7)</f>
        <v>0</v>
      </c>
    </row>
    <row r="136" spans="1:10" ht="14.25" customHeight="1" x14ac:dyDescent="0.35">
      <c r="A136" s="4" t="s">
        <v>159</v>
      </c>
      <c r="B136" s="5">
        <v>42007.461000000003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</v>
      </c>
      <c r="H136" s="8">
        <v>1.5343070271308455E-3</v>
      </c>
      <c r="I136" s="9">
        <v>1</v>
      </c>
      <c r="J136" s="10" t="b">
        <f>AND(CCTAB[[#This Row],[Date]]&gt;=calculate!$D$10,CCTAB[[#This Row],[Date]]&lt;calculate!$D$10+7)</f>
        <v>0</v>
      </c>
    </row>
    <row r="137" spans="1:10" ht="14.25" customHeight="1" x14ac:dyDescent="0.35">
      <c r="A137" s="4" t="s">
        <v>160</v>
      </c>
      <c r="B137" s="5">
        <v>42007.461000000003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</v>
      </c>
      <c r="H137" s="8">
        <v>4.149773771946072E-3</v>
      </c>
      <c r="I137" s="9">
        <v>3</v>
      </c>
      <c r="J137" s="10" t="b">
        <f>AND(CCTAB[[#This Row],[Date]]&gt;=calculate!$D$10,CCTAB[[#This Row],[Date]]&lt;calculate!$D$10+7)</f>
        <v>0</v>
      </c>
    </row>
    <row r="138" spans="1:10" ht="14.25" customHeight="1" x14ac:dyDescent="0.35">
      <c r="A138" s="4" t="s">
        <v>161</v>
      </c>
      <c r="B138" s="5">
        <v>42007.463000000003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</v>
      </c>
      <c r="H138" s="8">
        <v>2.2214249640435243E-3</v>
      </c>
      <c r="I138" s="9">
        <v>5</v>
      </c>
      <c r="J138" s="10" t="b">
        <f>AND(CCTAB[[#This Row],[Date]]&gt;=calculate!$D$10,CCTAB[[#This Row],[Date]]&lt;calculate!$D$10+7)</f>
        <v>0</v>
      </c>
    </row>
    <row r="139" spans="1:10" ht="14.25" customHeight="1" x14ac:dyDescent="0.35">
      <c r="A139" s="4" t="s">
        <v>162</v>
      </c>
      <c r="B139" s="5">
        <v>42007.463000000003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0" t="b">
        <f>AND(CCTAB[[#This Row],[Date]]&gt;=calculate!$D$10,CCTAB[[#This Row],[Date]]&lt;calculate!$D$10+7)</f>
        <v>0</v>
      </c>
    </row>
    <row r="140" spans="1:10" ht="14.25" customHeight="1" x14ac:dyDescent="0.35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</v>
      </c>
      <c r="H140" s="8">
        <v>4.4005726772450519E-3</v>
      </c>
      <c r="I140" s="9">
        <v>5</v>
      </c>
      <c r="J140" s="10" t="b">
        <f>AND(CCTAB[[#This Row],[Date]]&gt;=calculate!$D$10,CCTAB[[#This Row],[Date]]&lt;calculate!$D$10+7)</f>
        <v>0</v>
      </c>
    </row>
    <row r="141" spans="1:10" ht="14.25" customHeight="1" x14ac:dyDescent="0.35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</v>
      </c>
      <c r="H141" s="8">
        <v>1.2041681731081062E-3</v>
      </c>
      <c r="I141" s="9">
        <v>3</v>
      </c>
      <c r="J141" s="10" t="b">
        <f>AND(CCTAB[[#This Row],[Date]]&gt;=calculate!$D$10,CCTAB[[#This Row],[Date]]&lt;calculate!$D$10+7)</f>
        <v>0</v>
      </c>
    </row>
    <row r="142" spans="1:10" ht="14.25" customHeight="1" x14ac:dyDescent="0.35">
      <c r="A142" s="4" t="s">
        <v>165</v>
      </c>
      <c r="B142" s="5">
        <v>42007.476999999999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</v>
      </c>
      <c r="H142" s="8">
        <v>1.1885828124011636E-3</v>
      </c>
      <c r="I142" s="9">
        <v>5</v>
      </c>
      <c r="J142" s="10" t="b">
        <f>AND(CCTAB[[#This Row],[Date]]&gt;=calculate!$D$10,CCTAB[[#This Row],[Date]]&lt;calculate!$D$10+7)</f>
        <v>0</v>
      </c>
    </row>
    <row r="143" spans="1:10" ht="14.25" customHeight="1" x14ac:dyDescent="0.35">
      <c r="A143" s="4" t="s">
        <v>166</v>
      </c>
      <c r="B143" s="5">
        <v>42007.476999999999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</v>
      </c>
      <c r="H143" s="8">
        <v>1.9003538860074612E-3</v>
      </c>
      <c r="I143" s="9">
        <v>4</v>
      </c>
      <c r="J143" s="10" t="b">
        <f>AND(CCTAB[[#This Row],[Date]]&gt;=calculate!$D$10,CCTAB[[#This Row],[Date]]&lt;calculate!$D$10+7)</f>
        <v>0</v>
      </c>
    </row>
    <row r="144" spans="1:10" ht="14.25" customHeight="1" x14ac:dyDescent="0.35">
      <c r="A144" s="4" t="s">
        <v>167</v>
      </c>
      <c r="B144" s="5">
        <v>42007.485000000001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</v>
      </c>
      <c r="H144" s="8">
        <v>1.5746493724556163E-3</v>
      </c>
      <c r="I144" s="9">
        <v>3</v>
      </c>
      <c r="J144" s="10" t="b">
        <f>AND(CCTAB[[#This Row],[Date]]&gt;=calculate!$D$10,CCTAB[[#This Row],[Date]]&lt;calculate!$D$10+7)</f>
        <v>0</v>
      </c>
    </row>
    <row r="145" spans="1:10" ht="14.25" customHeight="1" x14ac:dyDescent="0.35">
      <c r="A145" s="4" t="s">
        <v>168</v>
      </c>
      <c r="B145" s="5">
        <v>42007.485000000001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</v>
      </c>
      <c r="H145" s="8">
        <v>2.0286844506136148E-3</v>
      </c>
      <c r="I145" s="9">
        <v>5</v>
      </c>
      <c r="J145" s="10" t="b">
        <f>AND(CCTAB[[#This Row],[Date]]&gt;=calculate!$D$10,CCTAB[[#This Row],[Date]]&lt;calculate!$D$10+7)</f>
        <v>0</v>
      </c>
    </row>
    <row r="146" spans="1:10" ht="14.25" customHeight="1" x14ac:dyDescent="0.35">
      <c r="A146" s="4" t="s">
        <v>169</v>
      </c>
      <c r="B146" s="5">
        <v>42007.495000000003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</v>
      </c>
      <c r="H146" s="8">
        <v>2.886752301314775E-3</v>
      </c>
      <c r="I146" s="9">
        <v>5</v>
      </c>
      <c r="J146" s="10" t="b">
        <f>AND(CCTAB[[#This Row],[Date]]&gt;=calculate!$D$10,CCTAB[[#This Row],[Date]]&lt;calculate!$D$10+7)</f>
        <v>0</v>
      </c>
    </row>
    <row r="147" spans="1:10" ht="14.25" customHeight="1" x14ac:dyDescent="0.35">
      <c r="A147" s="4" t="s">
        <v>170</v>
      </c>
      <c r="B147" s="5">
        <v>42007.495000000003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0" t="b">
        <f>AND(CCTAB[[#This Row],[Date]]&gt;=calculate!$D$10,CCTAB[[#This Row],[Date]]&lt;calculate!$D$10+7)</f>
        <v>0</v>
      </c>
    </row>
    <row r="148" spans="1:10" ht="14.25" customHeight="1" x14ac:dyDescent="0.35">
      <c r="A148" s="4" t="s">
        <v>171</v>
      </c>
      <c r="B148" s="5">
        <v>42007.497000000003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</v>
      </c>
      <c r="H148" s="8">
        <v>1.012570753598261E-3</v>
      </c>
      <c r="I148" s="9">
        <v>5</v>
      </c>
      <c r="J148" s="10" t="b">
        <f>AND(CCTAB[[#This Row],[Date]]&gt;=calculate!$D$10,CCTAB[[#This Row],[Date]]&lt;calculate!$D$10+7)</f>
        <v>0</v>
      </c>
    </row>
    <row r="149" spans="1:10" ht="14.25" customHeight="1" x14ac:dyDescent="0.35">
      <c r="A149" s="4" t="s">
        <v>172</v>
      </c>
      <c r="B149" s="5">
        <v>42007.497000000003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</v>
      </c>
      <c r="H149" s="8">
        <v>5.7383544379020898E-4</v>
      </c>
      <c r="I149" s="9">
        <v>4</v>
      </c>
      <c r="J149" s="10" t="b">
        <f>AND(CCTAB[[#This Row],[Date]]&gt;=calculate!$D$10,CCTAB[[#This Row],[Date]]&lt;calculate!$D$10+7)</f>
        <v>0</v>
      </c>
    </row>
    <row r="150" spans="1:10" ht="14.25" customHeight="1" x14ac:dyDescent="0.35">
      <c r="A150" s="4" t="s">
        <v>173</v>
      </c>
      <c r="B150" s="5">
        <v>42007.499000000003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</v>
      </c>
      <c r="H150" s="8">
        <v>3.0839578429567027E-3</v>
      </c>
      <c r="I150" s="9">
        <v>3</v>
      </c>
      <c r="J150" s="10" t="b">
        <f>AND(CCTAB[[#This Row],[Date]]&gt;=calculate!$D$10,CCTAB[[#This Row],[Date]]&lt;calculate!$D$10+7)</f>
        <v>0</v>
      </c>
    </row>
    <row r="151" spans="1:10" ht="14.25" customHeight="1" x14ac:dyDescent="0.35">
      <c r="A151" s="4" t="s">
        <v>174</v>
      </c>
      <c r="B151" s="5">
        <v>42007.499000000003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</v>
      </c>
      <c r="H151" s="8">
        <v>6.6680569963678787E-4</v>
      </c>
      <c r="I151" s="9">
        <v>1</v>
      </c>
      <c r="J151" s="10" t="b">
        <f>AND(CCTAB[[#This Row],[Date]]&gt;=calculate!$D$10,CCTAB[[#This Row],[Date]]&lt;calculate!$D$10+7)</f>
        <v>0</v>
      </c>
    </row>
    <row r="152" spans="1:10" ht="14.25" customHeight="1" x14ac:dyDescent="0.35">
      <c r="A152" s="4" t="s">
        <v>175</v>
      </c>
      <c r="B152" s="5">
        <v>42007.523000000001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</v>
      </c>
      <c r="H152" s="8">
        <v>4.1961594410854265E-3</v>
      </c>
      <c r="I152" s="9">
        <v>1</v>
      </c>
      <c r="J152" s="10" t="b">
        <f>AND(CCTAB[[#This Row],[Date]]&gt;=calculate!$D$10,CCTAB[[#This Row],[Date]]&lt;calculate!$D$10+7)</f>
        <v>0</v>
      </c>
    </row>
    <row r="153" spans="1:10" ht="14.25" customHeight="1" x14ac:dyDescent="0.35">
      <c r="A153" s="4" t="s">
        <v>176</v>
      </c>
      <c r="B153" s="5">
        <v>42007.523000000001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0" t="b">
        <f>AND(CCTAB[[#This Row],[Date]]&gt;=calculate!$D$10,CCTAB[[#This Row],[Date]]&lt;calculate!$D$10+7)</f>
        <v>0</v>
      </c>
    </row>
    <row r="154" spans="1:10" ht="14.25" customHeight="1" x14ac:dyDescent="0.35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</v>
      </c>
      <c r="H154" s="8">
        <v>4.8495502915016009E-3</v>
      </c>
      <c r="I154" s="9">
        <v>4</v>
      </c>
      <c r="J154" s="10" t="b">
        <f>AND(CCTAB[[#This Row],[Date]]&gt;=calculate!$D$10,CCTAB[[#This Row],[Date]]&lt;calculate!$D$10+7)</f>
        <v>0</v>
      </c>
    </row>
    <row r="155" spans="1:10" ht="14.25" customHeight="1" x14ac:dyDescent="0.35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</v>
      </c>
      <c r="H155" s="8">
        <v>4.2862730735890951E-3</v>
      </c>
      <c r="I155" s="9">
        <v>5</v>
      </c>
      <c r="J155" s="10" t="b">
        <f>AND(CCTAB[[#This Row],[Date]]&gt;=calculate!$D$10,CCTAB[[#This Row],[Date]]&lt;calculate!$D$10+7)</f>
        <v>0</v>
      </c>
    </row>
    <row r="156" spans="1:10" ht="14.25" customHeight="1" x14ac:dyDescent="0.35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</v>
      </c>
      <c r="H156" s="8">
        <v>2.9681440495529445E-3</v>
      </c>
      <c r="I156" s="9">
        <v>3</v>
      </c>
      <c r="J156" s="10" t="b">
        <f>AND(CCTAB[[#This Row],[Date]]&gt;=calculate!$D$10,CCTAB[[#This Row],[Date]]&lt;calculate!$D$10+7)</f>
        <v>0</v>
      </c>
    </row>
    <row r="157" spans="1:10" ht="14.25" customHeight="1" x14ac:dyDescent="0.35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</v>
      </c>
      <c r="H157" s="8">
        <v>3.2075341939172487E-3</v>
      </c>
      <c r="I157" s="9">
        <v>2</v>
      </c>
      <c r="J157" s="10" t="b">
        <f>AND(CCTAB[[#This Row],[Date]]&gt;=calculate!$D$10,CCTAB[[#This Row],[Date]]&lt;calculate!$D$10+7)</f>
        <v>0</v>
      </c>
    </row>
    <row r="158" spans="1:10" ht="14.25" customHeight="1" x14ac:dyDescent="0.35">
      <c r="A158" s="4" t="s">
        <v>181</v>
      </c>
      <c r="B158" s="5">
        <v>42007.552000000003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0" t="b">
        <f>AND(CCTAB[[#This Row],[Date]]&gt;=calculate!$D$10,CCTAB[[#This Row],[Date]]&lt;calculate!$D$10+7)</f>
        <v>0</v>
      </c>
    </row>
    <row r="159" spans="1:10" ht="14.25" customHeight="1" x14ac:dyDescent="0.35">
      <c r="A159" s="4" t="s">
        <v>182</v>
      </c>
      <c r="B159" s="5">
        <v>42007.552000000003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</v>
      </c>
      <c r="H159" s="8">
        <v>2.9828234584496857E-3</v>
      </c>
      <c r="I159" s="9">
        <v>3</v>
      </c>
      <c r="J159" s="10" t="b">
        <f>AND(CCTAB[[#This Row],[Date]]&gt;=calculate!$D$10,CCTAB[[#This Row],[Date]]&lt;calculate!$D$10+7)</f>
        <v>0</v>
      </c>
    </row>
    <row r="160" spans="1:10" ht="14.25" customHeight="1" x14ac:dyDescent="0.35">
      <c r="A160" s="4" t="s">
        <v>183</v>
      </c>
      <c r="B160" s="5">
        <v>42007.561000000002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</v>
      </c>
      <c r="H160" s="8">
        <v>8.70069357841667E-4</v>
      </c>
      <c r="I160" s="9">
        <v>3</v>
      </c>
      <c r="J160" s="10" t="b">
        <f>AND(CCTAB[[#This Row],[Date]]&gt;=calculate!$D$10,CCTAB[[#This Row],[Date]]&lt;calculate!$D$10+7)</f>
        <v>0</v>
      </c>
    </row>
    <row r="161" spans="1:10" ht="14.25" customHeight="1" x14ac:dyDescent="0.35">
      <c r="A161" s="4" t="s">
        <v>184</v>
      </c>
      <c r="B161" s="5">
        <v>42007.561000000002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</v>
      </c>
      <c r="H161" s="8">
        <v>3.9045724452239118E-3</v>
      </c>
      <c r="I161" s="9">
        <v>1</v>
      </c>
      <c r="J161" s="10" t="b">
        <f>AND(CCTAB[[#This Row],[Date]]&gt;=calculate!$D$10,CCTAB[[#This Row],[Date]]&lt;calculate!$D$10+7)</f>
        <v>0</v>
      </c>
    </row>
    <row r="162" spans="1:10" ht="14.25" customHeight="1" x14ac:dyDescent="0.35">
      <c r="A162" s="4" t="s">
        <v>185</v>
      </c>
      <c r="B162" s="5">
        <v>42007.565999999999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</v>
      </c>
      <c r="H162" s="8">
        <v>1.4902319713748621E-3</v>
      </c>
      <c r="I162" s="9">
        <v>3</v>
      </c>
      <c r="J162" s="10" t="b">
        <f>AND(CCTAB[[#This Row],[Date]]&gt;=calculate!$D$10,CCTAB[[#This Row],[Date]]&lt;calculate!$D$10+7)</f>
        <v>0</v>
      </c>
    </row>
    <row r="163" spans="1:10" ht="14.25" customHeight="1" x14ac:dyDescent="0.35">
      <c r="A163" s="4" t="s">
        <v>186</v>
      </c>
      <c r="B163" s="5">
        <v>42007.565999999999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</v>
      </c>
      <c r="H163" s="8">
        <v>1.0732469359558553E-3</v>
      </c>
      <c r="I163" s="9">
        <v>2</v>
      </c>
      <c r="J163" s="10" t="b">
        <f>AND(CCTAB[[#This Row],[Date]]&gt;=calculate!$D$10,CCTAB[[#This Row],[Date]]&lt;calculate!$D$10+7)</f>
        <v>0</v>
      </c>
    </row>
    <row r="164" spans="1:10" ht="14.25" customHeight="1" x14ac:dyDescent="0.35">
      <c r="A164" s="4" t="s">
        <v>187</v>
      </c>
      <c r="B164" s="5">
        <v>42007.582000000002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</v>
      </c>
      <c r="H164" s="8">
        <v>1.8244836608410822E-3</v>
      </c>
      <c r="I164" s="9">
        <v>1</v>
      </c>
      <c r="J164" s="10" t="b">
        <f>AND(CCTAB[[#This Row],[Date]]&gt;=calculate!$D$10,CCTAB[[#This Row],[Date]]&lt;calculate!$D$10+7)</f>
        <v>0</v>
      </c>
    </row>
    <row r="165" spans="1:10" ht="14.25" customHeight="1" x14ac:dyDescent="0.35">
      <c r="A165" s="4" t="s">
        <v>188</v>
      </c>
      <c r="B165" s="5">
        <v>42007.582000000002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</v>
      </c>
      <c r="H165" s="8">
        <v>2.3462354370143309E-3</v>
      </c>
      <c r="I165" s="9">
        <v>5</v>
      </c>
      <c r="J165" s="10" t="b">
        <f>AND(CCTAB[[#This Row],[Date]]&gt;=calculate!$D$10,CCTAB[[#This Row],[Date]]&lt;calculate!$D$10+7)</f>
        <v>0</v>
      </c>
    </row>
    <row r="166" spans="1:10" ht="14.25" customHeight="1" x14ac:dyDescent="0.35">
      <c r="A166" s="4" t="s">
        <v>189</v>
      </c>
      <c r="B166" s="5">
        <v>42007.582000000002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0" t="b">
        <f>AND(CCTAB[[#This Row],[Date]]&gt;=calculate!$D$10,CCTAB[[#This Row],[Date]]&lt;calculate!$D$10+7)</f>
        <v>0</v>
      </c>
    </row>
    <row r="167" spans="1:10" ht="14.25" customHeight="1" x14ac:dyDescent="0.35">
      <c r="A167" s="4" t="s">
        <v>190</v>
      </c>
      <c r="B167" s="5">
        <v>42007.582000000002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0" t="b">
        <f>AND(CCTAB[[#This Row],[Date]]&gt;=calculate!$D$10,CCTAB[[#This Row],[Date]]&lt;calculate!$D$10+7)</f>
        <v>0</v>
      </c>
    </row>
    <row r="168" spans="1:10" ht="14.25" customHeight="1" x14ac:dyDescent="0.35">
      <c r="A168" s="4" t="s">
        <v>191</v>
      </c>
      <c r="B168" s="5">
        <v>42007.586000000003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</v>
      </c>
      <c r="H168" s="8">
        <v>6.7433425117088917E-4</v>
      </c>
      <c r="I168" s="9">
        <v>2</v>
      </c>
      <c r="J168" s="10" t="b">
        <f>AND(CCTAB[[#This Row],[Date]]&gt;=calculate!$D$10,CCTAB[[#This Row],[Date]]&lt;calculate!$D$10+7)</f>
        <v>0</v>
      </c>
    </row>
    <row r="169" spans="1:10" ht="14.25" customHeight="1" x14ac:dyDescent="0.35">
      <c r="A169" s="4" t="s">
        <v>192</v>
      </c>
      <c r="B169" s="5">
        <v>42007.586000000003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</v>
      </c>
      <c r="H169" s="8">
        <v>9.4908366027109635E-4</v>
      </c>
      <c r="I169" s="9">
        <v>3</v>
      </c>
      <c r="J169" s="10" t="b">
        <f>AND(CCTAB[[#This Row],[Date]]&gt;=calculate!$D$10,CCTAB[[#This Row],[Date]]&lt;calculate!$D$10+7)</f>
        <v>0</v>
      </c>
    </row>
    <row r="170" spans="1:10" ht="14.25" customHeight="1" x14ac:dyDescent="0.35">
      <c r="A170" s="4" t="s">
        <v>193</v>
      </c>
      <c r="B170" s="5">
        <v>42007.616000000002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</v>
      </c>
      <c r="H170" s="8">
        <v>3.8273680431834055E-3</v>
      </c>
      <c r="I170" s="9">
        <v>4</v>
      </c>
      <c r="J170" s="10" t="b">
        <f>AND(CCTAB[[#This Row],[Date]]&gt;=calculate!$D$10,CCTAB[[#This Row],[Date]]&lt;calculate!$D$10+7)</f>
        <v>0</v>
      </c>
    </row>
    <row r="171" spans="1:10" ht="14.25" customHeight="1" x14ac:dyDescent="0.35">
      <c r="A171" s="4" t="s">
        <v>194</v>
      </c>
      <c r="B171" s="5">
        <v>42007.616000000002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</v>
      </c>
      <c r="H171" s="8">
        <v>4.329380167936811E-3</v>
      </c>
      <c r="I171" s="9">
        <v>4</v>
      </c>
      <c r="J171" s="10" t="b">
        <f>AND(CCTAB[[#This Row],[Date]]&gt;=calculate!$D$10,CCTAB[[#This Row],[Date]]&lt;calculate!$D$10+7)</f>
        <v>0</v>
      </c>
    </row>
    <row r="172" spans="1:10" ht="14.25" customHeight="1" x14ac:dyDescent="0.35">
      <c r="A172" s="4" t="s">
        <v>195</v>
      </c>
      <c r="B172" s="5">
        <v>42007.648999999998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</v>
      </c>
      <c r="H172" s="8">
        <v>3.8415592106509624E-3</v>
      </c>
      <c r="I172" s="9">
        <v>4</v>
      </c>
      <c r="J172" s="10" t="b">
        <f>AND(CCTAB[[#This Row],[Date]]&gt;=calculate!$D$10,CCTAB[[#This Row],[Date]]&lt;calculate!$D$10+7)</f>
        <v>0</v>
      </c>
    </row>
    <row r="173" spans="1:10" ht="14.25" customHeight="1" x14ac:dyDescent="0.35">
      <c r="A173" s="4" t="s">
        <v>196</v>
      </c>
      <c r="B173" s="5">
        <v>42007.648999999998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0" t="b">
        <f>AND(CCTAB[[#This Row],[Date]]&gt;=calculate!$D$10,CCTAB[[#This Row],[Date]]&lt;calculate!$D$10+7)</f>
        <v>0</v>
      </c>
    </row>
    <row r="174" spans="1:10" ht="14.25" customHeight="1" x14ac:dyDescent="0.35">
      <c r="A174" s="4" t="s">
        <v>197</v>
      </c>
      <c r="B174" s="5">
        <v>42007.686999999998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0" t="b">
        <f>AND(CCTAB[[#This Row],[Date]]&gt;=calculate!$D$10,CCTAB[[#This Row],[Date]]&lt;calculate!$D$10+7)</f>
        <v>0</v>
      </c>
    </row>
    <row r="175" spans="1:10" ht="14.25" customHeight="1" x14ac:dyDescent="0.35">
      <c r="A175" s="4" t="s">
        <v>198</v>
      </c>
      <c r="B175" s="5">
        <v>42007.686999999998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</v>
      </c>
      <c r="H175" s="8">
        <v>1.4708303624234413E-3</v>
      </c>
      <c r="I175" s="9">
        <v>4</v>
      </c>
      <c r="J175" s="10" t="b">
        <f>AND(CCTAB[[#This Row],[Date]]&gt;=calculate!$D$10,CCTAB[[#This Row],[Date]]&lt;calculate!$D$10+7)</f>
        <v>0</v>
      </c>
    </row>
    <row r="176" spans="1:10" ht="14.25" customHeight="1" x14ac:dyDescent="0.35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</v>
      </c>
      <c r="H176" s="8">
        <v>4.1781269986708117E-3</v>
      </c>
      <c r="I176" s="9">
        <v>2</v>
      </c>
      <c r="J176" s="10" t="b">
        <f>AND(CCTAB[[#This Row],[Date]]&gt;=calculate!$D$10,CCTAB[[#This Row],[Date]]&lt;calculate!$D$10+7)</f>
        <v>0</v>
      </c>
    </row>
    <row r="177" spans="1:10" ht="14.25" customHeight="1" x14ac:dyDescent="0.35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</v>
      </c>
      <c r="H177" s="8">
        <v>3.6959565156963847E-3</v>
      </c>
      <c r="I177" s="9">
        <v>5</v>
      </c>
      <c r="J177" s="10" t="b">
        <f>AND(CCTAB[[#This Row],[Date]]&gt;=calculate!$D$10,CCTAB[[#This Row],[Date]]&lt;calculate!$D$10+7)</f>
        <v>0</v>
      </c>
    </row>
    <row r="178" spans="1:10" ht="14.25" customHeight="1" x14ac:dyDescent="0.35">
      <c r="A178" s="4" t="s">
        <v>201</v>
      </c>
      <c r="B178" s="5">
        <v>42008.375999999997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0" t="b">
        <f>AND(CCTAB[[#This Row],[Date]]&gt;=calculate!$D$10,CCTAB[[#This Row],[Date]]&lt;calculate!$D$10+7)</f>
        <v>0</v>
      </c>
    </row>
    <row r="179" spans="1:10" ht="14.25" customHeight="1" x14ac:dyDescent="0.35">
      <c r="A179" s="4" t="s">
        <v>202</v>
      </c>
      <c r="B179" s="5">
        <v>42008.375999999997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</v>
      </c>
      <c r="H179" s="8">
        <v>4.5414505755535465E-3</v>
      </c>
      <c r="I179" s="9">
        <v>5</v>
      </c>
      <c r="J179" s="10" t="b">
        <f>AND(CCTAB[[#This Row],[Date]]&gt;=calculate!$D$10,CCTAB[[#This Row],[Date]]&lt;calculate!$D$10+7)</f>
        <v>0</v>
      </c>
    </row>
    <row r="180" spans="1:10" ht="14.25" customHeight="1" x14ac:dyDescent="0.35">
      <c r="A180" s="4" t="s">
        <v>203</v>
      </c>
      <c r="B180" s="5">
        <v>42008.396999999997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</v>
      </c>
      <c r="H180" s="8">
        <v>7.4472211700860752E-4</v>
      </c>
      <c r="I180" s="9">
        <v>4</v>
      </c>
      <c r="J180" s="10" t="b">
        <f>AND(CCTAB[[#This Row],[Date]]&gt;=calculate!$D$10,CCTAB[[#This Row],[Date]]&lt;calculate!$D$10+7)</f>
        <v>0</v>
      </c>
    </row>
    <row r="181" spans="1:10" ht="14.25" customHeight="1" x14ac:dyDescent="0.35">
      <c r="A181" s="4" t="s">
        <v>204</v>
      </c>
      <c r="B181" s="5">
        <v>42008.396999999997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0" t="b">
        <f>AND(CCTAB[[#This Row],[Date]]&gt;=calculate!$D$10,CCTAB[[#This Row],[Date]]&lt;calculate!$D$10+7)</f>
        <v>0</v>
      </c>
    </row>
    <row r="182" spans="1:10" ht="14.25" customHeight="1" x14ac:dyDescent="0.35">
      <c r="A182" s="4" t="s">
        <v>205</v>
      </c>
      <c r="B182" s="5">
        <v>42008.404999999999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</v>
      </c>
      <c r="H182" s="8">
        <v>2.0692256294683226E-3</v>
      </c>
      <c r="I182" s="9">
        <v>3</v>
      </c>
      <c r="J182" s="10" t="b">
        <f>AND(CCTAB[[#This Row],[Date]]&gt;=calculate!$D$10,CCTAB[[#This Row],[Date]]&lt;calculate!$D$10+7)</f>
        <v>0</v>
      </c>
    </row>
    <row r="183" spans="1:10" ht="14.25" customHeight="1" x14ac:dyDescent="0.35">
      <c r="A183" s="4" t="s">
        <v>206</v>
      </c>
      <c r="B183" s="5">
        <v>42008.404999999999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0" t="b">
        <f>AND(CCTAB[[#This Row],[Date]]&gt;=calculate!$D$10,CCTAB[[#This Row],[Date]]&lt;calculate!$D$10+7)</f>
        <v>0</v>
      </c>
    </row>
    <row r="184" spans="1:10" ht="14.25" customHeight="1" x14ac:dyDescent="0.35">
      <c r="A184" s="4" t="s">
        <v>207</v>
      </c>
      <c r="B184" s="5">
        <v>42008.419000000002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</v>
      </c>
      <c r="H184" s="8">
        <v>3.9552895355790844E-3</v>
      </c>
      <c r="I184" s="9">
        <v>3</v>
      </c>
      <c r="J184" s="10" t="b">
        <f>AND(CCTAB[[#This Row],[Date]]&gt;=calculate!$D$10,CCTAB[[#This Row],[Date]]&lt;calculate!$D$10+7)</f>
        <v>0</v>
      </c>
    </row>
    <row r="185" spans="1:10" ht="14.25" customHeight="1" x14ac:dyDescent="0.35">
      <c r="A185" s="4" t="s">
        <v>208</v>
      </c>
      <c r="B185" s="5">
        <v>42008.419000000002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</v>
      </c>
      <c r="H185" s="8">
        <v>1.902229846983182E-3</v>
      </c>
      <c r="I185" s="9">
        <v>3</v>
      </c>
      <c r="J185" s="10" t="b">
        <f>AND(CCTAB[[#This Row],[Date]]&gt;=calculate!$D$10,CCTAB[[#This Row],[Date]]&lt;calculate!$D$10+7)</f>
        <v>0</v>
      </c>
    </row>
    <row r="186" spans="1:10" ht="14.25" customHeight="1" x14ac:dyDescent="0.35">
      <c r="A186" s="4" t="s">
        <v>209</v>
      </c>
      <c r="B186" s="5">
        <v>42008.436000000002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</v>
      </c>
      <c r="H186" s="8">
        <v>2.9694421526944258E-3</v>
      </c>
      <c r="I186" s="9">
        <v>3</v>
      </c>
      <c r="J186" s="10" t="b">
        <f>AND(CCTAB[[#This Row],[Date]]&gt;=calculate!$D$10,CCTAB[[#This Row],[Date]]&lt;calculate!$D$10+7)</f>
        <v>0</v>
      </c>
    </row>
    <row r="187" spans="1:10" ht="14.25" customHeight="1" x14ac:dyDescent="0.35">
      <c r="A187" s="4" t="s">
        <v>210</v>
      </c>
      <c r="B187" s="5">
        <v>42008.436000000002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0" t="b">
        <f>AND(CCTAB[[#This Row],[Date]]&gt;=calculate!$D$10,CCTAB[[#This Row],[Date]]&lt;calculate!$D$10+7)</f>
        <v>0</v>
      </c>
    </row>
    <row r="188" spans="1:10" ht="14.25" customHeight="1" x14ac:dyDescent="0.35">
      <c r="A188" s="4" t="s">
        <v>211</v>
      </c>
      <c r="B188" s="5">
        <v>42008.464999999997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</v>
      </c>
      <c r="H188" s="8">
        <v>2.6546212429100348E-3</v>
      </c>
      <c r="I188" s="9">
        <v>4</v>
      </c>
      <c r="J188" s="10" t="b">
        <f>AND(CCTAB[[#This Row],[Date]]&gt;=calculate!$D$10,CCTAB[[#This Row],[Date]]&lt;calculate!$D$10+7)</f>
        <v>0</v>
      </c>
    </row>
    <row r="189" spans="1:10" ht="14.25" customHeight="1" x14ac:dyDescent="0.35">
      <c r="A189" s="4" t="s">
        <v>212</v>
      </c>
      <c r="B189" s="5">
        <v>42008.464999999997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</v>
      </c>
      <c r="H189" s="8">
        <v>2.9664489295672882E-3</v>
      </c>
      <c r="I189" s="9">
        <v>3</v>
      </c>
      <c r="J189" s="10" t="b">
        <f>AND(CCTAB[[#This Row],[Date]]&gt;=calculate!$D$10,CCTAB[[#This Row],[Date]]&lt;calculate!$D$10+7)</f>
        <v>0</v>
      </c>
    </row>
    <row r="190" spans="1:10" ht="14.25" customHeight="1" x14ac:dyDescent="0.35">
      <c r="A190" s="4" t="s">
        <v>213</v>
      </c>
      <c r="B190" s="5">
        <v>42008.468000000001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</v>
      </c>
      <c r="H190" s="8">
        <v>4.3743821124633143E-3</v>
      </c>
      <c r="I190" s="9">
        <v>3</v>
      </c>
      <c r="J190" s="10" t="b">
        <f>AND(CCTAB[[#This Row],[Date]]&gt;=calculate!$D$10,CCTAB[[#This Row],[Date]]&lt;calculate!$D$10+7)</f>
        <v>0</v>
      </c>
    </row>
    <row r="191" spans="1:10" ht="14.25" customHeight="1" x14ac:dyDescent="0.35">
      <c r="A191" s="4" t="s">
        <v>214</v>
      </c>
      <c r="B191" s="5">
        <v>42008.468000000001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</v>
      </c>
      <c r="H191" s="8">
        <v>1.6448932532771754E-3</v>
      </c>
      <c r="I191" s="9">
        <v>2</v>
      </c>
      <c r="J191" s="10" t="b">
        <f>AND(CCTAB[[#This Row],[Date]]&gt;=calculate!$D$10,CCTAB[[#This Row],[Date]]&lt;calculate!$D$10+7)</f>
        <v>0</v>
      </c>
    </row>
    <row r="192" spans="1:10" ht="14.25" customHeight="1" x14ac:dyDescent="0.35">
      <c r="A192" s="4" t="s">
        <v>215</v>
      </c>
      <c r="B192" s="5">
        <v>42008.470999999998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</v>
      </c>
      <c r="H192" s="8">
        <v>4.5221302301782602E-3</v>
      </c>
      <c r="I192" s="9">
        <v>5</v>
      </c>
      <c r="J192" s="10" t="b">
        <f>AND(CCTAB[[#This Row],[Date]]&gt;=calculate!$D$10,CCTAB[[#This Row],[Date]]&lt;calculate!$D$10+7)</f>
        <v>0</v>
      </c>
    </row>
    <row r="193" spans="1:10" ht="14.25" customHeight="1" x14ac:dyDescent="0.35">
      <c r="A193" s="4" t="s">
        <v>216</v>
      </c>
      <c r="B193" s="5">
        <v>42008.470999999998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0" t="b">
        <f>AND(CCTAB[[#This Row],[Date]]&gt;=calculate!$D$10,CCTAB[[#This Row],[Date]]&lt;calculate!$D$10+7)</f>
        <v>0</v>
      </c>
    </row>
    <row r="194" spans="1:10" ht="14.25" customHeight="1" x14ac:dyDescent="0.35">
      <c r="A194" s="4" t="s">
        <v>217</v>
      </c>
      <c r="B194" s="5">
        <v>42008.474000000002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</v>
      </c>
      <c r="H194" s="8">
        <v>4.6639261787104411E-3</v>
      </c>
      <c r="I194" s="9">
        <v>2</v>
      </c>
      <c r="J194" s="10" t="b">
        <f>AND(CCTAB[[#This Row],[Date]]&gt;=calculate!$D$10,CCTAB[[#This Row],[Date]]&lt;calculate!$D$10+7)</f>
        <v>0</v>
      </c>
    </row>
    <row r="195" spans="1:10" ht="14.25" customHeight="1" x14ac:dyDescent="0.35">
      <c r="A195" s="4" t="s">
        <v>218</v>
      </c>
      <c r="B195" s="5">
        <v>42008.474000000002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0" t="b">
        <f>AND(CCTAB[[#This Row],[Date]]&gt;=calculate!$D$10,CCTAB[[#This Row],[Date]]&lt;calculate!$D$10+7)</f>
        <v>0</v>
      </c>
    </row>
    <row r="196" spans="1:10" ht="14.25" customHeight="1" x14ac:dyDescent="0.35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</v>
      </c>
      <c r="H196" s="8">
        <v>2.5902343037247917E-3</v>
      </c>
      <c r="I196" s="9">
        <v>5</v>
      </c>
      <c r="J196" s="10" t="b">
        <f>AND(CCTAB[[#This Row],[Date]]&gt;=calculate!$D$10,CCTAB[[#This Row],[Date]]&lt;calculate!$D$10+7)</f>
        <v>0</v>
      </c>
    </row>
    <row r="197" spans="1:10" ht="14.25" customHeight="1" x14ac:dyDescent="0.35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</v>
      </c>
      <c r="H197" s="8">
        <v>3.9546387728140843E-3</v>
      </c>
      <c r="I197" s="9">
        <v>4</v>
      </c>
      <c r="J197" s="10" t="b">
        <f>AND(CCTAB[[#This Row],[Date]]&gt;=calculate!$D$10,CCTAB[[#This Row],[Date]]&lt;calculate!$D$10+7)</f>
        <v>0</v>
      </c>
    </row>
    <row r="198" spans="1:10" ht="14.25" customHeight="1" x14ac:dyDescent="0.35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</v>
      </c>
      <c r="H198" s="8">
        <v>3.6064880315046181E-3</v>
      </c>
      <c r="I198" s="9">
        <v>4</v>
      </c>
      <c r="J198" s="10" t="b">
        <f>AND(CCTAB[[#This Row],[Date]]&gt;=calculate!$D$10,CCTAB[[#This Row],[Date]]&lt;calculate!$D$10+7)</f>
        <v>0</v>
      </c>
    </row>
    <row r="199" spans="1:10" ht="14.25" customHeight="1" x14ac:dyDescent="0.35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</v>
      </c>
      <c r="H199" s="8">
        <v>1.8928151315969965E-3</v>
      </c>
      <c r="I199" s="9">
        <v>5</v>
      </c>
      <c r="J199" s="10" t="b">
        <f>AND(CCTAB[[#This Row],[Date]]&gt;=calculate!$D$10,CCTAB[[#This Row],[Date]]&lt;calculate!$D$10+7)</f>
        <v>0</v>
      </c>
    </row>
    <row r="200" spans="1:10" ht="14.25" customHeight="1" x14ac:dyDescent="0.35">
      <c r="A200" s="4" t="s">
        <v>223</v>
      </c>
      <c r="B200" s="5">
        <v>42008.510999999999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0" t="b">
        <f>AND(CCTAB[[#This Row],[Date]]&gt;=calculate!$D$10,CCTAB[[#This Row],[Date]]&lt;calculate!$D$10+7)</f>
        <v>0</v>
      </c>
    </row>
    <row r="201" spans="1:10" ht="14.25" customHeight="1" x14ac:dyDescent="0.35">
      <c r="A201" s="4" t="s">
        <v>224</v>
      </c>
      <c r="B201" s="5">
        <v>42008.510999999999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</v>
      </c>
      <c r="H201" s="8">
        <v>4.6303756316147587E-3</v>
      </c>
      <c r="I201" s="9">
        <v>5</v>
      </c>
      <c r="J201" s="10" t="b">
        <f>AND(CCTAB[[#This Row],[Date]]&gt;=calculate!$D$10,CCTAB[[#This Row],[Date]]&lt;calculate!$D$10+7)</f>
        <v>0</v>
      </c>
    </row>
    <row r="202" spans="1:10" ht="14.25" customHeight="1" x14ac:dyDescent="0.35">
      <c r="A202" s="4" t="s">
        <v>225</v>
      </c>
      <c r="B202" s="5">
        <v>42008.510999999999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</v>
      </c>
      <c r="H202" s="8">
        <v>3.0959485690276213E-3</v>
      </c>
      <c r="I202" s="9">
        <v>3</v>
      </c>
      <c r="J202" s="10" t="b">
        <f>AND(CCTAB[[#This Row],[Date]]&gt;=calculate!$D$10,CCTAB[[#This Row],[Date]]&lt;calculate!$D$10+7)</f>
        <v>0</v>
      </c>
    </row>
    <row r="203" spans="1:10" ht="14.25" customHeight="1" x14ac:dyDescent="0.35">
      <c r="A203" s="4" t="s">
        <v>226</v>
      </c>
      <c r="B203" s="5">
        <v>42008.510999999999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</v>
      </c>
      <c r="H203" s="8">
        <v>3.5174292243158132E-3</v>
      </c>
      <c r="I203" s="9">
        <v>1</v>
      </c>
      <c r="J203" s="10" t="b">
        <f>AND(CCTAB[[#This Row],[Date]]&gt;=calculate!$D$10,CCTAB[[#This Row],[Date]]&lt;calculate!$D$10+7)</f>
        <v>0</v>
      </c>
    </row>
    <row r="204" spans="1:10" ht="14.25" customHeight="1" x14ac:dyDescent="0.35">
      <c r="A204" s="4" t="s">
        <v>227</v>
      </c>
      <c r="B204" s="5">
        <v>42008.563999999998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</v>
      </c>
      <c r="H204" s="8">
        <v>2.2996560932257758E-3</v>
      </c>
      <c r="I204" s="9">
        <v>3</v>
      </c>
      <c r="J204" s="10" t="b">
        <f>AND(CCTAB[[#This Row],[Date]]&gt;=calculate!$D$10,CCTAB[[#This Row],[Date]]&lt;calculate!$D$10+7)</f>
        <v>0</v>
      </c>
    </row>
    <row r="205" spans="1:10" ht="14.25" customHeight="1" x14ac:dyDescent="0.35">
      <c r="A205" s="4" t="s">
        <v>228</v>
      </c>
      <c r="B205" s="5">
        <v>42008.563999999998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</v>
      </c>
      <c r="H205" s="8">
        <v>1.4229286973498222E-3</v>
      </c>
      <c r="I205" s="9">
        <v>5</v>
      </c>
      <c r="J205" s="10" t="b">
        <f>AND(CCTAB[[#This Row],[Date]]&gt;=calculate!$D$10,CCTAB[[#This Row],[Date]]&lt;calculate!$D$10+7)</f>
        <v>0</v>
      </c>
    </row>
    <row r="206" spans="1:10" ht="14.25" customHeight="1" x14ac:dyDescent="0.35">
      <c r="A206" s="4" t="s">
        <v>229</v>
      </c>
      <c r="B206" s="5">
        <v>42008.572999999997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</v>
      </c>
      <c r="H206" s="8">
        <v>4.1644223424737239E-3</v>
      </c>
      <c r="I206" s="9">
        <v>3</v>
      </c>
      <c r="J206" s="10" t="b">
        <f>AND(CCTAB[[#This Row],[Date]]&gt;=calculate!$D$10,CCTAB[[#This Row],[Date]]&lt;calculate!$D$10+7)</f>
        <v>0</v>
      </c>
    </row>
    <row r="207" spans="1:10" ht="14.25" customHeight="1" x14ac:dyDescent="0.35">
      <c r="A207" s="4" t="s">
        <v>230</v>
      </c>
      <c r="B207" s="5">
        <v>42008.572999999997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</v>
      </c>
      <c r="H207" s="8">
        <v>1.7036113891036018E-3</v>
      </c>
      <c r="I207" s="9">
        <v>5</v>
      </c>
      <c r="J207" s="10" t="b">
        <f>AND(CCTAB[[#This Row],[Date]]&gt;=calculate!$D$10,CCTAB[[#This Row],[Date]]&lt;calculate!$D$10+7)</f>
        <v>0</v>
      </c>
    </row>
    <row r="208" spans="1:10" ht="14.25" customHeight="1" x14ac:dyDescent="0.35">
      <c r="A208" s="4" t="s">
        <v>231</v>
      </c>
      <c r="B208" s="5">
        <v>42008.580999999998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</v>
      </c>
      <c r="H208" s="8">
        <v>3.0370516891089663E-3</v>
      </c>
      <c r="I208" s="9">
        <v>5</v>
      </c>
      <c r="J208" s="10" t="b">
        <f>AND(CCTAB[[#This Row],[Date]]&gt;=calculate!$D$10,CCTAB[[#This Row],[Date]]&lt;calculate!$D$10+7)</f>
        <v>0</v>
      </c>
    </row>
    <row r="209" spans="1:10" ht="14.25" customHeight="1" x14ac:dyDescent="0.35">
      <c r="A209" s="4" t="s">
        <v>232</v>
      </c>
      <c r="B209" s="5">
        <v>42008.580999999998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</v>
      </c>
      <c r="H209" s="8">
        <v>1.8950963758707961E-3</v>
      </c>
      <c r="I209" s="9">
        <v>5</v>
      </c>
      <c r="J209" s="10" t="b">
        <f>AND(CCTAB[[#This Row],[Date]]&gt;=calculate!$D$10,CCTAB[[#This Row],[Date]]&lt;calculate!$D$10+7)</f>
        <v>0</v>
      </c>
    </row>
    <row r="210" spans="1:10" ht="14.25" customHeight="1" x14ac:dyDescent="0.35">
      <c r="A210" s="4" t="s">
        <v>233</v>
      </c>
      <c r="B210" s="5">
        <v>42008.601000000002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</v>
      </c>
      <c r="H210" s="8">
        <v>2.1361516839150888E-3</v>
      </c>
      <c r="I210" s="9">
        <v>3</v>
      </c>
      <c r="J210" s="10" t="b">
        <f>AND(CCTAB[[#This Row],[Date]]&gt;=calculate!$D$10,CCTAB[[#This Row],[Date]]&lt;calculate!$D$10+7)</f>
        <v>0</v>
      </c>
    </row>
    <row r="211" spans="1:10" ht="14.25" customHeight="1" x14ac:dyDescent="0.35">
      <c r="A211" s="4" t="s">
        <v>234</v>
      </c>
      <c r="B211" s="5">
        <v>42008.601000000002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</v>
      </c>
      <c r="H211" s="8">
        <v>2.6813390173947706E-3</v>
      </c>
      <c r="I211" s="9">
        <v>3</v>
      </c>
      <c r="J211" s="10" t="b">
        <f>AND(CCTAB[[#This Row],[Date]]&gt;=calculate!$D$10,CCTAB[[#This Row],[Date]]&lt;calculate!$D$10+7)</f>
        <v>0</v>
      </c>
    </row>
    <row r="212" spans="1:10" ht="14.25" customHeight="1" x14ac:dyDescent="0.35">
      <c r="A212" s="4" t="s">
        <v>235</v>
      </c>
      <c r="B212" s="5">
        <v>42008.603000000003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0" t="b">
        <f>AND(CCTAB[[#This Row],[Date]]&gt;=calculate!$D$10,CCTAB[[#This Row],[Date]]&lt;calculate!$D$10+7)</f>
        <v>0</v>
      </c>
    </row>
    <row r="213" spans="1:10" ht="14.25" customHeight="1" x14ac:dyDescent="0.35">
      <c r="A213" s="4" t="s">
        <v>236</v>
      </c>
      <c r="B213" s="5">
        <v>42008.603000000003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</v>
      </c>
      <c r="H213" s="8">
        <v>3.4624657525766087E-3</v>
      </c>
      <c r="I213" s="9">
        <v>3</v>
      </c>
      <c r="J213" s="10" t="b">
        <f>AND(CCTAB[[#This Row],[Date]]&gt;=calculate!$D$10,CCTAB[[#This Row],[Date]]&lt;calculate!$D$10+7)</f>
        <v>0</v>
      </c>
    </row>
    <row r="214" spans="1:10" ht="14.25" customHeight="1" x14ac:dyDescent="0.35">
      <c r="A214" s="4" t="s">
        <v>237</v>
      </c>
      <c r="B214" s="5">
        <v>42008.605000000003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</v>
      </c>
      <c r="H214" s="8">
        <v>4.1104386139121955E-3</v>
      </c>
      <c r="I214" s="9">
        <v>4</v>
      </c>
      <c r="J214" s="10" t="b">
        <f>AND(CCTAB[[#This Row],[Date]]&gt;=calculate!$D$10,CCTAB[[#This Row],[Date]]&lt;calculate!$D$10+7)</f>
        <v>0</v>
      </c>
    </row>
    <row r="215" spans="1:10" ht="14.25" customHeight="1" x14ac:dyDescent="0.35">
      <c r="A215" s="4" t="s">
        <v>238</v>
      </c>
      <c r="B215" s="5">
        <v>42008.605000000003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</v>
      </c>
      <c r="H215" s="8">
        <v>2.8977736763334222E-3</v>
      </c>
      <c r="I215" s="9">
        <v>2</v>
      </c>
      <c r="J215" s="10" t="b">
        <f>AND(CCTAB[[#This Row],[Date]]&gt;=calculate!$D$10,CCTAB[[#This Row],[Date]]&lt;calculate!$D$10+7)</f>
        <v>0</v>
      </c>
    </row>
    <row r="216" spans="1:10" ht="14.25" customHeight="1" x14ac:dyDescent="0.35">
      <c r="A216" s="4" t="s">
        <v>239</v>
      </c>
      <c r="B216" s="5">
        <v>42008.618000000002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</v>
      </c>
      <c r="H216" s="8">
        <v>2.106600042071363E-3</v>
      </c>
      <c r="I216" s="9">
        <v>3</v>
      </c>
      <c r="J216" s="10" t="b">
        <f>AND(CCTAB[[#This Row],[Date]]&gt;=calculate!$D$10,CCTAB[[#This Row],[Date]]&lt;calculate!$D$10+7)</f>
        <v>0</v>
      </c>
    </row>
    <row r="217" spans="1:10" ht="14.25" customHeight="1" x14ac:dyDescent="0.35">
      <c r="A217" s="4" t="s">
        <v>240</v>
      </c>
      <c r="B217" s="5">
        <v>42008.618000000002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0" t="b">
        <f>AND(CCTAB[[#This Row],[Date]]&gt;=calculate!$D$10,CCTAB[[#This Row],[Date]]&lt;calculate!$D$10+7)</f>
        <v>0</v>
      </c>
    </row>
    <row r="218" spans="1:10" ht="14.25" customHeight="1" x14ac:dyDescent="0.35">
      <c r="A218" s="4" t="s">
        <v>241</v>
      </c>
      <c r="B218" s="5">
        <v>42008.641000000003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</v>
      </c>
      <c r="H218" s="8">
        <v>2.9674292218989907E-3</v>
      </c>
      <c r="I218" s="9">
        <v>4</v>
      </c>
      <c r="J218" s="10" t="b">
        <f>AND(CCTAB[[#This Row],[Date]]&gt;=calculate!$D$10,CCTAB[[#This Row],[Date]]&lt;calculate!$D$10+7)</f>
        <v>0</v>
      </c>
    </row>
    <row r="219" spans="1:10" ht="14.25" customHeight="1" x14ac:dyDescent="0.35">
      <c r="A219" s="4" t="s">
        <v>242</v>
      </c>
      <c r="B219" s="5">
        <v>42008.641000000003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</v>
      </c>
      <c r="H219" s="8">
        <v>2.7328915813308731E-3</v>
      </c>
      <c r="I219" s="9">
        <v>2</v>
      </c>
      <c r="J219" s="10" t="b">
        <f>AND(CCTAB[[#This Row],[Date]]&gt;=calculate!$D$10,CCTAB[[#This Row],[Date]]&lt;calculate!$D$10+7)</f>
        <v>0</v>
      </c>
    </row>
    <row r="220" spans="1:10" ht="14.25" customHeight="1" x14ac:dyDescent="0.35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</v>
      </c>
      <c r="H220" s="8">
        <v>4.743753553479094E-3</v>
      </c>
      <c r="I220" s="9">
        <v>5</v>
      </c>
      <c r="J220" s="10" t="b">
        <f>AND(CCTAB[[#This Row],[Date]]&gt;=calculate!$D$10,CCTAB[[#This Row],[Date]]&lt;calculate!$D$10+7)</f>
        <v>0</v>
      </c>
    </row>
    <row r="221" spans="1:10" ht="14.25" customHeight="1" x14ac:dyDescent="0.35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</v>
      </c>
      <c r="H221" s="8">
        <v>5.7964311267357069E-4</v>
      </c>
      <c r="I221" s="9">
        <v>1</v>
      </c>
      <c r="J221" s="10" t="b">
        <f>AND(CCTAB[[#This Row],[Date]]&gt;=calculate!$D$10,CCTAB[[#This Row],[Date]]&lt;calculate!$D$10+7)</f>
        <v>0</v>
      </c>
    </row>
    <row r="222" spans="1:10" ht="14.25" customHeight="1" x14ac:dyDescent="0.35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</v>
      </c>
      <c r="H222" s="8">
        <v>2.3217418713968973E-3</v>
      </c>
      <c r="I222" s="9">
        <v>4</v>
      </c>
      <c r="J222" s="10" t="b">
        <f>AND(CCTAB[[#This Row],[Date]]&gt;=calculate!$D$10,CCTAB[[#This Row],[Date]]&lt;calculate!$D$10+7)</f>
        <v>0</v>
      </c>
    </row>
    <row r="223" spans="1:10" ht="14.25" customHeight="1" x14ac:dyDescent="0.35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0" t="b">
        <f>AND(CCTAB[[#This Row],[Date]]&gt;=calculate!$D$10,CCTAB[[#This Row],[Date]]&lt;calculate!$D$10+7)</f>
        <v>0</v>
      </c>
    </row>
    <row r="224" spans="1:10" ht="14.25" customHeight="1" x14ac:dyDescent="0.35">
      <c r="A224" s="4" t="s">
        <v>247</v>
      </c>
      <c r="B224" s="5">
        <v>42008.701000000001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</v>
      </c>
      <c r="H224" s="8">
        <v>5.5204749962795387E-4</v>
      </c>
      <c r="I224" s="9">
        <v>2</v>
      </c>
      <c r="J224" s="10" t="b">
        <f>AND(CCTAB[[#This Row],[Date]]&gt;=calculate!$D$10,CCTAB[[#This Row],[Date]]&lt;calculate!$D$10+7)</f>
        <v>0</v>
      </c>
    </row>
    <row r="225" spans="1:10" ht="14.25" customHeight="1" x14ac:dyDescent="0.35">
      <c r="A225" s="4" t="s">
        <v>248</v>
      </c>
      <c r="B225" s="5">
        <v>42008.701000000001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</v>
      </c>
      <c r="H225" s="8">
        <v>1.0735677215322433E-3</v>
      </c>
      <c r="I225" s="9">
        <v>4</v>
      </c>
      <c r="J225" s="10" t="b">
        <f>AND(CCTAB[[#This Row],[Date]]&gt;=calculate!$D$10,CCTAB[[#This Row],[Date]]&lt;calculate!$D$10+7)</f>
        <v>0</v>
      </c>
    </row>
    <row r="226" spans="1:10" ht="14.25" customHeight="1" x14ac:dyDescent="0.35">
      <c r="A226" s="4" t="s">
        <v>249</v>
      </c>
      <c r="B226" s="5">
        <v>42008.701000000001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</v>
      </c>
      <c r="H226" s="8">
        <v>1.8798257917756454E-3</v>
      </c>
      <c r="I226" s="9">
        <v>4</v>
      </c>
      <c r="J226" s="10" t="b">
        <f>AND(CCTAB[[#This Row],[Date]]&gt;=calculate!$D$10,CCTAB[[#This Row],[Date]]&lt;calculate!$D$10+7)</f>
        <v>0</v>
      </c>
    </row>
    <row r="227" spans="1:10" ht="14.25" customHeight="1" x14ac:dyDescent="0.35">
      <c r="A227" s="4" t="s">
        <v>250</v>
      </c>
      <c r="B227" s="5">
        <v>42008.701000000001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</v>
      </c>
      <c r="H227" s="8">
        <v>4.4746326248673455E-3</v>
      </c>
      <c r="I227" s="9">
        <v>4</v>
      </c>
      <c r="J227" s="10" t="b">
        <f>AND(CCTAB[[#This Row],[Date]]&gt;=calculate!$D$10,CCTAB[[#This Row],[Date]]&lt;calculate!$D$10+7)</f>
        <v>0</v>
      </c>
    </row>
    <row r="228" spans="1:10" ht="14.25" customHeight="1" x14ac:dyDescent="0.35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</v>
      </c>
      <c r="H228" s="8">
        <v>2.1375492271722631E-3</v>
      </c>
      <c r="I228" s="9">
        <v>2</v>
      </c>
      <c r="J228" s="10" t="b">
        <f>AND(CCTAB[[#This Row],[Date]]&gt;=calculate!$D$10,CCTAB[[#This Row],[Date]]&lt;calculate!$D$10+7)</f>
        <v>0</v>
      </c>
    </row>
    <row r="229" spans="1:10" ht="14.25" customHeight="1" x14ac:dyDescent="0.35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</v>
      </c>
      <c r="H229" s="8">
        <v>4.5125513659143952E-3</v>
      </c>
      <c r="I229" s="9">
        <v>3</v>
      </c>
      <c r="J229" s="10" t="b">
        <f>AND(CCTAB[[#This Row],[Date]]&gt;=calculate!$D$10,CCTAB[[#This Row],[Date]]&lt;calculate!$D$10+7)</f>
        <v>0</v>
      </c>
    </row>
    <row r="230" spans="1:10" ht="14.25" customHeight="1" x14ac:dyDescent="0.35">
      <c r="A230" s="4" t="s">
        <v>253</v>
      </c>
      <c r="B230" s="5">
        <v>42008.735999999997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</v>
      </c>
      <c r="H230" s="8">
        <v>1.060724987533014E-3</v>
      </c>
      <c r="I230" s="9">
        <v>3</v>
      </c>
      <c r="J230" s="10" t="b">
        <f>AND(CCTAB[[#This Row],[Date]]&gt;=calculate!$D$10,CCTAB[[#This Row],[Date]]&lt;calculate!$D$10+7)</f>
        <v>0</v>
      </c>
    </row>
    <row r="231" spans="1:10" ht="14.25" customHeight="1" x14ac:dyDescent="0.35">
      <c r="A231" s="4" t="s">
        <v>254</v>
      </c>
      <c r="B231" s="5">
        <v>42008.735999999997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</v>
      </c>
      <c r="H231" s="8">
        <v>2.5453285978010746E-3</v>
      </c>
      <c r="I231" s="9">
        <v>3</v>
      </c>
      <c r="J231" s="10" t="b">
        <f>AND(CCTAB[[#This Row],[Date]]&gt;=calculate!$D$10,CCTAB[[#This Row],[Date]]&lt;calculate!$D$10+7)</f>
        <v>0</v>
      </c>
    </row>
    <row r="232" spans="1:10" ht="14.25" customHeight="1" x14ac:dyDescent="0.35">
      <c r="A232" s="4" t="s">
        <v>255</v>
      </c>
      <c r="B232" s="5">
        <v>42009.381000000001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</v>
      </c>
      <c r="H232" s="8">
        <v>5.8053182877574108E-4</v>
      </c>
      <c r="I232" s="9">
        <v>3</v>
      </c>
      <c r="J232" s="10" t="b">
        <f>AND(CCTAB[[#This Row],[Date]]&gt;=calculate!$D$10,CCTAB[[#This Row],[Date]]&lt;calculate!$D$10+7)</f>
        <v>0</v>
      </c>
    </row>
    <row r="233" spans="1:10" ht="14.25" customHeight="1" x14ac:dyDescent="0.35">
      <c r="A233" s="4" t="s">
        <v>256</v>
      </c>
      <c r="B233" s="5">
        <v>42009.381000000001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</v>
      </c>
      <c r="H233" s="8">
        <v>1.8090889371782559E-3</v>
      </c>
      <c r="I233" s="9">
        <v>4</v>
      </c>
      <c r="J233" s="10" t="b">
        <f>AND(CCTAB[[#This Row],[Date]]&gt;=calculate!$D$10,CCTAB[[#This Row],[Date]]&lt;calculate!$D$10+7)</f>
        <v>0</v>
      </c>
    </row>
    <row r="234" spans="1:10" ht="14.25" customHeight="1" x14ac:dyDescent="0.35">
      <c r="A234" s="4" t="s">
        <v>257</v>
      </c>
      <c r="B234" s="5">
        <v>42009.392999999996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</v>
      </c>
      <c r="H234" s="8">
        <v>2.4196460593716206E-3</v>
      </c>
      <c r="I234" s="9">
        <v>5</v>
      </c>
      <c r="J234" s="10" t="b">
        <f>AND(CCTAB[[#This Row],[Date]]&gt;=calculate!$D$10,CCTAB[[#This Row],[Date]]&lt;calculate!$D$10+7)</f>
        <v>0</v>
      </c>
    </row>
    <row r="235" spans="1:10" ht="14.25" customHeight="1" x14ac:dyDescent="0.35">
      <c r="A235" s="4" t="s">
        <v>258</v>
      </c>
      <c r="B235" s="5">
        <v>42009.392999999996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</v>
      </c>
      <c r="H235" s="8">
        <v>2.9452686513555672E-3</v>
      </c>
      <c r="I235" s="9">
        <v>5</v>
      </c>
      <c r="J235" s="10" t="b">
        <f>AND(CCTAB[[#This Row],[Date]]&gt;=calculate!$D$10,CCTAB[[#This Row],[Date]]&lt;calculate!$D$10+7)</f>
        <v>0</v>
      </c>
    </row>
    <row r="236" spans="1:10" ht="14.25" customHeight="1" x14ac:dyDescent="0.35">
      <c r="A236" s="4" t="s">
        <v>259</v>
      </c>
      <c r="B236" s="5">
        <v>42009.398000000001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</v>
      </c>
      <c r="H236" s="8">
        <v>7.7960034736063773E-4</v>
      </c>
      <c r="I236" s="9">
        <v>5</v>
      </c>
      <c r="J236" s="10" t="b">
        <f>AND(CCTAB[[#This Row],[Date]]&gt;=calculate!$D$10,CCTAB[[#This Row],[Date]]&lt;calculate!$D$10+7)</f>
        <v>0</v>
      </c>
    </row>
    <row r="237" spans="1:10" ht="14.25" customHeight="1" x14ac:dyDescent="0.35">
      <c r="A237" s="4" t="s">
        <v>260</v>
      </c>
      <c r="B237" s="5">
        <v>42009.398000000001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0" t="b">
        <f>AND(CCTAB[[#This Row],[Date]]&gt;=calculate!$D$10,CCTAB[[#This Row],[Date]]&lt;calculate!$D$10+7)</f>
        <v>0</v>
      </c>
    </row>
    <row r="238" spans="1:10" ht="14.25" customHeight="1" x14ac:dyDescent="0.35">
      <c r="A238" s="4" t="s">
        <v>261</v>
      </c>
      <c r="B238" s="5">
        <v>42009.417000000001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</v>
      </c>
      <c r="H238" s="8">
        <v>1.7366051647823722E-3</v>
      </c>
      <c r="I238" s="9">
        <v>1</v>
      </c>
      <c r="J238" s="10" t="b">
        <f>AND(CCTAB[[#This Row],[Date]]&gt;=calculate!$D$10,CCTAB[[#This Row],[Date]]&lt;calculate!$D$10+7)</f>
        <v>0</v>
      </c>
    </row>
    <row r="239" spans="1:10" ht="14.25" customHeight="1" x14ac:dyDescent="0.35">
      <c r="A239" s="4" t="s">
        <v>262</v>
      </c>
      <c r="B239" s="5">
        <v>42009.417000000001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</v>
      </c>
      <c r="H239" s="8">
        <v>1.3827273269148134E-3</v>
      </c>
      <c r="I239" s="9">
        <v>5</v>
      </c>
      <c r="J239" s="10" t="b">
        <f>AND(CCTAB[[#This Row],[Date]]&gt;=calculate!$D$10,CCTAB[[#This Row],[Date]]&lt;calculate!$D$10+7)</f>
        <v>0</v>
      </c>
    </row>
    <row r="240" spans="1:10" ht="14.25" customHeight="1" x14ac:dyDescent="0.35">
      <c r="A240" s="4" t="s">
        <v>263</v>
      </c>
      <c r="B240" s="5">
        <v>42009.451000000001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</v>
      </c>
      <c r="H240" s="8">
        <v>4.3814203738813447E-3</v>
      </c>
      <c r="I240" s="9">
        <v>3</v>
      </c>
      <c r="J240" s="10" t="b">
        <f>AND(CCTAB[[#This Row],[Date]]&gt;=calculate!$D$10,CCTAB[[#This Row],[Date]]&lt;calculate!$D$10+7)</f>
        <v>0</v>
      </c>
    </row>
    <row r="241" spans="1:10" ht="14.25" customHeight="1" x14ac:dyDescent="0.35">
      <c r="A241" s="4" t="s">
        <v>264</v>
      </c>
      <c r="B241" s="5">
        <v>42009.451000000001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</v>
      </c>
      <c r="H241" s="8">
        <v>3.4582803967830728E-3</v>
      </c>
      <c r="I241" s="9">
        <v>3</v>
      </c>
      <c r="J241" s="10" t="b">
        <f>AND(CCTAB[[#This Row],[Date]]&gt;=calculate!$D$10,CCTAB[[#This Row],[Date]]&lt;calculate!$D$10+7)</f>
        <v>0</v>
      </c>
    </row>
    <row r="242" spans="1:10" ht="14.25" customHeight="1" x14ac:dyDescent="0.35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0" t="b">
        <f>AND(CCTAB[[#This Row],[Date]]&gt;=calculate!$D$10,CCTAB[[#This Row],[Date]]&lt;calculate!$D$10+7)</f>
        <v>0</v>
      </c>
    </row>
    <row r="243" spans="1:10" ht="14.25" customHeight="1" x14ac:dyDescent="0.35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</v>
      </c>
      <c r="H243" s="8">
        <v>3.2639267843406631E-3</v>
      </c>
      <c r="I243" s="9">
        <v>1</v>
      </c>
      <c r="J243" s="10" t="b">
        <f>AND(CCTAB[[#This Row],[Date]]&gt;=calculate!$D$10,CCTAB[[#This Row],[Date]]&lt;calculate!$D$10+7)</f>
        <v>0</v>
      </c>
    </row>
    <row r="244" spans="1:10" ht="14.25" customHeight="1" x14ac:dyDescent="0.35">
      <c r="A244" s="4" t="s">
        <v>267</v>
      </c>
      <c r="B244" s="5">
        <v>42009.487000000001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</v>
      </c>
      <c r="H244" s="8">
        <v>3.2973614199848134E-3</v>
      </c>
      <c r="I244" s="9">
        <v>5</v>
      </c>
      <c r="J244" s="10" t="b">
        <f>AND(CCTAB[[#This Row],[Date]]&gt;=calculate!$D$10,CCTAB[[#This Row],[Date]]&lt;calculate!$D$10+7)</f>
        <v>0</v>
      </c>
    </row>
    <row r="245" spans="1:10" ht="14.25" customHeight="1" x14ac:dyDescent="0.35">
      <c r="A245" s="4" t="s">
        <v>268</v>
      </c>
      <c r="B245" s="5">
        <v>42009.487000000001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</v>
      </c>
      <c r="H245" s="8">
        <v>3.3400932795062022E-3</v>
      </c>
      <c r="I245" s="9">
        <v>5</v>
      </c>
      <c r="J245" s="10" t="b">
        <f>AND(CCTAB[[#This Row],[Date]]&gt;=calculate!$D$10,CCTAB[[#This Row],[Date]]&lt;calculate!$D$10+7)</f>
        <v>0</v>
      </c>
    </row>
    <row r="246" spans="1:10" ht="14.25" customHeight="1" x14ac:dyDescent="0.35">
      <c r="A246" s="4" t="s">
        <v>269</v>
      </c>
      <c r="B246" s="5">
        <v>42009.493000000002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</v>
      </c>
      <c r="H246" s="8">
        <v>2.9394814532504756E-3</v>
      </c>
      <c r="I246" s="9">
        <v>4</v>
      </c>
      <c r="J246" s="10" t="b">
        <f>AND(CCTAB[[#This Row],[Date]]&gt;=calculate!$D$10,CCTAB[[#This Row],[Date]]&lt;calculate!$D$10+7)</f>
        <v>0</v>
      </c>
    </row>
    <row r="247" spans="1:10" ht="14.25" customHeight="1" x14ac:dyDescent="0.35">
      <c r="A247" s="4" t="s">
        <v>270</v>
      </c>
      <c r="B247" s="5">
        <v>42009.493000000002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0" t="b">
        <f>AND(CCTAB[[#This Row],[Date]]&gt;=calculate!$D$10,CCTAB[[#This Row],[Date]]&lt;calculate!$D$10+7)</f>
        <v>0</v>
      </c>
    </row>
    <row r="248" spans="1:10" ht="14.25" customHeight="1" x14ac:dyDescent="0.35">
      <c r="A248" s="4" t="s">
        <v>271</v>
      </c>
      <c r="B248" s="5">
        <v>42009.493000000002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</v>
      </c>
      <c r="H248" s="8">
        <v>8.6134345966530016E-4</v>
      </c>
      <c r="I248" s="9">
        <v>4</v>
      </c>
      <c r="J248" s="10" t="b">
        <f>AND(CCTAB[[#This Row],[Date]]&gt;=calculate!$D$10,CCTAB[[#This Row],[Date]]&lt;calculate!$D$10+7)</f>
        <v>0</v>
      </c>
    </row>
    <row r="249" spans="1:10" ht="14.25" customHeight="1" x14ac:dyDescent="0.35">
      <c r="A249" s="4" t="s">
        <v>272</v>
      </c>
      <c r="B249" s="5">
        <v>42009.493000000002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</v>
      </c>
      <c r="H249" s="8">
        <v>2.6880119203273049E-3</v>
      </c>
      <c r="I249" s="9">
        <v>1</v>
      </c>
      <c r="J249" s="10" t="b">
        <f>AND(CCTAB[[#This Row],[Date]]&gt;=calculate!$D$10,CCTAB[[#This Row],[Date]]&lt;calculate!$D$10+7)</f>
        <v>0</v>
      </c>
    </row>
    <row r="250" spans="1:10" ht="14.25" customHeight="1" x14ac:dyDescent="0.35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</v>
      </c>
      <c r="H250" s="8">
        <v>4.5013559860943081E-3</v>
      </c>
      <c r="I250" s="9">
        <v>4</v>
      </c>
      <c r="J250" s="10" t="b">
        <f>AND(CCTAB[[#This Row],[Date]]&gt;=calculate!$D$10,CCTAB[[#This Row],[Date]]&lt;calculate!$D$10+7)</f>
        <v>0</v>
      </c>
    </row>
    <row r="251" spans="1:10" ht="14.25" customHeight="1" x14ac:dyDescent="0.35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</v>
      </c>
      <c r="H251" s="8">
        <v>4.9107930754859028E-4</v>
      </c>
      <c r="I251" s="9">
        <v>4</v>
      </c>
      <c r="J251" s="10" t="b">
        <f>AND(CCTAB[[#This Row],[Date]]&gt;=calculate!$D$10,CCTAB[[#This Row],[Date]]&lt;calculate!$D$10+7)</f>
        <v>0</v>
      </c>
    </row>
    <row r="252" spans="1:10" ht="14.25" customHeight="1" x14ac:dyDescent="0.35">
      <c r="A252" s="4" t="s">
        <v>275</v>
      </c>
      <c r="B252" s="5">
        <v>42009.508999999998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</v>
      </c>
      <c r="H252" s="8">
        <v>1.3294401756255591E-3</v>
      </c>
      <c r="I252" s="9">
        <v>5</v>
      </c>
      <c r="J252" s="10" t="b">
        <f>AND(CCTAB[[#This Row],[Date]]&gt;=calculate!$D$10,CCTAB[[#This Row],[Date]]&lt;calculate!$D$10+7)</f>
        <v>0</v>
      </c>
    </row>
    <row r="253" spans="1:10" ht="14.25" customHeight="1" x14ac:dyDescent="0.35">
      <c r="A253" s="4" t="s">
        <v>276</v>
      </c>
      <c r="B253" s="5">
        <v>42009.508999999998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</v>
      </c>
      <c r="H253" s="8">
        <v>4.1869203845765627E-3</v>
      </c>
      <c r="I253" s="9">
        <v>5</v>
      </c>
      <c r="J253" s="10" t="b">
        <f>AND(CCTAB[[#This Row],[Date]]&gt;=calculate!$D$10,CCTAB[[#This Row],[Date]]&lt;calculate!$D$10+7)</f>
        <v>0</v>
      </c>
    </row>
    <row r="254" spans="1:10" ht="14.25" customHeight="1" x14ac:dyDescent="0.35">
      <c r="A254" s="4" t="s">
        <v>277</v>
      </c>
      <c r="B254" s="5">
        <v>42009.544999999998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</v>
      </c>
      <c r="H254" s="8">
        <v>1.3050859744192993E-3</v>
      </c>
      <c r="I254" s="9">
        <v>5</v>
      </c>
      <c r="J254" s="10" t="b">
        <f>AND(CCTAB[[#This Row],[Date]]&gt;=calculate!$D$10,CCTAB[[#This Row],[Date]]&lt;calculate!$D$10+7)</f>
        <v>0</v>
      </c>
    </row>
    <row r="255" spans="1:10" ht="14.25" customHeight="1" x14ac:dyDescent="0.35">
      <c r="A255" s="4" t="s">
        <v>278</v>
      </c>
      <c r="B255" s="5">
        <v>42009.544999999998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</v>
      </c>
      <c r="H255" s="8">
        <v>1.7463720558427945E-3</v>
      </c>
      <c r="I255" s="9">
        <v>3</v>
      </c>
      <c r="J255" s="10" t="b">
        <f>AND(CCTAB[[#This Row],[Date]]&gt;=calculate!$D$10,CCTAB[[#This Row],[Date]]&lt;calculate!$D$10+7)</f>
        <v>0</v>
      </c>
    </row>
    <row r="256" spans="1:10" ht="14.25" customHeight="1" x14ac:dyDescent="0.35">
      <c r="A256" s="4" t="s">
        <v>279</v>
      </c>
      <c r="B256" s="5">
        <v>42009.582999999999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</v>
      </c>
      <c r="H256" s="8">
        <v>3.1444651001409003E-3</v>
      </c>
      <c r="I256" s="9">
        <v>3</v>
      </c>
      <c r="J256" s="10" t="b">
        <f>AND(CCTAB[[#This Row],[Date]]&gt;=calculate!$D$10,CCTAB[[#This Row],[Date]]&lt;calculate!$D$10+7)</f>
        <v>0</v>
      </c>
    </row>
    <row r="257" spans="1:10" ht="14.25" customHeight="1" x14ac:dyDescent="0.35">
      <c r="A257" s="4" t="s">
        <v>280</v>
      </c>
      <c r="B257" s="5">
        <v>42009.582999999999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</v>
      </c>
      <c r="H257" s="8">
        <v>4.0063547746517188E-3</v>
      </c>
      <c r="I257" s="9">
        <v>4</v>
      </c>
      <c r="J257" s="10" t="b">
        <f>AND(CCTAB[[#This Row],[Date]]&gt;=calculate!$D$10,CCTAB[[#This Row],[Date]]&lt;calculate!$D$10+7)</f>
        <v>0</v>
      </c>
    </row>
    <row r="258" spans="1:10" ht="14.25" customHeight="1" x14ac:dyDescent="0.35">
      <c r="A258" s="4" t="s">
        <v>281</v>
      </c>
      <c r="B258" s="5">
        <v>42009.612999999998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</v>
      </c>
      <c r="H258" s="8">
        <v>1.1727304598456066E-3</v>
      </c>
      <c r="I258" s="9">
        <v>1</v>
      </c>
      <c r="J258" s="10" t="b">
        <f>AND(CCTAB[[#This Row],[Date]]&gt;=calculate!$D$10,CCTAB[[#This Row],[Date]]&lt;calculate!$D$10+7)</f>
        <v>0</v>
      </c>
    </row>
    <row r="259" spans="1:10" ht="14.25" customHeight="1" x14ac:dyDescent="0.35">
      <c r="A259" s="4" t="s">
        <v>282</v>
      </c>
      <c r="B259" s="5">
        <v>42009.612999999998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</v>
      </c>
      <c r="H259" s="8">
        <v>1.8337008053886329E-3</v>
      </c>
      <c r="I259" s="9">
        <v>3</v>
      </c>
      <c r="J259" s="10" t="b">
        <f>AND(CCTAB[[#This Row],[Date]]&gt;=calculate!$D$10,CCTAB[[#This Row],[Date]]&lt;calculate!$D$10+7)</f>
        <v>0</v>
      </c>
    </row>
    <row r="260" spans="1:10" ht="14.25" customHeight="1" x14ac:dyDescent="0.35">
      <c r="A260" s="4" t="s">
        <v>283</v>
      </c>
      <c r="B260" s="5">
        <v>42009.637999999999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</v>
      </c>
      <c r="H260" s="8">
        <v>2.1151584633144322E-3</v>
      </c>
      <c r="I260" s="9">
        <v>4</v>
      </c>
      <c r="J260" s="10" t="b">
        <f>AND(CCTAB[[#This Row],[Date]]&gt;=calculate!$D$10,CCTAB[[#This Row],[Date]]&lt;calculate!$D$10+7)</f>
        <v>0</v>
      </c>
    </row>
    <row r="261" spans="1:10" ht="14.25" customHeight="1" x14ac:dyDescent="0.35">
      <c r="A261" s="4" t="s">
        <v>284</v>
      </c>
      <c r="B261" s="5">
        <v>42009.637999999999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</v>
      </c>
      <c r="H261" s="8">
        <v>4.0826393625334276E-3</v>
      </c>
      <c r="I261" s="9">
        <v>3</v>
      </c>
      <c r="J261" s="10" t="b">
        <f>AND(CCTAB[[#This Row],[Date]]&gt;=calculate!$D$10,CCTAB[[#This Row],[Date]]&lt;calculate!$D$10+7)</f>
        <v>0</v>
      </c>
    </row>
    <row r="262" spans="1:10" ht="14.25" customHeight="1" x14ac:dyDescent="0.35">
      <c r="A262" s="4" t="s">
        <v>285</v>
      </c>
      <c r="B262" s="5">
        <v>42009.639000000003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</v>
      </c>
      <c r="H262" s="8">
        <v>4.1909343529444925E-3</v>
      </c>
      <c r="I262" s="9">
        <v>4</v>
      </c>
      <c r="J262" s="10" t="b">
        <f>AND(CCTAB[[#This Row],[Date]]&gt;=calculate!$D$10,CCTAB[[#This Row],[Date]]&lt;calculate!$D$10+7)</f>
        <v>0</v>
      </c>
    </row>
    <row r="263" spans="1:10" ht="14.25" customHeight="1" x14ac:dyDescent="0.35">
      <c r="A263" s="4" t="s">
        <v>286</v>
      </c>
      <c r="B263" s="5">
        <v>42009.639000000003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</v>
      </c>
      <c r="H263" s="8">
        <v>8.7929967529705997E-4</v>
      </c>
      <c r="I263" s="9">
        <v>3</v>
      </c>
      <c r="J263" s="10" t="b">
        <f>AND(CCTAB[[#This Row],[Date]]&gt;=calculate!$D$10,CCTAB[[#This Row],[Date]]&lt;calculate!$D$10+7)</f>
        <v>0</v>
      </c>
    </row>
    <row r="264" spans="1:10" ht="14.25" customHeight="1" x14ac:dyDescent="0.35">
      <c r="A264" s="4" t="s">
        <v>287</v>
      </c>
      <c r="B264" s="5">
        <v>42009.646999999997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</v>
      </c>
      <c r="H264" s="8">
        <v>1.8439273872373184E-3</v>
      </c>
      <c r="I264" s="9">
        <v>4</v>
      </c>
      <c r="J264" s="10" t="b">
        <f>AND(CCTAB[[#This Row],[Date]]&gt;=calculate!$D$10,CCTAB[[#This Row],[Date]]&lt;calculate!$D$10+7)</f>
        <v>0</v>
      </c>
    </row>
    <row r="265" spans="1:10" ht="14.25" customHeight="1" x14ac:dyDescent="0.35">
      <c r="A265" s="4" t="s">
        <v>288</v>
      </c>
      <c r="B265" s="5">
        <v>42009.646999999997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</v>
      </c>
      <c r="H265" s="8">
        <v>4.7179937352489305E-3</v>
      </c>
      <c r="I265" s="9">
        <v>3</v>
      </c>
      <c r="J265" s="10" t="b">
        <f>AND(CCTAB[[#This Row],[Date]]&gt;=calculate!$D$10,CCTAB[[#This Row],[Date]]&lt;calculate!$D$10+7)</f>
        <v>0</v>
      </c>
    </row>
    <row r="266" spans="1:10" ht="14.25" customHeight="1" x14ac:dyDescent="0.35">
      <c r="A266" s="4" t="s">
        <v>289</v>
      </c>
      <c r="B266" s="5">
        <v>42009.646999999997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</v>
      </c>
      <c r="H266" s="8">
        <v>3.0248284581076059E-3</v>
      </c>
      <c r="I266" s="9">
        <v>3</v>
      </c>
      <c r="J266" s="10" t="b">
        <f>AND(CCTAB[[#This Row],[Date]]&gt;=calculate!$D$10,CCTAB[[#This Row],[Date]]&lt;calculate!$D$10+7)</f>
        <v>0</v>
      </c>
    </row>
    <row r="267" spans="1:10" ht="14.25" customHeight="1" x14ac:dyDescent="0.35">
      <c r="A267" s="4" t="s">
        <v>290</v>
      </c>
      <c r="B267" s="5">
        <v>42009.646999999997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</v>
      </c>
      <c r="H267" s="8">
        <v>4.4183251876607843E-3</v>
      </c>
      <c r="I267" s="9">
        <v>5</v>
      </c>
      <c r="J267" s="10" t="b">
        <f>AND(CCTAB[[#This Row],[Date]]&gt;=calculate!$D$10,CCTAB[[#This Row],[Date]]&lt;calculate!$D$10+7)</f>
        <v>0</v>
      </c>
    </row>
    <row r="268" spans="1:10" ht="14.25" customHeight="1" x14ac:dyDescent="0.35">
      <c r="A268" s="4" t="s">
        <v>291</v>
      </c>
      <c r="B268" s="5">
        <v>42009.650999999998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</v>
      </c>
      <c r="H268" s="8">
        <v>6.4431795212470237E-4</v>
      </c>
      <c r="I268" s="9">
        <v>3</v>
      </c>
      <c r="J268" s="10" t="b">
        <f>AND(CCTAB[[#This Row],[Date]]&gt;=calculate!$D$10,CCTAB[[#This Row],[Date]]&lt;calculate!$D$10+7)</f>
        <v>0</v>
      </c>
    </row>
    <row r="269" spans="1:10" ht="14.25" customHeight="1" x14ac:dyDescent="0.35">
      <c r="A269" s="4" t="s">
        <v>292</v>
      </c>
      <c r="B269" s="5">
        <v>42009.650999999998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</v>
      </c>
      <c r="H269" s="8">
        <v>1.7704100112410158E-3</v>
      </c>
      <c r="I269" s="9">
        <v>1</v>
      </c>
      <c r="J269" s="10" t="b">
        <f>AND(CCTAB[[#This Row],[Date]]&gt;=calculate!$D$10,CCTAB[[#This Row],[Date]]&lt;calculate!$D$10+7)</f>
        <v>0</v>
      </c>
    </row>
    <row r="270" spans="1:10" ht="14.25" customHeight="1" x14ac:dyDescent="0.35">
      <c r="A270" s="4" t="s">
        <v>293</v>
      </c>
      <c r="B270" s="5">
        <v>42009.656000000003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</v>
      </c>
      <c r="H270" s="8">
        <v>1.2421273889264826E-3</v>
      </c>
      <c r="I270" s="9">
        <v>5</v>
      </c>
      <c r="J270" s="10" t="b">
        <f>AND(CCTAB[[#This Row],[Date]]&gt;=calculate!$D$10,CCTAB[[#This Row],[Date]]&lt;calculate!$D$10+7)</f>
        <v>0</v>
      </c>
    </row>
    <row r="271" spans="1:10" ht="14.25" customHeight="1" x14ac:dyDescent="0.35">
      <c r="A271" s="4" t="s">
        <v>294</v>
      </c>
      <c r="B271" s="5">
        <v>42009.656000000003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</v>
      </c>
      <c r="H271" s="8">
        <v>4.8253611076367714E-4</v>
      </c>
      <c r="I271" s="9">
        <v>5</v>
      </c>
      <c r="J271" s="10" t="b">
        <f>AND(CCTAB[[#This Row],[Date]]&gt;=calculate!$D$10,CCTAB[[#This Row],[Date]]&lt;calculate!$D$10+7)</f>
        <v>0</v>
      </c>
    </row>
    <row r="272" spans="1:10" ht="14.25" customHeight="1" x14ac:dyDescent="0.35">
      <c r="A272" s="4" t="s">
        <v>295</v>
      </c>
      <c r="B272" s="5">
        <v>42009.671000000002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</v>
      </c>
      <c r="H272" s="8">
        <v>4.4190508264040631E-3</v>
      </c>
      <c r="I272" s="9">
        <v>3</v>
      </c>
      <c r="J272" s="10" t="b">
        <f>AND(CCTAB[[#This Row],[Date]]&gt;=calculate!$D$10,CCTAB[[#This Row],[Date]]&lt;calculate!$D$10+7)</f>
        <v>0</v>
      </c>
    </row>
    <row r="273" spans="1:10" ht="14.25" customHeight="1" x14ac:dyDescent="0.35">
      <c r="A273" s="4" t="s">
        <v>296</v>
      </c>
      <c r="B273" s="5">
        <v>42009.671000000002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</v>
      </c>
      <c r="H273" s="8">
        <v>3.242824829063436E-3</v>
      </c>
      <c r="I273" s="9">
        <v>3</v>
      </c>
      <c r="J273" s="10" t="b">
        <f>AND(CCTAB[[#This Row],[Date]]&gt;=calculate!$D$10,CCTAB[[#This Row],[Date]]&lt;calculate!$D$10+7)</f>
        <v>0</v>
      </c>
    </row>
    <row r="274" spans="1:10" ht="14.25" customHeight="1" x14ac:dyDescent="0.35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</v>
      </c>
      <c r="H274" s="8">
        <v>3.8055195309055208E-3</v>
      </c>
      <c r="I274" s="9">
        <v>5</v>
      </c>
      <c r="J274" s="10" t="b">
        <f>AND(CCTAB[[#This Row],[Date]]&gt;=calculate!$D$10,CCTAB[[#This Row],[Date]]&lt;calculate!$D$10+7)</f>
        <v>0</v>
      </c>
    </row>
    <row r="275" spans="1:10" ht="14.25" customHeight="1" x14ac:dyDescent="0.35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</v>
      </c>
      <c r="H275" s="8">
        <v>3.265624019165692E-3</v>
      </c>
      <c r="I275" s="9">
        <v>4</v>
      </c>
      <c r="J275" s="10" t="b">
        <f>AND(CCTAB[[#This Row],[Date]]&gt;=calculate!$D$10,CCTAB[[#This Row],[Date]]&lt;calculate!$D$10+7)</f>
        <v>0</v>
      </c>
    </row>
    <row r="276" spans="1:10" ht="14.25" customHeight="1" x14ac:dyDescent="0.35">
      <c r="A276" s="4" t="s">
        <v>299</v>
      </c>
      <c r="B276" s="5">
        <v>42009.686000000002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</v>
      </c>
      <c r="H276" s="8">
        <v>2.864433230648777E-3</v>
      </c>
      <c r="I276" s="9">
        <v>4</v>
      </c>
      <c r="J276" s="10" t="b">
        <f>AND(CCTAB[[#This Row],[Date]]&gt;=calculate!$D$10,CCTAB[[#This Row],[Date]]&lt;calculate!$D$10+7)</f>
        <v>0</v>
      </c>
    </row>
    <row r="277" spans="1:10" ht="14.25" customHeight="1" x14ac:dyDescent="0.35">
      <c r="A277" s="4" t="s">
        <v>300</v>
      </c>
      <c r="B277" s="5">
        <v>42009.686000000002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</v>
      </c>
      <c r="H277" s="8">
        <v>4.216507092224952E-3</v>
      </c>
      <c r="I277" s="9">
        <v>2</v>
      </c>
      <c r="J277" s="10" t="b">
        <f>AND(CCTAB[[#This Row],[Date]]&gt;=calculate!$D$10,CCTAB[[#This Row],[Date]]&lt;calculate!$D$10+7)</f>
        <v>0</v>
      </c>
    </row>
    <row r="278" spans="1:10" ht="14.25" customHeight="1" x14ac:dyDescent="0.35">
      <c r="A278" s="4" t="s">
        <v>301</v>
      </c>
      <c r="B278" s="5">
        <v>42009.726000000002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0" t="b">
        <f>AND(CCTAB[[#This Row],[Date]]&gt;=calculate!$D$10,CCTAB[[#This Row],[Date]]&lt;calculate!$D$10+7)</f>
        <v>0</v>
      </c>
    </row>
    <row r="279" spans="1:10" ht="14.25" customHeight="1" x14ac:dyDescent="0.35">
      <c r="A279" s="4" t="s">
        <v>302</v>
      </c>
      <c r="B279" s="5">
        <v>42009.726000000002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0" t="b">
        <f>AND(CCTAB[[#This Row],[Date]]&gt;=calculate!$D$10,CCTAB[[#This Row],[Date]]&lt;calculate!$D$10+7)</f>
        <v>0</v>
      </c>
    </row>
    <row r="280" spans="1:10" ht="14.25" customHeight="1" x14ac:dyDescent="0.35">
      <c r="A280" s="4" t="s">
        <v>303</v>
      </c>
      <c r="B280" s="5">
        <v>42009.728999999999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0" t="b">
        <f>AND(CCTAB[[#This Row],[Date]]&gt;=calculate!$D$10,CCTAB[[#This Row],[Date]]&lt;calculate!$D$10+7)</f>
        <v>0</v>
      </c>
    </row>
    <row r="281" spans="1:10" ht="14.25" customHeight="1" x14ac:dyDescent="0.35">
      <c r="A281" s="4" t="s">
        <v>304</v>
      </c>
      <c r="B281" s="5">
        <v>42009.728999999999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</v>
      </c>
      <c r="H281" s="8">
        <v>2.4622654542950642E-3</v>
      </c>
      <c r="I281" s="9">
        <v>4</v>
      </c>
      <c r="J281" s="10" t="b">
        <f>AND(CCTAB[[#This Row],[Date]]&gt;=calculate!$D$10,CCTAB[[#This Row],[Date]]&lt;calculate!$D$10+7)</f>
        <v>0</v>
      </c>
    </row>
    <row r="282" spans="1:10" ht="14.25" customHeight="1" x14ac:dyDescent="0.35">
      <c r="A282" s="4" t="s">
        <v>305</v>
      </c>
      <c r="B282" s="5">
        <v>42009.735000000001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</v>
      </c>
      <c r="H282" s="8">
        <v>1.2884281415967648E-3</v>
      </c>
      <c r="I282" s="9">
        <v>3</v>
      </c>
      <c r="J282" s="10" t="b">
        <f>AND(CCTAB[[#This Row],[Date]]&gt;=calculate!$D$10,CCTAB[[#This Row],[Date]]&lt;calculate!$D$10+7)</f>
        <v>0</v>
      </c>
    </row>
    <row r="283" spans="1:10" ht="14.25" customHeight="1" x14ac:dyDescent="0.35">
      <c r="A283" s="4" t="s">
        <v>306</v>
      </c>
      <c r="B283" s="5">
        <v>42009.735000000001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</v>
      </c>
      <c r="H283" s="8">
        <v>4.7031091926163504E-3</v>
      </c>
      <c r="I283" s="9">
        <v>1</v>
      </c>
      <c r="J283" s="10" t="b">
        <f>AND(CCTAB[[#This Row],[Date]]&gt;=calculate!$D$10,CCTAB[[#This Row],[Date]]&lt;calculate!$D$10+7)</f>
        <v>0</v>
      </c>
    </row>
    <row r="284" spans="1:10" ht="14.25" customHeight="1" x14ac:dyDescent="0.35">
      <c r="A284" s="4" t="s">
        <v>307</v>
      </c>
      <c r="B284" s="5">
        <v>42009.739000000001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</v>
      </c>
      <c r="H284" s="8">
        <v>2.1306548122468748E-3</v>
      </c>
      <c r="I284" s="9">
        <v>2</v>
      </c>
      <c r="J284" s="10" t="b">
        <f>AND(CCTAB[[#This Row],[Date]]&gt;=calculate!$D$10,CCTAB[[#This Row],[Date]]&lt;calculate!$D$10+7)</f>
        <v>0</v>
      </c>
    </row>
    <row r="285" spans="1:10" ht="14.25" customHeight="1" x14ac:dyDescent="0.35">
      <c r="A285" s="4" t="s">
        <v>308</v>
      </c>
      <c r="B285" s="5">
        <v>42009.739000000001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0" t="b">
        <f>AND(CCTAB[[#This Row],[Date]]&gt;=calculate!$D$10,CCTAB[[#This Row],[Date]]&lt;calculate!$D$10+7)</f>
        <v>0</v>
      </c>
    </row>
    <row r="286" spans="1:10" ht="14.25" customHeight="1" x14ac:dyDescent="0.35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</v>
      </c>
      <c r="H286" s="8">
        <v>1.6780169462341792E-3</v>
      </c>
      <c r="I286" s="9">
        <v>4</v>
      </c>
      <c r="J286" s="10" t="b">
        <f>AND(CCTAB[[#This Row],[Date]]&gt;=calculate!$D$10,CCTAB[[#This Row],[Date]]&lt;calculate!$D$10+7)</f>
        <v>0</v>
      </c>
    </row>
    <row r="287" spans="1:10" ht="14.25" customHeight="1" x14ac:dyDescent="0.35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</v>
      </c>
      <c r="H287" s="8">
        <v>3.6174388404248549E-3</v>
      </c>
      <c r="I287" s="9">
        <v>2</v>
      </c>
      <c r="J287" s="10" t="b">
        <f>AND(CCTAB[[#This Row],[Date]]&gt;=calculate!$D$10,CCTAB[[#This Row],[Date]]&lt;calculate!$D$10+7)</f>
        <v>0</v>
      </c>
    </row>
    <row r="288" spans="1:10" ht="14.25" customHeight="1" x14ac:dyDescent="0.35">
      <c r="A288" s="4" t="s">
        <v>311</v>
      </c>
      <c r="B288" s="5">
        <v>42010.381000000001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0" t="b">
        <f>AND(CCTAB[[#This Row],[Date]]&gt;=calculate!$D$10,CCTAB[[#This Row],[Date]]&lt;calculate!$D$10+7)</f>
        <v>0</v>
      </c>
    </row>
    <row r="289" spans="1:10" ht="14.25" customHeight="1" x14ac:dyDescent="0.35">
      <c r="A289" s="4" t="s">
        <v>312</v>
      </c>
      <c r="B289" s="5">
        <v>42010.381000000001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</v>
      </c>
      <c r="H289" s="8">
        <v>1.4916992714967563E-3</v>
      </c>
      <c r="I289" s="9">
        <v>5</v>
      </c>
      <c r="J289" s="10" t="b">
        <f>AND(CCTAB[[#This Row],[Date]]&gt;=calculate!$D$10,CCTAB[[#This Row],[Date]]&lt;calculate!$D$10+7)</f>
        <v>0</v>
      </c>
    </row>
    <row r="290" spans="1:10" ht="14.25" customHeight="1" x14ac:dyDescent="0.35">
      <c r="A290" s="4" t="s">
        <v>313</v>
      </c>
      <c r="B290" s="5">
        <v>42010.421000000002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</v>
      </c>
      <c r="H290" s="8">
        <v>4.1210297212373997E-3</v>
      </c>
      <c r="I290" s="9">
        <v>4</v>
      </c>
      <c r="J290" s="10" t="b">
        <f>AND(CCTAB[[#This Row],[Date]]&gt;=calculate!$D$10,CCTAB[[#This Row],[Date]]&lt;calculate!$D$10+7)</f>
        <v>0</v>
      </c>
    </row>
    <row r="291" spans="1:10" ht="14.25" customHeight="1" x14ac:dyDescent="0.35">
      <c r="A291" s="4" t="s">
        <v>314</v>
      </c>
      <c r="B291" s="5">
        <v>42010.421000000002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</v>
      </c>
      <c r="H291" s="8">
        <v>1.6096535229051696E-3</v>
      </c>
      <c r="I291" s="9">
        <v>3</v>
      </c>
      <c r="J291" s="10" t="b">
        <f>AND(CCTAB[[#This Row],[Date]]&gt;=calculate!$D$10,CCTAB[[#This Row],[Date]]&lt;calculate!$D$10+7)</f>
        <v>0</v>
      </c>
    </row>
    <row r="292" spans="1:10" ht="14.25" customHeight="1" x14ac:dyDescent="0.35">
      <c r="A292" s="4" t="s">
        <v>315</v>
      </c>
      <c r="B292" s="5">
        <v>42010.421999999999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0" t="b">
        <f>AND(CCTAB[[#This Row],[Date]]&gt;=calculate!$D$10,CCTAB[[#This Row],[Date]]&lt;calculate!$D$10+7)</f>
        <v>0</v>
      </c>
    </row>
    <row r="293" spans="1:10" ht="14.25" customHeight="1" x14ac:dyDescent="0.35">
      <c r="A293" s="4" t="s">
        <v>316</v>
      </c>
      <c r="B293" s="5">
        <v>42010.421999999999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</v>
      </c>
      <c r="H293" s="8">
        <v>4.0782411016429057E-3</v>
      </c>
      <c r="I293" s="9">
        <v>1</v>
      </c>
      <c r="J293" s="10" t="b">
        <f>AND(CCTAB[[#This Row],[Date]]&gt;=calculate!$D$10,CCTAB[[#This Row],[Date]]&lt;calculate!$D$10+7)</f>
        <v>0</v>
      </c>
    </row>
    <row r="294" spans="1:10" ht="14.25" customHeight="1" x14ac:dyDescent="0.35">
      <c r="A294" s="4" t="s">
        <v>317</v>
      </c>
      <c r="B294" s="5">
        <v>42010.438999999998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</v>
      </c>
      <c r="H294" s="8">
        <v>1.8364514561719769E-3</v>
      </c>
      <c r="I294" s="9">
        <v>4</v>
      </c>
      <c r="J294" s="10" t="b">
        <f>AND(CCTAB[[#This Row],[Date]]&gt;=calculate!$D$10,CCTAB[[#This Row],[Date]]&lt;calculate!$D$10+7)</f>
        <v>0</v>
      </c>
    </row>
    <row r="295" spans="1:10" ht="14.25" customHeight="1" x14ac:dyDescent="0.35">
      <c r="A295" s="4" t="s">
        <v>318</v>
      </c>
      <c r="B295" s="5">
        <v>42010.438999999998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</v>
      </c>
      <c r="H295" s="8">
        <v>3.4341787138805857E-3</v>
      </c>
      <c r="I295" s="9">
        <v>4</v>
      </c>
      <c r="J295" s="10" t="b">
        <f>AND(CCTAB[[#This Row],[Date]]&gt;=calculate!$D$10,CCTAB[[#This Row],[Date]]&lt;calculate!$D$10+7)</f>
        <v>0</v>
      </c>
    </row>
    <row r="296" spans="1:10" ht="14.25" customHeight="1" x14ac:dyDescent="0.35">
      <c r="A296" s="4" t="s">
        <v>319</v>
      </c>
      <c r="B296" s="5">
        <v>42010.446000000004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</v>
      </c>
      <c r="H296" s="8">
        <v>2.3431203004963038E-3</v>
      </c>
      <c r="I296" s="9">
        <v>4</v>
      </c>
      <c r="J296" s="10" t="b">
        <f>AND(CCTAB[[#This Row],[Date]]&gt;=calculate!$D$10,CCTAB[[#This Row],[Date]]&lt;calculate!$D$10+7)</f>
        <v>0</v>
      </c>
    </row>
    <row r="297" spans="1:10" ht="14.25" customHeight="1" x14ac:dyDescent="0.35">
      <c r="A297" s="4" t="s">
        <v>320</v>
      </c>
      <c r="B297" s="5">
        <v>42010.446000000004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</v>
      </c>
      <c r="H297" s="8">
        <v>3.3232836225361288E-3</v>
      </c>
      <c r="I297" s="9">
        <v>4</v>
      </c>
      <c r="J297" s="10" t="b">
        <f>AND(CCTAB[[#This Row],[Date]]&gt;=calculate!$D$10,CCTAB[[#This Row],[Date]]&lt;calculate!$D$10+7)</f>
        <v>0</v>
      </c>
    </row>
    <row r="298" spans="1:10" ht="14.25" customHeight="1" x14ac:dyDescent="0.35">
      <c r="A298" s="4" t="s">
        <v>321</v>
      </c>
      <c r="B298" s="5">
        <v>42010.466999999997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</v>
      </c>
      <c r="H298" s="8">
        <v>2.5856477338859112E-3</v>
      </c>
      <c r="I298" s="9">
        <v>3</v>
      </c>
      <c r="J298" s="10" t="b">
        <f>AND(CCTAB[[#This Row],[Date]]&gt;=calculate!$D$10,CCTAB[[#This Row],[Date]]&lt;calculate!$D$10+7)</f>
        <v>0</v>
      </c>
    </row>
    <row r="299" spans="1:10" ht="14.25" customHeight="1" x14ac:dyDescent="0.35">
      <c r="A299" s="4" t="s">
        <v>322</v>
      </c>
      <c r="B299" s="5">
        <v>42010.466999999997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0" t="b">
        <f>AND(CCTAB[[#This Row],[Date]]&gt;=calculate!$D$10,CCTAB[[#This Row],[Date]]&lt;calculate!$D$10+7)</f>
        <v>0</v>
      </c>
    </row>
    <row r="300" spans="1:10" ht="14.25" customHeight="1" x14ac:dyDescent="0.35">
      <c r="A300" s="4" t="s">
        <v>323</v>
      </c>
      <c r="B300" s="5">
        <v>42010.478999999999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</v>
      </c>
      <c r="H300" s="8">
        <v>1.0584087081309996E-3</v>
      </c>
      <c r="I300" s="9">
        <v>5</v>
      </c>
      <c r="J300" s="10" t="b">
        <f>AND(CCTAB[[#This Row],[Date]]&gt;=calculate!$D$10,CCTAB[[#This Row],[Date]]&lt;calculate!$D$10+7)</f>
        <v>0</v>
      </c>
    </row>
    <row r="301" spans="1:10" ht="14.25" customHeight="1" x14ac:dyDescent="0.35">
      <c r="A301" s="4" t="s">
        <v>324</v>
      </c>
      <c r="B301" s="5">
        <v>42010.478999999999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</v>
      </c>
      <c r="H301" s="8">
        <v>3.0909928120942316E-3</v>
      </c>
      <c r="I301" s="9">
        <v>4</v>
      </c>
      <c r="J301" s="10" t="b">
        <f>AND(CCTAB[[#This Row],[Date]]&gt;=calculate!$D$10,CCTAB[[#This Row],[Date]]&lt;calculate!$D$10+7)</f>
        <v>0</v>
      </c>
    </row>
    <row r="302" spans="1:10" ht="14.25" customHeight="1" x14ac:dyDescent="0.35">
      <c r="A302" s="4" t="s">
        <v>325</v>
      </c>
      <c r="B302" s="5">
        <v>42010.485000000001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0" t="b">
        <f>AND(CCTAB[[#This Row],[Date]]&gt;=calculate!$D$10,CCTAB[[#This Row],[Date]]&lt;calculate!$D$10+7)</f>
        <v>0</v>
      </c>
    </row>
    <row r="303" spans="1:10" ht="14.25" customHeight="1" x14ac:dyDescent="0.35">
      <c r="A303" s="4" t="s">
        <v>326</v>
      </c>
      <c r="B303" s="5">
        <v>42010.485000000001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</v>
      </c>
      <c r="H303" s="8">
        <v>2.7128452890747188E-3</v>
      </c>
      <c r="I303" s="9">
        <v>2</v>
      </c>
      <c r="J303" s="10" t="b">
        <f>AND(CCTAB[[#This Row],[Date]]&gt;=calculate!$D$10,CCTAB[[#This Row],[Date]]&lt;calculate!$D$10+7)</f>
        <v>0</v>
      </c>
    </row>
    <row r="304" spans="1:10" ht="14.25" customHeight="1" x14ac:dyDescent="0.35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</v>
      </c>
      <c r="H304" s="8">
        <v>2.1804310513624126E-3</v>
      </c>
      <c r="I304" s="9">
        <v>3</v>
      </c>
      <c r="J304" s="10" t="b">
        <f>AND(CCTAB[[#This Row],[Date]]&gt;=calculate!$D$10,CCTAB[[#This Row],[Date]]&lt;calculate!$D$10+7)</f>
        <v>0</v>
      </c>
    </row>
    <row r="305" spans="1:10" ht="14.25" customHeight="1" x14ac:dyDescent="0.35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0" t="b">
        <f>AND(CCTAB[[#This Row],[Date]]&gt;=calculate!$D$10,CCTAB[[#This Row],[Date]]&lt;calculate!$D$10+7)</f>
        <v>0</v>
      </c>
    </row>
    <row r="306" spans="1:10" ht="14.25" customHeight="1" x14ac:dyDescent="0.35">
      <c r="A306" s="4" t="s">
        <v>329</v>
      </c>
      <c r="B306" s="5">
        <v>42010.504000000001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</v>
      </c>
      <c r="H306" s="8">
        <v>1.2428730881414386E-3</v>
      </c>
      <c r="I306" s="9">
        <v>3</v>
      </c>
      <c r="J306" s="10" t="b">
        <f>AND(CCTAB[[#This Row],[Date]]&gt;=calculate!$D$10,CCTAB[[#This Row],[Date]]&lt;calculate!$D$10+7)</f>
        <v>0</v>
      </c>
    </row>
    <row r="307" spans="1:10" ht="14.25" customHeight="1" x14ac:dyDescent="0.35">
      <c r="A307" s="4" t="s">
        <v>330</v>
      </c>
      <c r="B307" s="5">
        <v>42010.504000000001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</v>
      </c>
      <c r="H307" s="8">
        <v>3.9382601616803703E-3</v>
      </c>
      <c r="I307" s="9">
        <v>3</v>
      </c>
      <c r="J307" s="10" t="b">
        <f>AND(CCTAB[[#This Row],[Date]]&gt;=calculate!$D$10,CCTAB[[#This Row],[Date]]&lt;calculate!$D$10+7)</f>
        <v>0</v>
      </c>
    </row>
    <row r="308" spans="1:10" ht="14.25" customHeight="1" x14ac:dyDescent="0.35">
      <c r="A308" s="4" t="s">
        <v>331</v>
      </c>
      <c r="B308" s="5">
        <v>42010.504999999997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</v>
      </c>
      <c r="H308" s="8">
        <v>4.0830844893449013E-3</v>
      </c>
      <c r="I308" s="9">
        <v>5</v>
      </c>
      <c r="J308" s="10" t="b">
        <f>AND(CCTAB[[#This Row],[Date]]&gt;=calculate!$D$10,CCTAB[[#This Row],[Date]]&lt;calculate!$D$10+7)</f>
        <v>0</v>
      </c>
    </row>
    <row r="309" spans="1:10" ht="14.25" customHeight="1" x14ac:dyDescent="0.35">
      <c r="A309" s="4" t="s">
        <v>332</v>
      </c>
      <c r="B309" s="5">
        <v>42010.504999999997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</v>
      </c>
      <c r="H309" s="8">
        <v>6.0712032995466673E-4</v>
      </c>
      <c r="I309" s="9">
        <v>5</v>
      </c>
      <c r="J309" s="10" t="b">
        <f>AND(CCTAB[[#This Row],[Date]]&gt;=calculate!$D$10,CCTAB[[#This Row],[Date]]&lt;calculate!$D$10+7)</f>
        <v>0</v>
      </c>
    </row>
    <row r="310" spans="1:10" ht="14.25" customHeight="1" x14ac:dyDescent="0.35">
      <c r="A310" s="4" t="s">
        <v>333</v>
      </c>
      <c r="B310" s="5">
        <v>42010.563000000002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</v>
      </c>
      <c r="H310" s="8">
        <v>3.6958403351328587E-3</v>
      </c>
      <c r="I310" s="9">
        <v>3</v>
      </c>
      <c r="J310" s="10" t="b">
        <f>AND(CCTAB[[#This Row],[Date]]&gt;=calculate!$D$10,CCTAB[[#This Row],[Date]]&lt;calculate!$D$10+7)</f>
        <v>0</v>
      </c>
    </row>
    <row r="311" spans="1:10" ht="14.25" customHeight="1" x14ac:dyDescent="0.35">
      <c r="A311" s="4" t="s">
        <v>334</v>
      </c>
      <c r="B311" s="5">
        <v>42010.563000000002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0" t="b">
        <f>AND(CCTAB[[#This Row],[Date]]&gt;=calculate!$D$10,CCTAB[[#This Row],[Date]]&lt;calculate!$D$10+7)</f>
        <v>0</v>
      </c>
    </row>
    <row r="312" spans="1:10" ht="14.25" customHeight="1" x14ac:dyDescent="0.35">
      <c r="A312" s="4" t="s">
        <v>335</v>
      </c>
      <c r="B312" s="5">
        <v>42010.582000000002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</v>
      </c>
      <c r="H312" s="8">
        <v>2.0316946661552249E-3</v>
      </c>
      <c r="I312" s="9">
        <v>3</v>
      </c>
      <c r="J312" s="10" t="b">
        <f>AND(CCTAB[[#This Row],[Date]]&gt;=calculate!$D$10,CCTAB[[#This Row],[Date]]&lt;calculate!$D$10+7)</f>
        <v>0</v>
      </c>
    </row>
    <row r="313" spans="1:10" ht="14.25" customHeight="1" x14ac:dyDescent="0.35">
      <c r="A313" s="4" t="s">
        <v>336</v>
      </c>
      <c r="B313" s="5">
        <v>42010.582000000002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0" t="b">
        <f>AND(CCTAB[[#This Row],[Date]]&gt;=calculate!$D$10,CCTAB[[#This Row],[Date]]&lt;calculate!$D$10+7)</f>
        <v>0</v>
      </c>
    </row>
    <row r="314" spans="1:10" ht="14.25" customHeight="1" x14ac:dyDescent="0.35">
      <c r="A314" s="4" t="s">
        <v>337</v>
      </c>
      <c r="B314" s="5">
        <v>42010.586000000003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</v>
      </c>
      <c r="H314" s="8">
        <v>6.3729501834975636E-4</v>
      </c>
      <c r="I314" s="9">
        <v>1</v>
      </c>
      <c r="J314" s="10" t="b">
        <f>AND(CCTAB[[#This Row],[Date]]&gt;=calculate!$D$10,CCTAB[[#This Row],[Date]]&lt;calculate!$D$10+7)</f>
        <v>0</v>
      </c>
    </row>
    <row r="315" spans="1:10" ht="14.25" customHeight="1" x14ac:dyDescent="0.35">
      <c r="A315" s="4" t="s">
        <v>338</v>
      </c>
      <c r="B315" s="5">
        <v>42010.586000000003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</v>
      </c>
      <c r="H315" s="8">
        <v>1.8119149779671885E-3</v>
      </c>
      <c r="I315" s="9">
        <v>4</v>
      </c>
      <c r="J315" s="10" t="b">
        <f>AND(CCTAB[[#This Row],[Date]]&gt;=calculate!$D$10,CCTAB[[#This Row],[Date]]&lt;calculate!$D$10+7)</f>
        <v>0</v>
      </c>
    </row>
    <row r="316" spans="1:10" ht="14.25" customHeight="1" x14ac:dyDescent="0.35">
      <c r="A316" s="4" t="s">
        <v>339</v>
      </c>
      <c r="B316" s="5">
        <v>42010.593000000001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</v>
      </c>
      <c r="H316" s="8">
        <v>3.4658739705145983E-3</v>
      </c>
      <c r="I316" s="9">
        <v>1</v>
      </c>
      <c r="J316" s="10" t="b">
        <f>AND(CCTAB[[#This Row],[Date]]&gt;=calculate!$D$10,CCTAB[[#This Row],[Date]]&lt;calculate!$D$10+7)</f>
        <v>0</v>
      </c>
    </row>
    <row r="317" spans="1:10" ht="14.25" customHeight="1" x14ac:dyDescent="0.35">
      <c r="A317" s="4" t="s">
        <v>340</v>
      </c>
      <c r="B317" s="5">
        <v>42010.593000000001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</v>
      </c>
      <c r="H317" s="8">
        <v>3.8832808573865205E-3</v>
      </c>
      <c r="I317" s="9">
        <v>1</v>
      </c>
      <c r="J317" s="10" t="b">
        <f>AND(CCTAB[[#This Row],[Date]]&gt;=calculate!$D$10,CCTAB[[#This Row],[Date]]&lt;calculate!$D$10+7)</f>
        <v>0</v>
      </c>
    </row>
    <row r="318" spans="1:10" ht="14.25" customHeight="1" x14ac:dyDescent="0.35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</v>
      </c>
      <c r="H318" s="8">
        <v>2.9400943731312753E-3</v>
      </c>
      <c r="I318" s="9">
        <v>3</v>
      </c>
      <c r="J318" s="10" t="b">
        <f>AND(CCTAB[[#This Row],[Date]]&gt;=calculate!$D$10,CCTAB[[#This Row],[Date]]&lt;calculate!$D$10+7)</f>
        <v>0</v>
      </c>
    </row>
    <row r="319" spans="1:10" ht="14.25" customHeight="1" x14ac:dyDescent="0.35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</v>
      </c>
      <c r="H319" s="8">
        <v>3.5039144918613927E-3</v>
      </c>
      <c r="I319" s="9">
        <v>4</v>
      </c>
      <c r="J319" s="10" t="b">
        <f>AND(CCTAB[[#This Row],[Date]]&gt;=calculate!$D$10,CCTAB[[#This Row],[Date]]&lt;calculate!$D$10+7)</f>
        <v>0</v>
      </c>
    </row>
    <row r="320" spans="1:10" ht="14.25" customHeight="1" x14ac:dyDescent="0.35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</v>
      </c>
      <c r="H320" s="8">
        <v>2.8723754536772641E-3</v>
      </c>
      <c r="I320" s="9">
        <v>4</v>
      </c>
      <c r="J320" s="10" t="b">
        <f>AND(CCTAB[[#This Row],[Date]]&gt;=calculate!$D$10,CCTAB[[#This Row],[Date]]&lt;calculate!$D$10+7)</f>
        <v>0</v>
      </c>
    </row>
    <row r="321" spans="1:10" ht="14.25" customHeight="1" x14ac:dyDescent="0.35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</v>
      </c>
      <c r="H321" s="8">
        <v>3.3833261457879809E-3</v>
      </c>
      <c r="I321" s="9">
        <v>1</v>
      </c>
      <c r="J321" s="10" t="b">
        <f>AND(CCTAB[[#This Row],[Date]]&gt;=calculate!$D$10,CCTAB[[#This Row],[Date]]&lt;calculate!$D$10+7)</f>
        <v>0</v>
      </c>
    </row>
    <row r="322" spans="1:10" ht="14.25" customHeight="1" x14ac:dyDescent="0.35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</v>
      </c>
      <c r="H322" s="8">
        <v>2.7380475968844143E-3</v>
      </c>
      <c r="I322" s="9">
        <v>3</v>
      </c>
      <c r="J322" s="10" t="b">
        <f>AND(CCTAB[[#This Row],[Date]]&gt;=calculate!$D$10,CCTAB[[#This Row],[Date]]&lt;calculate!$D$10+7)</f>
        <v>0</v>
      </c>
    </row>
    <row r="323" spans="1:10" ht="14.25" customHeight="1" x14ac:dyDescent="0.35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0" t="b">
        <f>AND(CCTAB[[#This Row],[Date]]&gt;=calculate!$D$10,CCTAB[[#This Row],[Date]]&lt;calculate!$D$10+7)</f>
        <v>0</v>
      </c>
    </row>
    <row r="324" spans="1:10" ht="14.25" customHeight="1" x14ac:dyDescent="0.35">
      <c r="A324" s="4" t="s">
        <v>347</v>
      </c>
      <c r="B324" s="5">
        <v>42010.633999999998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</v>
      </c>
      <c r="H324" s="8">
        <v>4.1642794277632778E-3</v>
      </c>
      <c r="I324" s="9">
        <v>1</v>
      </c>
      <c r="J324" s="10" t="b">
        <f>AND(CCTAB[[#This Row],[Date]]&gt;=calculate!$D$10,CCTAB[[#This Row],[Date]]&lt;calculate!$D$10+7)</f>
        <v>0</v>
      </c>
    </row>
    <row r="325" spans="1:10" ht="14.25" customHeight="1" x14ac:dyDescent="0.35">
      <c r="A325" s="4" t="s">
        <v>348</v>
      </c>
      <c r="B325" s="5">
        <v>42010.633999999998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</v>
      </c>
      <c r="H325" s="8">
        <v>4.3356257556172928E-3</v>
      </c>
      <c r="I325" s="9">
        <v>4</v>
      </c>
      <c r="J325" s="10" t="b">
        <f>AND(CCTAB[[#This Row],[Date]]&gt;=calculate!$D$10,CCTAB[[#This Row],[Date]]&lt;calculate!$D$10+7)</f>
        <v>0</v>
      </c>
    </row>
    <row r="326" spans="1:10" ht="14.25" customHeight="1" x14ac:dyDescent="0.35">
      <c r="A326" s="4" t="s">
        <v>349</v>
      </c>
      <c r="B326" s="5">
        <v>42010.678999999996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</v>
      </c>
      <c r="H326" s="8">
        <v>3.1920042930608738E-3</v>
      </c>
      <c r="I326" s="9">
        <v>3</v>
      </c>
      <c r="J326" s="10" t="b">
        <f>AND(CCTAB[[#This Row],[Date]]&gt;=calculate!$D$10,CCTAB[[#This Row],[Date]]&lt;calculate!$D$10+7)</f>
        <v>0</v>
      </c>
    </row>
    <row r="327" spans="1:10" ht="14.25" customHeight="1" x14ac:dyDescent="0.35">
      <c r="A327" s="4" t="s">
        <v>350</v>
      </c>
      <c r="B327" s="5">
        <v>42010.678999999996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</v>
      </c>
      <c r="H327" s="8">
        <v>7.3788121306596116E-4</v>
      </c>
      <c r="I327" s="9">
        <v>2</v>
      </c>
      <c r="J327" s="10" t="b">
        <f>AND(CCTAB[[#This Row],[Date]]&gt;=calculate!$D$10,CCTAB[[#This Row],[Date]]&lt;calculate!$D$10+7)</f>
        <v>0</v>
      </c>
    </row>
    <row r="328" spans="1:10" ht="14.25" customHeight="1" x14ac:dyDescent="0.35">
      <c r="A328" s="4" t="s">
        <v>351</v>
      </c>
      <c r="B328" s="5">
        <v>42010.682000000001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</v>
      </c>
      <c r="H328" s="8">
        <v>1.3621929775497034E-3</v>
      </c>
      <c r="I328" s="9">
        <v>4</v>
      </c>
      <c r="J328" s="10" t="b">
        <f>AND(CCTAB[[#This Row],[Date]]&gt;=calculate!$D$10,CCTAB[[#This Row],[Date]]&lt;calculate!$D$10+7)</f>
        <v>0</v>
      </c>
    </row>
    <row r="329" spans="1:10" ht="14.25" customHeight="1" x14ac:dyDescent="0.35">
      <c r="A329" s="4" t="s">
        <v>352</v>
      </c>
      <c r="B329" s="5">
        <v>42010.682000000001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</v>
      </c>
      <c r="H329" s="8">
        <v>1.2610641170515715E-3</v>
      </c>
      <c r="I329" s="9">
        <v>3</v>
      </c>
      <c r="J329" s="10" t="b">
        <f>AND(CCTAB[[#This Row],[Date]]&gt;=calculate!$D$10,CCTAB[[#This Row],[Date]]&lt;calculate!$D$10+7)</f>
        <v>0</v>
      </c>
    </row>
    <row r="330" spans="1:10" ht="14.25" customHeight="1" x14ac:dyDescent="0.35">
      <c r="A330" s="4" t="s">
        <v>353</v>
      </c>
      <c r="B330" s="5">
        <v>42010.686000000002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</v>
      </c>
      <c r="H330" s="8">
        <v>1.1870833521004595E-3</v>
      </c>
      <c r="I330" s="9">
        <v>3</v>
      </c>
      <c r="J330" s="10" t="b">
        <f>AND(CCTAB[[#This Row],[Date]]&gt;=calculate!$D$10,CCTAB[[#This Row],[Date]]&lt;calculate!$D$10+7)</f>
        <v>0</v>
      </c>
    </row>
    <row r="331" spans="1:10" ht="14.25" customHeight="1" x14ac:dyDescent="0.35">
      <c r="A331" s="4" t="s">
        <v>354</v>
      </c>
      <c r="B331" s="5">
        <v>42010.686000000002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0" t="b">
        <f>AND(CCTAB[[#This Row],[Date]]&gt;=calculate!$D$10,CCTAB[[#This Row],[Date]]&lt;calculate!$D$10+7)</f>
        <v>0</v>
      </c>
    </row>
    <row r="332" spans="1:10" ht="14.25" customHeight="1" x14ac:dyDescent="0.35">
      <c r="A332" s="4" t="s">
        <v>355</v>
      </c>
      <c r="B332" s="5">
        <v>42010.690999999999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0" t="b">
        <f>AND(CCTAB[[#This Row],[Date]]&gt;=calculate!$D$10,CCTAB[[#This Row],[Date]]&lt;calculate!$D$10+7)</f>
        <v>0</v>
      </c>
    </row>
    <row r="333" spans="1:10" ht="14.25" customHeight="1" x14ac:dyDescent="0.35">
      <c r="A333" s="4" t="s">
        <v>356</v>
      </c>
      <c r="B333" s="5">
        <v>42010.690999999999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0" t="b">
        <f>AND(CCTAB[[#This Row],[Date]]&gt;=calculate!$D$10,CCTAB[[#This Row],[Date]]&lt;calculate!$D$10+7)</f>
        <v>0</v>
      </c>
    </row>
    <row r="334" spans="1:10" ht="14.25" customHeight="1" x14ac:dyDescent="0.35">
      <c r="A334" s="4" t="s">
        <v>357</v>
      </c>
      <c r="B334" s="5">
        <v>42010.694000000003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</v>
      </c>
      <c r="H334" s="8">
        <v>2.599002372846681E-3</v>
      </c>
      <c r="I334" s="9">
        <v>3</v>
      </c>
      <c r="J334" s="10" t="b">
        <f>AND(CCTAB[[#This Row],[Date]]&gt;=calculate!$D$10,CCTAB[[#This Row],[Date]]&lt;calculate!$D$10+7)</f>
        <v>0</v>
      </c>
    </row>
    <row r="335" spans="1:10" ht="14.25" customHeight="1" x14ac:dyDescent="0.35">
      <c r="A335" s="4" t="s">
        <v>358</v>
      </c>
      <c r="B335" s="5">
        <v>42010.694000000003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</v>
      </c>
      <c r="H335" s="8">
        <v>3.9704560141813584E-4</v>
      </c>
      <c r="I335" s="9">
        <v>4</v>
      </c>
      <c r="J335" s="10" t="b">
        <f>AND(CCTAB[[#This Row],[Date]]&gt;=calculate!$D$10,CCTAB[[#This Row],[Date]]&lt;calculate!$D$10+7)</f>
        <v>0</v>
      </c>
    </row>
    <row r="336" spans="1:10" ht="14.25" customHeight="1" x14ac:dyDescent="0.35">
      <c r="A336" s="4" t="s">
        <v>359</v>
      </c>
      <c r="B336" s="5">
        <v>42010.709000000003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</v>
      </c>
      <c r="H336" s="8">
        <v>6.086971819878734E-4</v>
      </c>
      <c r="I336" s="9">
        <v>5</v>
      </c>
      <c r="J336" s="10" t="b">
        <f>AND(CCTAB[[#This Row],[Date]]&gt;=calculate!$D$10,CCTAB[[#This Row],[Date]]&lt;calculate!$D$10+7)</f>
        <v>0</v>
      </c>
    </row>
    <row r="337" spans="1:10" ht="14.25" customHeight="1" x14ac:dyDescent="0.35">
      <c r="A337" s="4" t="s">
        <v>360</v>
      </c>
      <c r="B337" s="5">
        <v>42010.709000000003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</v>
      </c>
      <c r="H337" s="8">
        <v>4.7934618707425299E-3</v>
      </c>
      <c r="I337" s="9">
        <v>5</v>
      </c>
      <c r="J337" s="10" t="b">
        <f>AND(CCTAB[[#This Row],[Date]]&gt;=calculate!$D$10,CCTAB[[#This Row],[Date]]&lt;calculate!$D$10+7)</f>
        <v>0</v>
      </c>
    </row>
    <row r="338" spans="1:10" ht="14.25" customHeight="1" x14ac:dyDescent="0.35">
      <c r="A338" s="4" t="s">
        <v>361</v>
      </c>
      <c r="B338" s="5">
        <v>42010.722000000002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</v>
      </c>
      <c r="H338" s="8">
        <v>1.781995639443872E-3</v>
      </c>
      <c r="I338" s="9">
        <v>4</v>
      </c>
      <c r="J338" s="10" t="b">
        <f>AND(CCTAB[[#This Row],[Date]]&gt;=calculate!$D$10,CCTAB[[#This Row],[Date]]&lt;calculate!$D$10+7)</f>
        <v>0</v>
      </c>
    </row>
    <row r="339" spans="1:10" ht="14.25" customHeight="1" x14ac:dyDescent="0.35">
      <c r="A339" s="4" t="s">
        <v>362</v>
      </c>
      <c r="B339" s="5">
        <v>42010.722000000002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</v>
      </c>
      <c r="H339" s="8">
        <v>6.1775173766232395E-4</v>
      </c>
      <c r="I339" s="9">
        <v>4</v>
      </c>
      <c r="J339" s="10" t="b">
        <f>AND(CCTAB[[#This Row],[Date]]&gt;=calculate!$D$10,CCTAB[[#This Row],[Date]]&lt;calculate!$D$10+7)</f>
        <v>0</v>
      </c>
    </row>
    <row r="340" spans="1:10" ht="14.25" customHeight="1" x14ac:dyDescent="0.35">
      <c r="A340" s="4" t="s">
        <v>363</v>
      </c>
      <c r="B340" s="5">
        <v>42010.722999999998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0" t="b">
        <f>AND(CCTAB[[#This Row],[Date]]&gt;=calculate!$D$10,CCTAB[[#This Row],[Date]]&lt;calculate!$D$10+7)</f>
        <v>0</v>
      </c>
    </row>
    <row r="341" spans="1:10" ht="14.25" customHeight="1" x14ac:dyDescent="0.35">
      <c r="A341" s="4" t="s">
        <v>364</v>
      </c>
      <c r="B341" s="5">
        <v>42010.722999999998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</v>
      </c>
      <c r="H341" s="8">
        <v>2.221072897167956E-3</v>
      </c>
      <c r="I341" s="9">
        <v>5</v>
      </c>
      <c r="J341" s="10" t="b">
        <f>AND(CCTAB[[#This Row],[Date]]&gt;=calculate!$D$10,CCTAB[[#This Row],[Date]]&lt;calculate!$D$10+7)</f>
        <v>0</v>
      </c>
    </row>
    <row r="342" spans="1:10" ht="14.25" customHeight="1" x14ac:dyDescent="0.35">
      <c r="A342" s="4" t="s">
        <v>365</v>
      </c>
      <c r="B342" s="5">
        <v>42010.724000000002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</v>
      </c>
      <c r="H342" s="8">
        <v>1.9782869840138445E-3</v>
      </c>
      <c r="I342" s="9">
        <v>3</v>
      </c>
      <c r="J342" s="10" t="b">
        <f>AND(CCTAB[[#This Row],[Date]]&gt;=calculate!$D$10,CCTAB[[#This Row],[Date]]&lt;calculate!$D$10+7)</f>
        <v>0</v>
      </c>
    </row>
    <row r="343" spans="1:10" ht="14.25" customHeight="1" x14ac:dyDescent="0.35">
      <c r="A343" s="4" t="s">
        <v>366</v>
      </c>
      <c r="B343" s="5">
        <v>42010.724000000002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</v>
      </c>
      <c r="H343" s="8">
        <v>8.884200178453334E-4</v>
      </c>
      <c r="I343" s="9">
        <v>4</v>
      </c>
      <c r="J343" s="10" t="b">
        <f>AND(CCTAB[[#This Row],[Date]]&gt;=calculate!$D$10,CCTAB[[#This Row],[Date]]&lt;calculate!$D$10+7)</f>
        <v>0</v>
      </c>
    </row>
    <row r="344" spans="1:10" ht="14.25" customHeight="1" x14ac:dyDescent="0.35">
      <c r="A344" s="4" t="s">
        <v>367</v>
      </c>
      <c r="B344" s="5">
        <v>42010.724999999999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</v>
      </c>
      <c r="H344" s="8">
        <v>1.2187851060342563E-3</v>
      </c>
      <c r="I344" s="9">
        <v>5</v>
      </c>
      <c r="J344" s="10" t="b">
        <f>AND(CCTAB[[#This Row],[Date]]&gt;=calculate!$D$10,CCTAB[[#This Row],[Date]]&lt;calculate!$D$10+7)</f>
        <v>0</v>
      </c>
    </row>
    <row r="345" spans="1:10" ht="14.25" customHeight="1" x14ac:dyDescent="0.35">
      <c r="A345" s="4" t="s">
        <v>368</v>
      </c>
      <c r="B345" s="5">
        <v>42010.724999999999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</v>
      </c>
      <c r="H345" s="8">
        <v>1.2819077573550748E-3</v>
      </c>
      <c r="I345" s="9">
        <v>5</v>
      </c>
      <c r="J345" s="10" t="b">
        <f>AND(CCTAB[[#This Row],[Date]]&gt;=calculate!$D$10,CCTAB[[#This Row],[Date]]&lt;calculate!$D$10+7)</f>
        <v>0</v>
      </c>
    </row>
    <row r="346" spans="1:10" ht="14.25" customHeight="1" x14ac:dyDescent="0.35">
      <c r="A346" s="4" t="s">
        <v>369</v>
      </c>
      <c r="B346" s="5">
        <v>42011.377999999997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</v>
      </c>
      <c r="H346" s="8">
        <v>3.6623252520911701E-3</v>
      </c>
      <c r="I346" s="9">
        <v>5</v>
      </c>
      <c r="J346" s="10" t="b">
        <f>AND(CCTAB[[#This Row],[Date]]&gt;=calculate!$D$10,CCTAB[[#This Row],[Date]]&lt;calculate!$D$10+7)</f>
        <v>0</v>
      </c>
    </row>
    <row r="347" spans="1:10" ht="14.25" customHeight="1" x14ac:dyDescent="0.35">
      <c r="A347" s="4" t="s">
        <v>370</v>
      </c>
      <c r="B347" s="5">
        <v>42011.377999999997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</v>
      </c>
      <c r="H347" s="8">
        <v>1.506658306684189E-3</v>
      </c>
      <c r="I347" s="9">
        <v>5</v>
      </c>
      <c r="J347" s="10" t="b">
        <f>AND(CCTAB[[#This Row],[Date]]&gt;=calculate!$D$10,CCTAB[[#This Row],[Date]]&lt;calculate!$D$10+7)</f>
        <v>0</v>
      </c>
    </row>
    <row r="348" spans="1:10" ht="14.25" customHeight="1" x14ac:dyDescent="0.35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</v>
      </c>
      <c r="H348" s="8">
        <v>8.1513462283883998E-4</v>
      </c>
      <c r="I348" s="9">
        <v>3</v>
      </c>
      <c r="J348" s="10" t="b">
        <f>AND(CCTAB[[#This Row],[Date]]&gt;=calculate!$D$10,CCTAB[[#This Row],[Date]]&lt;calculate!$D$10+7)</f>
        <v>0</v>
      </c>
    </row>
    <row r="349" spans="1:10" ht="14.25" customHeight="1" x14ac:dyDescent="0.35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0" t="b">
        <f>AND(CCTAB[[#This Row],[Date]]&gt;=calculate!$D$10,CCTAB[[#This Row],[Date]]&lt;calculate!$D$10+7)</f>
        <v>0</v>
      </c>
    </row>
    <row r="350" spans="1:10" ht="14.25" customHeight="1" x14ac:dyDescent="0.35">
      <c r="A350" s="4" t="s">
        <v>373</v>
      </c>
      <c r="B350" s="5">
        <v>42011.389000000003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</v>
      </c>
      <c r="H350" s="8">
        <v>3.5648590801301882E-3</v>
      </c>
      <c r="I350" s="9">
        <v>2</v>
      </c>
      <c r="J350" s="10" t="b">
        <f>AND(CCTAB[[#This Row],[Date]]&gt;=calculate!$D$10,CCTAB[[#This Row],[Date]]&lt;calculate!$D$10+7)</f>
        <v>0</v>
      </c>
    </row>
    <row r="351" spans="1:10" ht="14.25" customHeight="1" x14ac:dyDescent="0.35">
      <c r="A351" s="4" t="s">
        <v>374</v>
      </c>
      <c r="B351" s="5">
        <v>42011.389000000003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</v>
      </c>
      <c r="H351" s="8">
        <v>3.4058549766547096E-3</v>
      </c>
      <c r="I351" s="9">
        <v>3</v>
      </c>
      <c r="J351" s="10" t="b">
        <f>AND(CCTAB[[#This Row],[Date]]&gt;=calculate!$D$10,CCTAB[[#This Row],[Date]]&lt;calculate!$D$10+7)</f>
        <v>0</v>
      </c>
    </row>
    <row r="352" spans="1:10" ht="14.25" customHeight="1" x14ac:dyDescent="0.35">
      <c r="A352" s="4" t="s">
        <v>375</v>
      </c>
      <c r="B352" s="5">
        <v>42011.427000000003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</v>
      </c>
      <c r="H352" s="8">
        <v>2.5596564505375821E-3</v>
      </c>
      <c r="I352" s="9">
        <v>5</v>
      </c>
      <c r="J352" s="10" t="b">
        <f>AND(CCTAB[[#This Row],[Date]]&gt;=calculate!$D$10,CCTAB[[#This Row],[Date]]&lt;calculate!$D$10+7)</f>
        <v>0</v>
      </c>
    </row>
    <row r="353" spans="1:10" ht="14.25" customHeight="1" x14ac:dyDescent="0.35">
      <c r="A353" s="4" t="s">
        <v>376</v>
      </c>
      <c r="B353" s="5">
        <v>42011.427000000003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</v>
      </c>
      <c r="H353" s="8">
        <v>2.4169128021110549E-3</v>
      </c>
      <c r="I353" s="9">
        <v>4</v>
      </c>
      <c r="J353" s="10" t="b">
        <f>AND(CCTAB[[#This Row],[Date]]&gt;=calculate!$D$10,CCTAB[[#This Row],[Date]]&lt;calculate!$D$10+7)</f>
        <v>0</v>
      </c>
    </row>
    <row r="354" spans="1:10" ht="14.25" customHeight="1" x14ac:dyDescent="0.35">
      <c r="A354" s="4" t="s">
        <v>377</v>
      </c>
      <c r="B354" s="5">
        <v>42011.432999999997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</v>
      </c>
      <c r="H354" s="8">
        <v>1.3280388617760402E-3</v>
      </c>
      <c r="I354" s="9">
        <v>5</v>
      </c>
      <c r="J354" s="10" t="b">
        <f>AND(CCTAB[[#This Row],[Date]]&gt;=calculate!$D$10,CCTAB[[#This Row],[Date]]&lt;calculate!$D$10+7)</f>
        <v>0</v>
      </c>
    </row>
    <row r="355" spans="1:10" ht="14.25" customHeight="1" x14ac:dyDescent="0.35">
      <c r="A355" s="4" t="s">
        <v>378</v>
      </c>
      <c r="B355" s="5">
        <v>42011.432999999997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</v>
      </c>
      <c r="H355" s="8">
        <v>2.981058338860153E-3</v>
      </c>
      <c r="I355" s="9">
        <v>3</v>
      </c>
      <c r="J355" s="10" t="b">
        <f>AND(CCTAB[[#This Row],[Date]]&gt;=calculate!$D$10,CCTAB[[#This Row],[Date]]&lt;calculate!$D$10+7)</f>
        <v>0</v>
      </c>
    </row>
    <row r="356" spans="1:10" ht="14.25" customHeight="1" x14ac:dyDescent="0.35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</v>
      </c>
      <c r="H356" s="8">
        <v>3.5534659422083634E-3</v>
      </c>
      <c r="I356" s="9">
        <v>4</v>
      </c>
      <c r="J356" s="10" t="b">
        <f>AND(CCTAB[[#This Row],[Date]]&gt;=calculate!$D$10,CCTAB[[#This Row],[Date]]&lt;calculate!$D$10+7)</f>
        <v>0</v>
      </c>
    </row>
    <row r="357" spans="1:10" ht="14.25" customHeight="1" x14ac:dyDescent="0.35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0" t="b">
        <f>AND(CCTAB[[#This Row],[Date]]&gt;=calculate!$D$10,CCTAB[[#This Row],[Date]]&lt;calculate!$D$10+7)</f>
        <v>0</v>
      </c>
    </row>
    <row r="358" spans="1:10" ht="14.25" customHeight="1" x14ac:dyDescent="0.35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0" t="b">
        <f>AND(CCTAB[[#This Row],[Date]]&gt;=calculate!$D$10,CCTAB[[#This Row],[Date]]&lt;calculate!$D$10+7)</f>
        <v>0</v>
      </c>
    </row>
    <row r="359" spans="1:10" ht="14.25" customHeight="1" x14ac:dyDescent="0.35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</v>
      </c>
      <c r="H359" s="8">
        <v>9.3104319212208354E-4</v>
      </c>
      <c r="I359" s="9">
        <v>5</v>
      </c>
      <c r="J359" s="10" t="b">
        <f>AND(CCTAB[[#This Row],[Date]]&gt;=calculate!$D$10,CCTAB[[#This Row],[Date]]&lt;calculate!$D$10+7)</f>
        <v>0</v>
      </c>
    </row>
    <row r="360" spans="1:10" ht="14.25" customHeight="1" x14ac:dyDescent="0.35">
      <c r="A360" s="4" t="s">
        <v>383</v>
      </c>
      <c r="B360" s="5">
        <v>42011.483999999997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</v>
      </c>
      <c r="H360" s="8">
        <v>1.7639482617193901E-3</v>
      </c>
      <c r="I360" s="9">
        <v>3</v>
      </c>
      <c r="J360" s="10" t="b">
        <f>AND(CCTAB[[#This Row],[Date]]&gt;=calculate!$D$10,CCTAB[[#This Row],[Date]]&lt;calculate!$D$10+7)</f>
        <v>0</v>
      </c>
    </row>
    <row r="361" spans="1:10" ht="14.25" customHeight="1" x14ac:dyDescent="0.35">
      <c r="A361" s="4" t="s">
        <v>384</v>
      </c>
      <c r="B361" s="5">
        <v>42011.483999999997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</v>
      </c>
      <c r="H361" s="8">
        <v>3.9428702333275892E-3</v>
      </c>
      <c r="I361" s="9">
        <v>3</v>
      </c>
      <c r="J361" s="10" t="b">
        <f>AND(CCTAB[[#This Row],[Date]]&gt;=calculate!$D$10,CCTAB[[#This Row],[Date]]&lt;calculate!$D$10+7)</f>
        <v>0</v>
      </c>
    </row>
    <row r="362" spans="1:10" ht="14.25" customHeight="1" x14ac:dyDescent="0.35">
      <c r="A362" s="4" t="s">
        <v>385</v>
      </c>
      <c r="B362" s="5">
        <v>42011.487999999998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</v>
      </c>
      <c r="H362" s="8">
        <v>3.2009179326102036E-3</v>
      </c>
      <c r="I362" s="9">
        <v>1</v>
      </c>
      <c r="J362" s="10" t="b">
        <f>AND(CCTAB[[#This Row],[Date]]&gt;=calculate!$D$10,CCTAB[[#This Row],[Date]]&lt;calculate!$D$10+7)</f>
        <v>0</v>
      </c>
    </row>
    <row r="363" spans="1:10" ht="14.25" customHeight="1" x14ac:dyDescent="0.35">
      <c r="A363" s="4" t="s">
        <v>386</v>
      </c>
      <c r="B363" s="5">
        <v>42011.487999999998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</v>
      </c>
      <c r="H363" s="8">
        <v>4.7407000771045238E-3</v>
      </c>
      <c r="I363" s="9">
        <v>3</v>
      </c>
      <c r="J363" s="10" t="b">
        <f>AND(CCTAB[[#This Row],[Date]]&gt;=calculate!$D$10,CCTAB[[#This Row],[Date]]&lt;calculate!$D$10+7)</f>
        <v>0</v>
      </c>
    </row>
    <row r="364" spans="1:10" ht="14.25" customHeight="1" x14ac:dyDescent="0.35">
      <c r="A364" s="4" t="s">
        <v>387</v>
      </c>
      <c r="B364" s="5">
        <v>42011.491000000002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</v>
      </c>
      <c r="H364" s="8">
        <v>2.3693819554292716E-3</v>
      </c>
      <c r="I364" s="9">
        <v>3</v>
      </c>
      <c r="J364" s="10" t="b">
        <f>AND(CCTAB[[#This Row],[Date]]&gt;=calculate!$D$10,CCTAB[[#This Row],[Date]]&lt;calculate!$D$10+7)</f>
        <v>0</v>
      </c>
    </row>
    <row r="365" spans="1:10" ht="14.25" customHeight="1" x14ac:dyDescent="0.35">
      <c r="A365" s="4" t="s">
        <v>388</v>
      </c>
      <c r="B365" s="5">
        <v>42011.491000000002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</v>
      </c>
      <c r="H365" s="8">
        <v>4.5893519256345753E-3</v>
      </c>
      <c r="I365" s="9">
        <v>5</v>
      </c>
      <c r="J365" s="10" t="b">
        <f>AND(CCTAB[[#This Row],[Date]]&gt;=calculate!$D$10,CCTAB[[#This Row],[Date]]&lt;calculate!$D$10+7)</f>
        <v>0</v>
      </c>
    </row>
    <row r="366" spans="1:10" ht="14.25" customHeight="1" x14ac:dyDescent="0.35">
      <c r="A366" s="4" t="s">
        <v>389</v>
      </c>
      <c r="B366" s="5">
        <v>42011.506000000001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0" t="b">
        <f>AND(CCTAB[[#This Row],[Date]]&gt;=calculate!$D$10,CCTAB[[#This Row],[Date]]&lt;calculate!$D$10+7)</f>
        <v>0</v>
      </c>
    </row>
    <row r="367" spans="1:10" ht="14.25" customHeight="1" x14ac:dyDescent="0.35">
      <c r="A367" s="4" t="s">
        <v>390</v>
      </c>
      <c r="B367" s="5">
        <v>42011.506000000001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</v>
      </c>
      <c r="H367" s="8">
        <v>1.9841848521968191E-3</v>
      </c>
      <c r="I367" s="9">
        <v>5</v>
      </c>
      <c r="J367" s="10" t="b">
        <f>AND(CCTAB[[#This Row],[Date]]&gt;=calculate!$D$10,CCTAB[[#This Row],[Date]]&lt;calculate!$D$10+7)</f>
        <v>0</v>
      </c>
    </row>
    <row r="368" spans="1:10" ht="14.25" customHeight="1" x14ac:dyDescent="0.35">
      <c r="A368" s="4" t="s">
        <v>391</v>
      </c>
      <c r="B368" s="5">
        <v>42011.525000000001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0" t="b">
        <f>AND(CCTAB[[#This Row],[Date]]&gt;=calculate!$D$10,CCTAB[[#This Row],[Date]]&lt;calculate!$D$10+7)</f>
        <v>0</v>
      </c>
    </row>
    <row r="369" spans="1:10" ht="14.25" customHeight="1" x14ac:dyDescent="0.35">
      <c r="A369" s="4" t="s">
        <v>392</v>
      </c>
      <c r="B369" s="5">
        <v>42011.525000000001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</v>
      </c>
      <c r="H369" s="8">
        <v>1.1526211489084101E-3</v>
      </c>
      <c r="I369" s="9">
        <v>4</v>
      </c>
      <c r="J369" s="10" t="b">
        <f>AND(CCTAB[[#This Row],[Date]]&gt;=calculate!$D$10,CCTAB[[#This Row],[Date]]&lt;calculate!$D$10+7)</f>
        <v>0</v>
      </c>
    </row>
    <row r="370" spans="1:10" ht="14.25" customHeight="1" x14ac:dyDescent="0.35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</v>
      </c>
      <c r="H370" s="8">
        <v>2.8494467599665461E-3</v>
      </c>
      <c r="I370" s="9">
        <v>5</v>
      </c>
      <c r="J370" s="10" t="b">
        <f>AND(CCTAB[[#This Row],[Date]]&gt;=calculate!$D$10,CCTAB[[#This Row],[Date]]&lt;calculate!$D$10+7)</f>
        <v>0</v>
      </c>
    </row>
    <row r="371" spans="1:10" ht="14.25" customHeight="1" x14ac:dyDescent="0.35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</v>
      </c>
      <c r="H371" s="8">
        <v>3.0834940268501402E-3</v>
      </c>
      <c r="I371" s="9">
        <v>4</v>
      </c>
      <c r="J371" s="10" t="b">
        <f>AND(CCTAB[[#This Row],[Date]]&gt;=calculate!$D$10,CCTAB[[#This Row],[Date]]&lt;calculate!$D$10+7)</f>
        <v>0</v>
      </c>
    </row>
    <row r="372" spans="1:10" ht="14.25" customHeight="1" x14ac:dyDescent="0.35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</v>
      </c>
      <c r="H372" s="8">
        <v>1.6712468192102115E-3</v>
      </c>
      <c r="I372" s="9">
        <v>3</v>
      </c>
      <c r="J372" s="10" t="b">
        <f>AND(CCTAB[[#This Row],[Date]]&gt;=calculate!$D$10,CCTAB[[#This Row],[Date]]&lt;calculate!$D$10+7)</f>
        <v>0</v>
      </c>
    </row>
    <row r="373" spans="1:10" ht="14.25" customHeight="1" x14ac:dyDescent="0.35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</v>
      </c>
      <c r="H373" s="8">
        <v>1.4186335939956266E-3</v>
      </c>
      <c r="I373" s="9">
        <v>4</v>
      </c>
      <c r="J373" s="10" t="b">
        <f>AND(CCTAB[[#This Row],[Date]]&gt;=calculate!$D$10,CCTAB[[#This Row],[Date]]&lt;calculate!$D$10+7)</f>
        <v>0</v>
      </c>
    </row>
    <row r="374" spans="1:10" ht="14.25" customHeight="1" x14ac:dyDescent="0.35">
      <c r="A374" s="4" t="s">
        <v>397</v>
      </c>
      <c r="B374" s="5">
        <v>42011.563000000002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0" t="b">
        <f>AND(CCTAB[[#This Row],[Date]]&gt;=calculate!$D$10,CCTAB[[#This Row],[Date]]&lt;calculate!$D$10+7)</f>
        <v>0</v>
      </c>
    </row>
    <row r="375" spans="1:10" ht="14.25" customHeight="1" x14ac:dyDescent="0.35">
      <c r="A375" s="4" t="s">
        <v>398</v>
      </c>
      <c r="B375" s="5">
        <v>42011.563000000002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</v>
      </c>
      <c r="H375" s="8">
        <v>2.3768530784850747E-3</v>
      </c>
      <c r="I375" s="9">
        <v>5</v>
      </c>
      <c r="J375" s="10" t="b">
        <f>AND(CCTAB[[#This Row],[Date]]&gt;=calculate!$D$10,CCTAB[[#This Row],[Date]]&lt;calculate!$D$10+7)</f>
        <v>0</v>
      </c>
    </row>
    <row r="376" spans="1:10" ht="14.25" customHeight="1" x14ac:dyDescent="0.35">
      <c r="A376" s="4" t="s">
        <v>399</v>
      </c>
      <c r="B376" s="5">
        <v>42011.571000000004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0" t="b">
        <f>AND(CCTAB[[#This Row],[Date]]&gt;=calculate!$D$10,CCTAB[[#This Row],[Date]]&lt;calculate!$D$10+7)</f>
        <v>0</v>
      </c>
    </row>
    <row r="377" spans="1:10" ht="14.25" customHeight="1" x14ac:dyDescent="0.35">
      <c r="A377" s="4" t="s">
        <v>400</v>
      </c>
      <c r="B377" s="5">
        <v>42011.571000000004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</v>
      </c>
      <c r="H377" s="8">
        <v>2.6401398680980744E-3</v>
      </c>
      <c r="I377" s="9">
        <v>5</v>
      </c>
      <c r="J377" s="10" t="b">
        <f>AND(CCTAB[[#This Row],[Date]]&gt;=calculate!$D$10,CCTAB[[#This Row],[Date]]&lt;calculate!$D$10+7)</f>
        <v>0</v>
      </c>
    </row>
    <row r="378" spans="1:10" ht="14.25" customHeight="1" x14ac:dyDescent="0.35">
      <c r="A378" s="4" t="s">
        <v>401</v>
      </c>
      <c r="B378" s="5">
        <v>42011.572999999997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</v>
      </c>
      <c r="H378" s="8">
        <v>3.2740460895979346E-3</v>
      </c>
      <c r="I378" s="9">
        <v>4</v>
      </c>
      <c r="J378" s="10" t="b">
        <f>AND(CCTAB[[#This Row],[Date]]&gt;=calculate!$D$10,CCTAB[[#This Row],[Date]]&lt;calculate!$D$10+7)</f>
        <v>0</v>
      </c>
    </row>
    <row r="379" spans="1:10" ht="14.25" customHeight="1" x14ac:dyDescent="0.35">
      <c r="A379" s="4" t="s">
        <v>402</v>
      </c>
      <c r="B379" s="5">
        <v>42011.572999999997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</v>
      </c>
      <c r="H379" s="8">
        <v>3.0658595618511591E-3</v>
      </c>
      <c r="I379" s="9">
        <v>3</v>
      </c>
      <c r="J379" s="10" t="b">
        <f>AND(CCTAB[[#This Row],[Date]]&gt;=calculate!$D$10,CCTAB[[#This Row],[Date]]&lt;calculate!$D$10+7)</f>
        <v>0</v>
      </c>
    </row>
    <row r="380" spans="1:10" ht="14.25" customHeight="1" x14ac:dyDescent="0.35">
      <c r="A380" s="4" t="s">
        <v>403</v>
      </c>
      <c r="B380" s="5">
        <v>42011.605000000003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</v>
      </c>
      <c r="H380" s="8">
        <v>3.455431596157358E-3</v>
      </c>
      <c r="I380" s="9">
        <v>1</v>
      </c>
      <c r="J380" s="10" t="b">
        <f>AND(CCTAB[[#This Row],[Date]]&gt;=calculate!$D$10,CCTAB[[#This Row],[Date]]&lt;calculate!$D$10+7)</f>
        <v>0</v>
      </c>
    </row>
    <row r="381" spans="1:10" ht="14.25" customHeight="1" x14ac:dyDescent="0.35">
      <c r="A381" s="4" t="s">
        <v>404</v>
      </c>
      <c r="B381" s="5">
        <v>42011.605000000003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</v>
      </c>
      <c r="H381" s="8">
        <v>1.9760188288208149E-3</v>
      </c>
      <c r="I381" s="9">
        <v>4</v>
      </c>
      <c r="J381" s="10" t="b">
        <f>AND(CCTAB[[#This Row],[Date]]&gt;=calculate!$D$10,CCTAB[[#This Row],[Date]]&lt;calculate!$D$10+7)</f>
        <v>0</v>
      </c>
    </row>
    <row r="382" spans="1:10" ht="14.25" customHeight="1" x14ac:dyDescent="0.35">
      <c r="A382" s="4" t="s">
        <v>405</v>
      </c>
      <c r="B382" s="5">
        <v>42011.661999999997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</v>
      </c>
      <c r="H382" s="8">
        <v>3.5857334590074521E-3</v>
      </c>
      <c r="I382" s="9">
        <v>3</v>
      </c>
      <c r="J382" s="10" t="b">
        <f>AND(CCTAB[[#This Row],[Date]]&gt;=calculate!$D$10,CCTAB[[#This Row],[Date]]&lt;calculate!$D$10+7)</f>
        <v>0</v>
      </c>
    </row>
    <row r="383" spans="1:10" ht="14.25" customHeight="1" x14ac:dyDescent="0.35">
      <c r="A383" s="4" t="s">
        <v>406</v>
      </c>
      <c r="B383" s="5">
        <v>42011.661999999997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0" t="b">
        <f>AND(CCTAB[[#This Row],[Date]]&gt;=calculate!$D$10,CCTAB[[#This Row],[Date]]&lt;calculate!$D$10+7)</f>
        <v>0</v>
      </c>
    </row>
    <row r="384" spans="1:10" ht="14.25" customHeight="1" x14ac:dyDescent="0.35">
      <c r="A384" s="4" t="s">
        <v>407</v>
      </c>
      <c r="B384" s="5">
        <v>42011.671999999999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0" t="b">
        <f>AND(CCTAB[[#This Row],[Date]]&gt;=calculate!$D$10,CCTAB[[#This Row],[Date]]&lt;calculate!$D$10+7)</f>
        <v>0</v>
      </c>
    </row>
    <row r="385" spans="1:10" ht="14.25" customHeight="1" x14ac:dyDescent="0.35">
      <c r="A385" s="4" t="s">
        <v>408</v>
      </c>
      <c r="B385" s="5">
        <v>42011.671999999999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</v>
      </c>
      <c r="H385" s="8">
        <v>4.4245218854212119E-3</v>
      </c>
      <c r="I385" s="9">
        <v>4</v>
      </c>
      <c r="J385" s="10" t="b">
        <f>AND(CCTAB[[#This Row],[Date]]&gt;=calculate!$D$10,CCTAB[[#This Row],[Date]]&lt;calculate!$D$10+7)</f>
        <v>0</v>
      </c>
    </row>
    <row r="386" spans="1:10" ht="14.25" customHeight="1" x14ac:dyDescent="0.35">
      <c r="A386" s="4" t="s">
        <v>409</v>
      </c>
      <c r="B386" s="5">
        <v>42011.686999999998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</v>
      </c>
      <c r="H386" s="8">
        <v>2.4917044206214053E-3</v>
      </c>
      <c r="I386" s="9">
        <v>2</v>
      </c>
      <c r="J386" s="10" t="b">
        <f>AND(CCTAB[[#This Row],[Date]]&gt;=calculate!$D$10,CCTAB[[#This Row],[Date]]&lt;calculate!$D$10+7)</f>
        <v>0</v>
      </c>
    </row>
    <row r="387" spans="1:10" ht="14.25" customHeight="1" x14ac:dyDescent="0.35">
      <c r="A387" s="4" t="s">
        <v>410</v>
      </c>
      <c r="B387" s="5">
        <v>42011.686999999998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</v>
      </c>
      <c r="H387" s="8">
        <v>4.3420355622445801E-3</v>
      </c>
      <c r="I387" s="9">
        <v>2</v>
      </c>
      <c r="J387" s="10" t="b">
        <f>AND(CCTAB[[#This Row],[Date]]&gt;=calculate!$D$10,CCTAB[[#This Row],[Date]]&lt;calculate!$D$10+7)</f>
        <v>0</v>
      </c>
    </row>
    <row r="388" spans="1:10" ht="14.25" customHeight="1" x14ac:dyDescent="0.35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</v>
      </c>
      <c r="H388" s="8">
        <v>1.5353497900575642E-3</v>
      </c>
      <c r="I388" s="9">
        <v>3</v>
      </c>
      <c r="J388" s="10" t="b">
        <f>AND(CCTAB[[#This Row],[Date]]&gt;=calculate!$D$10,CCTAB[[#This Row],[Date]]&lt;calculate!$D$10+7)</f>
        <v>0</v>
      </c>
    </row>
    <row r="389" spans="1:10" ht="14.25" customHeight="1" x14ac:dyDescent="0.35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</v>
      </c>
      <c r="H389" s="8">
        <v>2.1148206307999742E-3</v>
      </c>
      <c r="I389" s="9">
        <v>4</v>
      </c>
      <c r="J389" s="10" t="b">
        <f>AND(CCTAB[[#This Row],[Date]]&gt;=calculate!$D$10,CCTAB[[#This Row],[Date]]&lt;calculate!$D$10+7)</f>
        <v>0</v>
      </c>
    </row>
    <row r="390" spans="1:10" ht="14.25" customHeight="1" x14ac:dyDescent="0.35">
      <c r="A390" s="4" t="s">
        <v>413</v>
      </c>
      <c r="B390" s="5">
        <v>42011.711000000003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</v>
      </c>
      <c r="H390" s="8">
        <v>4.6957937713578745E-3</v>
      </c>
      <c r="I390" s="9">
        <v>2</v>
      </c>
      <c r="J390" s="10" t="b">
        <f>AND(CCTAB[[#This Row],[Date]]&gt;=calculate!$D$10,CCTAB[[#This Row],[Date]]&lt;calculate!$D$10+7)</f>
        <v>0</v>
      </c>
    </row>
    <row r="391" spans="1:10" ht="14.25" customHeight="1" x14ac:dyDescent="0.35">
      <c r="A391" s="4" t="s">
        <v>414</v>
      </c>
      <c r="B391" s="5">
        <v>42011.711000000003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</v>
      </c>
      <c r="H391" s="8">
        <v>4.8071126494312808E-4</v>
      </c>
      <c r="I391" s="9">
        <v>4</v>
      </c>
      <c r="J391" s="10" t="b">
        <f>AND(CCTAB[[#This Row],[Date]]&gt;=calculate!$D$10,CCTAB[[#This Row],[Date]]&lt;calculate!$D$10+7)</f>
        <v>0</v>
      </c>
    </row>
    <row r="392" spans="1:10" ht="14.25" customHeight="1" x14ac:dyDescent="0.35">
      <c r="A392" s="4" t="s">
        <v>415</v>
      </c>
      <c r="B392" s="5">
        <v>42011.735999999997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</v>
      </c>
      <c r="H392" s="8">
        <v>9.5801622421070719E-4</v>
      </c>
      <c r="I392" s="9">
        <v>4</v>
      </c>
      <c r="J392" s="10" t="b">
        <f>AND(CCTAB[[#This Row],[Date]]&gt;=calculate!$D$10,CCTAB[[#This Row],[Date]]&lt;calculate!$D$10+7)</f>
        <v>0</v>
      </c>
    </row>
    <row r="393" spans="1:10" ht="14.25" customHeight="1" x14ac:dyDescent="0.35">
      <c r="A393" s="4" t="s">
        <v>416</v>
      </c>
      <c r="B393" s="5">
        <v>42011.735999999997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</v>
      </c>
      <c r="H393" s="8">
        <v>2.1698179869631732E-3</v>
      </c>
      <c r="I393" s="9">
        <v>3</v>
      </c>
      <c r="J393" s="10" t="b">
        <f>AND(CCTAB[[#This Row],[Date]]&gt;=calculate!$D$10,CCTAB[[#This Row],[Date]]&lt;calculate!$D$10+7)</f>
        <v>0</v>
      </c>
    </row>
    <row r="394" spans="1:10" ht="14.25" customHeight="1" x14ac:dyDescent="0.35">
      <c r="A394" s="4" t="s">
        <v>417</v>
      </c>
      <c r="B394" s="5">
        <v>42011.741000000002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</v>
      </c>
      <c r="H394" s="8">
        <v>3.7828085476253505E-4</v>
      </c>
      <c r="I394" s="9">
        <v>3</v>
      </c>
      <c r="J394" s="10" t="b">
        <f>AND(CCTAB[[#This Row],[Date]]&gt;=calculate!$D$10,CCTAB[[#This Row],[Date]]&lt;calculate!$D$10+7)</f>
        <v>0</v>
      </c>
    </row>
    <row r="395" spans="1:10" ht="14.25" customHeight="1" x14ac:dyDescent="0.35">
      <c r="A395" s="4" t="s">
        <v>418</v>
      </c>
      <c r="B395" s="5">
        <v>42011.741000000002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0" t="b">
        <f>AND(CCTAB[[#This Row],[Date]]&gt;=calculate!$D$10,CCTAB[[#This Row],[Date]]&lt;calculate!$D$10+7)</f>
        <v>0</v>
      </c>
    </row>
    <row r="396" spans="1:10" ht="14.25" customHeight="1" x14ac:dyDescent="0.35">
      <c r="A396" s="4" t="s">
        <v>419</v>
      </c>
      <c r="B396" s="5">
        <v>42011.741999999998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</v>
      </c>
      <c r="H396" s="8">
        <v>1.4164443391871387E-3</v>
      </c>
      <c r="I396" s="9">
        <v>5</v>
      </c>
      <c r="J396" s="10" t="b">
        <f>AND(CCTAB[[#This Row],[Date]]&gt;=calculate!$D$10,CCTAB[[#This Row],[Date]]&lt;calculate!$D$10+7)</f>
        <v>0</v>
      </c>
    </row>
    <row r="397" spans="1:10" ht="14.25" customHeight="1" x14ac:dyDescent="0.35">
      <c r="A397" s="4" t="s">
        <v>420</v>
      </c>
      <c r="B397" s="5">
        <v>42011.741999999998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</v>
      </c>
      <c r="H397" s="8">
        <v>2.0657262008864142E-3</v>
      </c>
      <c r="I397" s="9">
        <v>2</v>
      </c>
      <c r="J397" s="10" t="b">
        <f>AND(CCTAB[[#This Row],[Date]]&gt;=calculate!$D$10,CCTAB[[#This Row],[Date]]&lt;calculate!$D$10+7)</f>
        <v>0</v>
      </c>
    </row>
    <row r="398" spans="1:10" ht="14.25" customHeight="1" x14ac:dyDescent="0.35">
      <c r="A398" s="4" t="s">
        <v>421</v>
      </c>
      <c r="B398" s="5">
        <v>42011.747000000003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</v>
      </c>
      <c r="H398" s="8">
        <v>4.0794511088950948E-3</v>
      </c>
      <c r="I398" s="9">
        <v>3</v>
      </c>
      <c r="J398" s="10" t="b">
        <f>AND(CCTAB[[#This Row],[Date]]&gt;=calculate!$D$10,CCTAB[[#This Row],[Date]]&lt;calculate!$D$10+7)</f>
        <v>0</v>
      </c>
    </row>
    <row r="399" spans="1:10" ht="14.25" customHeight="1" x14ac:dyDescent="0.35">
      <c r="A399" s="4" t="s">
        <v>422</v>
      </c>
      <c r="B399" s="5">
        <v>42011.747000000003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</v>
      </c>
      <c r="H399" s="8">
        <v>2.3519938068577626E-3</v>
      </c>
      <c r="I399" s="9">
        <v>4</v>
      </c>
      <c r="J399" s="10" t="b">
        <f>AND(CCTAB[[#This Row],[Date]]&gt;=calculate!$D$10,CCTAB[[#This Row],[Date]]&lt;calculate!$D$10+7)</f>
        <v>0</v>
      </c>
    </row>
    <row r="400" spans="1:10" ht="14.25" customHeight="1" x14ac:dyDescent="0.35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</v>
      </c>
      <c r="H400" s="8">
        <v>2.4654581608555778E-3</v>
      </c>
      <c r="I400" s="9">
        <v>5</v>
      </c>
      <c r="J400" s="10" t="b">
        <f>AND(CCTAB[[#This Row],[Date]]&gt;=calculate!$D$10,CCTAB[[#This Row],[Date]]&lt;calculate!$D$10+7)</f>
        <v>0</v>
      </c>
    </row>
    <row r="401" spans="1:10" ht="14.25" customHeight="1" x14ac:dyDescent="0.35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</v>
      </c>
      <c r="H401" s="8">
        <v>4.2788951782582056E-4</v>
      </c>
      <c r="I401" s="9">
        <v>4</v>
      </c>
      <c r="J401" s="10" t="b">
        <f>AND(CCTAB[[#This Row],[Date]]&gt;=calculate!$D$10,CCTAB[[#This Row],[Date]]&lt;calculate!$D$10+7)</f>
        <v>0</v>
      </c>
    </row>
    <row r="402" spans="1:10" ht="14.25" customHeight="1" x14ac:dyDescent="0.35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</v>
      </c>
      <c r="H402" s="8">
        <v>7.5636349501213504E-4</v>
      </c>
      <c r="I402" s="9">
        <v>3</v>
      </c>
      <c r="J402" s="10" t="b">
        <f>AND(CCTAB[[#This Row],[Date]]&gt;=calculate!$D$10,CCTAB[[#This Row],[Date]]&lt;calculate!$D$10+7)</f>
        <v>0</v>
      </c>
    </row>
    <row r="403" spans="1:10" ht="14.25" customHeight="1" x14ac:dyDescent="0.35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</v>
      </c>
      <c r="H403" s="8">
        <v>3.0911618505435378E-3</v>
      </c>
      <c r="I403" s="9">
        <v>5</v>
      </c>
      <c r="J403" s="10" t="b">
        <f>AND(CCTAB[[#This Row],[Date]]&gt;=calculate!$D$10,CCTAB[[#This Row],[Date]]&lt;calculate!$D$10+7)</f>
        <v>0</v>
      </c>
    </row>
    <row r="404" spans="1:10" ht="14.25" customHeight="1" x14ac:dyDescent="0.35">
      <c r="A404" s="4" t="s">
        <v>427</v>
      </c>
      <c r="B404" s="5">
        <v>42012.408000000003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</v>
      </c>
      <c r="H404" s="8">
        <v>2.9330445324759883E-3</v>
      </c>
      <c r="I404" s="9">
        <v>5</v>
      </c>
      <c r="J404" s="10" t="b">
        <f>AND(CCTAB[[#This Row],[Date]]&gt;=calculate!$D$10,CCTAB[[#This Row],[Date]]&lt;calculate!$D$10+7)</f>
        <v>0</v>
      </c>
    </row>
    <row r="405" spans="1:10" ht="14.25" customHeight="1" x14ac:dyDescent="0.35">
      <c r="A405" s="4" t="s">
        <v>428</v>
      </c>
      <c r="B405" s="5">
        <v>42012.408000000003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0" t="b">
        <f>AND(CCTAB[[#This Row],[Date]]&gt;=calculate!$D$10,CCTAB[[#This Row],[Date]]&lt;calculate!$D$10+7)</f>
        <v>0</v>
      </c>
    </row>
    <row r="406" spans="1:10" ht="14.25" customHeight="1" x14ac:dyDescent="0.35">
      <c r="A406" s="4" t="s">
        <v>429</v>
      </c>
      <c r="B406" s="5">
        <v>42012.415999999997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0" t="b">
        <f>AND(CCTAB[[#This Row],[Date]]&gt;=calculate!$D$10,CCTAB[[#This Row],[Date]]&lt;calculate!$D$10+7)</f>
        <v>0</v>
      </c>
    </row>
    <row r="407" spans="1:10" ht="14.25" customHeight="1" x14ac:dyDescent="0.35">
      <c r="A407" s="4" t="s">
        <v>430</v>
      </c>
      <c r="B407" s="5">
        <v>42012.415999999997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0" t="b">
        <f>AND(CCTAB[[#This Row],[Date]]&gt;=calculate!$D$10,CCTAB[[#This Row],[Date]]&lt;calculate!$D$10+7)</f>
        <v>0</v>
      </c>
    </row>
    <row r="408" spans="1:10" ht="14.25" customHeight="1" x14ac:dyDescent="0.35">
      <c r="A408" s="4" t="s">
        <v>431</v>
      </c>
      <c r="B408" s="5">
        <v>42012.446000000004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</v>
      </c>
      <c r="H408" s="8">
        <v>1.5696066099287758E-3</v>
      </c>
      <c r="I408" s="9">
        <v>3</v>
      </c>
      <c r="J408" s="10" t="b">
        <f>AND(CCTAB[[#This Row],[Date]]&gt;=calculate!$D$10,CCTAB[[#This Row],[Date]]&lt;calculate!$D$10+7)</f>
        <v>0</v>
      </c>
    </row>
    <row r="409" spans="1:10" ht="14.25" customHeight="1" x14ac:dyDescent="0.35">
      <c r="A409" s="4" t="s">
        <v>432</v>
      </c>
      <c r="B409" s="5">
        <v>42012.446000000004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0" t="b">
        <f>AND(CCTAB[[#This Row],[Date]]&gt;=calculate!$D$10,CCTAB[[#This Row],[Date]]&lt;calculate!$D$10+7)</f>
        <v>0</v>
      </c>
    </row>
    <row r="410" spans="1:10" ht="14.25" customHeight="1" x14ac:dyDescent="0.35">
      <c r="A410" s="4" t="s">
        <v>433</v>
      </c>
      <c r="B410" s="5">
        <v>42012.451000000001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</v>
      </c>
      <c r="H410" s="8">
        <v>3.9514298548972201E-3</v>
      </c>
      <c r="I410" s="9">
        <v>3</v>
      </c>
      <c r="J410" s="10" t="b">
        <f>AND(CCTAB[[#This Row],[Date]]&gt;=calculate!$D$10,CCTAB[[#This Row],[Date]]&lt;calculate!$D$10+7)</f>
        <v>0</v>
      </c>
    </row>
    <row r="411" spans="1:10" ht="14.25" customHeight="1" x14ac:dyDescent="0.35">
      <c r="A411" s="4" t="s">
        <v>434</v>
      </c>
      <c r="B411" s="5">
        <v>42012.451000000001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</v>
      </c>
      <c r="H411" s="8">
        <v>4.2872761087307714E-3</v>
      </c>
      <c r="I411" s="9">
        <v>4</v>
      </c>
      <c r="J411" s="10" t="b">
        <f>AND(CCTAB[[#This Row],[Date]]&gt;=calculate!$D$10,CCTAB[[#This Row],[Date]]&lt;calculate!$D$10+7)</f>
        <v>0</v>
      </c>
    </row>
    <row r="412" spans="1:10" ht="14.25" customHeight="1" x14ac:dyDescent="0.35">
      <c r="A412" s="4" t="s">
        <v>435</v>
      </c>
      <c r="B412" s="5">
        <v>42012.451000000001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</v>
      </c>
      <c r="H412" s="8">
        <v>3.7951445740870516E-3</v>
      </c>
      <c r="I412" s="9">
        <v>3</v>
      </c>
      <c r="J412" s="10" t="b">
        <f>AND(CCTAB[[#This Row],[Date]]&gt;=calculate!$D$10,CCTAB[[#This Row],[Date]]&lt;calculate!$D$10+7)</f>
        <v>0</v>
      </c>
    </row>
    <row r="413" spans="1:10" ht="14.25" customHeight="1" x14ac:dyDescent="0.35">
      <c r="A413" s="4" t="s">
        <v>436</v>
      </c>
      <c r="B413" s="5">
        <v>42012.451000000001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</v>
      </c>
      <c r="H413" s="8">
        <v>3.6637733828932895E-3</v>
      </c>
      <c r="I413" s="9">
        <v>1</v>
      </c>
      <c r="J413" s="10" t="b">
        <f>AND(CCTAB[[#This Row],[Date]]&gt;=calculate!$D$10,CCTAB[[#This Row],[Date]]&lt;calculate!$D$10+7)</f>
        <v>0</v>
      </c>
    </row>
    <row r="414" spans="1:10" ht="14.25" customHeight="1" x14ac:dyDescent="0.35">
      <c r="A414" s="4" t="s">
        <v>437</v>
      </c>
      <c r="B414" s="5">
        <v>42012.459000000003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</v>
      </c>
      <c r="H414" s="8">
        <v>4.2846739594526555E-3</v>
      </c>
      <c r="I414" s="9">
        <v>3</v>
      </c>
      <c r="J414" s="10" t="b">
        <f>AND(CCTAB[[#This Row],[Date]]&gt;=calculate!$D$10,CCTAB[[#This Row],[Date]]&lt;calculate!$D$10+7)</f>
        <v>0</v>
      </c>
    </row>
    <row r="415" spans="1:10" ht="14.25" customHeight="1" x14ac:dyDescent="0.35">
      <c r="A415" s="4" t="s">
        <v>438</v>
      </c>
      <c r="B415" s="5">
        <v>42012.459000000003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</v>
      </c>
      <c r="H415" s="8">
        <v>8.1725830144787747E-4</v>
      </c>
      <c r="I415" s="9">
        <v>5</v>
      </c>
      <c r="J415" s="10" t="b">
        <f>AND(CCTAB[[#This Row],[Date]]&gt;=calculate!$D$10,CCTAB[[#This Row],[Date]]&lt;calculate!$D$10+7)</f>
        <v>0</v>
      </c>
    </row>
    <row r="416" spans="1:10" ht="14.25" customHeight="1" x14ac:dyDescent="0.35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</v>
      </c>
      <c r="H416" s="8">
        <v>8.8616954347588129E-4</v>
      </c>
      <c r="I416" s="9">
        <v>4</v>
      </c>
      <c r="J416" s="10" t="b">
        <f>AND(CCTAB[[#This Row],[Date]]&gt;=calculate!$D$10,CCTAB[[#This Row],[Date]]&lt;calculate!$D$10+7)</f>
        <v>0</v>
      </c>
    </row>
    <row r="417" spans="1:10" ht="14.25" customHeight="1" x14ac:dyDescent="0.35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</v>
      </c>
      <c r="H417" s="8">
        <v>2.481491327894339E-3</v>
      </c>
      <c r="I417" s="9">
        <v>4</v>
      </c>
      <c r="J417" s="10" t="b">
        <f>AND(CCTAB[[#This Row],[Date]]&gt;=calculate!$D$10,CCTAB[[#This Row],[Date]]&lt;calculate!$D$10+7)</f>
        <v>0</v>
      </c>
    </row>
    <row r="418" spans="1:10" ht="14.25" customHeight="1" x14ac:dyDescent="0.35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0" t="b">
        <f>AND(CCTAB[[#This Row],[Date]]&gt;=calculate!$D$10,CCTAB[[#This Row],[Date]]&lt;calculate!$D$10+7)</f>
        <v>0</v>
      </c>
    </row>
    <row r="419" spans="1:10" ht="14.25" customHeight="1" x14ac:dyDescent="0.35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</v>
      </c>
      <c r="H419" s="8">
        <v>3.3692155588451352E-3</v>
      </c>
      <c r="I419" s="9">
        <v>3</v>
      </c>
      <c r="J419" s="10" t="b">
        <f>AND(CCTAB[[#This Row],[Date]]&gt;=calculate!$D$10,CCTAB[[#This Row],[Date]]&lt;calculate!$D$10+7)</f>
        <v>0</v>
      </c>
    </row>
    <row r="420" spans="1:10" ht="14.25" customHeight="1" x14ac:dyDescent="0.35">
      <c r="A420" s="4" t="s">
        <v>443</v>
      </c>
      <c r="B420" s="5">
        <v>42012.508999999998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</v>
      </c>
      <c r="H420" s="8">
        <v>4.5730198308093504E-3</v>
      </c>
      <c r="I420" s="9">
        <v>5</v>
      </c>
      <c r="J420" s="10" t="b">
        <f>AND(CCTAB[[#This Row],[Date]]&gt;=calculate!$D$10,CCTAB[[#This Row],[Date]]&lt;calculate!$D$10+7)</f>
        <v>0</v>
      </c>
    </row>
    <row r="421" spans="1:10" ht="14.25" customHeight="1" x14ac:dyDescent="0.35">
      <c r="A421" s="4" t="s">
        <v>444</v>
      </c>
      <c r="B421" s="5">
        <v>42012.508999999998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</v>
      </c>
      <c r="H421" s="8">
        <v>2.5611464475232882E-3</v>
      </c>
      <c r="I421" s="9">
        <v>2</v>
      </c>
      <c r="J421" s="10" t="b">
        <f>AND(CCTAB[[#This Row],[Date]]&gt;=calculate!$D$10,CCTAB[[#This Row],[Date]]&lt;calculate!$D$10+7)</f>
        <v>0</v>
      </c>
    </row>
    <row r="422" spans="1:10" ht="14.25" customHeight="1" x14ac:dyDescent="0.35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</v>
      </c>
      <c r="H422" s="8">
        <v>1.6776805238033971E-3</v>
      </c>
      <c r="I422" s="9">
        <v>4</v>
      </c>
      <c r="J422" s="10" t="b">
        <f>AND(CCTAB[[#This Row],[Date]]&gt;=calculate!$D$10,CCTAB[[#This Row],[Date]]&lt;calculate!$D$10+7)</f>
        <v>0</v>
      </c>
    </row>
    <row r="423" spans="1:10" ht="14.25" customHeight="1" x14ac:dyDescent="0.35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</v>
      </c>
      <c r="H423" s="8">
        <v>4.6105632132691166E-3</v>
      </c>
      <c r="I423" s="9">
        <v>3</v>
      </c>
      <c r="J423" s="10" t="b">
        <f>AND(CCTAB[[#This Row],[Date]]&gt;=calculate!$D$10,CCTAB[[#This Row],[Date]]&lt;calculate!$D$10+7)</f>
        <v>0</v>
      </c>
    </row>
    <row r="424" spans="1:10" ht="14.25" customHeight="1" x14ac:dyDescent="0.35">
      <c r="A424" s="4" t="s">
        <v>447</v>
      </c>
      <c r="B424" s="5">
        <v>42012.527000000002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</v>
      </c>
      <c r="H424" s="8">
        <v>1.8896019838555711E-3</v>
      </c>
      <c r="I424" s="9">
        <v>4</v>
      </c>
      <c r="J424" s="10" t="b">
        <f>AND(CCTAB[[#This Row],[Date]]&gt;=calculate!$D$10,CCTAB[[#This Row],[Date]]&lt;calculate!$D$10+7)</f>
        <v>0</v>
      </c>
    </row>
    <row r="425" spans="1:10" ht="14.25" customHeight="1" x14ac:dyDescent="0.35">
      <c r="A425" s="4" t="s">
        <v>448</v>
      </c>
      <c r="B425" s="5">
        <v>42012.527000000002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</v>
      </c>
      <c r="H425" s="8">
        <v>1.7718939228572579E-3</v>
      </c>
      <c r="I425" s="9">
        <v>3</v>
      </c>
      <c r="J425" s="10" t="b">
        <f>AND(CCTAB[[#This Row],[Date]]&gt;=calculate!$D$10,CCTAB[[#This Row],[Date]]&lt;calculate!$D$10+7)</f>
        <v>0</v>
      </c>
    </row>
    <row r="426" spans="1:10" ht="14.25" customHeight="1" x14ac:dyDescent="0.35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0" t="b">
        <f>AND(CCTAB[[#This Row],[Date]]&gt;=calculate!$D$10,CCTAB[[#This Row],[Date]]&lt;calculate!$D$10+7)</f>
        <v>0</v>
      </c>
    </row>
    <row r="427" spans="1:10" ht="14.25" customHeight="1" x14ac:dyDescent="0.35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</v>
      </c>
      <c r="H427" s="8">
        <v>4.3699222428970922E-3</v>
      </c>
      <c r="I427" s="9">
        <v>4</v>
      </c>
      <c r="J427" s="10" t="b">
        <f>AND(CCTAB[[#This Row],[Date]]&gt;=calculate!$D$10,CCTAB[[#This Row],[Date]]&lt;calculate!$D$10+7)</f>
        <v>0</v>
      </c>
    </row>
    <row r="428" spans="1:10" ht="14.25" customHeight="1" x14ac:dyDescent="0.35">
      <c r="A428" s="4" t="s">
        <v>451</v>
      </c>
      <c r="B428" s="5">
        <v>42012.548999999999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0" t="b">
        <f>AND(CCTAB[[#This Row],[Date]]&gt;=calculate!$D$10,CCTAB[[#This Row],[Date]]&lt;calculate!$D$10+7)</f>
        <v>0</v>
      </c>
    </row>
    <row r="429" spans="1:10" ht="14.25" customHeight="1" x14ac:dyDescent="0.35">
      <c r="A429" s="4" t="s">
        <v>452</v>
      </c>
      <c r="B429" s="5">
        <v>42012.548999999999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</v>
      </c>
      <c r="H429" s="8">
        <v>4.1190082875100327E-3</v>
      </c>
      <c r="I429" s="9">
        <v>3</v>
      </c>
      <c r="J429" s="10" t="b">
        <f>AND(CCTAB[[#This Row],[Date]]&gt;=calculate!$D$10,CCTAB[[#This Row],[Date]]&lt;calculate!$D$10+7)</f>
        <v>0</v>
      </c>
    </row>
    <row r="430" spans="1:10" ht="14.25" customHeight="1" x14ac:dyDescent="0.35">
      <c r="A430" s="4" t="s">
        <v>453</v>
      </c>
      <c r="B430" s="5">
        <v>42012.548999999999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0" t="b">
        <f>AND(CCTAB[[#This Row],[Date]]&gt;=calculate!$D$10,CCTAB[[#This Row],[Date]]&lt;calculate!$D$10+7)</f>
        <v>0</v>
      </c>
    </row>
    <row r="431" spans="1:10" ht="14.25" customHeight="1" x14ac:dyDescent="0.35">
      <c r="A431" s="4" t="s">
        <v>454</v>
      </c>
      <c r="B431" s="5">
        <v>42012.548999999999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</v>
      </c>
      <c r="H431" s="8">
        <v>1.5192020106950294E-3</v>
      </c>
      <c r="I431" s="9">
        <v>5</v>
      </c>
      <c r="J431" s="10" t="b">
        <f>AND(CCTAB[[#This Row],[Date]]&gt;=calculate!$D$10,CCTAB[[#This Row],[Date]]&lt;calculate!$D$10+7)</f>
        <v>0</v>
      </c>
    </row>
    <row r="432" spans="1:10" ht="14.25" customHeight="1" x14ac:dyDescent="0.35">
      <c r="A432" s="4" t="s">
        <v>455</v>
      </c>
      <c r="B432" s="5">
        <v>42012.553999999996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</v>
      </c>
      <c r="H432" s="8">
        <v>4.3395725204222633E-3</v>
      </c>
      <c r="I432" s="9">
        <v>4</v>
      </c>
      <c r="J432" s="10" t="b">
        <f>AND(CCTAB[[#This Row],[Date]]&gt;=calculate!$D$10,CCTAB[[#This Row],[Date]]&lt;calculate!$D$10+7)</f>
        <v>0</v>
      </c>
    </row>
    <row r="433" spans="1:10" ht="14.25" customHeight="1" x14ac:dyDescent="0.35">
      <c r="A433" s="4" t="s">
        <v>456</v>
      </c>
      <c r="B433" s="5">
        <v>42012.553999999996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0" t="b">
        <f>AND(CCTAB[[#This Row],[Date]]&gt;=calculate!$D$10,CCTAB[[#This Row],[Date]]&lt;calculate!$D$10+7)</f>
        <v>0</v>
      </c>
    </row>
    <row r="434" spans="1:10" ht="14.25" customHeight="1" x14ac:dyDescent="0.35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</v>
      </c>
      <c r="H434" s="8">
        <v>2.7190539358879686E-3</v>
      </c>
      <c r="I434" s="9">
        <v>4</v>
      </c>
      <c r="J434" s="10" t="b">
        <f>AND(CCTAB[[#This Row],[Date]]&gt;=calculate!$D$10,CCTAB[[#This Row],[Date]]&lt;calculate!$D$10+7)</f>
        <v>0</v>
      </c>
    </row>
    <row r="435" spans="1:10" ht="14.25" customHeight="1" x14ac:dyDescent="0.35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</v>
      </c>
      <c r="H435" s="8">
        <v>4.0014669809054753E-3</v>
      </c>
      <c r="I435" s="9">
        <v>3</v>
      </c>
      <c r="J435" s="10" t="b">
        <f>AND(CCTAB[[#This Row],[Date]]&gt;=calculate!$D$10,CCTAB[[#This Row],[Date]]&lt;calculate!$D$10+7)</f>
        <v>0</v>
      </c>
    </row>
    <row r="436" spans="1:10" ht="14.25" customHeight="1" x14ac:dyDescent="0.35">
      <c r="A436" s="4" t="s">
        <v>459</v>
      </c>
      <c r="B436" s="5">
        <v>42012.650999999998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</v>
      </c>
      <c r="H436" s="8">
        <v>2.9298018096601017E-3</v>
      </c>
      <c r="I436" s="9">
        <v>4</v>
      </c>
      <c r="J436" s="10" t="b">
        <f>AND(CCTAB[[#This Row],[Date]]&gt;=calculate!$D$10,CCTAB[[#This Row],[Date]]&lt;calculate!$D$10+7)</f>
        <v>0</v>
      </c>
    </row>
    <row r="437" spans="1:10" ht="14.25" customHeight="1" x14ac:dyDescent="0.35">
      <c r="A437" s="4" t="s">
        <v>460</v>
      </c>
      <c r="B437" s="5">
        <v>42012.650999999998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0" t="b">
        <f>AND(CCTAB[[#This Row],[Date]]&gt;=calculate!$D$10,CCTAB[[#This Row],[Date]]&lt;calculate!$D$10+7)</f>
        <v>0</v>
      </c>
    </row>
    <row r="438" spans="1:10" ht="14.25" customHeight="1" x14ac:dyDescent="0.35">
      <c r="A438" s="4" t="s">
        <v>461</v>
      </c>
      <c r="B438" s="5">
        <v>42012.654999999999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</v>
      </c>
      <c r="H438" s="8">
        <v>1.4608603616541964E-3</v>
      </c>
      <c r="I438" s="9">
        <v>4</v>
      </c>
      <c r="J438" s="10" t="b">
        <f>AND(CCTAB[[#This Row],[Date]]&gt;=calculate!$D$10,CCTAB[[#This Row],[Date]]&lt;calculate!$D$10+7)</f>
        <v>0</v>
      </c>
    </row>
    <row r="439" spans="1:10" ht="14.25" customHeight="1" x14ac:dyDescent="0.35">
      <c r="A439" s="4" t="s">
        <v>462</v>
      </c>
      <c r="B439" s="5">
        <v>42012.654999999999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</v>
      </c>
      <c r="H439" s="8">
        <v>2.203099344810183E-3</v>
      </c>
      <c r="I439" s="9">
        <v>4</v>
      </c>
      <c r="J439" s="10" t="b">
        <f>AND(CCTAB[[#This Row],[Date]]&gt;=calculate!$D$10,CCTAB[[#This Row],[Date]]&lt;calculate!$D$10+7)</f>
        <v>0</v>
      </c>
    </row>
    <row r="440" spans="1:10" ht="14.25" customHeight="1" x14ac:dyDescent="0.35">
      <c r="A440" s="4" t="s">
        <v>463</v>
      </c>
      <c r="B440" s="5">
        <v>42012.661999999997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</v>
      </c>
      <c r="H440" s="8">
        <v>9.4029767483428349E-4</v>
      </c>
      <c r="I440" s="9">
        <v>4</v>
      </c>
      <c r="J440" s="10" t="b">
        <f>AND(CCTAB[[#This Row],[Date]]&gt;=calculate!$D$10,CCTAB[[#This Row],[Date]]&lt;calculate!$D$10+7)</f>
        <v>0</v>
      </c>
    </row>
    <row r="441" spans="1:10" ht="14.25" customHeight="1" x14ac:dyDescent="0.35">
      <c r="A441" s="4" t="s">
        <v>464</v>
      </c>
      <c r="B441" s="5">
        <v>42012.661999999997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</v>
      </c>
      <c r="H441" s="8">
        <v>3.7123535823517721E-3</v>
      </c>
      <c r="I441" s="9">
        <v>2</v>
      </c>
      <c r="J441" s="10" t="b">
        <f>AND(CCTAB[[#This Row],[Date]]&gt;=calculate!$D$10,CCTAB[[#This Row],[Date]]&lt;calculate!$D$10+7)</f>
        <v>0</v>
      </c>
    </row>
    <row r="442" spans="1:10" ht="14.25" customHeight="1" x14ac:dyDescent="0.35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</v>
      </c>
      <c r="H442" s="8">
        <v>6.1067740154044619E-4</v>
      </c>
      <c r="I442" s="9">
        <v>3</v>
      </c>
      <c r="J442" s="10" t="b">
        <f>AND(CCTAB[[#This Row],[Date]]&gt;=calculate!$D$10,CCTAB[[#This Row],[Date]]&lt;calculate!$D$10+7)</f>
        <v>0</v>
      </c>
    </row>
    <row r="443" spans="1:10" ht="14.25" customHeight="1" x14ac:dyDescent="0.35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</v>
      </c>
      <c r="H443" s="8">
        <v>1.1344796332245293E-3</v>
      </c>
      <c r="I443" s="9">
        <v>5</v>
      </c>
      <c r="J443" s="10" t="b">
        <f>AND(CCTAB[[#This Row],[Date]]&gt;=calculate!$D$10,CCTAB[[#This Row],[Date]]&lt;calculate!$D$10+7)</f>
        <v>0</v>
      </c>
    </row>
    <row r="444" spans="1:10" ht="14.25" customHeight="1" x14ac:dyDescent="0.35">
      <c r="A444" s="4" t="s">
        <v>467</v>
      </c>
      <c r="B444" s="5">
        <v>42012.692999999999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</v>
      </c>
      <c r="H444" s="8">
        <v>3.9734820368569849E-3</v>
      </c>
      <c r="I444" s="9">
        <v>3</v>
      </c>
      <c r="J444" s="10" t="b">
        <f>AND(CCTAB[[#This Row],[Date]]&gt;=calculate!$D$10,CCTAB[[#This Row],[Date]]&lt;calculate!$D$10+7)</f>
        <v>0</v>
      </c>
    </row>
    <row r="445" spans="1:10" ht="14.25" customHeight="1" x14ac:dyDescent="0.35">
      <c r="A445" s="4" t="s">
        <v>468</v>
      </c>
      <c r="B445" s="5">
        <v>42012.692999999999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</v>
      </c>
      <c r="H445" s="8">
        <v>9.285054122271085E-4</v>
      </c>
      <c r="I445" s="9">
        <v>3</v>
      </c>
      <c r="J445" s="10" t="b">
        <f>AND(CCTAB[[#This Row],[Date]]&gt;=calculate!$D$10,CCTAB[[#This Row],[Date]]&lt;calculate!$D$10+7)</f>
        <v>0</v>
      </c>
    </row>
    <row r="446" spans="1:10" ht="14.25" customHeight="1" x14ac:dyDescent="0.35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</v>
      </c>
      <c r="H446" s="8">
        <v>3.6171605096147119E-3</v>
      </c>
      <c r="I446" s="9">
        <v>2</v>
      </c>
      <c r="J446" s="10" t="b">
        <f>AND(CCTAB[[#This Row],[Date]]&gt;=calculate!$D$10,CCTAB[[#This Row],[Date]]&lt;calculate!$D$10+7)</f>
        <v>0</v>
      </c>
    </row>
    <row r="447" spans="1:10" ht="14.25" customHeight="1" x14ac:dyDescent="0.35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</v>
      </c>
      <c r="H447" s="8">
        <v>3.6370266294730789E-3</v>
      </c>
      <c r="I447" s="9">
        <v>5</v>
      </c>
      <c r="J447" s="10" t="b">
        <f>AND(CCTAB[[#This Row],[Date]]&gt;=calculate!$D$10,CCTAB[[#This Row],[Date]]&lt;calculate!$D$10+7)</f>
        <v>0</v>
      </c>
    </row>
    <row r="448" spans="1:10" ht="14.25" customHeight="1" x14ac:dyDescent="0.35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</v>
      </c>
      <c r="H448" s="8">
        <v>3.7262238739609022E-3</v>
      </c>
      <c r="I448" s="9">
        <v>4</v>
      </c>
      <c r="J448" s="10" t="b">
        <f>AND(CCTAB[[#This Row],[Date]]&gt;=calculate!$D$10,CCTAB[[#This Row],[Date]]&lt;calculate!$D$10+7)</f>
        <v>0</v>
      </c>
    </row>
    <row r="449" spans="1:10" ht="14.25" customHeight="1" x14ac:dyDescent="0.35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</v>
      </c>
      <c r="H449" s="8">
        <v>2.8087348053904139E-3</v>
      </c>
      <c r="I449" s="9">
        <v>2</v>
      </c>
      <c r="J449" s="10" t="b">
        <f>AND(CCTAB[[#This Row],[Date]]&gt;=calculate!$D$10,CCTAB[[#This Row],[Date]]&lt;calculate!$D$10+7)</f>
        <v>0</v>
      </c>
    </row>
    <row r="450" spans="1:10" ht="14.25" customHeight="1" x14ac:dyDescent="0.35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</v>
      </c>
      <c r="H450" s="8">
        <v>1.8377010160090515E-3</v>
      </c>
      <c r="I450" s="9">
        <v>5</v>
      </c>
      <c r="J450" s="10" t="b">
        <f>AND(CCTAB[[#This Row],[Date]]&gt;=calculate!$D$10,CCTAB[[#This Row],[Date]]&lt;calculate!$D$10+7)</f>
        <v>0</v>
      </c>
    </row>
    <row r="451" spans="1:10" ht="14.25" customHeight="1" x14ac:dyDescent="0.35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</v>
      </c>
      <c r="H451" s="8">
        <v>4.3934689789040353E-3</v>
      </c>
      <c r="I451" s="9">
        <v>5</v>
      </c>
      <c r="J451" s="10" t="b">
        <f>AND(CCTAB[[#This Row],[Date]]&gt;=calculate!$D$10,CCTAB[[#This Row],[Date]]&lt;calculate!$D$10+7)</f>
        <v>0</v>
      </c>
    </row>
    <row r="452" spans="1:10" ht="14.25" customHeight="1" x14ac:dyDescent="0.35">
      <c r="A452" s="4" t="s">
        <v>475</v>
      </c>
      <c r="B452" s="5">
        <v>42013.398999999998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</v>
      </c>
      <c r="H452" s="8">
        <v>1.2653144077849866E-3</v>
      </c>
      <c r="I452" s="9">
        <v>4</v>
      </c>
      <c r="J452" s="10" t="b">
        <f>AND(CCTAB[[#This Row],[Date]]&gt;=calculate!$D$10,CCTAB[[#This Row],[Date]]&lt;calculate!$D$10+7)</f>
        <v>0</v>
      </c>
    </row>
    <row r="453" spans="1:10" ht="14.25" customHeight="1" x14ac:dyDescent="0.35">
      <c r="A453" s="4" t="s">
        <v>476</v>
      </c>
      <c r="B453" s="5">
        <v>42013.398999999998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</v>
      </c>
      <c r="H453" s="8">
        <v>4.7770017831429961E-3</v>
      </c>
      <c r="I453" s="9">
        <v>3</v>
      </c>
      <c r="J453" s="10" t="b">
        <f>AND(CCTAB[[#This Row],[Date]]&gt;=calculate!$D$10,CCTAB[[#This Row],[Date]]&lt;calculate!$D$10+7)</f>
        <v>0</v>
      </c>
    </row>
    <row r="454" spans="1:10" ht="14.25" customHeight="1" x14ac:dyDescent="0.35">
      <c r="A454" s="4" t="s">
        <v>477</v>
      </c>
      <c r="B454" s="5">
        <v>42013.432000000001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</v>
      </c>
      <c r="H454" s="8">
        <v>3.4916902869246932E-3</v>
      </c>
      <c r="I454" s="9">
        <v>5</v>
      </c>
      <c r="J454" s="10" t="b">
        <f>AND(CCTAB[[#This Row],[Date]]&gt;=calculate!$D$10,CCTAB[[#This Row],[Date]]&lt;calculate!$D$10+7)</f>
        <v>0</v>
      </c>
    </row>
    <row r="455" spans="1:10" ht="14.25" customHeight="1" x14ac:dyDescent="0.35">
      <c r="A455" s="4" t="s">
        <v>478</v>
      </c>
      <c r="B455" s="5">
        <v>42013.432000000001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</v>
      </c>
      <c r="H455" s="8">
        <v>1.5169800202256062E-3</v>
      </c>
      <c r="I455" s="9">
        <v>4</v>
      </c>
      <c r="J455" s="10" t="b">
        <f>AND(CCTAB[[#This Row],[Date]]&gt;=calculate!$D$10,CCTAB[[#This Row],[Date]]&lt;calculate!$D$10+7)</f>
        <v>0</v>
      </c>
    </row>
    <row r="456" spans="1:10" ht="14.25" customHeight="1" x14ac:dyDescent="0.35">
      <c r="A456" s="4" t="s">
        <v>479</v>
      </c>
      <c r="B456" s="5">
        <v>42013.436999999998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</v>
      </c>
      <c r="H456" s="8">
        <v>4.7077556856552367E-3</v>
      </c>
      <c r="I456" s="9">
        <v>3</v>
      </c>
      <c r="J456" s="10" t="b">
        <f>AND(CCTAB[[#This Row],[Date]]&gt;=calculate!$D$10,CCTAB[[#This Row],[Date]]&lt;calculate!$D$10+7)</f>
        <v>0</v>
      </c>
    </row>
    <row r="457" spans="1:10" ht="14.25" customHeight="1" x14ac:dyDescent="0.35">
      <c r="A457" s="4" t="s">
        <v>480</v>
      </c>
      <c r="B457" s="5">
        <v>42013.436999999998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0" t="b">
        <f>AND(CCTAB[[#This Row],[Date]]&gt;=calculate!$D$10,CCTAB[[#This Row],[Date]]&lt;calculate!$D$10+7)</f>
        <v>0</v>
      </c>
    </row>
    <row r="458" spans="1:10" ht="14.25" customHeight="1" x14ac:dyDescent="0.35">
      <c r="A458" s="4" t="s">
        <v>481</v>
      </c>
      <c r="B458" s="5">
        <v>42013.438999999998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</v>
      </c>
      <c r="H458" s="8">
        <v>2.1503071424375316E-3</v>
      </c>
      <c r="I458" s="9">
        <v>3</v>
      </c>
      <c r="J458" s="10" t="b">
        <f>AND(CCTAB[[#This Row],[Date]]&gt;=calculate!$D$10,CCTAB[[#This Row],[Date]]&lt;calculate!$D$10+7)</f>
        <v>0</v>
      </c>
    </row>
    <row r="459" spans="1:10" ht="14.25" customHeight="1" x14ac:dyDescent="0.35">
      <c r="A459" s="4" t="s">
        <v>482</v>
      </c>
      <c r="B459" s="5">
        <v>42013.438999999998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</v>
      </c>
      <c r="H459" s="8">
        <v>1.7042814518432551E-3</v>
      </c>
      <c r="I459" s="9">
        <v>5</v>
      </c>
      <c r="J459" s="10" t="b">
        <f>AND(CCTAB[[#This Row],[Date]]&gt;=calculate!$D$10,CCTAB[[#This Row],[Date]]&lt;calculate!$D$10+7)</f>
        <v>0</v>
      </c>
    </row>
    <row r="460" spans="1:10" ht="14.25" customHeight="1" x14ac:dyDescent="0.35">
      <c r="A460" s="4" t="s">
        <v>483</v>
      </c>
      <c r="B460" s="5">
        <v>42013.457000000002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</v>
      </c>
      <c r="H460" s="8">
        <v>3.7589365805693799E-3</v>
      </c>
      <c r="I460" s="9">
        <v>3</v>
      </c>
      <c r="J460" s="10" t="b">
        <f>AND(CCTAB[[#This Row],[Date]]&gt;=calculate!$D$10,CCTAB[[#This Row],[Date]]&lt;calculate!$D$10+7)</f>
        <v>0</v>
      </c>
    </row>
    <row r="461" spans="1:10" ht="14.25" customHeight="1" x14ac:dyDescent="0.35">
      <c r="A461" s="4" t="s">
        <v>484</v>
      </c>
      <c r="B461" s="5">
        <v>42013.457000000002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</v>
      </c>
      <c r="H461" s="8">
        <v>3.7340885844548274E-3</v>
      </c>
      <c r="I461" s="9">
        <v>3</v>
      </c>
      <c r="J461" s="10" t="b">
        <f>AND(CCTAB[[#This Row],[Date]]&gt;=calculate!$D$10,CCTAB[[#This Row],[Date]]&lt;calculate!$D$10+7)</f>
        <v>0</v>
      </c>
    </row>
    <row r="462" spans="1:10" ht="14.25" customHeight="1" x14ac:dyDescent="0.35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</v>
      </c>
      <c r="H462" s="8">
        <v>4.3427281565558461E-3</v>
      </c>
      <c r="I462" s="9">
        <v>3</v>
      </c>
      <c r="J462" s="10" t="b">
        <f>AND(CCTAB[[#This Row],[Date]]&gt;=calculate!$D$10,CCTAB[[#This Row],[Date]]&lt;calculate!$D$10+7)</f>
        <v>0</v>
      </c>
    </row>
    <row r="463" spans="1:10" ht="14.25" customHeight="1" x14ac:dyDescent="0.35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</v>
      </c>
      <c r="H463" s="8">
        <v>4.5471504887073739E-3</v>
      </c>
      <c r="I463" s="9">
        <v>5</v>
      </c>
      <c r="J463" s="10" t="b">
        <f>AND(CCTAB[[#This Row],[Date]]&gt;=calculate!$D$10,CCTAB[[#This Row],[Date]]&lt;calculate!$D$10+7)</f>
        <v>0</v>
      </c>
    </row>
    <row r="464" spans="1:10" ht="14.25" customHeight="1" x14ac:dyDescent="0.35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</v>
      </c>
      <c r="H464" s="8">
        <v>1.874826061556032E-3</v>
      </c>
      <c r="I464" s="9">
        <v>3</v>
      </c>
      <c r="J464" s="10" t="b">
        <f>AND(CCTAB[[#This Row],[Date]]&gt;=calculate!$D$10,CCTAB[[#This Row],[Date]]&lt;calculate!$D$10+7)</f>
        <v>0</v>
      </c>
    </row>
    <row r="465" spans="1:10" ht="14.25" customHeight="1" x14ac:dyDescent="0.35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</v>
      </c>
      <c r="H465" s="8">
        <v>3.1647434931005992E-3</v>
      </c>
      <c r="I465" s="9">
        <v>3</v>
      </c>
      <c r="J465" s="10" t="b">
        <f>AND(CCTAB[[#This Row],[Date]]&gt;=calculate!$D$10,CCTAB[[#This Row],[Date]]&lt;calculate!$D$10+7)</f>
        <v>0</v>
      </c>
    </row>
    <row r="466" spans="1:10" ht="14.25" customHeight="1" x14ac:dyDescent="0.35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</v>
      </c>
      <c r="H466" s="8">
        <v>4.2189600570136229E-3</v>
      </c>
      <c r="I466" s="9">
        <v>3</v>
      </c>
      <c r="J466" s="10" t="b">
        <f>AND(CCTAB[[#This Row],[Date]]&gt;=calculate!$D$10,CCTAB[[#This Row],[Date]]&lt;calculate!$D$10+7)</f>
        <v>0</v>
      </c>
    </row>
    <row r="467" spans="1:10" ht="14.25" customHeight="1" x14ac:dyDescent="0.35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</v>
      </c>
      <c r="H467" s="8">
        <v>1.1601918155412102E-3</v>
      </c>
      <c r="I467" s="9">
        <v>4</v>
      </c>
      <c r="J467" s="10" t="b">
        <f>AND(CCTAB[[#This Row],[Date]]&gt;=calculate!$D$10,CCTAB[[#This Row],[Date]]&lt;calculate!$D$10+7)</f>
        <v>0</v>
      </c>
    </row>
    <row r="468" spans="1:10" ht="14.25" customHeight="1" x14ac:dyDescent="0.35">
      <c r="A468" s="4" t="s">
        <v>491</v>
      </c>
      <c r="B468" s="5">
        <v>42013.476000000002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</v>
      </c>
      <c r="H468" s="8">
        <v>1.47425347055376E-3</v>
      </c>
      <c r="I468" s="9">
        <v>4</v>
      </c>
      <c r="J468" s="10" t="b">
        <f>AND(CCTAB[[#This Row],[Date]]&gt;=calculate!$D$10,CCTAB[[#This Row],[Date]]&lt;calculate!$D$10+7)</f>
        <v>0</v>
      </c>
    </row>
    <row r="469" spans="1:10" ht="14.25" customHeight="1" x14ac:dyDescent="0.35">
      <c r="A469" s="4" t="s">
        <v>492</v>
      </c>
      <c r="B469" s="5">
        <v>42013.476000000002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0" t="b">
        <f>AND(CCTAB[[#This Row],[Date]]&gt;=calculate!$D$10,CCTAB[[#This Row],[Date]]&lt;calculate!$D$10+7)</f>
        <v>0</v>
      </c>
    </row>
    <row r="470" spans="1:10" ht="14.25" customHeight="1" x14ac:dyDescent="0.35">
      <c r="A470" s="4" t="s">
        <v>493</v>
      </c>
      <c r="B470" s="5">
        <v>42013.491999999998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</v>
      </c>
      <c r="H470" s="8">
        <v>4.7433346163026375E-3</v>
      </c>
      <c r="I470" s="9">
        <v>1</v>
      </c>
      <c r="J470" s="10" t="b">
        <f>AND(CCTAB[[#This Row],[Date]]&gt;=calculate!$D$10,CCTAB[[#This Row],[Date]]&lt;calculate!$D$10+7)</f>
        <v>0</v>
      </c>
    </row>
    <row r="471" spans="1:10" ht="14.25" customHeight="1" x14ac:dyDescent="0.35">
      <c r="A471" s="4" t="s">
        <v>494</v>
      </c>
      <c r="B471" s="5">
        <v>42013.491999999998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</v>
      </c>
      <c r="H471" s="8">
        <v>2.2627898638699737E-3</v>
      </c>
      <c r="I471" s="9">
        <v>5</v>
      </c>
      <c r="J471" s="10" t="b">
        <f>AND(CCTAB[[#This Row],[Date]]&gt;=calculate!$D$10,CCTAB[[#This Row],[Date]]&lt;calculate!$D$10+7)</f>
        <v>0</v>
      </c>
    </row>
    <row r="472" spans="1:10" ht="14.25" customHeight="1" x14ac:dyDescent="0.35">
      <c r="A472" s="4" t="s">
        <v>495</v>
      </c>
      <c r="B472" s="5">
        <v>42013.491999999998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0" t="b">
        <f>AND(CCTAB[[#This Row],[Date]]&gt;=calculate!$D$10,CCTAB[[#This Row],[Date]]&lt;calculate!$D$10+7)</f>
        <v>0</v>
      </c>
    </row>
    <row r="473" spans="1:10" ht="14.25" customHeight="1" x14ac:dyDescent="0.35">
      <c r="A473" s="4" t="s">
        <v>496</v>
      </c>
      <c r="B473" s="5">
        <v>42013.491999999998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0" t="b">
        <f>AND(CCTAB[[#This Row],[Date]]&gt;=calculate!$D$10,CCTAB[[#This Row],[Date]]&lt;calculate!$D$10+7)</f>
        <v>0</v>
      </c>
    </row>
    <row r="474" spans="1:10" ht="14.25" customHeight="1" x14ac:dyDescent="0.35">
      <c r="A474" s="4" t="s">
        <v>497</v>
      </c>
      <c r="B474" s="5">
        <v>42013.491999999998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</v>
      </c>
      <c r="H474" s="8">
        <v>3.9976504325462863E-3</v>
      </c>
      <c r="I474" s="9">
        <v>5</v>
      </c>
      <c r="J474" s="10" t="b">
        <f>AND(CCTAB[[#This Row],[Date]]&gt;=calculate!$D$10,CCTAB[[#This Row],[Date]]&lt;calculate!$D$10+7)</f>
        <v>0</v>
      </c>
    </row>
    <row r="475" spans="1:10" ht="14.25" customHeight="1" x14ac:dyDescent="0.35">
      <c r="A475" s="4" t="s">
        <v>498</v>
      </c>
      <c r="B475" s="5">
        <v>42013.491999999998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</v>
      </c>
      <c r="H475" s="8">
        <v>4.0227163817226574E-4</v>
      </c>
      <c r="I475" s="9">
        <v>4</v>
      </c>
      <c r="J475" s="10" t="b">
        <f>AND(CCTAB[[#This Row],[Date]]&gt;=calculate!$D$10,CCTAB[[#This Row],[Date]]&lt;calculate!$D$10+7)</f>
        <v>0</v>
      </c>
    </row>
    <row r="476" spans="1:10" ht="14.25" customHeight="1" x14ac:dyDescent="0.35">
      <c r="A476" s="4" t="s">
        <v>499</v>
      </c>
      <c r="B476" s="5">
        <v>42013.497000000003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</v>
      </c>
      <c r="H476" s="8">
        <v>3.336690730127591E-3</v>
      </c>
      <c r="I476" s="9">
        <v>3</v>
      </c>
      <c r="J476" s="10" t="b">
        <f>AND(CCTAB[[#This Row],[Date]]&gt;=calculate!$D$10,CCTAB[[#This Row],[Date]]&lt;calculate!$D$10+7)</f>
        <v>0</v>
      </c>
    </row>
    <row r="477" spans="1:10" ht="14.25" customHeight="1" x14ac:dyDescent="0.35">
      <c r="A477" s="4" t="s">
        <v>500</v>
      </c>
      <c r="B477" s="5">
        <v>42013.497000000003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</v>
      </c>
      <c r="H477" s="8">
        <v>4.0447871585963498E-3</v>
      </c>
      <c r="I477" s="9">
        <v>5</v>
      </c>
      <c r="J477" s="10" t="b">
        <f>AND(CCTAB[[#This Row],[Date]]&gt;=calculate!$D$10,CCTAB[[#This Row],[Date]]&lt;calculate!$D$10+7)</f>
        <v>0</v>
      </c>
    </row>
    <row r="478" spans="1:10" ht="14.25" customHeight="1" x14ac:dyDescent="0.35">
      <c r="A478" s="4" t="s">
        <v>501</v>
      </c>
      <c r="B478" s="5">
        <v>42013.521999999997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</v>
      </c>
      <c r="H478" s="8">
        <v>3.2979901962414638E-3</v>
      </c>
      <c r="I478" s="9">
        <v>3</v>
      </c>
      <c r="J478" s="10" t="b">
        <f>AND(CCTAB[[#This Row],[Date]]&gt;=calculate!$D$10,CCTAB[[#This Row],[Date]]&lt;calculate!$D$10+7)</f>
        <v>0</v>
      </c>
    </row>
    <row r="479" spans="1:10" ht="14.25" customHeight="1" x14ac:dyDescent="0.35">
      <c r="A479" s="4" t="s">
        <v>502</v>
      </c>
      <c r="B479" s="5">
        <v>42013.521999999997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</v>
      </c>
      <c r="H479" s="8">
        <v>1.5166264813482823E-3</v>
      </c>
      <c r="I479" s="9">
        <v>4</v>
      </c>
      <c r="J479" s="10" t="b">
        <f>AND(CCTAB[[#This Row],[Date]]&gt;=calculate!$D$10,CCTAB[[#This Row],[Date]]&lt;calculate!$D$10+7)</f>
        <v>0</v>
      </c>
    </row>
    <row r="480" spans="1:10" ht="14.25" customHeight="1" x14ac:dyDescent="0.35">
      <c r="A480" s="4" t="s">
        <v>503</v>
      </c>
      <c r="B480" s="5">
        <v>42013.523000000001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</v>
      </c>
      <c r="H480" s="8">
        <v>4.2033823244625151E-4</v>
      </c>
      <c r="I480" s="9">
        <v>5</v>
      </c>
      <c r="J480" s="10" t="b">
        <f>AND(CCTAB[[#This Row],[Date]]&gt;=calculate!$D$10,CCTAB[[#This Row],[Date]]&lt;calculate!$D$10+7)</f>
        <v>0</v>
      </c>
    </row>
    <row r="481" spans="1:10" ht="14.25" customHeight="1" x14ac:dyDescent="0.35">
      <c r="A481" s="4" t="s">
        <v>504</v>
      </c>
      <c r="B481" s="5">
        <v>42013.523000000001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</v>
      </c>
      <c r="H481" s="8">
        <v>3.5355395168085147E-3</v>
      </c>
      <c r="I481" s="9">
        <v>5</v>
      </c>
      <c r="J481" s="10" t="b">
        <f>AND(CCTAB[[#This Row],[Date]]&gt;=calculate!$D$10,CCTAB[[#This Row],[Date]]&lt;calculate!$D$10+7)</f>
        <v>0</v>
      </c>
    </row>
    <row r="482" spans="1:10" ht="14.25" customHeight="1" x14ac:dyDescent="0.35">
      <c r="A482" s="4" t="s">
        <v>505</v>
      </c>
      <c r="B482" s="5">
        <v>42013.527999999998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0" t="b">
        <f>AND(CCTAB[[#This Row],[Date]]&gt;=calculate!$D$10,CCTAB[[#This Row],[Date]]&lt;calculate!$D$10+7)</f>
        <v>0</v>
      </c>
    </row>
    <row r="483" spans="1:10" ht="14.25" customHeight="1" x14ac:dyDescent="0.35">
      <c r="A483" s="4" t="s">
        <v>506</v>
      </c>
      <c r="B483" s="5">
        <v>42013.527999999998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</v>
      </c>
      <c r="H483" s="8">
        <v>6.2922410545782884E-4</v>
      </c>
      <c r="I483" s="9">
        <v>4</v>
      </c>
      <c r="J483" s="10" t="b">
        <f>AND(CCTAB[[#This Row],[Date]]&gt;=calculate!$D$10,CCTAB[[#This Row],[Date]]&lt;calculate!$D$10+7)</f>
        <v>0</v>
      </c>
    </row>
    <row r="484" spans="1:10" ht="14.25" customHeight="1" x14ac:dyDescent="0.35">
      <c r="A484" s="4" t="s">
        <v>507</v>
      </c>
      <c r="B484" s="5">
        <v>42013.535000000003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</v>
      </c>
      <c r="H484" s="8">
        <v>1.6772445984056493E-3</v>
      </c>
      <c r="I484" s="9">
        <v>3</v>
      </c>
      <c r="J484" s="10" t="b">
        <f>AND(CCTAB[[#This Row],[Date]]&gt;=calculate!$D$10,CCTAB[[#This Row],[Date]]&lt;calculate!$D$10+7)</f>
        <v>0</v>
      </c>
    </row>
    <row r="485" spans="1:10" ht="14.25" customHeight="1" x14ac:dyDescent="0.35">
      <c r="A485" s="4" t="s">
        <v>508</v>
      </c>
      <c r="B485" s="5">
        <v>42013.535000000003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0" t="b">
        <f>AND(CCTAB[[#This Row],[Date]]&gt;=calculate!$D$10,CCTAB[[#This Row],[Date]]&lt;calculate!$D$10+7)</f>
        <v>0</v>
      </c>
    </row>
    <row r="486" spans="1:10" ht="14.25" customHeight="1" x14ac:dyDescent="0.35">
      <c r="A486" s="4" t="s">
        <v>509</v>
      </c>
      <c r="B486" s="5">
        <v>42013.544000000002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</v>
      </c>
      <c r="H486" s="8">
        <v>3.0965601867140673E-3</v>
      </c>
      <c r="I486" s="9">
        <v>1</v>
      </c>
      <c r="J486" s="10" t="b">
        <f>AND(CCTAB[[#This Row],[Date]]&gt;=calculate!$D$10,CCTAB[[#This Row],[Date]]&lt;calculate!$D$10+7)</f>
        <v>0</v>
      </c>
    </row>
    <row r="487" spans="1:10" ht="14.25" customHeight="1" x14ac:dyDescent="0.35">
      <c r="A487" s="4" t="s">
        <v>510</v>
      </c>
      <c r="B487" s="5">
        <v>42013.544000000002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</v>
      </c>
      <c r="H487" s="8">
        <v>3.455720897436699E-3</v>
      </c>
      <c r="I487" s="9">
        <v>3</v>
      </c>
      <c r="J487" s="10" t="b">
        <f>AND(CCTAB[[#This Row],[Date]]&gt;=calculate!$D$10,CCTAB[[#This Row],[Date]]&lt;calculate!$D$10+7)</f>
        <v>0</v>
      </c>
    </row>
    <row r="488" spans="1:10" ht="14.25" customHeight="1" x14ac:dyDescent="0.35">
      <c r="A488" s="4" t="s">
        <v>511</v>
      </c>
      <c r="B488" s="5">
        <v>42013.569000000003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0" t="b">
        <f>AND(CCTAB[[#This Row],[Date]]&gt;=calculate!$D$10,CCTAB[[#This Row],[Date]]&lt;calculate!$D$10+7)</f>
        <v>0</v>
      </c>
    </row>
    <row r="489" spans="1:10" ht="14.25" customHeight="1" x14ac:dyDescent="0.35">
      <c r="A489" s="4" t="s">
        <v>512</v>
      </c>
      <c r="B489" s="5">
        <v>42013.569000000003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</v>
      </c>
      <c r="H489" s="8">
        <v>3.8146901485704562E-3</v>
      </c>
      <c r="I489" s="9">
        <v>3</v>
      </c>
      <c r="J489" s="10" t="b">
        <f>AND(CCTAB[[#This Row],[Date]]&gt;=calculate!$D$10,CCTAB[[#This Row],[Date]]&lt;calculate!$D$10+7)</f>
        <v>0</v>
      </c>
    </row>
    <row r="490" spans="1:10" ht="14.25" customHeight="1" x14ac:dyDescent="0.35">
      <c r="A490" s="4" t="s">
        <v>513</v>
      </c>
      <c r="B490" s="5">
        <v>42013.582999999999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</v>
      </c>
      <c r="H490" s="8">
        <v>9.2359706815902829E-4</v>
      </c>
      <c r="I490" s="9">
        <v>1</v>
      </c>
      <c r="J490" s="10" t="b">
        <f>AND(CCTAB[[#This Row],[Date]]&gt;=calculate!$D$10,CCTAB[[#This Row],[Date]]&lt;calculate!$D$10+7)</f>
        <v>0</v>
      </c>
    </row>
    <row r="491" spans="1:10" ht="14.25" customHeight="1" x14ac:dyDescent="0.35">
      <c r="A491" s="4" t="s">
        <v>514</v>
      </c>
      <c r="B491" s="5">
        <v>42013.582999999999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</v>
      </c>
      <c r="H491" s="8">
        <v>1.139642475914989E-3</v>
      </c>
      <c r="I491" s="9">
        <v>4</v>
      </c>
      <c r="J491" s="10" t="b">
        <f>AND(CCTAB[[#This Row],[Date]]&gt;=calculate!$D$10,CCTAB[[#This Row],[Date]]&lt;calculate!$D$10+7)</f>
        <v>0</v>
      </c>
    </row>
    <row r="492" spans="1:10" ht="14.25" customHeight="1" x14ac:dyDescent="0.35">
      <c r="A492" s="4" t="s">
        <v>515</v>
      </c>
      <c r="B492" s="5">
        <v>42013.591999999997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</v>
      </c>
      <c r="H492" s="8">
        <v>3.5881078079153376E-3</v>
      </c>
      <c r="I492" s="9">
        <v>4</v>
      </c>
      <c r="J492" s="10" t="b">
        <f>AND(CCTAB[[#This Row],[Date]]&gt;=calculate!$D$10,CCTAB[[#This Row],[Date]]&lt;calculate!$D$10+7)</f>
        <v>0</v>
      </c>
    </row>
    <row r="493" spans="1:10" ht="14.25" customHeight="1" x14ac:dyDescent="0.35">
      <c r="A493" s="4" t="s">
        <v>516</v>
      </c>
      <c r="B493" s="5">
        <v>42013.591999999997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</v>
      </c>
      <c r="H493" s="8">
        <v>2.3718262353434592E-3</v>
      </c>
      <c r="I493" s="9">
        <v>1</v>
      </c>
      <c r="J493" s="10" t="b">
        <f>AND(CCTAB[[#This Row],[Date]]&gt;=calculate!$D$10,CCTAB[[#This Row],[Date]]&lt;calculate!$D$10+7)</f>
        <v>0</v>
      </c>
    </row>
    <row r="494" spans="1:10" ht="14.25" customHeight="1" x14ac:dyDescent="0.35">
      <c r="A494" s="4" t="s">
        <v>517</v>
      </c>
      <c r="B494" s="5">
        <v>42013.597000000002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</v>
      </c>
      <c r="H494" s="8">
        <v>2.0123624305218905E-3</v>
      </c>
      <c r="I494" s="9">
        <v>3</v>
      </c>
      <c r="J494" s="10" t="b">
        <f>AND(CCTAB[[#This Row],[Date]]&gt;=calculate!$D$10,CCTAB[[#This Row],[Date]]&lt;calculate!$D$10+7)</f>
        <v>0</v>
      </c>
    </row>
    <row r="495" spans="1:10" ht="14.25" customHeight="1" x14ac:dyDescent="0.35">
      <c r="A495" s="4" t="s">
        <v>518</v>
      </c>
      <c r="B495" s="5">
        <v>42013.597000000002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</v>
      </c>
      <c r="H495" s="8">
        <v>1.1933776836199105E-3</v>
      </c>
      <c r="I495" s="9">
        <v>1</v>
      </c>
      <c r="J495" s="10" t="b">
        <f>AND(CCTAB[[#This Row],[Date]]&gt;=calculate!$D$10,CCTAB[[#This Row],[Date]]&lt;calculate!$D$10+7)</f>
        <v>0</v>
      </c>
    </row>
    <row r="496" spans="1:10" ht="14.25" customHeight="1" x14ac:dyDescent="0.35">
      <c r="A496" s="4" t="s">
        <v>519</v>
      </c>
      <c r="B496" s="5">
        <v>42013.618999999999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</v>
      </c>
      <c r="H496" s="8">
        <v>2.3487624192809358E-3</v>
      </c>
      <c r="I496" s="9">
        <v>1</v>
      </c>
      <c r="J496" s="10" t="b">
        <f>AND(CCTAB[[#This Row],[Date]]&gt;=calculate!$D$10,CCTAB[[#This Row],[Date]]&lt;calculate!$D$10+7)</f>
        <v>0</v>
      </c>
    </row>
    <row r="497" spans="1:10" ht="14.25" customHeight="1" x14ac:dyDescent="0.35">
      <c r="A497" s="4" t="s">
        <v>520</v>
      </c>
      <c r="B497" s="5">
        <v>42013.618999999999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</v>
      </c>
      <c r="H497" s="8">
        <v>4.3935139537132056E-3</v>
      </c>
      <c r="I497" s="9">
        <v>3</v>
      </c>
      <c r="J497" s="10" t="b">
        <f>AND(CCTAB[[#This Row],[Date]]&gt;=calculate!$D$10,CCTAB[[#This Row],[Date]]&lt;calculate!$D$10+7)</f>
        <v>0</v>
      </c>
    </row>
    <row r="498" spans="1:10" ht="14.25" customHeight="1" x14ac:dyDescent="0.35">
      <c r="A498" s="4" t="s">
        <v>521</v>
      </c>
      <c r="B498" s="5">
        <v>42013.654999999999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0" t="b">
        <f>AND(CCTAB[[#This Row],[Date]]&gt;=calculate!$D$10,CCTAB[[#This Row],[Date]]&lt;calculate!$D$10+7)</f>
        <v>0</v>
      </c>
    </row>
    <row r="499" spans="1:10" ht="14.25" customHeight="1" x14ac:dyDescent="0.35">
      <c r="A499" s="4" t="s">
        <v>522</v>
      </c>
      <c r="B499" s="5">
        <v>42013.654999999999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</v>
      </c>
      <c r="H499" s="8">
        <v>7.2939092954951452E-4</v>
      </c>
      <c r="I499" s="9">
        <v>5</v>
      </c>
      <c r="J499" s="10" t="b">
        <f>AND(CCTAB[[#This Row],[Date]]&gt;=calculate!$D$10,CCTAB[[#This Row],[Date]]&lt;calculate!$D$10+7)</f>
        <v>0</v>
      </c>
    </row>
    <row r="500" spans="1:10" ht="14.25" customHeight="1" x14ac:dyDescent="0.35">
      <c r="A500" s="4" t="s">
        <v>523</v>
      </c>
      <c r="B500" s="5">
        <v>42013.707000000002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0" t="b">
        <f>AND(CCTAB[[#This Row],[Date]]&gt;=calculate!$D$10,CCTAB[[#This Row],[Date]]&lt;calculate!$D$10+7)</f>
        <v>0</v>
      </c>
    </row>
    <row r="501" spans="1:10" ht="14.25" customHeight="1" x14ac:dyDescent="0.35">
      <c r="A501" s="4" t="s">
        <v>524</v>
      </c>
      <c r="B501" s="5">
        <v>42013.707000000002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0" t="b">
        <f>AND(CCTAB[[#This Row],[Date]]&gt;=calculate!$D$10,CCTAB[[#This Row],[Date]]&lt;calculate!$D$10+7)</f>
        <v>0</v>
      </c>
    </row>
    <row r="502" spans="1:10" ht="14.25" customHeight="1" x14ac:dyDescent="0.35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</v>
      </c>
      <c r="H502" s="8">
        <v>5.8118721340261182E-4</v>
      </c>
      <c r="I502" s="9">
        <v>4</v>
      </c>
      <c r="J502" s="10" t="b">
        <f>AND(CCTAB[[#This Row],[Date]]&gt;=calculate!$D$10,CCTAB[[#This Row],[Date]]&lt;calculate!$D$10+7)</f>
        <v>0</v>
      </c>
    </row>
    <row r="503" spans="1:10" ht="14.25" customHeight="1" x14ac:dyDescent="0.35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</v>
      </c>
      <c r="H503" s="8">
        <v>2.0107031712434534E-3</v>
      </c>
      <c r="I503" s="9">
        <v>5</v>
      </c>
      <c r="J503" s="10" t="b">
        <f>AND(CCTAB[[#This Row],[Date]]&gt;=calculate!$D$10,CCTAB[[#This Row],[Date]]&lt;calculate!$D$10+7)</f>
        <v>0</v>
      </c>
    </row>
    <row r="504" spans="1:10" ht="14.25" customHeight="1" x14ac:dyDescent="0.35">
      <c r="A504" s="4" t="s">
        <v>527</v>
      </c>
      <c r="B504" s="5">
        <v>42013.722999999998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</v>
      </c>
      <c r="H504" s="8">
        <v>2.9747093196694245E-3</v>
      </c>
      <c r="I504" s="9">
        <v>3</v>
      </c>
      <c r="J504" s="10" t="b">
        <f>AND(CCTAB[[#This Row],[Date]]&gt;=calculate!$D$10,CCTAB[[#This Row],[Date]]&lt;calculate!$D$10+7)</f>
        <v>0</v>
      </c>
    </row>
    <row r="505" spans="1:10" ht="14.25" customHeight="1" x14ac:dyDescent="0.35">
      <c r="A505" s="4" t="s">
        <v>528</v>
      </c>
      <c r="B505" s="5">
        <v>42013.722999999998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0" t="b">
        <f>AND(CCTAB[[#This Row],[Date]]&gt;=calculate!$D$10,CCTAB[[#This Row],[Date]]&lt;calculate!$D$10+7)</f>
        <v>0</v>
      </c>
    </row>
    <row r="506" spans="1:10" ht="14.25" customHeight="1" x14ac:dyDescent="0.35">
      <c r="A506" s="4" t="s">
        <v>529</v>
      </c>
      <c r="B506" s="5">
        <v>42013.724000000002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</v>
      </c>
      <c r="H506" s="8">
        <v>3.3053366221113272E-3</v>
      </c>
      <c r="I506" s="9">
        <v>4</v>
      </c>
      <c r="J506" s="10" t="b">
        <f>AND(CCTAB[[#This Row],[Date]]&gt;=calculate!$D$10,CCTAB[[#This Row],[Date]]&lt;calculate!$D$10+7)</f>
        <v>0</v>
      </c>
    </row>
    <row r="507" spans="1:10" ht="14.25" customHeight="1" x14ac:dyDescent="0.35">
      <c r="A507" s="4" t="s">
        <v>530</v>
      </c>
      <c r="B507" s="5">
        <v>42013.724000000002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</v>
      </c>
      <c r="H507" s="8">
        <v>1.892225918584839E-3</v>
      </c>
      <c r="I507" s="9">
        <v>3</v>
      </c>
      <c r="J507" s="10" t="b">
        <f>AND(CCTAB[[#This Row],[Date]]&gt;=calculate!$D$10,CCTAB[[#This Row],[Date]]&lt;calculate!$D$10+7)</f>
        <v>0</v>
      </c>
    </row>
    <row r="508" spans="1:10" ht="14.25" customHeight="1" x14ac:dyDescent="0.35">
      <c r="A508" s="4" t="s">
        <v>531</v>
      </c>
      <c r="B508" s="5">
        <v>42013.724999999999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</v>
      </c>
      <c r="H508" s="8">
        <v>2.3180776716130048E-3</v>
      </c>
      <c r="I508" s="9">
        <v>4</v>
      </c>
      <c r="J508" s="10" t="b">
        <f>AND(CCTAB[[#This Row],[Date]]&gt;=calculate!$D$10,CCTAB[[#This Row],[Date]]&lt;calculate!$D$10+7)</f>
        <v>0</v>
      </c>
    </row>
    <row r="509" spans="1:10" ht="14.25" customHeight="1" x14ac:dyDescent="0.35">
      <c r="A509" s="4" t="s">
        <v>532</v>
      </c>
      <c r="B509" s="5">
        <v>42013.724999999999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</v>
      </c>
      <c r="H509" s="8">
        <v>4.8361284923273719E-3</v>
      </c>
      <c r="I509" s="9">
        <v>2</v>
      </c>
      <c r="J509" s="10" t="b">
        <f>AND(CCTAB[[#This Row],[Date]]&gt;=calculate!$D$10,CCTAB[[#This Row],[Date]]&lt;calculate!$D$10+7)</f>
        <v>0</v>
      </c>
    </row>
    <row r="510" spans="1:10" ht="14.25" customHeight="1" x14ac:dyDescent="0.35">
      <c r="A510" s="4" t="s">
        <v>533</v>
      </c>
      <c r="B510" s="5">
        <v>42013.728000000003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0" t="b">
        <f>AND(CCTAB[[#This Row],[Date]]&gt;=calculate!$D$10,CCTAB[[#This Row],[Date]]&lt;calculate!$D$10+7)</f>
        <v>0</v>
      </c>
    </row>
    <row r="511" spans="1:10" ht="14.25" customHeight="1" x14ac:dyDescent="0.35">
      <c r="A511" s="4" t="s">
        <v>534</v>
      </c>
      <c r="B511" s="5">
        <v>42013.728000000003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0" t="b">
        <f>AND(CCTAB[[#This Row],[Date]]&gt;=calculate!$D$10,CCTAB[[#This Row],[Date]]&lt;calculate!$D$10+7)</f>
        <v>0</v>
      </c>
    </row>
    <row r="512" spans="1:10" ht="14.25" customHeight="1" x14ac:dyDescent="0.35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</v>
      </c>
      <c r="H512" s="8">
        <v>7.525282339898206E-4</v>
      </c>
      <c r="I512" s="9">
        <v>5</v>
      </c>
      <c r="J512" s="10" t="b">
        <f>AND(CCTAB[[#This Row],[Date]]&gt;=calculate!$D$10,CCTAB[[#This Row],[Date]]&lt;calculate!$D$10+7)</f>
        <v>0</v>
      </c>
    </row>
    <row r="513" spans="1:10" ht="14.25" customHeight="1" x14ac:dyDescent="0.35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</v>
      </c>
      <c r="H513" s="8">
        <v>2.4424439595082162E-3</v>
      </c>
      <c r="I513" s="9">
        <v>4</v>
      </c>
      <c r="J513" s="10" t="b">
        <f>AND(CCTAB[[#This Row],[Date]]&gt;=calculate!$D$10,CCTAB[[#This Row],[Date]]&lt;calculate!$D$10+7)</f>
        <v>0</v>
      </c>
    </row>
    <row r="514" spans="1:10" ht="14.25" customHeight="1" x14ac:dyDescent="0.35">
      <c r="A514" s="4" t="s">
        <v>537</v>
      </c>
      <c r="B514" s="5">
        <v>42013.737999999998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</v>
      </c>
      <c r="H514" s="8">
        <v>1.4534124185352883E-3</v>
      </c>
      <c r="I514" s="9">
        <v>3</v>
      </c>
      <c r="J514" s="10" t="b">
        <f>AND(CCTAB[[#This Row],[Date]]&gt;=calculate!$D$10,CCTAB[[#This Row],[Date]]&lt;calculate!$D$10+7)</f>
        <v>0</v>
      </c>
    </row>
    <row r="515" spans="1:10" ht="14.25" customHeight="1" x14ac:dyDescent="0.35">
      <c r="A515" s="4" t="s">
        <v>538</v>
      </c>
      <c r="B515" s="5">
        <v>42013.737999999998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</v>
      </c>
      <c r="H515" s="8">
        <v>3.2162284419068993E-3</v>
      </c>
      <c r="I515" s="9">
        <v>4</v>
      </c>
      <c r="J515" s="10" t="b">
        <f>AND(CCTAB[[#This Row],[Date]]&gt;=calculate!$D$10,CCTAB[[#This Row],[Date]]&lt;calculate!$D$10+7)</f>
        <v>0</v>
      </c>
    </row>
    <row r="516" spans="1:10" ht="14.25" customHeight="1" x14ac:dyDescent="0.35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</v>
      </c>
      <c r="H516" s="8">
        <v>4.2890402769684135E-3</v>
      </c>
      <c r="I516" s="9">
        <v>5</v>
      </c>
      <c r="J516" s="10" t="b">
        <f>AND(CCTAB[[#This Row],[Date]]&gt;=calculate!$D$10,CCTAB[[#This Row],[Date]]&lt;calculate!$D$10+7)</f>
        <v>0</v>
      </c>
    </row>
    <row r="517" spans="1:10" ht="14.25" customHeight="1" x14ac:dyDescent="0.35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</v>
      </c>
      <c r="H517" s="8">
        <v>4.047314185889727E-3</v>
      </c>
      <c r="I517" s="9">
        <v>3</v>
      </c>
      <c r="J517" s="10" t="b">
        <f>AND(CCTAB[[#This Row],[Date]]&gt;=calculate!$D$10,CCTAB[[#This Row],[Date]]&lt;calculate!$D$10+7)</f>
        <v>0</v>
      </c>
    </row>
    <row r="518" spans="1:10" ht="14.25" customHeight="1" x14ac:dyDescent="0.35">
      <c r="A518" s="4" t="s">
        <v>541</v>
      </c>
      <c r="B518" s="5">
        <v>42014.381000000001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</v>
      </c>
      <c r="H518" s="8">
        <v>5.5141347161870573E-4</v>
      </c>
      <c r="I518" s="9">
        <v>3</v>
      </c>
      <c r="J518" s="10" t="b">
        <f>AND(CCTAB[[#This Row],[Date]]&gt;=calculate!$D$10,CCTAB[[#This Row],[Date]]&lt;calculate!$D$10+7)</f>
        <v>0</v>
      </c>
    </row>
    <row r="519" spans="1:10" ht="14.25" customHeight="1" x14ac:dyDescent="0.35">
      <c r="A519" s="4" t="s">
        <v>542</v>
      </c>
      <c r="B519" s="5">
        <v>42014.381000000001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</v>
      </c>
      <c r="H519" s="8">
        <v>2.700135999200352E-3</v>
      </c>
      <c r="I519" s="9">
        <v>3</v>
      </c>
      <c r="J519" s="10" t="b">
        <f>AND(CCTAB[[#This Row],[Date]]&gt;=calculate!$D$10,CCTAB[[#This Row],[Date]]&lt;calculate!$D$10+7)</f>
        <v>0</v>
      </c>
    </row>
    <row r="520" spans="1:10" ht="14.25" customHeight="1" x14ac:dyDescent="0.35">
      <c r="A520" s="4" t="s">
        <v>543</v>
      </c>
      <c r="B520" s="5">
        <v>42014.421000000002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</v>
      </c>
      <c r="H520" s="8">
        <v>3.0393968774684948E-3</v>
      </c>
      <c r="I520" s="9">
        <v>5</v>
      </c>
      <c r="J520" s="10" t="b">
        <f>AND(CCTAB[[#This Row],[Date]]&gt;=calculate!$D$10,CCTAB[[#This Row],[Date]]&lt;calculate!$D$10+7)</f>
        <v>0</v>
      </c>
    </row>
    <row r="521" spans="1:10" ht="14.25" customHeight="1" x14ac:dyDescent="0.35">
      <c r="A521" s="4" t="s">
        <v>544</v>
      </c>
      <c r="B521" s="5">
        <v>42014.421000000002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</v>
      </c>
      <c r="H521" s="8">
        <v>2.3532712241691495E-3</v>
      </c>
      <c r="I521" s="9">
        <v>3</v>
      </c>
      <c r="J521" s="10" t="b">
        <f>AND(CCTAB[[#This Row],[Date]]&gt;=calculate!$D$10,CCTAB[[#This Row],[Date]]&lt;calculate!$D$10+7)</f>
        <v>0</v>
      </c>
    </row>
    <row r="522" spans="1:10" ht="14.25" customHeight="1" x14ac:dyDescent="0.35">
      <c r="A522" s="4" t="s">
        <v>545</v>
      </c>
      <c r="B522" s="5">
        <v>42014.440999999999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</v>
      </c>
      <c r="H522" s="8">
        <v>4.559111195580173E-3</v>
      </c>
      <c r="I522" s="9">
        <v>4</v>
      </c>
      <c r="J522" s="10" t="b">
        <f>AND(CCTAB[[#This Row],[Date]]&gt;=calculate!$D$10,CCTAB[[#This Row],[Date]]&lt;calculate!$D$10+7)</f>
        <v>0</v>
      </c>
    </row>
    <row r="523" spans="1:10" ht="14.25" customHeight="1" x14ac:dyDescent="0.35">
      <c r="A523" s="4" t="s">
        <v>546</v>
      </c>
      <c r="B523" s="5">
        <v>42014.440999999999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</v>
      </c>
      <c r="H523" s="8">
        <v>1.8258778176680147E-3</v>
      </c>
      <c r="I523" s="9">
        <v>4</v>
      </c>
      <c r="J523" s="10" t="b">
        <f>AND(CCTAB[[#This Row],[Date]]&gt;=calculate!$D$10,CCTAB[[#This Row],[Date]]&lt;calculate!$D$10+7)</f>
        <v>0</v>
      </c>
    </row>
    <row r="524" spans="1:10" ht="14.25" customHeight="1" x14ac:dyDescent="0.35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</v>
      </c>
      <c r="H524" s="8">
        <v>4.5383366644339094E-3</v>
      </c>
      <c r="I524" s="9">
        <v>4</v>
      </c>
      <c r="J524" s="10" t="b">
        <f>AND(CCTAB[[#This Row],[Date]]&gt;=calculate!$D$10,CCTAB[[#This Row],[Date]]&lt;calculate!$D$10+7)</f>
        <v>0</v>
      </c>
    </row>
    <row r="525" spans="1:10" ht="14.25" customHeight="1" x14ac:dyDescent="0.35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</v>
      </c>
      <c r="H525" s="8">
        <v>1.0126971766029212E-3</v>
      </c>
      <c r="I525" s="9">
        <v>4</v>
      </c>
      <c r="J525" s="10" t="b">
        <f>AND(CCTAB[[#This Row],[Date]]&gt;=calculate!$D$10,CCTAB[[#This Row],[Date]]&lt;calculate!$D$10+7)</f>
        <v>0</v>
      </c>
    </row>
    <row r="526" spans="1:10" ht="14.25" customHeight="1" x14ac:dyDescent="0.35">
      <c r="A526" s="4" t="s">
        <v>549</v>
      </c>
      <c r="B526" s="5">
        <v>42014.470999999998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</v>
      </c>
      <c r="H526" s="8">
        <v>1.6587424463525057E-3</v>
      </c>
      <c r="I526" s="9">
        <v>4</v>
      </c>
      <c r="J526" s="10" t="b">
        <f>AND(CCTAB[[#This Row],[Date]]&gt;=calculate!$D$10,CCTAB[[#This Row],[Date]]&lt;calculate!$D$10+7)</f>
        <v>0</v>
      </c>
    </row>
    <row r="527" spans="1:10" ht="14.25" customHeight="1" x14ac:dyDescent="0.35">
      <c r="A527" s="4" t="s">
        <v>550</v>
      </c>
      <c r="B527" s="5">
        <v>42014.470999999998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</v>
      </c>
      <c r="H527" s="8">
        <v>2.9713553146153435E-3</v>
      </c>
      <c r="I527" s="9">
        <v>4</v>
      </c>
      <c r="J527" s="10" t="b">
        <f>AND(CCTAB[[#This Row],[Date]]&gt;=calculate!$D$10,CCTAB[[#This Row],[Date]]&lt;calculate!$D$10+7)</f>
        <v>0</v>
      </c>
    </row>
    <row r="528" spans="1:10" ht="14.25" customHeight="1" x14ac:dyDescent="0.35">
      <c r="A528" s="4" t="s">
        <v>551</v>
      </c>
      <c r="B528" s="5">
        <v>42014.478999999999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</v>
      </c>
      <c r="H528" s="8">
        <v>1.5405365711622656E-3</v>
      </c>
      <c r="I528" s="9">
        <v>3</v>
      </c>
      <c r="J528" s="10" t="b">
        <f>AND(CCTAB[[#This Row],[Date]]&gt;=calculate!$D$10,CCTAB[[#This Row],[Date]]&lt;calculate!$D$10+7)</f>
        <v>0</v>
      </c>
    </row>
    <row r="529" spans="1:10" ht="14.25" customHeight="1" x14ac:dyDescent="0.35">
      <c r="A529" s="4" t="s">
        <v>552</v>
      </c>
      <c r="B529" s="5">
        <v>42014.478999999999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</v>
      </c>
      <c r="H529" s="8">
        <v>2.3800124776154432E-3</v>
      </c>
      <c r="I529" s="9">
        <v>4</v>
      </c>
      <c r="J529" s="10" t="b">
        <f>AND(CCTAB[[#This Row],[Date]]&gt;=calculate!$D$10,CCTAB[[#This Row],[Date]]&lt;calculate!$D$10+7)</f>
        <v>0</v>
      </c>
    </row>
    <row r="530" spans="1:10" ht="14.25" customHeight="1" x14ac:dyDescent="0.35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</v>
      </c>
      <c r="H530" s="8">
        <v>4.0837213903096928E-3</v>
      </c>
      <c r="I530" s="9">
        <v>1</v>
      </c>
      <c r="J530" s="10" t="b">
        <f>AND(CCTAB[[#This Row],[Date]]&gt;=calculate!$D$10,CCTAB[[#This Row],[Date]]&lt;calculate!$D$10+7)</f>
        <v>0</v>
      </c>
    </row>
    <row r="531" spans="1:10" ht="14.25" customHeight="1" x14ac:dyDescent="0.35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</v>
      </c>
      <c r="H531" s="8">
        <v>4.1175004451064071E-3</v>
      </c>
      <c r="I531" s="9">
        <v>3</v>
      </c>
      <c r="J531" s="10" t="b">
        <f>AND(CCTAB[[#This Row],[Date]]&gt;=calculate!$D$10,CCTAB[[#This Row],[Date]]&lt;calculate!$D$10+7)</f>
        <v>0</v>
      </c>
    </row>
    <row r="532" spans="1:10" ht="14.25" customHeight="1" x14ac:dyDescent="0.35">
      <c r="A532" s="4" t="s">
        <v>555</v>
      </c>
      <c r="B532" s="5">
        <v>42014.491000000002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0" t="b">
        <f>AND(CCTAB[[#This Row],[Date]]&gt;=calculate!$D$10,CCTAB[[#This Row],[Date]]&lt;calculate!$D$10+7)</f>
        <v>0</v>
      </c>
    </row>
    <row r="533" spans="1:10" ht="14.25" customHeight="1" x14ac:dyDescent="0.35">
      <c r="A533" s="4" t="s">
        <v>556</v>
      </c>
      <c r="B533" s="5">
        <v>42014.491000000002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</v>
      </c>
      <c r="H533" s="8">
        <v>1.8160931131912595E-3</v>
      </c>
      <c r="I533" s="9">
        <v>4</v>
      </c>
      <c r="J533" s="10" t="b">
        <f>AND(CCTAB[[#This Row],[Date]]&gt;=calculate!$D$10,CCTAB[[#This Row],[Date]]&lt;calculate!$D$10+7)</f>
        <v>0</v>
      </c>
    </row>
    <row r="534" spans="1:10" ht="14.25" customHeight="1" x14ac:dyDescent="0.35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</v>
      </c>
      <c r="H534" s="8">
        <v>2.6903280530927282E-3</v>
      </c>
      <c r="I534" s="9">
        <v>4</v>
      </c>
      <c r="J534" s="10" t="b">
        <f>AND(CCTAB[[#This Row],[Date]]&gt;=calculate!$D$10,CCTAB[[#This Row],[Date]]&lt;calculate!$D$10+7)</f>
        <v>0</v>
      </c>
    </row>
    <row r="535" spans="1:10" ht="14.25" customHeight="1" x14ac:dyDescent="0.35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0" t="b">
        <f>AND(CCTAB[[#This Row],[Date]]&gt;=calculate!$D$10,CCTAB[[#This Row],[Date]]&lt;calculate!$D$10+7)</f>
        <v>0</v>
      </c>
    </row>
    <row r="536" spans="1:10" ht="14.25" customHeight="1" x14ac:dyDescent="0.35">
      <c r="A536" s="4" t="s">
        <v>559</v>
      </c>
      <c r="B536" s="5">
        <v>42014.523000000001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</v>
      </c>
      <c r="H536" s="8">
        <v>3.8573405817802732E-3</v>
      </c>
      <c r="I536" s="9">
        <v>3</v>
      </c>
      <c r="J536" s="10" t="b">
        <f>AND(CCTAB[[#This Row],[Date]]&gt;=calculate!$D$10,CCTAB[[#This Row],[Date]]&lt;calculate!$D$10+7)</f>
        <v>0</v>
      </c>
    </row>
    <row r="537" spans="1:10" ht="14.25" customHeight="1" x14ac:dyDescent="0.35">
      <c r="A537" s="4" t="s">
        <v>560</v>
      </c>
      <c r="B537" s="5">
        <v>42014.523000000001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</v>
      </c>
      <c r="H537" s="8">
        <v>3.3973995667190087E-3</v>
      </c>
      <c r="I537" s="9">
        <v>4</v>
      </c>
      <c r="J537" s="10" t="b">
        <f>AND(CCTAB[[#This Row],[Date]]&gt;=calculate!$D$10,CCTAB[[#This Row],[Date]]&lt;calculate!$D$10+7)</f>
        <v>0</v>
      </c>
    </row>
    <row r="538" spans="1:10" ht="14.25" customHeight="1" x14ac:dyDescent="0.35">
      <c r="A538" s="4" t="s">
        <v>561</v>
      </c>
      <c r="B538" s="5">
        <v>42014.538999999997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</v>
      </c>
      <c r="H538" s="8">
        <v>8.803610121982877E-4</v>
      </c>
      <c r="I538" s="9">
        <v>3</v>
      </c>
      <c r="J538" s="10" t="b">
        <f>AND(CCTAB[[#This Row],[Date]]&gt;=calculate!$D$10,CCTAB[[#This Row],[Date]]&lt;calculate!$D$10+7)</f>
        <v>0</v>
      </c>
    </row>
    <row r="539" spans="1:10" ht="14.25" customHeight="1" x14ac:dyDescent="0.35">
      <c r="A539" s="4" t="s">
        <v>562</v>
      </c>
      <c r="B539" s="5">
        <v>42014.538999999997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</v>
      </c>
      <c r="H539" s="8">
        <v>4.3348903091070569E-3</v>
      </c>
      <c r="I539" s="9">
        <v>3</v>
      </c>
      <c r="J539" s="10" t="b">
        <f>AND(CCTAB[[#This Row],[Date]]&gt;=calculate!$D$10,CCTAB[[#This Row],[Date]]&lt;calculate!$D$10+7)</f>
        <v>0</v>
      </c>
    </row>
    <row r="540" spans="1:10" ht="14.25" customHeight="1" x14ac:dyDescent="0.35">
      <c r="A540" s="4" t="s">
        <v>563</v>
      </c>
      <c r="B540" s="5">
        <v>42014.550999999999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</v>
      </c>
      <c r="H540" s="8">
        <v>4.801529288283291E-4</v>
      </c>
      <c r="I540" s="9">
        <v>4</v>
      </c>
      <c r="J540" s="10" t="b">
        <f>AND(CCTAB[[#This Row],[Date]]&gt;=calculate!$D$10,CCTAB[[#This Row],[Date]]&lt;calculate!$D$10+7)</f>
        <v>0</v>
      </c>
    </row>
    <row r="541" spans="1:10" ht="14.25" customHeight="1" x14ac:dyDescent="0.35">
      <c r="A541" s="4" t="s">
        <v>564</v>
      </c>
      <c r="B541" s="5">
        <v>42014.550999999999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</v>
      </c>
      <c r="H541" s="8">
        <v>4.7811359565379605E-3</v>
      </c>
      <c r="I541" s="9">
        <v>3</v>
      </c>
      <c r="J541" s="10" t="b">
        <f>AND(CCTAB[[#This Row],[Date]]&gt;=calculate!$D$10,CCTAB[[#This Row],[Date]]&lt;calculate!$D$10+7)</f>
        <v>0</v>
      </c>
    </row>
    <row r="542" spans="1:10" ht="14.25" customHeight="1" x14ac:dyDescent="0.35">
      <c r="A542" s="4" t="s">
        <v>565</v>
      </c>
      <c r="B542" s="5">
        <v>42014.574999999997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</v>
      </c>
      <c r="H542" s="8">
        <v>3.107773648481344E-3</v>
      </c>
      <c r="I542" s="9">
        <v>4</v>
      </c>
      <c r="J542" s="10" t="b">
        <f>AND(CCTAB[[#This Row],[Date]]&gt;=calculate!$D$10,CCTAB[[#This Row],[Date]]&lt;calculate!$D$10+7)</f>
        <v>0</v>
      </c>
    </row>
    <row r="543" spans="1:10" ht="14.25" customHeight="1" x14ac:dyDescent="0.35">
      <c r="A543" s="4" t="s">
        <v>566</v>
      </c>
      <c r="B543" s="5">
        <v>42014.574999999997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</v>
      </c>
      <c r="H543" s="8">
        <v>4.3257697508340956E-3</v>
      </c>
      <c r="I543" s="9">
        <v>4</v>
      </c>
      <c r="J543" s="10" t="b">
        <f>AND(CCTAB[[#This Row],[Date]]&gt;=calculate!$D$10,CCTAB[[#This Row],[Date]]&lt;calculate!$D$10+7)</f>
        <v>0</v>
      </c>
    </row>
    <row r="544" spans="1:10" ht="14.25" customHeight="1" x14ac:dyDescent="0.35">
      <c r="A544" s="4" t="s">
        <v>567</v>
      </c>
      <c r="B544" s="5">
        <v>42014.578000000001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</v>
      </c>
      <c r="H544" s="8">
        <v>4.2435112120416925E-3</v>
      </c>
      <c r="I544" s="9">
        <v>5</v>
      </c>
      <c r="J544" s="10" t="b">
        <f>AND(CCTAB[[#This Row],[Date]]&gt;=calculate!$D$10,CCTAB[[#This Row],[Date]]&lt;calculate!$D$10+7)</f>
        <v>0</v>
      </c>
    </row>
    <row r="545" spans="1:10" ht="14.25" customHeight="1" x14ac:dyDescent="0.35">
      <c r="A545" s="4" t="s">
        <v>568</v>
      </c>
      <c r="B545" s="5">
        <v>42014.578000000001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</v>
      </c>
      <c r="H545" s="8">
        <v>1.021042573445152E-3</v>
      </c>
      <c r="I545" s="9">
        <v>3</v>
      </c>
      <c r="J545" s="10" t="b">
        <f>AND(CCTAB[[#This Row],[Date]]&gt;=calculate!$D$10,CCTAB[[#This Row],[Date]]&lt;calculate!$D$10+7)</f>
        <v>0</v>
      </c>
    </row>
    <row r="546" spans="1:10" ht="14.25" customHeight="1" x14ac:dyDescent="0.35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0" t="b">
        <f>AND(CCTAB[[#This Row],[Date]]&gt;=calculate!$D$10,CCTAB[[#This Row],[Date]]&lt;calculate!$D$10+7)</f>
        <v>0</v>
      </c>
    </row>
    <row r="547" spans="1:10" ht="14.25" customHeight="1" x14ac:dyDescent="0.35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</v>
      </c>
      <c r="H547" s="8">
        <v>3.1436256771529979E-3</v>
      </c>
      <c r="I547" s="9">
        <v>2</v>
      </c>
      <c r="J547" s="10" t="b">
        <f>AND(CCTAB[[#This Row],[Date]]&gt;=calculate!$D$10,CCTAB[[#This Row],[Date]]&lt;calculate!$D$10+7)</f>
        <v>0</v>
      </c>
    </row>
    <row r="548" spans="1:10" ht="14.25" customHeight="1" x14ac:dyDescent="0.35">
      <c r="A548" s="4" t="s">
        <v>571</v>
      </c>
      <c r="B548" s="5">
        <v>42014.595000000001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</v>
      </c>
      <c r="H548" s="8">
        <v>4.6531030072084036E-3</v>
      </c>
      <c r="I548" s="9">
        <v>3</v>
      </c>
      <c r="J548" s="10" t="b">
        <f>AND(CCTAB[[#This Row],[Date]]&gt;=calculate!$D$10,CCTAB[[#This Row],[Date]]&lt;calculate!$D$10+7)</f>
        <v>0</v>
      </c>
    </row>
    <row r="549" spans="1:10" ht="14.25" customHeight="1" x14ac:dyDescent="0.35">
      <c r="A549" s="4" t="s">
        <v>572</v>
      </c>
      <c r="B549" s="5">
        <v>42014.595000000001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</v>
      </c>
      <c r="H549" s="8">
        <v>4.423413730992768E-4</v>
      </c>
      <c r="I549" s="9">
        <v>3</v>
      </c>
      <c r="J549" s="10" t="b">
        <f>AND(CCTAB[[#This Row],[Date]]&gt;=calculate!$D$10,CCTAB[[#This Row],[Date]]&lt;calculate!$D$10+7)</f>
        <v>0</v>
      </c>
    </row>
    <row r="550" spans="1:10" ht="14.25" customHeight="1" x14ac:dyDescent="0.35">
      <c r="A550" s="4" t="s">
        <v>573</v>
      </c>
      <c r="B550" s="5">
        <v>42014.601000000002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</v>
      </c>
      <c r="H550" s="8">
        <v>4.5550592312239542E-3</v>
      </c>
      <c r="I550" s="9">
        <v>3</v>
      </c>
      <c r="J550" s="10" t="b">
        <f>AND(CCTAB[[#This Row],[Date]]&gt;=calculate!$D$10,CCTAB[[#This Row],[Date]]&lt;calculate!$D$10+7)</f>
        <v>0</v>
      </c>
    </row>
    <row r="551" spans="1:10" ht="14.25" customHeight="1" x14ac:dyDescent="0.35">
      <c r="A551" s="4" t="s">
        <v>574</v>
      </c>
      <c r="B551" s="5">
        <v>42014.601000000002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</v>
      </c>
      <c r="H551" s="8">
        <v>2.8402821593018178E-3</v>
      </c>
      <c r="I551" s="9">
        <v>1</v>
      </c>
      <c r="J551" s="10" t="b">
        <f>AND(CCTAB[[#This Row],[Date]]&gt;=calculate!$D$10,CCTAB[[#This Row],[Date]]&lt;calculate!$D$10+7)</f>
        <v>0</v>
      </c>
    </row>
    <row r="552" spans="1:10" ht="14.25" customHeight="1" x14ac:dyDescent="0.35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</v>
      </c>
      <c r="H552" s="8">
        <v>4.3508677516058457E-3</v>
      </c>
      <c r="I552" s="9">
        <v>5</v>
      </c>
      <c r="J552" s="10" t="b">
        <f>AND(CCTAB[[#This Row],[Date]]&gt;=calculate!$D$10,CCTAB[[#This Row],[Date]]&lt;calculate!$D$10+7)</f>
        <v>0</v>
      </c>
    </row>
    <row r="553" spans="1:10" ht="14.25" customHeight="1" x14ac:dyDescent="0.35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</v>
      </c>
      <c r="H553" s="8">
        <v>3.4869103691801402E-3</v>
      </c>
      <c r="I553" s="9">
        <v>3</v>
      </c>
      <c r="J553" s="10" t="b">
        <f>AND(CCTAB[[#This Row],[Date]]&gt;=calculate!$D$10,CCTAB[[#This Row],[Date]]&lt;calculate!$D$10+7)</f>
        <v>0</v>
      </c>
    </row>
    <row r="554" spans="1:10" ht="14.25" customHeight="1" x14ac:dyDescent="0.35">
      <c r="A554" s="4" t="s">
        <v>577</v>
      </c>
      <c r="B554" s="5">
        <v>42014.624000000003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</v>
      </c>
      <c r="H554" s="8">
        <v>2.3164917058949748E-3</v>
      </c>
      <c r="I554" s="9">
        <v>3</v>
      </c>
      <c r="J554" s="10" t="b">
        <f>AND(CCTAB[[#This Row],[Date]]&gt;=calculate!$D$10,CCTAB[[#This Row],[Date]]&lt;calculate!$D$10+7)</f>
        <v>0</v>
      </c>
    </row>
    <row r="555" spans="1:10" ht="14.25" customHeight="1" x14ac:dyDescent="0.35">
      <c r="A555" s="4" t="s">
        <v>578</v>
      </c>
      <c r="B555" s="5">
        <v>42014.624000000003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</v>
      </c>
      <c r="H555" s="8">
        <v>2.9867445726095578E-3</v>
      </c>
      <c r="I555" s="9">
        <v>4</v>
      </c>
      <c r="J555" s="10" t="b">
        <f>AND(CCTAB[[#This Row],[Date]]&gt;=calculate!$D$10,CCTAB[[#This Row],[Date]]&lt;calculate!$D$10+7)</f>
        <v>0</v>
      </c>
    </row>
    <row r="556" spans="1:10" ht="14.25" customHeight="1" x14ac:dyDescent="0.35">
      <c r="A556" s="4" t="s">
        <v>579</v>
      </c>
      <c r="B556" s="5">
        <v>42014.663999999997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</v>
      </c>
      <c r="H556" s="8">
        <v>7.6666025763053763E-4</v>
      </c>
      <c r="I556" s="9">
        <v>4</v>
      </c>
      <c r="J556" s="10" t="b">
        <f>AND(CCTAB[[#This Row],[Date]]&gt;=calculate!$D$10,CCTAB[[#This Row],[Date]]&lt;calculate!$D$10+7)</f>
        <v>0</v>
      </c>
    </row>
    <row r="557" spans="1:10" ht="14.25" customHeight="1" x14ac:dyDescent="0.35">
      <c r="A557" s="4" t="s">
        <v>580</v>
      </c>
      <c r="B557" s="5">
        <v>42014.663999999997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</v>
      </c>
      <c r="H557" s="8">
        <v>1.5564031920537746E-3</v>
      </c>
      <c r="I557" s="9">
        <v>1</v>
      </c>
      <c r="J557" s="10" t="b">
        <f>AND(CCTAB[[#This Row],[Date]]&gt;=calculate!$D$10,CCTAB[[#This Row],[Date]]&lt;calculate!$D$10+7)</f>
        <v>0</v>
      </c>
    </row>
    <row r="558" spans="1:10" ht="14.25" customHeight="1" x14ac:dyDescent="0.35">
      <c r="A558" s="4" t="s">
        <v>581</v>
      </c>
      <c r="B558" s="5">
        <v>42014.667000000001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</v>
      </c>
      <c r="H558" s="8">
        <v>1.9004273929260718E-3</v>
      </c>
      <c r="I558" s="9">
        <v>5</v>
      </c>
      <c r="J558" s="10" t="b">
        <f>AND(CCTAB[[#This Row],[Date]]&gt;=calculate!$D$10,CCTAB[[#This Row],[Date]]&lt;calculate!$D$10+7)</f>
        <v>0</v>
      </c>
    </row>
    <row r="559" spans="1:10" ht="14.25" customHeight="1" x14ac:dyDescent="0.35">
      <c r="A559" s="4" t="s">
        <v>582</v>
      </c>
      <c r="B559" s="5">
        <v>42014.667000000001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</v>
      </c>
      <c r="H559" s="8">
        <v>2.0399969950165944E-3</v>
      </c>
      <c r="I559" s="9">
        <v>4</v>
      </c>
      <c r="J559" s="10" t="b">
        <f>AND(CCTAB[[#This Row],[Date]]&gt;=calculate!$D$10,CCTAB[[#This Row],[Date]]&lt;calculate!$D$10+7)</f>
        <v>0</v>
      </c>
    </row>
    <row r="560" spans="1:10" ht="14.25" customHeight="1" x14ac:dyDescent="0.35">
      <c r="A560" s="4" t="s">
        <v>583</v>
      </c>
      <c r="B560" s="5">
        <v>42014.692999999999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</v>
      </c>
      <c r="H560" s="8">
        <v>4.4338175841713152E-4</v>
      </c>
      <c r="I560" s="9">
        <v>5</v>
      </c>
      <c r="J560" s="10" t="b">
        <f>AND(CCTAB[[#This Row],[Date]]&gt;=calculate!$D$10,CCTAB[[#This Row],[Date]]&lt;calculate!$D$10+7)</f>
        <v>0</v>
      </c>
    </row>
    <row r="561" spans="1:10" ht="14.25" customHeight="1" x14ac:dyDescent="0.35">
      <c r="A561" s="4" t="s">
        <v>584</v>
      </c>
      <c r="B561" s="5">
        <v>42014.692999999999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</v>
      </c>
      <c r="H561" s="8">
        <v>4.8132865747419632E-3</v>
      </c>
      <c r="I561" s="9">
        <v>5</v>
      </c>
      <c r="J561" s="10" t="b">
        <f>AND(CCTAB[[#This Row],[Date]]&gt;=calculate!$D$10,CCTAB[[#This Row],[Date]]&lt;calculate!$D$10+7)</f>
        <v>0</v>
      </c>
    </row>
    <row r="562" spans="1:10" ht="14.25" customHeight="1" x14ac:dyDescent="0.35">
      <c r="A562" s="4" t="s">
        <v>585</v>
      </c>
      <c r="B562" s="5">
        <v>42014.692999999999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</v>
      </c>
      <c r="H562" s="8">
        <v>1.0266785840360691E-3</v>
      </c>
      <c r="I562" s="9">
        <v>1</v>
      </c>
      <c r="J562" s="10" t="b">
        <f>AND(CCTAB[[#This Row],[Date]]&gt;=calculate!$D$10,CCTAB[[#This Row],[Date]]&lt;calculate!$D$10+7)</f>
        <v>0</v>
      </c>
    </row>
    <row r="563" spans="1:10" ht="14.25" customHeight="1" x14ac:dyDescent="0.35">
      <c r="A563" s="4" t="s">
        <v>586</v>
      </c>
      <c r="B563" s="5">
        <v>42014.692999999999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</v>
      </c>
      <c r="H563" s="8">
        <v>1.7674789961571583E-3</v>
      </c>
      <c r="I563" s="9">
        <v>4</v>
      </c>
      <c r="J563" s="10" t="b">
        <f>AND(CCTAB[[#This Row],[Date]]&gt;=calculate!$D$10,CCTAB[[#This Row],[Date]]&lt;calculate!$D$10+7)</f>
        <v>0</v>
      </c>
    </row>
    <row r="564" spans="1:10" ht="14.25" customHeight="1" x14ac:dyDescent="0.35">
      <c r="A564" s="4" t="s">
        <v>587</v>
      </c>
      <c r="B564" s="5">
        <v>42014.696000000004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0" t="b">
        <f>AND(CCTAB[[#This Row],[Date]]&gt;=calculate!$D$10,CCTAB[[#This Row],[Date]]&lt;calculate!$D$10+7)</f>
        <v>0</v>
      </c>
    </row>
    <row r="565" spans="1:10" ht="14.25" customHeight="1" x14ac:dyDescent="0.35">
      <c r="A565" s="4" t="s">
        <v>588</v>
      </c>
      <c r="B565" s="5">
        <v>42014.696000000004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</v>
      </c>
      <c r="H565" s="8">
        <v>4.5822813240776568E-3</v>
      </c>
      <c r="I565" s="9">
        <v>4</v>
      </c>
      <c r="J565" s="10" t="b">
        <f>AND(CCTAB[[#This Row],[Date]]&gt;=calculate!$D$10,CCTAB[[#This Row],[Date]]&lt;calculate!$D$10+7)</f>
        <v>0</v>
      </c>
    </row>
    <row r="566" spans="1:10" ht="14.25" customHeight="1" x14ac:dyDescent="0.35">
      <c r="A566" s="4" t="s">
        <v>589</v>
      </c>
      <c r="B566" s="5">
        <v>42014.707000000002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</v>
      </c>
      <c r="H566" s="8">
        <v>7.3924429250283924E-4</v>
      </c>
      <c r="I566" s="9">
        <v>3</v>
      </c>
      <c r="J566" s="10" t="b">
        <f>AND(CCTAB[[#This Row],[Date]]&gt;=calculate!$D$10,CCTAB[[#This Row],[Date]]&lt;calculate!$D$10+7)</f>
        <v>0</v>
      </c>
    </row>
    <row r="567" spans="1:10" ht="14.25" customHeight="1" x14ac:dyDescent="0.35">
      <c r="A567" s="4" t="s">
        <v>590</v>
      </c>
      <c r="B567" s="5">
        <v>42014.707000000002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</v>
      </c>
      <c r="H567" s="8">
        <v>1.9741330256361198E-3</v>
      </c>
      <c r="I567" s="9">
        <v>4</v>
      </c>
      <c r="J567" s="10" t="b">
        <f>AND(CCTAB[[#This Row],[Date]]&gt;=calculate!$D$10,CCTAB[[#This Row],[Date]]&lt;calculate!$D$10+7)</f>
        <v>0</v>
      </c>
    </row>
    <row r="568" spans="1:10" ht="14.25" customHeight="1" x14ac:dyDescent="0.35">
      <c r="A568" s="4" t="s">
        <v>591</v>
      </c>
      <c r="B568" s="5">
        <v>42014.724999999999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</v>
      </c>
      <c r="H568" s="8">
        <v>2.9368827889537262E-3</v>
      </c>
      <c r="I568" s="9">
        <v>4</v>
      </c>
      <c r="J568" s="10" t="b">
        <f>AND(CCTAB[[#This Row],[Date]]&gt;=calculate!$D$10,CCTAB[[#This Row],[Date]]&lt;calculate!$D$10+7)</f>
        <v>0</v>
      </c>
    </row>
    <row r="569" spans="1:10" ht="14.25" customHeight="1" x14ac:dyDescent="0.35">
      <c r="A569" s="4" t="s">
        <v>592</v>
      </c>
      <c r="B569" s="5">
        <v>42014.724999999999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0" t="b">
        <f>AND(CCTAB[[#This Row],[Date]]&gt;=calculate!$D$10,CCTAB[[#This Row],[Date]]&lt;calculate!$D$10+7)</f>
        <v>0</v>
      </c>
    </row>
    <row r="570" spans="1:10" ht="14.25" customHeight="1" x14ac:dyDescent="0.35">
      <c r="A570" s="4" t="s">
        <v>593</v>
      </c>
      <c r="B570" s="5">
        <v>42014.726000000002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</v>
      </c>
      <c r="H570" s="8">
        <v>1.7350329080287885E-3</v>
      </c>
      <c r="I570" s="9">
        <v>3</v>
      </c>
      <c r="J570" s="10" t="b">
        <f>AND(CCTAB[[#This Row],[Date]]&gt;=calculate!$D$10,CCTAB[[#This Row],[Date]]&lt;calculate!$D$10+7)</f>
        <v>0</v>
      </c>
    </row>
    <row r="571" spans="1:10" ht="14.25" customHeight="1" x14ac:dyDescent="0.35">
      <c r="A571" s="4" t="s">
        <v>594</v>
      </c>
      <c r="B571" s="5">
        <v>42014.726000000002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</v>
      </c>
      <c r="H571" s="8">
        <v>1.4904255468678291E-3</v>
      </c>
      <c r="I571" s="9">
        <v>1</v>
      </c>
      <c r="J571" s="10" t="b">
        <f>AND(CCTAB[[#This Row],[Date]]&gt;=calculate!$D$10,CCTAB[[#This Row],[Date]]&lt;calculate!$D$10+7)</f>
        <v>0</v>
      </c>
    </row>
    <row r="572" spans="1:10" ht="14.25" customHeight="1" x14ac:dyDescent="0.35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</v>
      </c>
      <c r="H572" s="8">
        <v>1.8592438093073831E-3</v>
      </c>
      <c r="I572" s="9">
        <v>2</v>
      </c>
      <c r="J572" s="10" t="b">
        <f>AND(CCTAB[[#This Row],[Date]]&gt;=calculate!$D$10,CCTAB[[#This Row],[Date]]&lt;calculate!$D$10+7)</f>
        <v>0</v>
      </c>
    </row>
    <row r="573" spans="1:10" ht="14.25" customHeight="1" x14ac:dyDescent="0.35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</v>
      </c>
      <c r="H573" s="8">
        <v>2.1125579086905804E-3</v>
      </c>
      <c r="I573" s="9">
        <v>1</v>
      </c>
      <c r="J573" s="10" t="b">
        <f>AND(CCTAB[[#This Row],[Date]]&gt;=calculate!$D$10,CCTAB[[#This Row],[Date]]&lt;calculate!$D$10+7)</f>
        <v>0</v>
      </c>
    </row>
    <row r="574" spans="1:10" ht="14.25" customHeight="1" x14ac:dyDescent="0.35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</v>
      </c>
      <c r="H574" s="8">
        <v>3.4510209943892966E-3</v>
      </c>
      <c r="I574" s="9">
        <v>3</v>
      </c>
      <c r="J574" s="10" t="b">
        <f>AND(CCTAB[[#This Row],[Date]]&gt;=calculate!$D$10,CCTAB[[#This Row],[Date]]&lt;calculate!$D$10+7)</f>
        <v>0</v>
      </c>
    </row>
    <row r="575" spans="1:10" ht="14.25" customHeight="1" x14ac:dyDescent="0.35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</v>
      </c>
      <c r="H575" s="8">
        <v>2.9394266022983347E-3</v>
      </c>
      <c r="I575" s="9">
        <v>3</v>
      </c>
      <c r="J575" s="10" t="b">
        <f>AND(CCTAB[[#This Row],[Date]]&gt;=calculate!$D$10,CCTAB[[#This Row],[Date]]&lt;calculate!$D$10+7)</f>
        <v>0</v>
      </c>
    </row>
    <row r="576" spans="1:10" ht="14.25" customHeight="1" x14ac:dyDescent="0.35">
      <c r="A576" s="4" t="s">
        <v>599</v>
      </c>
      <c r="B576" s="5">
        <v>42014.735999999997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</v>
      </c>
      <c r="H576" s="8">
        <v>5.4138658258171967E-4</v>
      </c>
      <c r="I576" s="9">
        <v>3</v>
      </c>
      <c r="J576" s="10" t="b">
        <f>AND(CCTAB[[#This Row],[Date]]&gt;=calculate!$D$10,CCTAB[[#This Row],[Date]]&lt;calculate!$D$10+7)</f>
        <v>0</v>
      </c>
    </row>
    <row r="577" spans="1:10" ht="14.25" customHeight="1" x14ac:dyDescent="0.35">
      <c r="A577" s="4" t="s">
        <v>600</v>
      </c>
      <c r="B577" s="5">
        <v>42014.735999999997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</v>
      </c>
      <c r="H577" s="8">
        <v>1.9448813781929139E-3</v>
      </c>
      <c r="I577" s="9">
        <v>1</v>
      </c>
      <c r="J577" s="10" t="b">
        <f>AND(CCTAB[[#This Row],[Date]]&gt;=calculate!$D$10,CCTAB[[#This Row],[Date]]&lt;calculate!$D$10+7)</f>
        <v>0</v>
      </c>
    </row>
    <row r="578" spans="1:10" ht="14.25" customHeight="1" x14ac:dyDescent="0.35">
      <c r="A578" s="4" t="s">
        <v>601</v>
      </c>
      <c r="B578" s="5">
        <v>42014.741999999998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</v>
      </c>
      <c r="H578" s="8">
        <v>6.7273170321743641E-4</v>
      </c>
      <c r="I578" s="9">
        <v>3</v>
      </c>
      <c r="J578" s="10" t="b">
        <f>AND(CCTAB[[#This Row],[Date]]&gt;=calculate!$D$10,CCTAB[[#This Row],[Date]]&lt;calculate!$D$10+7)</f>
        <v>0</v>
      </c>
    </row>
    <row r="579" spans="1:10" ht="14.25" customHeight="1" x14ac:dyDescent="0.35">
      <c r="A579" s="4" t="s">
        <v>602</v>
      </c>
      <c r="B579" s="5">
        <v>42014.741999999998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</v>
      </c>
      <c r="H579" s="8">
        <v>4.6975353506730905E-3</v>
      </c>
      <c r="I579" s="9">
        <v>5</v>
      </c>
      <c r="J579" s="10" t="b">
        <f>AND(CCTAB[[#This Row],[Date]]&gt;=calculate!$D$10,CCTAB[[#This Row],[Date]]&lt;calculate!$D$10+7)</f>
        <v>0</v>
      </c>
    </row>
    <row r="580" spans="1:10" ht="14.25" customHeight="1" x14ac:dyDescent="0.35">
      <c r="A580" s="4" t="s">
        <v>603</v>
      </c>
      <c r="B580" s="5">
        <v>42015.396000000001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</v>
      </c>
      <c r="H580" s="8">
        <v>1.396273519826732E-3</v>
      </c>
      <c r="I580" s="9">
        <v>3</v>
      </c>
      <c r="J580" s="10" t="b">
        <f>AND(CCTAB[[#This Row],[Date]]&gt;=calculate!$D$10,CCTAB[[#This Row],[Date]]&lt;calculate!$D$10+7)</f>
        <v>0</v>
      </c>
    </row>
    <row r="581" spans="1:10" ht="14.25" customHeight="1" x14ac:dyDescent="0.35">
      <c r="A581" s="4" t="s">
        <v>604</v>
      </c>
      <c r="B581" s="5">
        <v>42015.396000000001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</v>
      </c>
      <c r="H581" s="8">
        <v>3.8378025326101109E-3</v>
      </c>
      <c r="I581" s="9">
        <v>2</v>
      </c>
      <c r="J581" s="10" t="b">
        <f>AND(CCTAB[[#This Row],[Date]]&gt;=calculate!$D$10,CCTAB[[#This Row],[Date]]&lt;calculate!$D$10+7)</f>
        <v>0</v>
      </c>
    </row>
    <row r="582" spans="1:10" ht="14.25" customHeight="1" x14ac:dyDescent="0.35">
      <c r="A582" s="4" t="s">
        <v>605</v>
      </c>
      <c r="B582" s="5">
        <v>42015.400999999998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</v>
      </c>
      <c r="H582" s="8">
        <v>1.6772729567820935E-3</v>
      </c>
      <c r="I582" s="9">
        <v>4</v>
      </c>
      <c r="J582" s="10" t="b">
        <f>AND(CCTAB[[#This Row],[Date]]&gt;=calculate!$D$10,CCTAB[[#This Row],[Date]]&lt;calculate!$D$10+7)</f>
        <v>0</v>
      </c>
    </row>
    <row r="583" spans="1:10" ht="14.25" customHeight="1" x14ac:dyDescent="0.35">
      <c r="A583" s="4" t="s">
        <v>606</v>
      </c>
      <c r="B583" s="5">
        <v>42015.400999999998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0" t="b">
        <f>AND(CCTAB[[#This Row],[Date]]&gt;=calculate!$D$10,CCTAB[[#This Row],[Date]]&lt;calculate!$D$10+7)</f>
        <v>0</v>
      </c>
    </row>
    <row r="584" spans="1:10" ht="14.25" customHeight="1" x14ac:dyDescent="0.35">
      <c r="A584" s="4" t="s">
        <v>607</v>
      </c>
      <c r="B584" s="5">
        <v>42015.402000000002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</v>
      </c>
      <c r="H584" s="8">
        <v>3.0261977227596117E-3</v>
      </c>
      <c r="I584" s="9">
        <v>5</v>
      </c>
      <c r="J584" s="10" t="b">
        <f>AND(CCTAB[[#This Row],[Date]]&gt;=calculate!$D$10,CCTAB[[#This Row],[Date]]&lt;calculate!$D$10+7)</f>
        <v>0</v>
      </c>
    </row>
    <row r="585" spans="1:10" ht="14.25" customHeight="1" x14ac:dyDescent="0.35">
      <c r="A585" s="4" t="s">
        <v>608</v>
      </c>
      <c r="B585" s="5">
        <v>42015.402000000002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</v>
      </c>
      <c r="H585" s="8">
        <v>1.498431331034759E-3</v>
      </c>
      <c r="I585" s="9">
        <v>4</v>
      </c>
      <c r="J585" s="10" t="b">
        <f>AND(CCTAB[[#This Row],[Date]]&gt;=calculate!$D$10,CCTAB[[#This Row],[Date]]&lt;calculate!$D$10+7)</f>
        <v>0</v>
      </c>
    </row>
    <row r="586" spans="1:10" ht="14.25" customHeight="1" x14ac:dyDescent="0.35">
      <c r="A586" s="4" t="s">
        <v>609</v>
      </c>
      <c r="B586" s="5">
        <v>42015.402000000002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0" t="b">
        <f>AND(CCTAB[[#This Row],[Date]]&gt;=calculate!$D$10,CCTAB[[#This Row],[Date]]&lt;calculate!$D$10+7)</f>
        <v>0</v>
      </c>
    </row>
    <row r="587" spans="1:10" ht="14.25" customHeight="1" x14ac:dyDescent="0.35">
      <c r="A587" s="4" t="s">
        <v>610</v>
      </c>
      <c r="B587" s="5">
        <v>42015.402000000002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</v>
      </c>
      <c r="H587" s="8">
        <v>2.8792760762219789E-3</v>
      </c>
      <c r="I587" s="9">
        <v>3</v>
      </c>
      <c r="J587" s="10" t="b">
        <f>AND(CCTAB[[#This Row],[Date]]&gt;=calculate!$D$10,CCTAB[[#This Row],[Date]]&lt;calculate!$D$10+7)</f>
        <v>0</v>
      </c>
    </row>
    <row r="588" spans="1:10" ht="14.25" customHeight="1" x14ac:dyDescent="0.35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0" t="b">
        <f>AND(CCTAB[[#This Row],[Date]]&gt;=calculate!$D$10,CCTAB[[#This Row],[Date]]&lt;calculate!$D$10+7)</f>
        <v>0</v>
      </c>
    </row>
    <row r="589" spans="1:10" ht="14.25" customHeight="1" x14ac:dyDescent="0.35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</v>
      </c>
      <c r="H589" s="8">
        <v>3.134584430394148E-3</v>
      </c>
      <c r="I589" s="9">
        <v>3</v>
      </c>
      <c r="J589" s="10" t="b">
        <f>AND(CCTAB[[#This Row],[Date]]&gt;=calculate!$D$10,CCTAB[[#This Row],[Date]]&lt;calculate!$D$10+7)</f>
        <v>0</v>
      </c>
    </row>
    <row r="590" spans="1:10" ht="14.25" customHeight="1" x14ac:dyDescent="0.35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</v>
      </c>
      <c r="H590" s="8">
        <v>3.9554323212463308E-3</v>
      </c>
      <c r="I590" s="9">
        <v>3</v>
      </c>
      <c r="J590" s="10" t="b">
        <f>AND(CCTAB[[#This Row],[Date]]&gt;=calculate!$D$10,CCTAB[[#This Row],[Date]]&lt;calculate!$D$10+7)</f>
        <v>0</v>
      </c>
    </row>
    <row r="591" spans="1:10" ht="14.25" customHeight="1" x14ac:dyDescent="0.35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</v>
      </c>
      <c r="H591" s="8">
        <v>3.700610203437689E-3</v>
      </c>
      <c r="I591" s="9">
        <v>3</v>
      </c>
      <c r="J591" s="10" t="b">
        <f>AND(CCTAB[[#This Row],[Date]]&gt;=calculate!$D$10,CCTAB[[#This Row],[Date]]&lt;calculate!$D$10+7)</f>
        <v>0</v>
      </c>
    </row>
    <row r="592" spans="1:10" ht="14.25" customHeight="1" x14ac:dyDescent="0.35">
      <c r="A592" s="4" t="s">
        <v>615</v>
      </c>
      <c r="B592" s="5">
        <v>42015.425999999999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</v>
      </c>
      <c r="H592" s="8">
        <v>1.7639806574597178E-3</v>
      </c>
      <c r="I592" s="9">
        <v>3</v>
      </c>
      <c r="J592" s="10" t="b">
        <f>AND(CCTAB[[#This Row],[Date]]&gt;=calculate!$D$10,CCTAB[[#This Row],[Date]]&lt;calculate!$D$10+7)</f>
        <v>0</v>
      </c>
    </row>
    <row r="593" spans="1:10" ht="14.25" customHeight="1" x14ac:dyDescent="0.35">
      <c r="A593" s="4" t="s">
        <v>616</v>
      </c>
      <c r="B593" s="5">
        <v>42015.425999999999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</v>
      </c>
      <c r="H593" s="8">
        <v>3.1673591797863935E-3</v>
      </c>
      <c r="I593" s="9">
        <v>3</v>
      </c>
      <c r="J593" s="10" t="b">
        <f>AND(CCTAB[[#This Row],[Date]]&gt;=calculate!$D$10,CCTAB[[#This Row],[Date]]&lt;calculate!$D$10+7)</f>
        <v>0</v>
      </c>
    </row>
    <row r="594" spans="1:10" ht="14.25" customHeight="1" x14ac:dyDescent="0.35">
      <c r="A594" s="4" t="s">
        <v>617</v>
      </c>
      <c r="B594" s="5">
        <v>42015.430999999997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</v>
      </c>
      <c r="H594" s="8">
        <v>2.5306884201704697E-3</v>
      </c>
      <c r="I594" s="9">
        <v>4</v>
      </c>
      <c r="J594" s="10" t="b">
        <f>AND(CCTAB[[#This Row],[Date]]&gt;=calculate!$D$10,CCTAB[[#This Row],[Date]]&lt;calculate!$D$10+7)</f>
        <v>0</v>
      </c>
    </row>
    <row r="595" spans="1:10" ht="14.25" customHeight="1" x14ac:dyDescent="0.35">
      <c r="A595" s="4" t="s">
        <v>618</v>
      </c>
      <c r="B595" s="5">
        <v>42015.430999999997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</v>
      </c>
      <c r="H595" s="8">
        <v>1.0087362847578869E-3</v>
      </c>
      <c r="I595" s="9">
        <v>5</v>
      </c>
      <c r="J595" s="10" t="b">
        <f>AND(CCTAB[[#This Row],[Date]]&gt;=calculate!$D$10,CCTAB[[#This Row],[Date]]&lt;calculate!$D$10+7)</f>
        <v>0</v>
      </c>
    </row>
    <row r="596" spans="1:10" ht="14.25" customHeight="1" x14ac:dyDescent="0.35">
      <c r="A596" s="4" t="s">
        <v>619</v>
      </c>
      <c r="B596" s="5">
        <v>42015.434999999998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</v>
      </c>
      <c r="H596" s="8">
        <v>3.8979862700119113E-3</v>
      </c>
      <c r="I596" s="9">
        <v>3</v>
      </c>
      <c r="J596" s="10" t="b">
        <f>AND(CCTAB[[#This Row],[Date]]&gt;=calculate!$D$10,CCTAB[[#This Row],[Date]]&lt;calculate!$D$10+7)</f>
        <v>0</v>
      </c>
    </row>
    <row r="597" spans="1:10" ht="14.25" customHeight="1" x14ac:dyDescent="0.35">
      <c r="A597" s="4" t="s">
        <v>620</v>
      </c>
      <c r="B597" s="5">
        <v>42015.434999999998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</v>
      </c>
      <c r="H597" s="8">
        <v>4.6393401262672558E-3</v>
      </c>
      <c r="I597" s="9">
        <v>3</v>
      </c>
      <c r="J597" s="10" t="b">
        <f>AND(CCTAB[[#This Row],[Date]]&gt;=calculate!$D$10,CCTAB[[#This Row],[Date]]&lt;calculate!$D$10+7)</f>
        <v>0</v>
      </c>
    </row>
    <row r="598" spans="1:10" ht="14.25" customHeight="1" x14ac:dyDescent="0.35">
      <c r="A598" s="4" t="s">
        <v>621</v>
      </c>
      <c r="B598" s="5">
        <v>42015.438999999998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</v>
      </c>
      <c r="H598" s="8">
        <v>3.2993425108826069E-3</v>
      </c>
      <c r="I598" s="9">
        <v>3</v>
      </c>
      <c r="J598" s="10" t="b">
        <f>AND(CCTAB[[#This Row],[Date]]&gt;=calculate!$D$10,CCTAB[[#This Row],[Date]]&lt;calculate!$D$10+7)</f>
        <v>0</v>
      </c>
    </row>
    <row r="599" spans="1:10" ht="14.25" customHeight="1" x14ac:dyDescent="0.35">
      <c r="A599" s="4" t="s">
        <v>622</v>
      </c>
      <c r="B599" s="5">
        <v>42015.438999999998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</v>
      </c>
      <c r="H599" s="8">
        <v>4.2348386720521304E-3</v>
      </c>
      <c r="I599" s="9">
        <v>4</v>
      </c>
      <c r="J599" s="10" t="b">
        <f>AND(CCTAB[[#This Row],[Date]]&gt;=calculate!$D$10,CCTAB[[#This Row],[Date]]&lt;calculate!$D$10+7)</f>
        <v>0</v>
      </c>
    </row>
    <row r="600" spans="1:10" ht="14.25" customHeight="1" x14ac:dyDescent="0.35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0" t="b">
        <f>AND(CCTAB[[#This Row],[Date]]&gt;=calculate!$D$10,CCTAB[[#This Row],[Date]]&lt;calculate!$D$10+7)</f>
        <v>0</v>
      </c>
    </row>
    <row r="601" spans="1:10" ht="14.25" customHeight="1" x14ac:dyDescent="0.35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</v>
      </c>
      <c r="H601" s="8">
        <v>5.1962153753795084E-4</v>
      </c>
      <c r="I601" s="9">
        <v>3</v>
      </c>
      <c r="J601" s="10" t="b">
        <f>AND(CCTAB[[#This Row],[Date]]&gt;=calculate!$D$10,CCTAB[[#This Row],[Date]]&lt;calculate!$D$10+7)</f>
        <v>0</v>
      </c>
    </row>
    <row r="602" spans="1:10" ht="14.25" customHeight="1" x14ac:dyDescent="0.35">
      <c r="A602" s="4" t="s">
        <v>625</v>
      </c>
      <c r="B602" s="5">
        <v>42015.478000000003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</v>
      </c>
      <c r="H602" s="8">
        <v>3.7492507495083616E-3</v>
      </c>
      <c r="I602" s="9">
        <v>3</v>
      </c>
      <c r="J602" s="10" t="b">
        <f>AND(CCTAB[[#This Row],[Date]]&gt;=calculate!$D$10,CCTAB[[#This Row],[Date]]&lt;calculate!$D$10+7)</f>
        <v>0</v>
      </c>
    </row>
    <row r="603" spans="1:10" ht="14.25" customHeight="1" x14ac:dyDescent="0.35">
      <c r="A603" s="4" t="s">
        <v>626</v>
      </c>
      <c r="B603" s="5">
        <v>42015.478000000003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</v>
      </c>
      <c r="H603" s="8">
        <v>2.7579633876445458E-3</v>
      </c>
      <c r="I603" s="9">
        <v>5</v>
      </c>
      <c r="J603" s="10" t="b">
        <f>AND(CCTAB[[#This Row],[Date]]&gt;=calculate!$D$10,CCTAB[[#This Row],[Date]]&lt;calculate!$D$10+7)</f>
        <v>0</v>
      </c>
    </row>
    <row r="604" spans="1:10" ht="14.25" customHeight="1" x14ac:dyDescent="0.35">
      <c r="A604" s="4" t="s">
        <v>627</v>
      </c>
      <c r="B604" s="5">
        <v>42015.478999999999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0" t="b">
        <f>AND(CCTAB[[#This Row],[Date]]&gt;=calculate!$D$10,CCTAB[[#This Row],[Date]]&lt;calculate!$D$10+7)</f>
        <v>0</v>
      </c>
    </row>
    <row r="605" spans="1:10" ht="14.25" customHeight="1" x14ac:dyDescent="0.35">
      <c r="A605" s="4" t="s">
        <v>628</v>
      </c>
      <c r="B605" s="5">
        <v>42015.478999999999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</v>
      </c>
      <c r="H605" s="8">
        <v>2.4630221233720908E-3</v>
      </c>
      <c r="I605" s="9">
        <v>4</v>
      </c>
      <c r="J605" s="10" t="b">
        <f>AND(CCTAB[[#This Row],[Date]]&gt;=calculate!$D$10,CCTAB[[#This Row],[Date]]&lt;calculate!$D$10+7)</f>
        <v>0</v>
      </c>
    </row>
    <row r="606" spans="1:10" ht="14.25" customHeight="1" x14ac:dyDescent="0.35">
      <c r="A606" s="4" t="s">
        <v>629</v>
      </c>
      <c r="B606" s="5">
        <v>42015.483999999997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</v>
      </c>
      <c r="H606" s="8">
        <v>3.1388971062165324E-3</v>
      </c>
      <c r="I606" s="9">
        <v>3</v>
      </c>
      <c r="J606" s="10" t="b">
        <f>AND(CCTAB[[#This Row],[Date]]&gt;=calculate!$D$10,CCTAB[[#This Row],[Date]]&lt;calculate!$D$10+7)</f>
        <v>0</v>
      </c>
    </row>
    <row r="607" spans="1:10" ht="14.25" customHeight="1" x14ac:dyDescent="0.35">
      <c r="A607" s="4" t="s">
        <v>630</v>
      </c>
      <c r="B607" s="5">
        <v>42015.483999999997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0" t="b">
        <f>AND(CCTAB[[#This Row],[Date]]&gt;=calculate!$D$10,CCTAB[[#This Row],[Date]]&lt;calculate!$D$10+7)</f>
        <v>0</v>
      </c>
    </row>
    <row r="608" spans="1:10" ht="14.25" customHeight="1" x14ac:dyDescent="0.35">
      <c r="A608" s="4" t="s">
        <v>631</v>
      </c>
      <c r="B608" s="5">
        <v>42015.491000000002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</v>
      </c>
      <c r="H608" s="8">
        <v>2.7327651086358875E-3</v>
      </c>
      <c r="I608" s="9">
        <v>3</v>
      </c>
      <c r="J608" s="10" t="b">
        <f>AND(CCTAB[[#This Row],[Date]]&gt;=calculate!$D$10,CCTAB[[#This Row],[Date]]&lt;calculate!$D$10+7)</f>
        <v>0</v>
      </c>
    </row>
    <row r="609" spans="1:10" ht="14.25" customHeight="1" x14ac:dyDescent="0.35">
      <c r="A609" s="4" t="s">
        <v>632</v>
      </c>
      <c r="B609" s="5">
        <v>42015.491000000002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</v>
      </c>
      <c r="H609" s="8">
        <v>3.8026031831354208E-4</v>
      </c>
      <c r="I609" s="9">
        <v>3</v>
      </c>
      <c r="J609" s="10" t="b">
        <f>AND(CCTAB[[#This Row],[Date]]&gt;=calculate!$D$10,CCTAB[[#This Row],[Date]]&lt;calculate!$D$10+7)</f>
        <v>0</v>
      </c>
    </row>
    <row r="610" spans="1:10" ht="14.25" customHeight="1" x14ac:dyDescent="0.35">
      <c r="A610" s="4" t="s">
        <v>633</v>
      </c>
      <c r="B610" s="5">
        <v>42015.506999999998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</v>
      </c>
      <c r="H610" s="8">
        <v>4.6077326141269878E-3</v>
      </c>
      <c r="I610" s="9">
        <v>1</v>
      </c>
      <c r="J610" s="10" t="b">
        <f>AND(CCTAB[[#This Row],[Date]]&gt;=calculate!$D$10,CCTAB[[#This Row],[Date]]&lt;calculate!$D$10+7)</f>
        <v>0</v>
      </c>
    </row>
    <row r="611" spans="1:10" ht="14.25" customHeight="1" x14ac:dyDescent="0.35">
      <c r="A611" s="4" t="s">
        <v>634</v>
      </c>
      <c r="B611" s="5">
        <v>42015.506999999998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</v>
      </c>
      <c r="H611" s="8">
        <v>6.1143266421309053E-4</v>
      </c>
      <c r="I611" s="9">
        <v>3</v>
      </c>
      <c r="J611" s="10" t="b">
        <f>AND(CCTAB[[#This Row],[Date]]&gt;=calculate!$D$10,CCTAB[[#This Row],[Date]]&lt;calculate!$D$10+7)</f>
        <v>0</v>
      </c>
    </row>
    <row r="612" spans="1:10" ht="14.25" customHeight="1" x14ac:dyDescent="0.35">
      <c r="A612" s="4" t="s">
        <v>635</v>
      </c>
      <c r="B612" s="5">
        <v>42015.514000000003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</v>
      </c>
      <c r="H612" s="8">
        <v>4.4188543125662826E-3</v>
      </c>
      <c r="I612" s="9">
        <v>4</v>
      </c>
      <c r="J612" s="10" t="b">
        <f>AND(CCTAB[[#This Row],[Date]]&gt;=calculate!$D$10,CCTAB[[#This Row],[Date]]&lt;calculate!$D$10+7)</f>
        <v>0</v>
      </c>
    </row>
    <row r="613" spans="1:10" ht="14.25" customHeight="1" x14ac:dyDescent="0.35">
      <c r="A613" s="4" t="s">
        <v>636</v>
      </c>
      <c r="B613" s="5">
        <v>42015.514000000003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</v>
      </c>
      <c r="H613" s="8">
        <v>1.855594563676087E-3</v>
      </c>
      <c r="I613" s="9">
        <v>4</v>
      </c>
      <c r="J613" s="10" t="b">
        <f>AND(CCTAB[[#This Row],[Date]]&gt;=calculate!$D$10,CCTAB[[#This Row],[Date]]&lt;calculate!$D$10+7)</f>
        <v>0</v>
      </c>
    </row>
    <row r="614" spans="1:10" ht="14.25" customHeight="1" x14ac:dyDescent="0.35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</v>
      </c>
      <c r="H614" s="8">
        <v>4.7558707828832692E-3</v>
      </c>
      <c r="I614" s="9">
        <v>3</v>
      </c>
      <c r="J614" s="10" t="b">
        <f>AND(CCTAB[[#This Row],[Date]]&gt;=calculate!$D$10,CCTAB[[#This Row],[Date]]&lt;calculate!$D$10+7)</f>
        <v>0</v>
      </c>
    </row>
    <row r="615" spans="1:10" ht="14.25" customHeight="1" x14ac:dyDescent="0.35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</v>
      </c>
      <c r="H615" s="8">
        <v>1.4915038403047075E-3</v>
      </c>
      <c r="I615" s="9">
        <v>5</v>
      </c>
      <c r="J615" s="10" t="b">
        <f>AND(CCTAB[[#This Row],[Date]]&gt;=calculate!$D$10,CCTAB[[#This Row],[Date]]&lt;calculate!$D$10+7)</f>
        <v>0</v>
      </c>
    </row>
    <row r="616" spans="1:10" ht="14.25" customHeight="1" x14ac:dyDescent="0.35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</v>
      </c>
      <c r="H616" s="8">
        <v>5.1865332352474204E-4</v>
      </c>
      <c r="I616" s="9">
        <v>5</v>
      </c>
      <c r="J616" s="10" t="b">
        <f>AND(CCTAB[[#This Row],[Date]]&gt;=calculate!$D$10,CCTAB[[#This Row],[Date]]&lt;calculate!$D$10+7)</f>
        <v>0</v>
      </c>
    </row>
    <row r="617" spans="1:10" ht="14.25" customHeight="1" x14ac:dyDescent="0.35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</v>
      </c>
      <c r="H617" s="8">
        <v>4.2613344717991886E-3</v>
      </c>
      <c r="I617" s="9">
        <v>2</v>
      </c>
      <c r="J617" s="10" t="b">
        <f>AND(CCTAB[[#This Row],[Date]]&gt;=calculate!$D$10,CCTAB[[#This Row],[Date]]&lt;calculate!$D$10+7)</f>
        <v>0</v>
      </c>
    </row>
    <row r="618" spans="1:10" ht="14.25" customHeight="1" x14ac:dyDescent="0.35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0" t="b">
        <f>AND(CCTAB[[#This Row],[Date]]&gt;=calculate!$D$10,CCTAB[[#This Row],[Date]]&lt;calculate!$D$10+7)</f>
        <v>0</v>
      </c>
    </row>
    <row r="619" spans="1:10" ht="14.25" customHeight="1" x14ac:dyDescent="0.35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</v>
      </c>
      <c r="H619" s="8">
        <v>3.9478985023577622E-3</v>
      </c>
      <c r="I619" s="9">
        <v>3</v>
      </c>
      <c r="J619" s="10" t="b">
        <f>AND(CCTAB[[#This Row],[Date]]&gt;=calculate!$D$10,CCTAB[[#This Row],[Date]]&lt;calculate!$D$10+7)</f>
        <v>0</v>
      </c>
    </row>
    <row r="620" spans="1:10" ht="14.25" customHeight="1" x14ac:dyDescent="0.35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</v>
      </c>
      <c r="H620" s="8">
        <v>2.8891603578618907E-3</v>
      </c>
      <c r="I620" s="9">
        <v>3</v>
      </c>
      <c r="J620" s="10" t="b">
        <f>AND(CCTAB[[#This Row],[Date]]&gt;=calculate!$D$10,CCTAB[[#This Row],[Date]]&lt;calculate!$D$10+7)</f>
        <v>0</v>
      </c>
    </row>
    <row r="621" spans="1:10" ht="14.25" customHeight="1" x14ac:dyDescent="0.35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</v>
      </c>
      <c r="H621" s="8">
        <v>1.9726020195079733E-3</v>
      </c>
      <c r="I621" s="9">
        <v>3</v>
      </c>
      <c r="J621" s="10" t="b">
        <f>AND(CCTAB[[#This Row],[Date]]&gt;=calculate!$D$10,CCTAB[[#This Row],[Date]]&lt;calculate!$D$10+7)</f>
        <v>0</v>
      </c>
    </row>
    <row r="622" spans="1:10" ht="14.25" customHeight="1" x14ac:dyDescent="0.35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</v>
      </c>
      <c r="H622" s="8">
        <v>3.7893509240112836E-3</v>
      </c>
      <c r="I622" s="9">
        <v>5</v>
      </c>
      <c r="J622" s="10" t="b">
        <f>AND(CCTAB[[#This Row],[Date]]&gt;=calculate!$D$10,CCTAB[[#This Row],[Date]]&lt;calculate!$D$10+7)</f>
        <v>0</v>
      </c>
    </row>
    <row r="623" spans="1:10" ht="14.25" customHeight="1" x14ac:dyDescent="0.35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</v>
      </c>
      <c r="H623" s="8">
        <v>1.3665499126525697E-3</v>
      </c>
      <c r="I623" s="9">
        <v>2</v>
      </c>
      <c r="J623" s="10" t="b">
        <f>AND(CCTAB[[#This Row],[Date]]&gt;=calculate!$D$10,CCTAB[[#This Row],[Date]]&lt;calculate!$D$10+7)</f>
        <v>0</v>
      </c>
    </row>
    <row r="624" spans="1:10" ht="14.25" customHeight="1" x14ac:dyDescent="0.35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</v>
      </c>
      <c r="H624" s="8">
        <v>4.2874126496432966E-3</v>
      </c>
      <c r="I624" s="9">
        <v>4</v>
      </c>
      <c r="J624" s="10" t="b">
        <f>AND(CCTAB[[#This Row],[Date]]&gt;=calculate!$D$10,CCTAB[[#This Row],[Date]]&lt;calculate!$D$10+7)</f>
        <v>0</v>
      </c>
    </row>
    <row r="625" spans="1:10" ht="14.25" customHeight="1" x14ac:dyDescent="0.35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</v>
      </c>
      <c r="H625" s="8">
        <v>2.7169719793713192E-3</v>
      </c>
      <c r="I625" s="9">
        <v>4</v>
      </c>
      <c r="J625" s="10" t="b">
        <f>AND(CCTAB[[#This Row],[Date]]&gt;=calculate!$D$10,CCTAB[[#This Row],[Date]]&lt;calculate!$D$10+7)</f>
        <v>0</v>
      </c>
    </row>
    <row r="626" spans="1:10" ht="14.25" customHeight="1" x14ac:dyDescent="0.35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</v>
      </c>
      <c r="H626" s="8">
        <v>3.692183749779014E-3</v>
      </c>
      <c r="I626" s="9">
        <v>3</v>
      </c>
      <c r="J626" s="10" t="b">
        <f>AND(CCTAB[[#This Row],[Date]]&gt;=calculate!$D$10,CCTAB[[#This Row],[Date]]&lt;calculate!$D$10+7)</f>
        <v>0</v>
      </c>
    </row>
    <row r="627" spans="1:10" ht="14.25" customHeight="1" x14ac:dyDescent="0.35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0" t="b">
        <f>AND(CCTAB[[#This Row],[Date]]&gt;=calculate!$D$10,CCTAB[[#This Row],[Date]]&lt;calculate!$D$10+7)</f>
        <v>0</v>
      </c>
    </row>
    <row r="628" spans="1:10" ht="14.25" customHeight="1" x14ac:dyDescent="0.35">
      <c r="A628" s="4" t="s">
        <v>651</v>
      </c>
      <c r="B628" s="5">
        <v>42015.593000000001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0" t="b">
        <f>AND(CCTAB[[#This Row],[Date]]&gt;=calculate!$D$10,CCTAB[[#This Row],[Date]]&lt;calculate!$D$10+7)</f>
        <v>0</v>
      </c>
    </row>
    <row r="629" spans="1:10" ht="14.25" customHeight="1" x14ac:dyDescent="0.35">
      <c r="A629" s="4" t="s">
        <v>652</v>
      </c>
      <c r="B629" s="5">
        <v>42015.593000000001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</v>
      </c>
      <c r="H629" s="8">
        <v>2.7648630336207475E-3</v>
      </c>
      <c r="I629" s="9">
        <v>4</v>
      </c>
      <c r="J629" s="10" t="b">
        <f>AND(CCTAB[[#This Row],[Date]]&gt;=calculate!$D$10,CCTAB[[#This Row],[Date]]&lt;calculate!$D$10+7)</f>
        <v>0</v>
      </c>
    </row>
    <row r="630" spans="1:10" ht="14.25" customHeight="1" x14ac:dyDescent="0.35">
      <c r="A630" s="4" t="s">
        <v>653</v>
      </c>
      <c r="B630" s="5">
        <v>42015.597000000002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</v>
      </c>
      <c r="H630" s="8">
        <v>3.4503303294840908E-3</v>
      </c>
      <c r="I630" s="9">
        <v>3</v>
      </c>
      <c r="J630" s="10" t="b">
        <f>AND(CCTAB[[#This Row],[Date]]&gt;=calculate!$D$10,CCTAB[[#This Row],[Date]]&lt;calculate!$D$10+7)</f>
        <v>0</v>
      </c>
    </row>
    <row r="631" spans="1:10" ht="14.25" customHeight="1" x14ac:dyDescent="0.35">
      <c r="A631" s="4" t="s">
        <v>654</v>
      </c>
      <c r="B631" s="5">
        <v>42015.597000000002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</v>
      </c>
      <c r="H631" s="8">
        <v>1.3826969815422835E-3</v>
      </c>
      <c r="I631" s="9">
        <v>1</v>
      </c>
      <c r="J631" s="10" t="b">
        <f>AND(CCTAB[[#This Row],[Date]]&gt;=calculate!$D$10,CCTAB[[#This Row],[Date]]&lt;calculate!$D$10+7)</f>
        <v>0</v>
      </c>
    </row>
    <row r="632" spans="1:10" ht="14.25" customHeight="1" x14ac:dyDescent="0.35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</v>
      </c>
      <c r="H632" s="8">
        <v>3.1779378031820877E-3</v>
      </c>
      <c r="I632" s="9">
        <v>1</v>
      </c>
      <c r="J632" s="10" t="b">
        <f>AND(CCTAB[[#This Row],[Date]]&gt;=calculate!$D$10,CCTAB[[#This Row],[Date]]&lt;calculate!$D$10+7)</f>
        <v>0</v>
      </c>
    </row>
    <row r="633" spans="1:10" ht="14.25" customHeight="1" x14ac:dyDescent="0.35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0" t="b">
        <f>AND(CCTAB[[#This Row],[Date]]&gt;=calculate!$D$10,CCTAB[[#This Row],[Date]]&lt;calculate!$D$10+7)</f>
        <v>0</v>
      </c>
    </row>
    <row r="634" spans="1:10" ht="14.25" customHeight="1" x14ac:dyDescent="0.35">
      <c r="A634" s="4" t="s">
        <v>657</v>
      </c>
      <c r="B634" s="5">
        <v>42015.601999999999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0" t="b">
        <f>AND(CCTAB[[#This Row],[Date]]&gt;=calculate!$D$10,CCTAB[[#This Row],[Date]]&lt;calculate!$D$10+7)</f>
        <v>0</v>
      </c>
    </row>
    <row r="635" spans="1:10" ht="14.25" customHeight="1" x14ac:dyDescent="0.35">
      <c r="A635" s="4" t="s">
        <v>658</v>
      </c>
      <c r="B635" s="5">
        <v>42015.601999999999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0" t="b">
        <f>AND(CCTAB[[#This Row],[Date]]&gt;=calculate!$D$10,CCTAB[[#This Row],[Date]]&lt;calculate!$D$10+7)</f>
        <v>0</v>
      </c>
    </row>
    <row r="636" spans="1:10" ht="14.25" customHeight="1" x14ac:dyDescent="0.35">
      <c r="A636" s="4" t="s">
        <v>659</v>
      </c>
      <c r="B636" s="5">
        <v>42015.603000000003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</v>
      </c>
      <c r="H636" s="8">
        <v>4.5205549410375073E-4</v>
      </c>
      <c r="I636" s="9">
        <v>4</v>
      </c>
      <c r="J636" s="10" t="b">
        <f>AND(CCTAB[[#This Row],[Date]]&gt;=calculate!$D$10,CCTAB[[#This Row],[Date]]&lt;calculate!$D$10+7)</f>
        <v>0</v>
      </c>
    </row>
    <row r="637" spans="1:10" ht="14.25" customHeight="1" x14ac:dyDescent="0.35">
      <c r="A637" s="4" t="s">
        <v>660</v>
      </c>
      <c r="B637" s="5">
        <v>42015.603000000003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</v>
      </c>
      <c r="H637" s="8">
        <v>3.2539184697264229E-3</v>
      </c>
      <c r="I637" s="9">
        <v>3</v>
      </c>
      <c r="J637" s="10" t="b">
        <f>AND(CCTAB[[#This Row],[Date]]&gt;=calculate!$D$10,CCTAB[[#This Row],[Date]]&lt;calculate!$D$10+7)</f>
        <v>0</v>
      </c>
    </row>
    <row r="638" spans="1:10" ht="14.25" customHeight="1" x14ac:dyDescent="0.35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</v>
      </c>
      <c r="H638" s="8">
        <v>6.8537980908420194E-4</v>
      </c>
      <c r="I638" s="9">
        <v>3</v>
      </c>
      <c r="J638" s="10" t="b">
        <f>AND(CCTAB[[#This Row],[Date]]&gt;=calculate!$D$10,CCTAB[[#This Row],[Date]]&lt;calculate!$D$10+7)</f>
        <v>0</v>
      </c>
    </row>
    <row r="639" spans="1:10" ht="14.25" customHeight="1" x14ac:dyDescent="0.35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0" t="b">
        <f>AND(CCTAB[[#This Row],[Date]]&gt;=calculate!$D$10,CCTAB[[#This Row],[Date]]&lt;calculate!$D$10+7)</f>
        <v>0</v>
      </c>
    </row>
    <row r="640" spans="1:10" ht="14.25" customHeight="1" x14ac:dyDescent="0.35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</v>
      </c>
      <c r="H640" s="8">
        <v>2.3314536666314127E-3</v>
      </c>
      <c r="I640" s="9">
        <v>2</v>
      </c>
      <c r="J640" s="10" t="b">
        <f>AND(CCTAB[[#This Row],[Date]]&gt;=calculate!$D$10,CCTAB[[#This Row],[Date]]&lt;calculate!$D$10+7)</f>
        <v>0</v>
      </c>
    </row>
    <row r="641" spans="1:10" ht="14.25" customHeight="1" x14ac:dyDescent="0.35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</v>
      </c>
      <c r="H641" s="8">
        <v>3.0743580363730327E-3</v>
      </c>
      <c r="I641" s="9">
        <v>2</v>
      </c>
      <c r="J641" s="10" t="b">
        <f>AND(CCTAB[[#This Row],[Date]]&gt;=calculate!$D$10,CCTAB[[#This Row],[Date]]&lt;calculate!$D$10+7)</f>
        <v>0</v>
      </c>
    </row>
    <row r="642" spans="1:10" ht="14.25" customHeight="1" x14ac:dyDescent="0.35">
      <c r="A642" s="4" t="s">
        <v>665</v>
      </c>
      <c r="B642" s="5">
        <v>42015.633999999998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</v>
      </c>
      <c r="H642" s="8">
        <v>4.4533633127497828E-3</v>
      </c>
      <c r="I642" s="9">
        <v>4</v>
      </c>
      <c r="J642" s="10" t="b">
        <f>AND(CCTAB[[#This Row],[Date]]&gt;=calculate!$D$10,CCTAB[[#This Row],[Date]]&lt;calculate!$D$10+7)</f>
        <v>0</v>
      </c>
    </row>
    <row r="643" spans="1:10" ht="14.25" customHeight="1" x14ac:dyDescent="0.35">
      <c r="A643" s="4" t="s">
        <v>666</v>
      </c>
      <c r="B643" s="5">
        <v>42015.633999999998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0" t="b">
        <f>AND(CCTAB[[#This Row],[Date]]&gt;=calculate!$D$10,CCTAB[[#This Row],[Date]]&lt;calculate!$D$10+7)</f>
        <v>0</v>
      </c>
    </row>
    <row r="644" spans="1:10" ht="14.25" customHeight="1" x14ac:dyDescent="0.35">
      <c r="A644" s="4" t="s">
        <v>667</v>
      </c>
      <c r="B644" s="5">
        <v>42015.650999999998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</v>
      </c>
      <c r="H644" s="8">
        <v>2.0943391720855938E-3</v>
      </c>
      <c r="I644" s="9">
        <v>2</v>
      </c>
      <c r="J644" s="10" t="b">
        <f>AND(CCTAB[[#This Row],[Date]]&gt;=calculate!$D$10,CCTAB[[#This Row],[Date]]&lt;calculate!$D$10+7)</f>
        <v>0</v>
      </c>
    </row>
    <row r="645" spans="1:10" ht="14.25" customHeight="1" x14ac:dyDescent="0.35">
      <c r="A645" s="4" t="s">
        <v>668</v>
      </c>
      <c r="B645" s="5">
        <v>42015.650999999998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0" t="b">
        <f>AND(CCTAB[[#This Row],[Date]]&gt;=calculate!$D$10,CCTAB[[#This Row],[Date]]&lt;calculate!$D$10+7)</f>
        <v>0</v>
      </c>
    </row>
    <row r="646" spans="1:10" ht="14.25" customHeight="1" x14ac:dyDescent="0.35">
      <c r="A646" s="4" t="s">
        <v>669</v>
      </c>
      <c r="B646" s="5">
        <v>42015.665999999997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</v>
      </c>
      <c r="H646" s="8">
        <v>3.203520556813653E-3</v>
      </c>
      <c r="I646" s="9">
        <v>1</v>
      </c>
      <c r="J646" s="10" t="b">
        <f>AND(CCTAB[[#This Row],[Date]]&gt;=calculate!$D$10,CCTAB[[#This Row],[Date]]&lt;calculate!$D$10+7)</f>
        <v>0</v>
      </c>
    </row>
    <row r="647" spans="1:10" ht="14.25" customHeight="1" x14ac:dyDescent="0.35">
      <c r="A647" s="4" t="s">
        <v>670</v>
      </c>
      <c r="B647" s="5">
        <v>42015.665999999997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</v>
      </c>
      <c r="H647" s="8">
        <v>2.0335954516581753E-3</v>
      </c>
      <c r="I647" s="9">
        <v>5</v>
      </c>
      <c r="J647" s="10" t="b">
        <f>AND(CCTAB[[#This Row],[Date]]&gt;=calculate!$D$10,CCTAB[[#This Row],[Date]]&lt;calculate!$D$10+7)</f>
        <v>0</v>
      </c>
    </row>
    <row r="648" spans="1:10" ht="14.25" customHeight="1" x14ac:dyDescent="0.35">
      <c r="A648" s="4" t="s">
        <v>671</v>
      </c>
      <c r="B648" s="5">
        <v>42015.678999999996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</v>
      </c>
      <c r="H648" s="8">
        <v>2.24135953884687E-3</v>
      </c>
      <c r="I648" s="9">
        <v>3</v>
      </c>
      <c r="J648" s="10" t="b">
        <f>AND(CCTAB[[#This Row],[Date]]&gt;=calculate!$D$10,CCTAB[[#This Row],[Date]]&lt;calculate!$D$10+7)</f>
        <v>0</v>
      </c>
    </row>
    <row r="649" spans="1:10" ht="14.25" customHeight="1" x14ac:dyDescent="0.35">
      <c r="A649" s="4" t="s">
        <v>672</v>
      </c>
      <c r="B649" s="5">
        <v>42015.678999999996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</v>
      </c>
      <c r="H649" s="8">
        <v>1.7038011407300416E-3</v>
      </c>
      <c r="I649" s="9">
        <v>2</v>
      </c>
      <c r="J649" s="10" t="b">
        <f>AND(CCTAB[[#This Row],[Date]]&gt;=calculate!$D$10,CCTAB[[#This Row],[Date]]&lt;calculate!$D$10+7)</f>
        <v>0</v>
      </c>
    </row>
    <row r="650" spans="1:10" ht="14.25" customHeight="1" x14ac:dyDescent="0.35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0" t="b">
        <f>AND(CCTAB[[#This Row],[Date]]&gt;=calculate!$D$10,CCTAB[[#This Row],[Date]]&lt;calculate!$D$10+7)</f>
        <v>0</v>
      </c>
    </row>
    <row r="651" spans="1:10" ht="14.25" customHeight="1" x14ac:dyDescent="0.35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</v>
      </c>
      <c r="H651" s="8">
        <v>5.6728074184633748E-4</v>
      </c>
      <c r="I651" s="9">
        <v>5</v>
      </c>
      <c r="J651" s="10" t="b">
        <f>AND(CCTAB[[#This Row],[Date]]&gt;=calculate!$D$10,CCTAB[[#This Row],[Date]]&lt;calculate!$D$10+7)</f>
        <v>0</v>
      </c>
    </row>
    <row r="652" spans="1:10" ht="14.25" customHeight="1" x14ac:dyDescent="0.35">
      <c r="A652" s="4" t="s">
        <v>675</v>
      </c>
      <c r="B652" s="5">
        <v>42015.713000000003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</v>
      </c>
      <c r="H652" s="8">
        <v>3.1301922022818293E-3</v>
      </c>
      <c r="I652" s="9">
        <v>3</v>
      </c>
      <c r="J652" s="10" t="b">
        <f>AND(CCTAB[[#This Row],[Date]]&gt;=calculate!$D$10,CCTAB[[#This Row],[Date]]&lt;calculate!$D$10+7)</f>
        <v>0</v>
      </c>
    </row>
    <row r="653" spans="1:10" ht="14.25" customHeight="1" x14ac:dyDescent="0.35">
      <c r="A653" s="4" t="s">
        <v>676</v>
      </c>
      <c r="B653" s="5">
        <v>42015.713000000003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</v>
      </c>
      <c r="H653" s="8">
        <v>3.4950584772745429E-3</v>
      </c>
      <c r="I653" s="9">
        <v>1</v>
      </c>
      <c r="J653" s="10" t="b">
        <f>AND(CCTAB[[#This Row],[Date]]&gt;=calculate!$D$10,CCTAB[[#This Row],[Date]]&lt;calculate!$D$10+7)</f>
        <v>0</v>
      </c>
    </row>
    <row r="654" spans="1:10" ht="14.25" customHeight="1" x14ac:dyDescent="0.35">
      <c r="A654" s="4" t="s">
        <v>677</v>
      </c>
      <c r="B654" s="5">
        <v>42015.724000000002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</v>
      </c>
      <c r="H654" s="8">
        <v>2.5236123407433638E-3</v>
      </c>
      <c r="I654" s="9">
        <v>2</v>
      </c>
      <c r="J654" s="10" t="b">
        <f>AND(CCTAB[[#This Row],[Date]]&gt;=calculate!$D$10,CCTAB[[#This Row],[Date]]&lt;calculate!$D$10+7)</f>
        <v>0</v>
      </c>
    </row>
    <row r="655" spans="1:10" ht="14.25" customHeight="1" x14ac:dyDescent="0.35">
      <c r="A655" s="4" t="s">
        <v>678</v>
      </c>
      <c r="B655" s="5">
        <v>42015.724000000002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</v>
      </c>
      <c r="H655" s="8">
        <v>3.3080052643713995E-3</v>
      </c>
      <c r="I655" s="9">
        <v>5</v>
      </c>
      <c r="J655" s="10" t="b">
        <f>AND(CCTAB[[#This Row],[Date]]&gt;=calculate!$D$10,CCTAB[[#This Row],[Date]]&lt;calculate!$D$10+7)</f>
        <v>0</v>
      </c>
    </row>
    <row r="656" spans="1:10" ht="14.25" customHeight="1" x14ac:dyDescent="0.35">
      <c r="A656" s="4" t="s">
        <v>679</v>
      </c>
      <c r="B656" s="5">
        <v>42015.737000000001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</v>
      </c>
      <c r="H656" s="8">
        <v>3.6632506080691438E-4</v>
      </c>
      <c r="I656" s="9">
        <v>4</v>
      </c>
      <c r="J656" s="10" t="b">
        <f>AND(CCTAB[[#This Row],[Date]]&gt;=calculate!$D$10,CCTAB[[#This Row],[Date]]&lt;calculate!$D$10+7)</f>
        <v>0</v>
      </c>
    </row>
    <row r="657" spans="1:10" ht="14.25" customHeight="1" x14ac:dyDescent="0.35">
      <c r="A657" s="4" t="s">
        <v>680</v>
      </c>
      <c r="B657" s="5">
        <v>42015.737000000001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</v>
      </c>
      <c r="H657" s="8">
        <v>6.1681768339397083E-4</v>
      </c>
      <c r="I657" s="9">
        <v>1</v>
      </c>
      <c r="J657" s="10" t="b">
        <f>AND(CCTAB[[#This Row],[Date]]&gt;=calculate!$D$10,CCTAB[[#This Row],[Date]]&lt;calculate!$D$10+7)</f>
        <v>0</v>
      </c>
    </row>
    <row r="658" spans="1:10" ht="14.25" customHeight="1" x14ac:dyDescent="0.35">
      <c r="A658" s="4" t="s">
        <v>681</v>
      </c>
      <c r="B658" s="5">
        <v>42015.737000000001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</v>
      </c>
      <c r="H658" s="8">
        <v>4.1745886509593141E-3</v>
      </c>
      <c r="I658" s="9">
        <v>5</v>
      </c>
      <c r="J658" s="10" t="b">
        <f>AND(CCTAB[[#This Row],[Date]]&gt;=calculate!$D$10,CCTAB[[#This Row],[Date]]&lt;calculate!$D$10+7)</f>
        <v>0</v>
      </c>
    </row>
    <row r="659" spans="1:10" ht="14.25" customHeight="1" x14ac:dyDescent="0.35">
      <c r="A659" s="4" t="s">
        <v>682</v>
      </c>
      <c r="B659" s="5">
        <v>42015.737000000001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</v>
      </c>
      <c r="H659" s="8">
        <v>3.3014495026702623E-3</v>
      </c>
      <c r="I659" s="9">
        <v>2</v>
      </c>
      <c r="J659" s="10" t="b">
        <f>AND(CCTAB[[#This Row],[Date]]&gt;=calculate!$D$10,CCTAB[[#This Row],[Date]]&lt;calculate!$D$10+7)</f>
        <v>0</v>
      </c>
    </row>
    <row r="660" spans="1:10" ht="14.25" customHeight="1" x14ac:dyDescent="0.35">
      <c r="A660" s="4" t="s">
        <v>683</v>
      </c>
      <c r="B660" s="5">
        <v>42015.741999999998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</v>
      </c>
      <c r="H660" s="8">
        <v>9.3498190747001763E-4</v>
      </c>
      <c r="I660" s="9">
        <v>5</v>
      </c>
      <c r="J660" s="10" t="b">
        <f>AND(CCTAB[[#This Row],[Date]]&gt;=calculate!$D$10,CCTAB[[#This Row],[Date]]&lt;calculate!$D$10+7)</f>
        <v>0</v>
      </c>
    </row>
    <row r="661" spans="1:10" ht="14.25" customHeight="1" x14ac:dyDescent="0.35">
      <c r="A661" s="4" t="s">
        <v>684</v>
      </c>
      <c r="B661" s="5">
        <v>42015.741999999998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</v>
      </c>
      <c r="H661" s="8">
        <v>8.2279875746183069E-4</v>
      </c>
      <c r="I661" s="9">
        <v>3</v>
      </c>
      <c r="J661" s="10" t="b">
        <f>AND(CCTAB[[#This Row],[Date]]&gt;=calculate!$D$10,CCTAB[[#This Row],[Date]]&lt;calculate!$D$10+7)</f>
        <v>0</v>
      </c>
    </row>
    <row r="662" spans="1:10" ht="14.25" customHeight="1" x14ac:dyDescent="0.35">
      <c r="A662" s="4" t="s">
        <v>685</v>
      </c>
      <c r="B662" s="5">
        <v>42015.743000000002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</v>
      </c>
      <c r="H662" s="8">
        <v>9.2984376850196353E-4</v>
      </c>
      <c r="I662" s="9">
        <v>4</v>
      </c>
      <c r="J662" s="10" t="b">
        <f>AND(CCTAB[[#This Row],[Date]]&gt;=calculate!$D$10,CCTAB[[#This Row],[Date]]&lt;calculate!$D$10+7)</f>
        <v>0</v>
      </c>
    </row>
    <row r="663" spans="1:10" ht="14.25" customHeight="1" x14ac:dyDescent="0.35">
      <c r="A663" s="4" t="s">
        <v>686</v>
      </c>
      <c r="B663" s="5">
        <v>42015.743000000002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</v>
      </c>
      <c r="H663" s="8">
        <v>1.3993515832725215E-3</v>
      </c>
      <c r="I663" s="9">
        <v>5</v>
      </c>
      <c r="J663" s="10" t="b">
        <f>AND(CCTAB[[#This Row],[Date]]&gt;=calculate!$D$10,CCTAB[[#This Row],[Date]]&lt;calculate!$D$10+7)</f>
        <v>0</v>
      </c>
    </row>
    <row r="664" spans="1:10" ht="14.25" customHeight="1" x14ac:dyDescent="0.35">
      <c r="A664" s="4" t="s">
        <v>687</v>
      </c>
      <c r="B664" s="5">
        <v>42016.411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</v>
      </c>
      <c r="H664" s="8">
        <v>6.4717226118694566E-4</v>
      </c>
      <c r="I664" s="9">
        <v>4</v>
      </c>
      <c r="J664" s="10" t="b">
        <f>AND(CCTAB[[#This Row],[Date]]&gt;=calculate!$D$10,CCTAB[[#This Row],[Date]]&lt;calculate!$D$10+7)</f>
        <v>0</v>
      </c>
    </row>
    <row r="665" spans="1:10" ht="14.25" customHeight="1" x14ac:dyDescent="0.35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</v>
      </c>
      <c r="H665" s="8">
        <v>3.6394610543902463E-3</v>
      </c>
      <c r="I665" s="9">
        <v>5</v>
      </c>
      <c r="J665" s="10" t="b">
        <f>AND(CCTAB[[#This Row],[Date]]&gt;=calculate!$D$10,CCTAB[[#This Row],[Date]]&lt;calculate!$D$10+7)</f>
        <v>0</v>
      </c>
    </row>
    <row r="666" spans="1:10" ht="14.25" customHeight="1" x14ac:dyDescent="0.35">
      <c r="A666" s="4" t="s">
        <v>689</v>
      </c>
      <c r="B666" s="5">
        <v>42016.415000000001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</v>
      </c>
      <c r="H666" s="8">
        <v>3.2226831575875208E-3</v>
      </c>
      <c r="I666" s="9">
        <v>3</v>
      </c>
      <c r="J666" s="10" t="b">
        <f>AND(CCTAB[[#This Row],[Date]]&gt;=calculate!$D$10,CCTAB[[#This Row],[Date]]&lt;calculate!$D$10+7)</f>
        <v>0</v>
      </c>
    </row>
    <row r="667" spans="1:10" ht="14.25" customHeight="1" x14ac:dyDescent="0.35">
      <c r="A667" s="4" t="s">
        <v>690</v>
      </c>
      <c r="B667" s="5">
        <v>42016.415000000001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</v>
      </c>
      <c r="H667" s="8">
        <v>4.7615213109602388E-3</v>
      </c>
      <c r="I667" s="9">
        <v>5</v>
      </c>
      <c r="J667" s="10" t="b">
        <f>AND(CCTAB[[#This Row],[Date]]&gt;=calculate!$D$10,CCTAB[[#This Row],[Date]]&lt;calculate!$D$10+7)</f>
        <v>0</v>
      </c>
    </row>
    <row r="668" spans="1:10" ht="14.25" customHeight="1" x14ac:dyDescent="0.35">
      <c r="A668" s="4" t="s">
        <v>691</v>
      </c>
      <c r="B668" s="5">
        <v>42016.425000000003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</v>
      </c>
      <c r="H668" s="8">
        <v>1.6308067739583705E-3</v>
      </c>
      <c r="I668" s="9">
        <v>4</v>
      </c>
      <c r="J668" s="10" t="b">
        <f>AND(CCTAB[[#This Row],[Date]]&gt;=calculate!$D$10,CCTAB[[#This Row],[Date]]&lt;calculate!$D$10+7)</f>
        <v>0</v>
      </c>
    </row>
    <row r="669" spans="1:10" ht="14.25" customHeight="1" x14ac:dyDescent="0.35">
      <c r="A669" s="4" t="s">
        <v>692</v>
      </c>
      <c r="B669" s="5">
        <v>42016.425000000003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</v>
      </c>
      <c r="H669" s="8">
        <v>3.0127854086439893E-3</v>
      </c>
      <c r="I669" s="9">
        <v>4</v>
      </c>
      <c r="J669" s="10" t="b">
        <f>AND(CCTAB[[#This Row],[Date]]&gt;=calculate!$D$10,CCTAB[[#This Row],[Date]]&lt;calculate!$D$10+7)</f>
        <v>0</v>
      </c>
    </row>
    <row r="670" spans="1:10" ht="14.25" customHeight="1" x14ac:dyDescent="0.35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0" t="b">
        <f>AND(CCTAB[[#This Row],[Date]]&gt;=calculate!$D$10,CCTAB[[#This Row],[Date]]&lt;calculate!$D$10+7)</f>
        <v>0</v>
      </c>
    </row>
    <row r="671" spans="1:10" ht="14.25" customHeight="1" x14ac:dyDescent="0.35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</v>
      </c>
      <c r="H671" s="8">
        <v>4.2042764046571869E-3</v>
      </c>
      <c r="I671" s="9">
        <v>1</v>
      </c>
      <c r="J671" s="10" t="b">
        <f>AND(CCTAB[[#This Row],[Date]]&gt;=calculate!$D$10,CCTAB[[#This Row],[Date]]&lt;calculate!$D$10+7)</f>
        <v>0</v>
      </c>
    </row>
    <row r="672" spans="1:10" ht="14.25" customHeight="1" x14ac:dyDescent="0.35">
      <c r="A672" s="4" t="s">
        <v>695</v>
      </c>
      <c r="B672" s="5">
        <v>42016.444000000003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</v>
      </c>
      <c r="H672" s="8">
        <v>4.0147316464897642E-3</v>
      </c>
      <c r="I672" s="9">
        <v>5</v>
      </c>
      <c r="J672" s="10" t="b">
        <f>AND(CCTAB[[#This Row],[Date]]&gt;=calculate!$D$10,CCTAB[[#This Row],[Date]]&lt;calculate!$D$10+7)</f>
        <v>0</v>
      </c>
    </row>
    <row r="673" spans="1:10" ht="14.25" customHeight="1" x14ac:dyDescent="0.35">
      <c r="A673" s="4" t="s">
        <v>696</v>
      </c>
      <c r="B673" s="5">
        <v>42016.444000000003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</v>
      </c>
      <c r="H673" s="8">
        <v>3.9362215078065721E-3</v>
      </c>
      <c r="I673" s="9">
        <v>5</v>
      </c>
      <c r="J673" s="10" t="b">
        <f>AND(CCTAB[[#This Row],[Date]]&gt;=calculate!$D$10,CCTAB[[#This Row],[Date]]&lt;calculate!$D$10+7)</f>
        <v>0</v>
      </c>
    </row>
    <row r="674" spans="1:10" ht="14.25" customHeight="1" x14ac:dyDescent="0.35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</v>
      </c>
      <c r="H674" s="8">
        <v>3.0994537644702886E-3</v>
      </c>
      <c r="I674" s="9">
        <v>5</v>
      </c>
      <c r="J674" s="10" t="b">
        <f>AND(CCTAB[[#This Row],[Date]]&gt;=calculate!$D$10,CCTAB[[#This Row],[Date]]&lt;calculate!$D$10+7)</f>
        <v>0</v>
      </c>
    </row>
    <row r="675" spans="1:10" ht="14.25" customHeight="1" x14ac:dyDescent="0.35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0" t="b">
        <f>AND(CCTAB[[#This Row],[Date]]&gt;=calculate!$D$10,CCTAB[[#This Row],[Date]]&lt;calculate!$D$10+7)</f>
        <v>0</v>
      </c>
    </row>
    <row r="676" spans="1:10" ht="14.25" customHeight="1" x14ac:dyDescent="0.35">
      <c r="A676" s="4" t="s">
        <v>699</v>
      </c>
      <c r="B676" s="5">
        <v>42016.451000000001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</v>
      </c>
      <c r="H676" s="8">
        <v>1.9188170864145081E-3</v>
      </c>
      <c r="I676" s="9">
        <v>4</v>
      </c>
      <c r="J676" s="10" t="b">
        <f>AND(CCTAB[[#This Row],[Date]]&gt;=calculate!$D$10,CCTAB[[#This Row],[Date]]&lt;calculate!$D$10+7)</f>
        <v>0</v>
      </c>
    </row>
    <row r="677" spans="1:10" ht="14.25" customHeight="1" x14ac:dyDescent="0.35">
      <c r="A677" s="4" t="s">
        <v>700</v>
      </c>
      <c r="B677" s="5">
        <v>42016.451000000001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0" t="b">
        <f>AND(CCTAB[[#This Row],[Date]]&gt;=calculate!$D$10,CCTAB[[#This Row],[Date]]&lt;calculate!$D$10+7)</f>
        <v>0</v>
      </c>
    </row>
    <row r="678" spans="1:10" ht="14.25" customHeight="1" x14ac:dyDescent="0.35">
      <c r="A678" s="4" t="s">
        <v>701</v>
      </c>
      <c r="B678" s="5">
        <v>42016.463000000003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</v>
      </c>
      <c r="H678" s="8">
        <v>3.8164490115346196E-3</v>
      </c>
      <c r="I678" s="9">
        <v>3</v>
      </c>
      <c r="J678" s="10" t="b">
        <f>AND(CCTAB[[#This Row],[Date]]&gt;=calculate!$D$10,CCTAB[[#This Row],[Date]]&lt;calculate!$D$10+7)</f>
        <v>0</v>
      </c>
    </row>
    <row r="679" spans="1:10" ht="14.25" customHeight="1" x14ac:dyDescent="0.35">
      <c r="A679" s="4" t="s">
        <v>702</v>
      </c>
      <c r="B679" s="5">
        <v>42016.463000000003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</v>
      </c>
      <c r="H679" s="8">
        <v>1.6467255983748114E-3</v>
      </c>
      <c r="I679" s="9">
        <v>4</v>
      </c>
      <c r="J679" s="10" t="b">
        <f>AND(CCTAB[[#This Row],[Date]]&gt;=calculate!$D$10,CCTAB[[#This Row],[Date]]&lt;calculate!$D$10+7)</f>
        <v>0</v>
      </c>
    </row>
    <row r="680" spans="1:10" ht="14.25" customHeight="1" x14ac:dyDescent="0.35">
      <c r="A680" s="4" t="s">
        <v>703</v>
      </c>
      <c r="B680" s="5">
        <v>42016.487000000001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0" t="b">
        <f>AND(CCTAB[[#This Row],[Date]]&gt;=calculate!$D$10,CCTAB[[#This Row],[Date]]&lt;calculate!$D$10+7)</f>
        <v>0</v>
      </c>
    </row>
    <row r="681" spans="1:10" ht="14.25" customHeight="1" x14ac:dyDescent="0.35">
      <c r="A681" s="4" t="s">
        <v>704</v>
      </c>
      <c r="B681" s="5">
        <v>42016.487000000001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</v>
      </c>
      <c r="H681" s="8">
        <v>2.36892358524715E-3</v>
      </c>
      <c r="I681" s="9">
        <v>4</v>
      </c>
      <c r="J681" s="10" t="b">
        <f>AND(CCTAB[[#This Row],[Date]]&gt;=calculate!$D$10,CCTAB[[#This Row],[Date]]&lt;calculate!$D$10+7)</f>
        <v>0</v>
      </c>
    </row>
    <row r="682" spans="1:10" ht="14.25" customHeight="1" x14ac:dyDescent="0.35">
      <c r="A682" s="4" t="s">
        <v>705</v>
      </c>
      <c r="B682" s="5">
        <v>42016.502999999997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</v>
      </c>
      <c r="H682" s="8">
        <v>3.8239409702850707E-3</v>
      </c>
      <c r="I682" s="9">
        <v>3</v>
      </c>
      <c r="J682" s="10" t="b">
        <f>AND(CCTAB[[#This Row],[Date]]&gt;=calculate!$D$10,CCTAB[[#This Row],[Date]]&lt;calculate!$D$10+7)</f>
        <v>0</v>
      </c>
    </row>
    <row r="683" spans="1:10" ht="14.25" customHeight="1" x14ac:dyDescent="0.35">
      <c r="A683" s="4" t="s">
        <v>706</v>
      </c>
      <c r="B683" s="5">
        <v>42016.502999999997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</v>
      </c>
      <c r="H683" s="8">
        <v>4.8568552517138089E-3</v>
      </c>
      <c r="I683" s="9">
        <v>2</v>
      </c>
      <c r="J683" s="10" t="b">
        <f>AND(CCTAB[[#This Row],[Date]]&gt;=calculate!$D$10,CCTAB[[#This Row],[Date]]&lt;calculate!$D$10+7)</f>
        <v>0</v>
      </c>
    </row>
    <row r="684" spans="1:10" ht="14.25" customHeight="1" x14ac:dyDescent="0.35">
      <c r="A684" s="4" t="s">
        <v>707</v>
      </c>
      <c r="B684" s="5">
        <v>42016.544000000002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</v>
      </c>
      <c r="H684" s="8">
        <v>2.3190632542469088E-3</v>
      </c>
      <c r="I684" s="9">
        <v>4</v>
      </c>
      <c r="J684" s="10" t="b">
        <f>AND(CCTAB[[#This Row],[Date]]&gt;=calculate!$D$10,CCTAB[[#This Row],[Date]]&lt;calculate!$D$10+7)</f>
        <v>0</v>
      </c>
    </row>
    <row r="685" spans="1:10" ht="14.25" customHeight="1" x14ac:dyDescent="0.35">
      <c r="A685" s="4" t="s">
        <v>708</v>
      </c>
      <c r="B685" s="5">
        <v>42016.544000000002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</v>
      </c>
      <c r="H685" s="8">
        <v>4.4963773786379614E-3</v>
      </c>
      <c r="I685" s="9">
        <v>1</v>
      </c>
      <c r="J685" s="10" t="b">
        <f>AND(CCTAB[[#This Row],[Date]]&gt;=calculate!$D$10,CCTAB[[#This Row],[Date]]&lt;calculate!$D$10+7)</f>
        <v>0</v>
      </c>
    </row>
    <row r="686" spans="1:10" ht="14.25" customHeight="1" x14ac:dyDescent="0.35">
      <c r="A686" s="4" t="s">
        <v>709</v>
      </c>
      <c r="B686" s="5">
        <v>42016.563000000002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</v>
      </c>
      <c r="H686" s="8">
        <v>2.4523472545613829E-3</v>
      </c>
      <c r="I686" s="9">
        <v>2</v>
      </c>
      <c r="J686" s="10" t="b">
        <f>AND(CCTAB[[#This Row],[Date]]&gt;=calculate!$D$10,CCTAB[[#This Row],[Date]]&lt;calculate!$D$10+7)</f>
        <v>0</v>
      </c>
    </row>
    <row r="687" spans="1:10" ht="14.25" customHeight="1" x14ac:dyDescent="0.35">
      <c r="A687" s="4" t="s">
        <v>710</v>
      </c>
      <c r="B687" s="5">
        <v>42016.563000000002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</v>
      </c>
      <c r="H687" s="8">
        <v>1.7802085967290157E-3</v>
      </c>
      <c r="I687" s="9">
        <v>3</v>
      </c>
      <c r="J687" s="10" t="b">
        <f>AND(CCTAB[[#This Row],[Date]]&gt;=calculate!$D$10,CCTAB[[#This Row],[Date]]&lt;calculate!$D$10+7)</f>
        <v>0</v>
      </c>
    </row>
    <row r="688" spans="1:10" ht="14.25" customHeight="1" x14ac:dyDescent="0.35">
      <c r="A688" s="4" t="s">
        <v>711</v>
      </c>
      <c r="B688" s="5">
        <v>42016.567999999999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</v>
      </c>
      <c r="H688" s="8">
        <v>3.3091555667627954E-3</v>
      </c>
      <c r="I688" s="9">
        <v>3</v>
      </c>
      <c r="J688" s="10" t="b">
        <f>AND(CCTAB[[#This Row],[Date]]&gt;=calculate!$D$10,CCTAB[[#This Row],[Date]]&lt;calculate!$D$10+7)</f>
        <v>0</v>
      </c>
    </row>
    <row r="689" spans="1:10" ht="14.25" customHeight="1" x14ac:dyDescent="0.35">
      <c r="A689" s="4" t="s">
        <v>712</v>
      </c>
      <c r="B689" s="5">
        <v>42016.567999999999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</v>
      </c>
      <c r="H689" s="8">
        <v>3.3521754171594977E-3</v>
      </c>
      <c r="I689" s="9">
        <v>2</v>
      </c>
      <c r="J689" s="10" t="b">
        <f>AND(CCTAB[[#This Row],[Date]]&gt;=calculate!$D$10,CCTAB[[#This Row],[Date]]&lt;calculate!$D$10+7)</f>
        <v>0</v>
      </c>
    </row>
    <row r="690" spans="1:10" ht="14.25" customHeight="1" x14ac:dyDescent="0.35">
      <c r="A690" s="4" t="s">
        <v>713</v>
      </c>
      <c r="B690" s="5">
        <v>42016.571000000004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0" t="b">
        <f>AND(CCTAB[[#This Row],[Date]]&gt;=calculate!$D$10,CCTAB[[#This Row],[Date]]&lt;calculate!$D$10+7)</f>
        <v>0</v>
      </c>
    </row>
    <row r="691" spans="1:10" ht="14.25" customHeight="1" x14ac:dyDescent="0.35">
      <c r="A691" s="4" t="s">
        <v>714</v>
      </c>
      <c r="B691" s="5">
        <v>42016.571000000004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0" t="b">
        <f>AND(CCTAB[[#This Row],[Date]]&gt;=calculate!$D$10,CCTAB[[#This Row],[Date]]&lt;calculate!$D$10+7)</f>
        <v>0</v>
      </c>
    </row>
    <row r="692" spans="1:10" ht="14.25" customHeight="1" x14ac:dyDescent="0.35">
      <c r="A692" s="4" t="s">
        <v>715</v>
      </c>
      <c r="B692" s="5">
        <v>42016.591999999997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</v>
      </c>
      <c r="H692" s="8">
        <v>2.0918666642945976E-3</v>
      </c>
      <c r="I692" s="9">
        <v>2</v>
      </c>
      <c r="J692" s="10" t="b">
        <f>AND(CCTAB[[#This Row],[Date]]&gt;=calculate!$D$10,CCTAB[[#This Row],[Date]]&lt;calculate!$D$10+7)</f>
        <v>0</v>
      </c>
    </row>
    <row r="693" spans="1:10" ht="14.25" customHeight="1" x14ac:dyDescent="0.35">
      <c r="A693" s="4" t="s">
        <v>716</v>
      </c>
      <c r="B693" s="5">
        <v>42016.591999999997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0" t="b">
        <f>AND(CCTAB[[#This Row],[Date]]&gt;=calculate!$D$10,CCTAB[[#This Row],[Date]]&lt;calculate!$D$10+7)</f>
        <v>0</v>
      </c>
    </row>
    <row r="694" spans="1:10" ht="14.25" customHeight="1" x14ac:dyDescent="0.35">
      <c r="A694" s="4" t="s">
        <v>717</v>
      </c>
      <c r="B694" s="5">
        <v>42016.618999999999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</v>
      </c>
      <c r="H694" s="8">
        <v>5.5886245498795099E-4</v>
      </c>
      <c r="I694" s="9">
        <v>4</v>
      </c>
      <c r="J694" s="10" t="b">
        <f>AND(CCTAB[[#This Row],[Date]]&gt;=calculate!$D$10,CCTAB[[#This Row],[Date]]&lt;calculate!$D$10+7)</f>
        <v>0</v>
      </c>
    </row>
    <row r="695" spans="1:10" ht="14.25" customHeight="1" x14ac:dyDescent="0.35">
      <c r="A695" s="4" t="s">
        <v>718</v>
      </c>
      <c r="B695" s="5">
        <v>42016.618999999999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</v>
      </c>
      <c r="H695" s="8">
        <v>2.4110035228180333E-3</v>
      </c>
      <c r="I695" s="9">
        <v>3</v>
      </c>
      <c r="J695" s="10" t="b">
        <f>AND(CCTAB[[#This Row],[Date]]&gt;=calculate!$D$10,CCTAB[[#This Row],[Date]]&lt;calculate!$D$10+7)</f>
        <v>0</v>
      </c>
    </row>
    <row r="696" spans="1:10" ht="14.25" customHeight="1" x14ac:dyDescent="0.35">
      <c r="A696" s="4" t="s">
        <v>719</v>
      </c>
      <c r="B696" s="5">
        <v>42016.631000000001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</v>
      </c>
      <c r="H696" s="8">
        <v>6.5829991525180847E-4</v>
      </c>
      <c r="I696" s="9">
        <v>4</v>
      </c>
      <c r="J696" s="10" t="b">
        <f>AND(CCTAB[[#This Row],[Date]]&gt;=calculate!$D$10,CCTAB[[#This Row],[Date]]&lt;calculate!$D$10+7)</f>
        <v>0</v>
      </c>
    </row>
    <row r="697" spans="1:10" ht="14.25" customHeight="1" x14ac:dyDescent="0.35">
      <c r="A697" s="4" t="s">
        <v>720</v>
      </c>
      <c r="B697" s="5">
        <v>42016.631000000001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</v>
      </c>
      <c r="H697" s="8">
        <v>4.4867543602167522E-3</v>
      </c>
      <c r="I697" s="9">
        <v>4</v>
      </c>
      <c r="J697" s="10" t="b">
        <f>AND(CCTAB[[#This Row],[Date]]&gt;=calculate!$D$10,CCTAB[[#This Row],[Date]]&lt;calculate!$D$10+7)</f>
        <v>0</v>
      </c>
    </row>
    <row r="698" spans="1:10" ht="14.25" customHeight="1" x14ac:dyDescent="0.35">
      <c r="A698" s="4" t="s">
        <v>721</v>
      </c>
      <c r="B698" s="5">
        <v>42016.641000000003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</v>
      </c>
      <c r="H698" s="8">
        <v>2.6238497823201233E-3</v>
      </c>
      <c r="I698" s="9">
        <v>5</v>
      </c>
      <c r="J698" s="10" t="b">
        <f>AND(CCTAB[[#This Row],[Date]]&gt;=calculate!$D$10,CCTAB[[#This Row],[Date]]&lt;calculate!$D$10+7)</f>
        <v>0</v>
      </c>
    </row>
    <row r="699" spans="1:10" ht="14.25" customHeight="1" x14ac:dyDescent="0.35">
      <c r="A699" s="4" t="s">
        <v>722</v>
      </c>
      <c r="B699" s="5">
        <v>42016.641000000003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</v>
      </c>
      <c r="H699" s="8">
        <v>2.9521985853716275E-3</v>
      </c>
      <c r="I699" s="9">
        <v>5</v>
      </c>
      <c r="J699" s="10" t="b">
        <f>AND(CCTAB[[#This Row],[Date]]&gt;=calculate!$D$10,CCTAB[[#This Row],[Date]]&lt;calculate!$D$10+7)</f>
        <v>0</v>
      </c>
    </row>
    <row r="700" spans="1:10" ht="14.25" customHeight="1" x14ac:dyDescent="0.35">
      <c r="A700" s="4" t="s">
        <v>723</v>
      </c>
      <c r="B700" s="5">
        <v>42016.658000000003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</v>
      </c>
      <c r="H700" s="8">
        <v>2.0196346318713766E-3</v>
      </c>
      <c r="I700" s="9">
        <v>3</v>
      </c>
      <c r="J700" s="10" t="b">
        <f>AND(CCTAB[[#This Row],[Date]]&gt;=calculate!$D$10,CCTAB[[#This Row],[Date]]&lt;calculate!$D$10+7)</f>
        <v>0</v>
      </c>
    </row>
    <row r="701" spans="1:10" ht="14.25" customHeight="1" x14ac:dyDescent="0.35">
      <c r="A701" s="4" t="s">
        <v>724</v>
      </c>
      <c r="B701" s="5">
        <v>42016.658000000003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</v>
      </c>
      <c r="H701" s="8">
        <v>4.4560165721976488E-3</v>
      </c>
      <c r="I701" s="9">
        <v>4</v>
      </c>
      <c r="J701" s="10" t="b">
        <f>AND(CCTAB[[#This Row],[Date]]&gt;=calculate!$D$10,CCTAB[[#This Row],[Date]]&lt;calculate!$D$10+7)</f>
        <v>0</v>
      </c>
    </row>
    <row r="702" spans="1:10" ht="14.25" customHeight="1" x14ac:dyDescent="0.35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</v>
      </c>
      <c r="H702" s="8">
        <v>2.0318911310739738E-3</v>
      </c>
      <c r="I702" s="9">
        <v>5</v>
      </c>
      <c r="J702" s="10" t="b">
        <f>AND(CCTAB[[#This Row],[Date]]&gt;=calculate!$D$10,CCTAB[[#This Row],[Date]]&lt;calculate!$D$10+7)</f>
        <v>0</v>
      </c>
    </row>
    <row r="703" spans="1:10" ht="14.25" customHeight="1" x14ac:dyDescent="0.35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</v>
      </c>
      <c r="H703" s="8">
        <v>5.9354035345029479E-4</v>
      </c>
      <c r="I703" s="9">
        <v>3</v>
      </c>
      <c r="J703" s="10" t="b">
        <f>AND(CCTAB[[#This Row],[Date]]&gt;=calculate!$D$10,CCTAB[[#This Row],[Date]]&lt;calculate!$D$10+7)</f>
        <v>0</v>
      </c>
    </row>
    <row r="704" spans="1:10" ht="14.25" customHeight="1" x14ac:dyDescent="0.35">
      <c r="A704" s="4" t="s">
        <v>727</v>
      </c>
      <c r="B704" s="5">
        <v>42016.675000000003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</v>
      </c>
      <c r="H704" s="8">
        <v>1.1601105887219915E-3</v>
      </c>
      <c r="I704" s="9">
        <v>3</v>
      </c>
      <c r="J704" s="10" t="b">
        <f>AND(CCTAB[[#This Row],[Date]]&gt;=calculate!$D$10,CCTAB[[#This Row],[Date]]&lt;calculate!$D$10+7)</f>
        <v>0</v>
      </c>
    </row>
    <row r="705" spans="1:10" ht="14.25" customHeight="1" x14ac:dyDescent="0.35">
      <c r="A705" s="4" t="s">
        <v>728</v>
      </c>
      <c r="B705" s="5">
        <v>42016.675000000003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</v>
      </c>
      <c r="H705" s="8">
        <v>1.1986176572741504E-3</v>
      </c>
      <c r="I705" s="9">
        <v>3</v>
      </c>
      <c r="J705" s="10" t="b">
        <f>AND(CCTAB[[#This Row],[Date]]&gt;=calculate!$D$10,CCTAB[[#This Row],[Date]]&lt;calculate!$D$10+7)</f>
        <v>0</v>
      </c>
    </row>
    <row r="706" spans="1:10" ht="14.25" customHeight="1" x14ac:dyDescent="0.35">
      <c r="A706" s="4" t="s">
        <v>729</v>
      </c>
      <c r="B706" s="5">
        <v>42016.697999999997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</v>
      </c>
      <c r="H706" s="8">
        <v>1.8091705353894983E-3</v>
      </c>
      <c r="I706" s="9">
        <v>3</v>
      </c>
      <c r="J706" s="10" t="b">
        <f>AND(CCTAB[[#This Row],[Date]]&gt;=calculate!$D$10,CCTAB[[#This Row],[Date]]&lt;calculate!$D$10+7)</f>
        <v>0</v>
      </c>
    </row>
    <row r="707" spans="1:10" ht="14.25" customHeight="1" x14ac:dyDescent="0.35">
      <c r="A707" s="4" t="s">
        <v>730</v>
      </c>
      <c r="B707" s="5">
        <v>42016.697999999997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0" t="b">
        <f>AND(CCTAB[[#This Row],[Date]]&gt;=calculate!$D$10,CCTAB[[#This Row],[Date]]&lt;calculate!$D$10+7)</f>
        <v>0</v>
      </c>
    </row>
    <row r="708" spans="1:10" ht="14.25" customHeight="1" x14ac:dyDescent="0.35">
      <c r="A708" s="4" t="s">
        <v>731</v>
      </c>
      <c r="B708" s="5">
        <v>42016.699000000001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</v>
      </c>
      <c r="H708" s="8">
        <v>3.5673850482398424E-3</v>
      </c>
      <c r="I708" s="9">
        <v>4</v>
      </c>
      <c r="J708" s="10" t="b">
        <f>AND(CCTAB[[#This Row],[Date]]&gt;=calculate!$D$10,CCTAB[[#This Row],[Date]]&lt;calculate!$D$10+7)</f>
        <v>0</v>
      </c>
    </row>
    <row r="709" spans="1:10" ht="14.25" customHeight="1" x14ac:dyDescent="0.35">
      <c r="A709" s="4" t="s">
        <v>732</v>
      </c>
      <c r="B709" s="5">
        <v>42016.699000000001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0" t="b">
        <f>AND(CCTAB[[#This Row],[Date]]&gt;=calculate!$D$10,CCTAB[[#This Row],[Date]]&lt;calculate!$D$10+7)</f>
        <v>0</v>
      </c>
    </row>
    <row r="710" spans="1:10" ht="14.25" customHeight="1" x14ac:dyDescent="0.35">
      <c r="A710" s="4" t="s">
        <v>733</v>
      </c>
      <c r="B710" s="5">
        <v>42016.701000000001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</v>
      </c>
      <c r="H710" s="8">
        <v>3.7723899034745826E-3</v>
      </c>
      <c r="I710" s="9">
        <v>4</v>
      </c>
      <c r="J710" s="10" t="b">
        <f>AND(CCTAB[[#This Row],[Date]]&gt;=calculate!$D$10,CCTAB[[#This Row],[Date]]&lt;calculate!$D$10+7)</f>
        <v>0</v>
      </c>
    </row>
    <row r="711" spans="1:10" ht="14.25" customHeight="1" x14ac:dyDescent="0.35">
      <c r="A711" s="4" t="s">
        <v>734</v>
      </c>
      <c r="B711" s="5">
        <v>42016.701000000001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</v>
      </c>
      <c r="H711" s="8">
        <v>3.2079632316000979E-3</v>
      </c>
      <c r="I711" s="9">
        <v>3</v>
      </c>
      <c r="J711" s="10" t="b">
        <f>AND(CCTAB[[#This Row],[Date]]&gt;=calculate!$D$10,CCTAB[[#This Row],[Date]]&lt;calculate!$D$10+7)</f>
        <v>0</v>
      </c>
    </row>
    <row r="712" spans="1:10" ht="14.25" customHeight="1" x14ac:dyDescent="0.35">
      <c r="A712" s="4" t="s">
        <v>735</v>
      </c>
      <c r="B712" s="5">
        <v>42016.701999999997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</v>
      </c>
      <c r="H712" s="8">
        <v>3.1542658407198278E-3</v>
      </c>
      <c r="I712" s="9">
        <v>3</v>
      </c>
      <c r="J712" s="10" t="b">
        <f>AND(CCTAB[[#This Row],[Date]]&gt;=calculate!$D$10,CCTAB[[#This Row],[Date]]&lt;calculate!$D$10+7)</f>
        <v>0</v>
      </c>
    </row>
    <row r="713" spans="1:10" ht="14.25" customHeight="1" x14ac:dyDescent="0.35">
      <c r="A713" s="4" t="s">
        <v>736</v>
      </c>
      <c r="B713" s="5">
        <v>42016.701999999997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</v>
      </c>
      <c r="H713" s="8">
        <v>1.798906846455774E-3</v>
      </c>
      <c r="I713" s="9">
        <v>4</v>
      </c>
      <c r="J713" s="10" t="b">
        <f>AND(CCTAB[[#This Row],[Date]]&gt;=calculate!$D$10,CCTAB[[#This Row],[Date]]&lt;calculate!$D$10+7)</f>
        <v>0</v>
      </c>
    </row>
    <row r="714" spans="1:10" ht="14.25" customHeight="1" x14ac:dyDescent="0.35">
      <c r="A714" s="4" t="s">
        <v>737</v>
      </c>
      <c r="B714" s="5">
        <v>42016.703000000001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</v>
      </c>
      <c r="H714" s="8">
        <v>6.3325563491309085E-4</v>
      </c>
      <c r="I714" s="9">
        <v>1</v>
      </c>
      <c r="J714" s="10" t="b">
        <f>AND(CCTAB[[#This Row],[Date]]&gt;=calculate!$D$10,CCTAB[[#This Row],[Date]]&lt;calculate!$D$10+7)</f>
        <v>0</v>
      </c>
    </row>
    <row r="715" spans="1:10" ht="14.25" customHeight="1" x14ac:dyDescent="0.35">
      <c r="A715" s="4" t="s">
        <v>738</v>
      </c>
      <c r="B715" s="5">
        <v>42016.703000000001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</v>
      </c>
      <c r="H715" s="8">
        <v>2.7167281490961407E-3</v>
      </c>
      <c r="I715" s="9">
        <v>4</v>
      </c>
      <c r="J715" s="10" t="b">
        <f>AND(CCTAB[[#This Row],[Date]]&gt;=calculate!$D$10,CCTAB[[#This Row],[Date]]&lt;calculate!$D$10+7)</f>
        <v>0</v>
      </c>
    </row>
    <row r="716" spans="1:10" ht="14.25" customHeight="1" x14ac:dyDescent="0.35">
      <c r="A716" s="4" t="s">
        <v>739</v>
      </c>
      <c r="B716" s="5">
        <v>42016.713000000003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</v>
      </c>
      <c r="H716" s="8">
        <v>3.0252345844693045E-3</v>
      </c>
      <c r="I716" s="9">
        <v>4</v>
      </c>
      <c r="J716" s="10" t="b">
        <f>AND(CCTAB[[#This Row],[Date]]&gt;=calculate!$D$10,CCTAB[[#This Row],[Date]]&lt;calculate!$D$10+7)</f>
        <v>0</v>
      </c>
    </row>
    <row r="717" spans="1:10" ht="14.25" customHeight="1" x14ac:dyDescent="0.35">
      <c r="A717" s="4" t="s">
        <v>740</v>
      </c>
      <c r="B717" s="5">
        <v>42016.713000000003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</v>
      </c>
      <c r="H717" s="8">
        <v>4.8194302089092462E-3</v>
      </c>
      <c r="I717" s="9">
        <v>1</v>
      </c>
      <c r="J717" s="10" t="b">
        <f>AND(CCTAB[[#This Row],[Date]]&gt;=calculate!$D$10,CCTAB[[#This Row],[Date]]&lt;calculate!$D$10+7)</f>
        <v>0</v>
      </c>
    </row>
    <row r="718" spans="1:10" ht="14.25" customHeight="1" x14ac:dyDescent="0.35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</v>
      </c>
      <c r="H718" s="8">
        <v>1.389602006100574E-3</v>
      </c>
      <c r="I718" s="9">
        <v>3</v>
      </c>
      <c r="J718" s="10" t="b">
        <f>AND(CCTAB[[#This Row],[Date]]&gt;=calculate!$D$10,CCTAB[[#This Row],[Date]]&lt;calculate!$D$10+7)</f>
        <v>0</v>
      </c>
    </row>
    <row r="719" spans="1:10" ht="14.25" customHeight="1" x14ac:dyDescent="0.35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0" t="b">
        <f>AND(CCTAB[[#This Row],[Date]]&gt;=calculate!$D$10,CCTAB[[#This Row],[Date]]&lt;calculate!$D$10+7)</f>
        <v>0</v>
      </c>
    </row>
    <row r="720" spans="1:10" ht="14.25" customHeight="1" x14ac:dyDescent="0.35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</v>
      </c>
      <c r="H720" s="8">
        <v>4.4598415185662646E-3</v>
      </c>
      <c r="I720" s="9">
        <v>5</v>
      </c>
      <c r="J720" s="10" t="b">
        <f>AND(CCTAB[[#This Row],[Date]]&gt;=calculate!$D$10,CCTAB[[#This Row],[Date]]&lt;calculate!$D$10+7)</f>
        <v>0</v>
      </c>
    </row>
    <row r="721" spans="1:10" ht="14.25" customHeight="1" x14ac:dyDescent="0.35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</v>
      </c>
      <c r="H721" s="8">
        <v>3.3350253786531966E-3</v>
      </c>
      <c r="I721" s="9">
        <v>4</v>
      </c>
      <c r="J721" s="10" t="b">
        <f>AND(CCTAB[[#This Row],[Date]]&gt;=calculate!$D$10,CCTAB[[#This Row],[Date]]&lt;calculate!$D$10+7)</f>
        <v>0</v>
      </c>
    </row>
    <row r="722" spans="1:10" ht="14.25" customHeight="1" x14ac:dyDescent="0.35">
      <c r="A722" s="4" t="s">
        <v>745</v>
      </c>
      <c r="B722" s="5">
        <v>42017.406000000003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0" t="b">
        <f>AND(CCTAB[[#This Row],[Date]]&gt;=calculate!$D$10,CCTAB[[#This Row],[Date]]&lt;calculate!$D$10+7)</f>
        <v>0</v>
      </c>
    </row>
    <row r="723" spans="1:10" ht="14.25" customHeight="1" x14ac:dyDescent="0.35">
      <c r="A723" s="4" t="s">
        <v>746</v>
      </c>
      <c r="B723" s="5">
        <v>42017.406000000003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</v>
      </c>
      <c r="H723" s="8">
        <v>1.6804214464835113E-3</v>
      </c>
      <c r="I723" s="9">
        <v>3</v>
      </c>
      <c r="J723" s="10" t="b">
        <f>AND(CCTAB[[#This Row],[Date]]&gt;=calculate!$D$10,CCTAB[[#This Row],[Date]]&lt;calculate!$D$10+7)</f>
        <v>0</v>
      </c>
    </row>
    <row r="724" spans="1:10" ht="14.25" customHeight="1" x14ac:dyDescent="0.35">
      <c r="A724" s="4" t="s">
        <v>747</v>
      </c>
      <c r="B724" s="5">
        <v>42017.406999999999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</v>
      </c>
      <c r="H724" s="8">
        <v>1.8698686735912518E-3</v>
      </c>
      <c r="I724" s="9">
        <v>5</v>
      </c>
      <c r="J724" s="10" t="b">
        <f>AND(CCTAB[[#This Row],[Date]]&gt;=calculate!$D$10,CCTAB[[#This Row],[Date]]&lt;calculate!$D$10+7)</f>
        <v>0</v>
      </c>
    </row>
    <row r="725" spans="1:10" ht="14.25" customHeight="1" x14ac:dyDescent="0.35">
      <c r="A725" s="4" t="s">
        <v>748</v>
      </c>
      <c r="B725" s="5">
        <v>42017.406999999999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</v>
      </c>
      <c r="H725" s="8">
        <v>4.8224334598808956E-3</v>
      </c>
      <c r="I725" s="9">
        <v>2</v>
      </c>
      <c r="J725" s="10" t="b">
        <f>AND(CCTAB[[#This Row],[Date]]&gt;=calculate!$D$10,CCTAB[[#This Row],[Date]]&lt;calculate!$D$10+7)</f>
        <v>0</v>
      </c>
    </row>
    <row r="726" spans="1:10" ht="14.25" customHeight="1" x14ac:dyDescent="0.35">
      <c r="A726" s="4" t="s">
        <v>749</v>
      </c>
      <c r="B726" s="5">
        <v>42017.413999999997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</v>
      </c>
      <c r="H726" s="8">
        <v>2.3588700672313202E-3</v>
      </c>
      <c r="I726" s="9">
        <v>2</v>
      </c>
      <c r="J726" s="10" t="b">
        <f>AND(CCTAB[[#This Row],[Date]]&gt;=calculate!$D$10,CCTAB[[#This Row],[Date]]&lt;calculate!$D$10+7)</f>
        <v>0</v>
      </c>
    </row>
    <row r="727" spans="1:10" ht="14.25" customHeight="1" x14ac:dyDescent="0.35">
      <c r="A727" s="4" t="s">
        <v>750</v>
      </c>
      <c r="B727" s="5">
        <v>42017.413999999997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</v>
      </c>
      <c r="H727" s="8">
        <v>1.3102404217906871E-3</v>
      </c>
      <c r="I727" s="9">
        <v>5</v>
      </c>
      <c r="J727" s="10" t="b">
        <f>AND(CCTAB[[#This Row],[Date]]&gt;=calculate!$D$10,CCTAB[[#This Row],[Date]]&lt;calculate!$D$10+7)</f>
        <v>0</v>
      </c>
    </row>
    <row r="728" spans="1:10" ht="14.25" customHeight="1" x14ac:dyDescent="0.35">
      <c r="A728" s="4" t="s">
        <v>751</v>
      </c>
      <c r="B728" s="5">
        <v>42017.442999999999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</v>
      </c>
      <c r="H728" s="8">
        <v>2.8923208183867918E-3</v>
      </c>
      <c r="I728" s="9">
        <v>4</v>
      </c>
      <c r="J728" s="10" t="b">
        <f>AND(CCTAB[[#This Row],[Date]]&gt;=calculate!$D$10,CCTAB[[#This Row],[Date]]&lt;calculate!$D$10+7)</f>
        <v>0</v>
      </c>
    </row>
    <row r="729" spans="1:10" ht="14.25" customHeight="1" x14ac:dyDescent="0.35">
      <c r="A729" s="4" t="s">
        <v>752</v>
      </c>
      <c r="B729" s="5">
        <v>42017.442999999999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</v>
      </c>
      <c r="H729" s="8">
        <v>6.0058291521867147E-4</v>
      </c>
      <c r="I729" s="9">
        <v>3</v>
      </c>
      <c r="J729" s="10" t="b">
        <f>AND(CCTAB[[#This Row],[Date]]&gt;=calculate!$D$10,CCTAB[[#This Row],[Date]]&lt;calculate!$D$10+7)</f>
        <v>0</v>
      </c>
    </row>
    <row r="730" spans="1:10" ht="14.25" customHeight="1" x14ac:dyDescent="0.35">
      <c r="A730" s="4" t="s">
        <v>753</v>
      </c>
      <c r="B730" s="5">
        <v>42017.463000000003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0" t="b">
        <f>AND(CCTAB[[#This Row],[Date]]&gt;=calculate!$D$10,CCTAB[[#This Row],[Date]]&lt;calculate!$D$10+7)</f>
        <v>0</v>
      </c>
    </row>
    <row r="731" spans="1:10" ht="14.25" customHeight="1" x14ac:dyDescent="0.35">
      <c r="A731" s="4" t="s">
        <v>754</v>
      </c>
      <c r="B731" s="5">
        <v>42017.463000000003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</v>
      </c>
      <c r="H731" s="8">
        <v>3.2736357724546328E-3</v>
      </c>
      <c r="I731" s="9">
        <v>4</v>
      </c>
      <c r="J731" s="10" t="b">
        <f>AND(CCTAB[[#This Row],[Date]]&gt;=calculate!$D$10,CCTAB[[#This Row],[Date]]&lt;calculate!$D$10+7)</f>
        <v>0</v>
      </c>
    </row>
    <row r="732" spans="1:10" ht="14.25" customHeight="1" x14ac:dyDescent="0.35">
      <c r="A732" s="4" t="s">
        <v>755</v>
      </c>
      <c r="B732" s="5">
        <v>42017.464999999997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0" t="b">
        <f>AND(CCTAB[[#This Row],[Date]]&gt;=calculate!$D$10,CCTAB[[#This Row],[Date]]&lt;calculate!$D$10+7)</f>
        <v>0</v>
      </c>
    </row>
    <row r="733" spans="1:10" ht="14.25" customHeight="1" x14ac:dyDescent="0.35">
      <c r="A733" s="4" t="s">
        <v>756</v>
      </c>
      <c r="B733" s="5">
        <v>42017.464999999997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</v>
      </c>
      <c r="H733" s="8">
        <v>2.3594648863541562E-3</v>
      </c>
      <c r="I733" s="9">
        <v>5</v>
      </c>
      <c r="J733" s="10" t="b">
        <f>AND(CCTAB[[#This Row],[Date]]&gt;=calculate!$D$10,CCTAB[[#This Row],[Date]]&lt;calculate!$D$10+7)</f>
        <v>0</v>
      </c>
    </row>
    <row r="734" spans="1:10" ht="14.25" customHeight="1" x14ac:dyDescent="0.35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</v>
      </c>
      <c r="H734" s="8">
        <v>3.447115947907108E-3</v>
      </c>
      <c r="I734" s="9">
        <v>3</v>
      </c>
      <c r="J734" s="10" t="b">
        <f>AND(CCTAB[[#This Row],[Date]]&gt;=calculate!$D$10,CCTAB[[#This Row],[Date]]&lt;calculate!$D$10+7)</f>
        <v>0</v>
      </c>
    </row>
    <row r="735" spans="1:10" ht="14.25" customHeight="1" x14ac:dyDescent="0.35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</v>
      </c>
      <c r="H735" s="8">
        <v>1.0577093372211948E-3</v>
      </c>
      <c r="I735" s="9">
        <v>3</v>
      </c>
      <c r="J735" s="10" t="b">
        <f>AND(CCTAB[[#This Row],[Date]]&gt;=calculate!$D$10,CCTAB[[#This Row],[Date]]&lt;calculate!$D$10+7)</f>
        <v>0</v>
      </c>
    </row>
    <row r="736" spans="1:10" ht="14.25" customHeight="1" x14ac:dyDescent="0.35">
      <c r="A736" s="4" t="s">
        <v>759</v>
      </c>
      <c r="B736" s="5">
        <v>42017.495999999999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0" t="b">
        <f>AND(CCTAB[[#This Row],[Date]]&gt;=calculate!$D$10,CCTAB[[#This Row],[Date]]&lt;calculate!$D$10+7)</f>
        <v>0</v>
      </c>
    </row>
    <row r="737" spans="1:10" ht="14.25" customHeight="1" x14ac:dyDescent="0.35">
      <c r="A737" s="4" t="s">
        <v>760</v>
      </c>
      <c r="B737" s="5">
        <v>42017.495999999999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</v>
      </c>
      <c r="H737" s="8">
        <v>3.9235981918212919E-3</v>
      </c>
      <c r="I737" s="9">
        <v>1</v>
      </c>
      <c r="J737" s="10" t="b">
        <f>AND(CCTAB[[#This Row],[Date]]&gt;=calculate!$D$10,CCTAB[[#This Row],[Date]]&lt;calculate!$D$10+7)</f>
        <v>0</v>
      </c>
    </row>
    <row r="738" spans="1:10" ht="14.25" customHeight="1" x14ac:dyDescent="0.35">
      <c r="A738" s="4" t="s">
        <v>761</v>
      </c>
      <c r="B738" s="5">
        <v>42017.521999999997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</v>
      </c>
      <c r="H738" s="8">
        <v>5.9776092995659233E-4</v>
      </c>
      <c r="I738" s="9">
        <v>3</v>
      </c>
      <c r="J738" s="10" t="b">
        <f>AND(CCTAB[[#This Row],[Date]]&gt;=calculate!$D$10,CCTAB[[#This Row],[Date]]&lt;calculate!$D$10+7)</f>
        <v>0</v>
      </c>
    </row>
    <row r="739" spans="1:10" ht="14.25" customHeight="1" x14ac:dyDescent="0.35">
      <c r="A739" s="4" t="s">
        <v>762</v>
      </c>
      <c r="B739" s="5">
        <v>42017.521999999997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</v>
      </c>
      <c r="H739" s="8">
        <v>6.3035755686775027E-4</v>
      </c>
      <c r="I739" s="9">
        <v>4</v>
      </c>
      <c r="J739" s="10" t="b">
        <f>AND(CCTAB[[#This Row],[Date]]&gt;=calculate!$D$10,CCTAB[[#This Row],[Date]]&lt;calculate!$D$10+7)</f>
        <v>0</v>
      </c>
    </row>
    <row r="740" spans="1:10" ht="14.25" customHeight="1" x14ac:dyDescent="0.35">
      <c r="A740" s="4" t="s">
        <v>763</v>
      </c>
      <c r="B740" s="5">
        <v>42017.525999999998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</v>
      </c>
      <c r="H740" s="8">
        <v>1.4352282960087999E-3</v>
      </c>
      <c r="I740" s="9">
        <v>3</v>
      </c>
      <c r="J740" s="10" t="b">
        <f>AND(CCTAB[[#This Row],[Date]]&gt;=calculate!$D$10,CCTAB[[#This Row],[Date]]&lt;calculate!$D$10+7)</f>
        <v>0</v>
      </c>
    </row>
    <row r="741" spans="1:10" ht="14.25" customHeight="1" x14ac:dyDescent="0.35">
      <c r="A741" s="4" t="s">
        <v>764</v>
      </c>
      <c r="B741" s="5">
        <v>42017.525999999998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</v>
      </c>
      <c r="H741" s="8">
        <v>4.4139371393250235E-3</v>
      </c>
      <c r="I741" s="9">
        <v>3</v>
      </c>
      <c r="J741" s="10" t="b">
        <f>AND(CCTAB[[#This Row],[Date]]&gt;=calculate!$D$10,CCTAB[[#This Row],[Date]]&lt;calculate!$D$10+7)</f>
        <v>0</v>
      </c>
    </row>
    <row r="742" spans="1:10" ht="14.25" customHeight="1" x14ac:dyDescent="0.35">
      <c r="A742" s="4" t="s">
        <v>765</v>
      </c>
      <c r="B742" s="5">
        <v>42017.527999999998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</v>
      </c>
      <c r="H742" s="8">
        <v>7.7163045083974784E-4</v>
      </c>
      <c r="I742" s="9">
        <v>5</v>
      </c>
      <c r="J742" s="10" t="b">
        <f>AND(CCTAB[[#This Row],[Date]]&gt;=calculate!$D$10,CCTAB[[#This Row],[Date]]&lt;calculate!$D$10+7)</f>
        <v>0</v>
      </c>
    </row>
    <row r="743" spans="1:10" ht="14.25" customHeight="1" x14ac:dyDescent="0.35">
      <c r="A743" s="4" t="s">
        <v>766</v>
      </c>
      <c r="B743" s="5">
        <v>42017.527999999998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0" t="b">
        <f>AND(CCTAB[[#This Row],[Date]]&gt;=calculate!$D$10,CCTAB[[#This Row],[Date]]&lt;calculate!$D$10+7)</f>
        <v>0</v>
      </c>
    </row>
    <row r="744" spans="1:10" ht="14.25" customHeight="1" x14ac:dyDescent="0.35">
      <c r="A744" s="4" t="s">
        <v>767</v>
      </c>
      <c r="B744" s="5">
        <v>42017.584999999999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</v>
      </c>
      <c r="H744" s="8">
        <v>2.6377874919327128E-3</v>
      </c>
      <c r="I744" s="9">
        <v>5</v>
      </c>
      <c r="J744" s="10" t="b">
        <f>AND(CCTAB[[#This Row],[Date]]&gt;=calculate!$D$10,CCTAB[[#This Row],[Date]]&lt;calculate!$D$10+7)</f>
        <v>0</v>
      </c>
    </row>
    <row r="745" spans="1:10" ht="14.25" customHeight="1" x14ac:dyDescent="0.35">
      <c r="A745" s="4" t="s">
        <v>768</v>
      </c>
      <c r="B745" s="5">
        <v>42017.584999999999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</v>
      </c>
      <c r="H745" s="8">
        <v>4.5350241269900811E-3</v>
      </c>
      <c r="I745" s="9">
        <v>4</v>
      </c>
      <c r="J745" s="10" t="b">
        <f>AND(CCTAB[[#This Row],[Date]]&gt;=calculate!$D$10,CCTAB[[#This Row],[Date]]&lt;calculate!$D$10+7)</f>
        <v>0</v>
      </c>
    </row>
    <row r="746" spans="1:10" ht="14.25" customHeight="1" x14ac:dyDescent="0.35">
      <c r="A746" s="4" t="s">
        <v>769</v>
      </c>
      <c r="B746" s="5">
        <v>42017.601999999999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</v>
      </c>
      <c r="H746" s="8">
        <v>4.5879500688347574E-4</v>
      </c>
      <c r="I746" s="9">
        <v>3</v>
      </c>
      <c r="J746" s="10" t="b">
        <f>AND(CCTAB[[#This Row],[Date]]&gt;=calculate!$D$10,CCTAB[[#This Row],[Date]]&lt;calculate!$D$10+7)</f>
        <v>0</v>
      </c>
    </row>
    <row r="747" spans="1:10" ht="14.25" customHeight="1" x14ac:dyDescent="0.35">
      <c r="A747" s="4" t="s">
        <v>770</v>
      </c>
      <c r="B747" s="5">
        <v>42017.601999999999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</v>
      </c>
      <c r="H747" s="8">
        <v>3.0458041073351955E-3</v>
      </c>
      <c r="I747" s="9">
        <v>3</v>
      </c>
      <c r="J747" s="10" t="b">
        <f>AND(CCTAB[[#This Row],[Date]]&gt;=calculate!$D$10,CCTAB[[#This Row],[Date]]&lt;calculate!$D$10+7)</f>
        <v>0</v>
      </c>
    </row>
    <row r="748" spans="1:10" ht="14.25" customHeight="1" x14ac:dyDescent="0.35">
      <c r="A748" s="4" t="s">
        <v>771</v>
      </c>
      <c r="B748" s="5">
        <v>42017.616999999998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</v>
      </c>
      <c r="H748" s="8">
        <v>2.2168481532814101E-3</v>
      </c>
      <c r="I748" s="9">
        <v>3</v>
      </c>
      <c r="J748" s="10" t="b">
        <f>AND(CCTAB[[#This Row],[Date]]&gt;=calculate!$D$10,CCTAB[[#This Row],[Date]]&lt;calculate!$D$10+7)</f>
        <v>0</v>
      </c>
    </row>
    <row r="749" spans="1:10" ht="14.25" customHeight="1" x14ac:dyDescent="0.35">
      <c r="A749" s="4" t="s">
        <v>772</v>
      </c>
      <c r="B749" s="5">
        <v>42017.616999999998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</v>
      </c>
      <c r="H749" s="8">
        <v>2.2241349922050959E-3</v>
      </c>
      <c r="I749" s="9">
        <v>5</v>
      </c>
      <c r="J749" s="10" t="b">
        <f>AND(CCTAB[[#This Row],[Date]]&gt;=calculate!$D$10,CCTAB[[#This Row],[Date]]&lt;calculate!$D$10+7)</f>
        <v>0</v>
      </c>
    </row>
    <row r="750" spans="1:10" ht="14.25" customHeight="1" x14ac:dyDescent="0.35">
      <c r="A750" s="4" t="s">
        <v>773</v>
      </c>
      <c r="B750" s="5">
        <v>42017.635000000002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</v>
      </c>
      <c r="H750" s="8">
        <v>2.4969864037839283E-3</v>
      </c>
      <c r="I750" s="9">
        <v>3</v>
      </c>
      <c r="J750" s="10" t="b">
        <f>AND(CCTAB[[#This Row],[Date]]&gt;=calculate!$D$10,CCTAB[[#This Row],[Date]]&lt;calculate!$D$10+7)</f>
        <v>0</v>
      </c>
    </row>
    <row r="751" spans="1:10" ht="14.25" customHeight="1" x14ac:dyDescent="0.35">
      <c r="A751" s="4" t="s">
        <v>774</v>
      </c>
      <c r="B751" s="5">
        <v>42017.635000000002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</v>
      </c>
      <c r="H751" s="8">
        <v>1.0823915668287352E-3</v>
      </c>
      <c r="I751" s="9">
        <v>3</v>
      </c>
      <c r="J751" s="10" t="b">
        <f>AND(CCTAB[[#This Row],[Date]]&gt;=calculate!$D$10,CCTAB[[#This Row],[Date]]&lt;calculate!$D$10+7)</f>
        <v>0</v>
      </c>
    </row>
    <row r="752" spans="1:10" ht="14.25" customHeight="1" x14ac:dyDescent="0.35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</v>
      </c>
      <c r="H752" s="8">
        <v>1.5117060135334294E-3</v>
      </c>
      <c r="I752" s="9">
        <v>2</v>
      </c>
      <c r="J752" s="10" t="b">
        <f>AND(CCTAB[[#This Row],[Date]]&gt;=calculate!$D$10,CCTAB[[#This Row],[Date]]&lt;calculate!$D$10+7)</f>
        <v>0</v>
      </c>
    </row>
    <row r="753" spans="1:10" ht="14.25" customHeight="1" x14ac:dyDescent="0.35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</v>
      </c>
      <c r="H753" s="8">
        <v>4.5332759348754702E-3</v>
      </c>
      <c r="I753" s="9">
        <v>4</v>
      </c>
      <c r="J753" s="10" t="b">
        <f>AND(CCTAB[[#This Row],[Date]]&gt;=calculate!$D$10,CCTAB[[#This Row],[Date]]&lt;calculate!$D$10+7)</f>
        <v>0</v>
      </c>
    </row>
    <row r="754" spans="1:10" ht="14.25" customHeight="1" x14ac:dyDescent="0.35">
      <c r="A754" s="4" t="s">
        <v>777</v>
      </c>
      <c r="B754" s="5">
        <v>42017.648999999998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0" t="b">
        <f>AND(CCTAB[[#This Row],[Date]]&gt;=calculate!$D$10,CCTAB[[#This Row],[Date]]&lt;calculate!$D$10+7)</f>
        <v>0</v>
      </c>
    </row>
    <row r="755" spans="1:10" ht="14.25" customHeight="1" x14ac:dyDescent="0.35">
      <c r="A755" s="4" t="s">
        <v>778</v>
      </c>
      <c r="B755" s="5">
        <v>42017.648999999998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</v>
      </c>
      <c r="H755" s="8">
        <v>2.9309723629489413E-3</v>
      </c>
      <c r="I755" s="9">
        <v>5</v>
      </c>
      <c r="J755" s="10" t="b">
        <f>AND(CCTAB[[#This Row],[Date]]&gt;=calculate!$D$10,CCTAB[[#This Row],[Date]]&lt;calculate!$D$10+7)</f>
        <v>0</v>
      </c>
    </row>
    <row r="756" spans="1:10" ht="14.25" customHeight="1" x14ac:dyDescent="0.35">
      <c r="A756" s="4" t="s">
        <v>779</v>
      </c>
      <c r="B756" s="5">
        <v>42017.652999999998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</v>
      </c>
      <c r="H756" s="8">
        <v>3.5632435419007467E-3</v>
      </c>
      <c r="I756" s="9">
        <v>5</v>
      </c>
      <c r="J756" s="10" t="b">
        <f>AND(CCTAB[[#This Row],[Date]]&gt;=calculate!$D$10,CCTAB[[#This Row],[Date]]&lt;calculate!$D$10+7)</f>
        <v>0</v>
      </c>
    </row>
    <row r="757" spans="1:10" ht="14.25" customHeight="1" x14ac:dyDescent="0.35">
      <c r="A757" s="4" t="s">
        <v>780</v>
      </c>
      <c r="B757" s="5">
        <v>42017.652999999998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</v>
      </c>
      <c r="H757" s="8">
        <v>7.3069971006575187E-4</v>
      </c>
      <c r="I757" s="9">
        <v>2</v>
      </c>
      <c r="J757" s="10" t="b">
        <f>AND(CCTAB[[#This Row],[Date]]&gt;=calculate!$D$10,CCTAB[[#This Row],[Date]]&lt;calculate!$D$10+7)</f>
        <v>0</v>
      </c>
    </row>
    <row r="758" spans="1:10" ht="14.25" customHeight="1" x14ac:dyDescent="0.35">
      <c r="A758" s="4" t="s">
        <v>781</v>
      </c>
      <c r="B758" s="5">
        <v>42017.749000000003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</v>
      </c>
      <c r="H758" s="8">
        <v>3.1023467704347526E-3</v>
      </c>
      <c r="I758" s="9">
        <v>3</v>
      </c>
      <c r="J758" s="10" t="b">
        <f>AND(CCTAB[[#This Row],[Date]]&gt;=calculate!$D$10,CCTAB[[#This Row],[Date]]&lt;calculate!$D$10+7)</f>
        <v>0</v>
      </c>
    </row>
    <row r="759" spans="1:10" ht="14.25" customHeight="1" x14ac:dyDescent="0.35">
      <c r="A759" s="4" t="s">
        <v>782</v>
      </c>
      <c r="B759" s="5">
        <v>42017.749000000003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</v>
      </c>
      <c r="H759" s="8">
        <v>1.7403282747817837E-3</v>
      </c>
      <c r="I759" s="9">
        <v>5</v>
      </c>
      <c r="J759" s="10" t="b">
        <f>AND(CCTAB[[#This Row],[Date]]&gt;=calculate!$D$10,CCTAB[[#This Row],[Date]]&lt;calculate!$D$10+7)</f>
        <v>0</v>
      </c>
    </row>
    <row r="760" spans="1:10" ht="14.25" customHeight="1" x14ac:dyDescent="0.35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</v>
      </c>
      <c r="H760" s="8">
        <v>3.3388292410679067E-3</v>
      </c>
      <c r="I760" s="9">
        <v>4</v>
      </c>
      <c r="J760" s="10" t="b">
        <f>AND(CCTAB[[#This Row],[Date]]&gt;=calculate!$D$10,CCTAB[[#This Row],[Date]]&lt;calculate!$D$10+7)</f>
        <v>0</v>
      </c>
    </row>
    <row r="761" spans="1:10" ht="14.25" customHeight="1" x14ac:dyDescent="0.35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</v>
      </c>
      <c r="H761" s="8">
        <v>8.1608072915975109E-4</v>
      </c>
      <c r="I761" s="9">
        <v>5</v>
      </c>
      <c r="J761" s="10" t="b">
        <f>AND(CCTAB[[#This Row],[Date]]&gt;=calculate!$D$10,CCTAB[[#This Row],[Date]]&lt;calculate!$D$10+7)</f>
        <v>0</v>
      </c>
    </row>
    <row r="762" spans="1:10" ht="14.25" customHeight="1" x14ac:dyDescent="0.35">
      <c r="A762" s="4" t="s">
        <v>785</v>
      </c>
      <c r="B762" s="5">
        <v>42018.385000000002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</v>
      </c>
      <c r="H762" s="8">
        <v>4.3362277066068912E-4</v>
      </c>
      <c r="I762" s="9">
        <v>4</v>
      </c>
      <c r="J762" s="10" t="b">
        <f>AND(CCTAB[[#This Row],[Date]]&gt;=calculate!$D$10,CCTAB[[#This Row],[Date]]&lt;calculate!$D$10+7)</f>
        <v>0</v>
      </c>
    </row>
    <row r="763" spans="1:10" ht="14.25" customHeight="1" x14ac:dyDescent="0.35">
      <c r="A763" s="4" t="s">
        <v>786</v>
      </c>
      <c r="B763" s="5">
        <v>42018.385000000002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</v>
      </c>
      <c r="H763" s="8">
        <v>3.0170538973595803E-3</v>
      </c>
      <c r="I763" s="9">
        <v>5</v>
      </c>
      <c r="J763" s="10" t="b">
        <f>AND(CCTAB[[#This Row],[Date]]&gt;=calculate!$D$10,CCTAB[[#This Row],[Date]]&lt;calculate!$D$10+7)</f>
        <v>0</v>
      </c>
    </row>
    <row r="764" spans="1:10" ht="14.25" customHeight="1" x14ac:dyDescent="0.35">
      <c r="A764" s="4" t="s">
        <v>787</v>
      </c>
      <c r="B764" s="5">
        <v>42018.387000000002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0" t="b">
        <f>AND(CCTAB[[#This Row],[Date]]&gt;=calculate!$D$10,CCTAB[[#This Row],[Date]]&lt;calculate!$D$10+7)</f>
        <v>0</v>
      </c>
    </row>
    <row r="765" spans="1:10" ht="14.25" customHeight="1" x14ac:dyDescent="0.35">
      <c r="A765" s="4" t="s">
        <v>788</v>
      </c>
      <c r="B765" s="5">
        <v>42018.387000000002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</v>
      </c>
      <c r="H765" s="8">
        <v>3.1621584878042661E-3</v>
      </c>
      <c r="I765" s="9">
        <v>4</v>
      </c>
      <c r="J765" s="10" t="b">
        <f>AND(CCTAB[[#This Row],[Date]]&gt;=calculate!$D$10,CCTAB[[#This Row],[Date]]&lt;calculate!$D$10+7)</f>
        <v>0</v>
      </c>
    </row>
    <row r="766" spans="1:10" ht="14.25" customHeight="1" x14ac:dyDescent="0.35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</v>
      </c>
      <c r="H766" s="8">
        <v>2.3175690134387135E-3</v>
      </c>
      <c r="I766" s="9">
        <v>2</v>
      </c>
      <c r="J766" s="10" t="b">
        <f>AND(CCTAB[[#This Row],[Date]]&gt;=calculate!$D$10,CCTAB[[#This Row],[Date]]&lt;calculate!$D$10+7)</f>
        <v>0</v>
      </c>
    </row>
    <row r="767" spans="1:10" ht="14.25" customHeight="1" x14ac:dyDescent="0.35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</v>
      </c>
      <c r="H767" s="8">
        <v>1.4813041360422438E-3</v>
      </c>
      <c r="I767" s="9">
        <v>4</v>
      </c>
      <c r="J767" s="10" t="b">
        <f>AND(CCTAB[[#This Row],[Date]]&gt;=calculate!$D$10,CCTAB[[#This Row],[Date]]&lt;calculate!$D$10+7)</f>
        <v>0</v>
      </c>
    </row>
    <row r="768" spans="1:10" ht="14.25" customHeight="1" x14ac:dyDescent="0.35">
      <c r="A768" s="4" t="s">
        <v>791</v>
      </c>
      <c r="B768" s="5">
        <v>42018.417999999998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</v>
      </c>
      <c r="H768" s="8">
        <v>6.4816124967558724E-4</v>
      </c>
      <c r="I768" s="9">
        <v>4</v>
      </c>
      <c r="J768" s="10" t="b">
        <f>AND(CCTAB[[#This Row],[Date]]&gt;=calculate!$D$10,CCTAB[[#This Row],[Date]]&lt;calculate!$D$10+7)</f>
        <v>0</v>
      </c>
    </row>
    <row r="769" spans="1:10" ht="14.25" customHeight="1" x14ac:dyDescent="0.35">
      <c r="A769" s="4" t="s">
        <v>792</v>
      </c>
      <c r="B769" s="5">
        <v>42018.417999999998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0" t="b">
        <f>AND(CCTAB[[#This Row],[Date]]&gt;=calculate!$D$10,CCTAB[[#This Row],[Date]]&lt;calculate!$D$10+7)</f>
        <v>0</v>
      </c>
    </row>
    <row r="770" spans="1:10" ht="14.25" customHeight="1" x14ac:dyDescent="0.35">
      <c r="A770" s="4" t="s">
        <v>793</v>
      </c>
      <c r="B770" s="5">
        <v>42018.453999999998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</v>
      </c>
      <c r="H770" s="8">
        <v>3.5222416587895144E-3</v>
      </c>
      <c r="I770" s="9">
        <v>4</v>
      </c>
      <c r="J770" s="10" t="b">
        <f>AND(CCTAB[[#This Row],[Date]]&gt;=calculate!$D$10,CCTAB[[#This Row],[Date]]&lt;calculate!$D$10+7)</f>
        <v>0</v>
      </c>
    </row>
    <row r="771" spans="1:10" ht="14.25" customHeight="1" x14ac:dyDescent="0.35">
      <c r="A771" s="4" t="s">
        <v>794</v>
      </c>
      <c r="B771" s="5">
        <v>42018.453999999998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</v>
      </c>
      <c r="H771" s="8">
        <v>4.7171154046900393E-3</v>
      </c>
      <c r="I771" s="9">
        <v>2</v>
      </c>
      <c r="J771" s="10" t="b">
        <f>AND(CCTAB[[#This Row],[Date]]&gt;=calculate!$D$10,CCTAB[[#This Row],[Date]]&lt;calculate!$D$10+7)</f>
        <v>0</v>
      </c>
    </row>
    <row r="772" spans="1:10" ht="14.25" customHeight="1" x14ac:dyDescent="0.35">
      <c r="A772" s="4" t="s">
        <v>795</v>
      </c>
      <c r="B772" s="5">
        <v>42018.472000000002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</v>
      </c>
      <c r="H772" s="8">
        <v>2.8137618860554362E-3</v>
      </c>
      <c r="I772" s="9">
        <v>2</v>
      </c>
      <c r="J772" s="10" t="b">
        <f>AND(CCTAB[[#This Row],[Date]]&gt;=calculate!$D$10,CCTAB[[#This Row],[Date]]&lt;calculate!$D$10+7)</f>
        <v>0</v>
      </c>
    </row>
    <row r="773" spans="1:10" ht="14.25" customHeight="1" x14ac:dyDescent="0.35">
      <c r="A773" s="4" t="s">
        <v>796</v>
      </c>
      <c r="B773" s="5">
        <v>42018.472000000002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</v>
      </c>
      <c r="H773" s="8">
        <v>3.2218070243241279E-3</v>
      </c>
      <c r="I773" s="9">
        <v>2</v>
      </c>
      <c r="J773" s="10" t="b">
        <f>AND(CCTAB[[#This Row],[Date]]&gt;=calculate!$D$10,CCTAB[[#This Row],[Date]]&lt;calculate!$D$10+7)</f>
        <v>0</v>
      </c>
    </row>
    <row r="774" spans="1:10" ht="14.25" customHeight="1" x14ac:dyDescent="0.35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</v>
      </c>
      <c r="H774" s="8">
        <v>1.4308201976432765E-3</v>
      </c>
      <c r="I774" s="9">
        <v>4</v>
      </c>
      <c r="J774" s="10" t="b">
        <f>AND(CCTAB[[#This Row],[Date]]&gt;=calculate!$D$10,CCTAB[[#This Row],[Date]]&lt;calculate!$D$10+7)</f>
        <v>0</v>
      </c>
    </row>
    <row r="775" spans="1:10" ht="14.25" customHeight="1" x14ac:dyDescent="0.35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</v>
      </c>
      <c r="H775" s="8">
        <v>3.2171317656356628E-3</v>
      </c>
      <c r="I775" s="9">
        <v>5</v>
      </c>
      <c r="J775" s="10" t="b">
        <f>AND(CCTAB[[#This Row],[Date]]&gt;=calculate!$D$10,CCTAB[[#This Row],[Date]]&lt;calculate!$D$10+7)</f>
        <v>0</v>
      </c>
    </row>
    <row r="776" spans="1:10" ht="14.25" customHeight="1" x14ac:dyDescent="0.35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</v>
      </c>
      <c r="H776" s="8">
        <v>2.9297530885268462E-3</v>
      </c>
      <c r="I776" s="9">
        <v>4</v>
      </c>
      <c r="J776" s="10" t="b">
        <f>AND(CCTAB[[#This Row],[Date]]&gt;=calculate!$D$10,CCTAB[[#This Row],[Date]]&lt;calculate!$D$10+7)</f>
        <v>0</v>
      </c>
    </row>
    <row r="777" spans="1:10" ht="14.25" customHeight="1" x14ac:dyDescent="0.35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</v>
      </c>
      <c r="H777" s="8">
        <v>2.063923979788539E-3</v>
      </c>
      <c r="I777" s="9">
        <v>4</v>
      </c>
      <c r="J777" s="10" t="b">
        <f>AND(CCTAB[[#This Row],[Date]]&gt;=calculate!$D$10,CCTAB[[#This Row],[Date]]&lt;calculate!$D$10+7)</f>
        <v>0</v>
      </c>
    </row>
    <row r="778" spans="1:10" ht="14.25" customHeight="1" x14ac:dyDescent="0.35">
      <c r="A778" s="4" t="s">
        <v>801</v>
      </c>
      <c r="B778" s="5">
        <v>42018.500999999997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</v>
      </c>
      <c r="H778" s="8">
        <v>4.6403886158847491E-3</v>
      </c>
      <c r="I778" s="9">
        <v>1</v>
      </c>
      <c r="J778" s="10" t="b">
        <f>AND(CCTAB[[#This Row],[Date]]&gt;=calculate!$D$10,CCTAB[[#This Row],[Date]]&lt;calculate!$D$10+7)</f>
        <v>0</v>
      </c>
    </row>
    <row r="779" spans="1:10" ht="14.25" customHeight="1" x14ac:dyDescent="0.35">
      <c r="A779" s="4" t="s">
        <v>802</v>
      </c>
      <c r="B779" s="5">
        <v>42018.500999999997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</v>
      </c>
      <c r="H779" s="8">
        <v>4.4196392522515811E-3</v>
      </c>
      <c r="I779" s="9">
        <v>3</v>
      </c>
      <c r="J779" s="10" t="b">
        <f>AND(CCTAB[[#This Row],[Date]]&gt;=calculate!$D$10,CCTAB[[#This Row],[Date]]&lt;calculate!$D$10+7)</f>
        <v>0</v>
      </c>
    </row>
    <row r="780" spans="1:10" ht="14.25" customHeight="1" x14ac:dyDescent="0.35">
      <c r="A780" s="4" t="s">
        <v>803</v>
      </c>
      <c r="B780" s="5">
        <v>42018.504000000001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0" t="b">
        <f>AND(CCTAB[[#This Row],[Date]]&gt;=calculate!$D$10,CCTAB[[#This Row],[Date]]&lt;calculate!$D$10+7)</f>
        <v>0</v>
      </c>
    </row>
    <row r="781" spans="1:10" ht="14.25" customHeight="1" x14ac:dyDescent="0.35">
      <c r="A781" s="4" t="s">
        <v>804</v>
      </c>
      <c r="B781" s="5">
        <v>42018.504000000001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</v>
      </c>
      <c r="H781" s="8">
        <v>3.056967777549751E-3</v>
      </c>
      <c r="I781" s="9">
        <v>5</v>
      </c>
      <c r="J781" s="10" t="b">
        <f>AND(CCTAB[[#This Row],[Date]]&gt;=calculate!$D$10,CCTAB[[#This Row],[Date]]&lt;calculate!$D$10+7)</f>
        <v>0</v>
      </c>
    </row>
    <row r="782" spans="1:10" ht="14.25" customHeight="1" x14ac:dyDescent="0.35">
      <c r="A782" s="4" t="s">
        <v>805</v>
      </c>
      <c r="B782" s="5">
        <v>42018.508000000002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</v>
      </c>
      <c r="H782" s="8">
        <v>3.7504632793657006E-3</v>
      </c>
      <c r="I782" s="9">
        <v>2</v>
      </c>
      <c r="J782" s="10" t="b">
        <f>AND(CCTAB[[#This Row],[Date]]&gt;=calculate!$D$10,CCTAB[[#This Row],[Date]]&lt;calculate!$D$10+7)</f>
        <v>0</v>
      </c>
    </row>
    <row r="783" spans="1:10" ht="14.25" customHeight="1" x14ac:dyDescent="0.35">
      <c r="A783" s="4" t="s">
        <v>806</v>
      </c>
      <c r="B783" s="5">
        <v>42018.508000000002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</v>
      </c>
      <c r="H783" s="8">
        <v>4.3916673636473051E-3</v>
      </c>
      <c r="I783" s="9">
        <v>4</v>
      </c>
      <c r="J783" s="10" t="b">
        <f>AND(CCTAB[[#This Row],[Date]]&gt;=calculate!$D$10,CCTAB[[#This Row],[Date]]&lt;calculate!$D$10+7)</f>
        <v>0</v>
      </c>
    </row>
    <row r="784" spans="1:10" ht="14.25" customHeight="1" x14ac:dyDescent="0.35">
      <c r="A784" s="4" t="s">
        <v>807</v>
      </c>
      <c r="B784" s="5">
        <v>42018.523000000001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</v>
      </c>
      <c r="H784" s="8">
        <v>2.7088660899320344E-3</v>
      </c>
      <c r="I784" s="9">
        <v>4</v>
      </c>
      <c r="J784" s="10" t="b">
        <f>AND(CCTAB[[#This Row],[Date]]&gt;=calculate!$D$10,CCTAB[[#This Row],[Date]]&lt;calculate!$D$10+7)</f>
        <v>0</v>
      </c>
    </row>
    <row r="785" spans="1:10" ht="14.25" customHeight="1" x14ac:dyDescent="0.35">
      <c r="A785" s="4" t="s">
        <v>808</v>
      </c>
      <c r="B785" s="5">
        <v>42018.523000000001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</v>
      </c>
      <c r="H785" s="8">
        <v>1.264986342259669E-3</v>
      </c>
      <c r="I785" s="9">
        <v>4</v>
      </c>
      <c r="J785" s="10" t="b">
        <f>AND(CCTAB[[#This Row],[Date]]&gt;=calculate!$D$10,CCTAB[[#This Row],[Date]]&lt;calculate!$D$10+7)</f>
        <v>0</v>
      </c>
    </row>
    <row r="786" spans="1:10" ht="14.25" customHeight="1" x14ac:dyDescent="0.35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</v>
      </c>
      <c r="H786" s="8">
        <v>1.3271883895340064E-3</v>
      </c>
      <c r="I786" s="9">
        <v>3</v>
      </c>
      <c r="J786" s="10" t="b">
        <f>AND(CCTAB[[#This Row],[Date]]&gt;=calculate!$D$10,CCTAB[[#This Row],[Date]]&lt;calculate!$D$10+7)</f>
        <v>0</v>
      </c>
    </row>
    <row r="787" spans="1:10" ht="14.25" customHeight="1" x14ac:dyDescent="0.35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</v>
      </c>
      <c r="H787" s="8">
        <v>4.4128118772276629E-3</v>
      </c>
      <c r="I787" s="9">
        <v>5</v>
      </c>
      <c r="J787" s="10" t="b">
        <f>AND(CCTAB[[#This Row],[Date]]&gt;=calculate!$D$10,CCTAB[[#This Row],[Date]]&lt;calculate!$D$10+7)</f>
        <v>0</v>
      </c>
    </row>
    <row r="788" spans="1:10" ht="14.25" customHeight="1" x14ac:dyDescent="0.35">
      <c r="A788" s="4" t="s">
        <v>811</v>
      </c>
      <c r="B788" s="5">
        <v>42018.542999999998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</v>
      </c>
      <c r="H788" s="8">
        <v>4.2785258920862365E-3</v>
      </c>
      <c r="I788" s="9">
        <v>3</v>
      </c>
      <c r="J788" s="10" t="b">
        <f>AND(CCTAB[[#This Row],[Date]]&gt;=calculate!$D$10,CCTAB[[#This Row],[Date]]&lt;calculate!$D$10+7)</f>
        <v>0</v>
      </c>
    </row>
    <row r="789" spans="1:10" ht="14.25" customHeight="1" x14ac:dyDescent="0.35">
      <c r="A789" s="4" t="s">
        <v>812</v>
      </c>
      <c r="B789" s="5">
        <v>42018.542999999998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</v>
      </c>
      <c r="H789" s="8">
        <v>4.1485169528510391E-3</v>
      </c>
      <c r="I789" s="9">
        <v>3</v>
      </c>
      <c r="J789" s="10" t="b">
        <f>AND(CCTAB[[#This Row],[Date]]&gt;=calculate!$D$10,CCTAB[[#This Row],[Date]]&lt;calculate!$D$10+7)</f>
        <v>0</v>
      </c>
    </row>
    <row r="790" spans="1:10" ht="14.25" customHeight="1" x14ac:dyDescent="0.35">
      <c r="A790" s="4" t="s">
        <v>813</v>
      </c>
      <c r="B790" s="5">
        <v>42018.563000000002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</v>
      </c>
      <c r="H790" s="8">
        <v>1.2674682076904498E-3</v>
      </c>
      <c r="I790" s="9">
        <v>3</v>
      </c>
      <c r="J790" s="10" t="b">
        <f>AND(CCTAB[[#This Row],[Date]]&gt;=calculate!$D$10,CCTAB[[#This Row],[Date]]&lt;calculate!$D$10+7)</f>
        <v>0</v>
      </c>
    </row>
    <row r="791" spans="1:10" ht="14.25" customHeight="1" x14ac:dyDescent="0.35">
      <c r="A791" s="4" t="s">
        <v>814</v>
      </c>
      <c r="B791" s="5">
        <v>42018.563000000002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</v>
      </c>
      <c r="H791" s="8">
        <v>3.161941093911374E-3</v>
      </c>
      <c r="I791" s="9">
        <v>5</v>
      </c>
      <c r="J791" s="10" t="b">
        <f>AND(CCTAB[[#This Row],[Date]]&gt;=calculate!$D$10,CCTAB[[#This Row],[Date]]&lt;calculate!$D$10+7)</f>
        <v>0</v>
      </c>
    </row>
    <row r="792" spans="1:10" ht="14.25" customHeight="1" x14ac:dyDescent="0.35">
      <c r="A792" s="4" t="s">
        <v>815</v>
      </c>
      <c r="B792" s="5">
        <v>42018.565999999999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</v>
      </c>
      <c r="H792" s="8">
        <v>4.3643677238473642E-4</v>
      </c>
      <c r="I792" s="9">
        <v>4</v>
      </c>
      <c r="J792" s="10" t="b">
        <f>AND(CCTAB[[#This Row],[Date]]&gt;=calculate!$D$10,CCTAB[[#This Row],[Date]]&lt;calculate!$D$10+7)</f>
        <v>0</v>
      </c>
    </row>
    <row r="793" spans="1:10" ht="14.25" customHeight="1" x14ac:dyDescent="0.35">
      <c r="A793" s="4" t="s">
        <v>816</v>
      </c>
      <c r="B793" s="5">
        <v>42018.565999999999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0" t="b">
        <f>AND(CCTAB[[#This Row],[Date]]&gt;=calculate!$D$10,CCTAB[[#This Row],[Date]]&lt;calculate!$D$10+7)</f>
        <v>0</v>
      </c>
    </row>
    <row r="794" spans="1:10" ht="14.25" customHeight="1" x14ac:dyDescent="0.35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</v>
      </c>
      <c r="H794" s="8">
        <v>2.9198769863739483E-3</v>
      </c>
      <c r="I794" s="9">
        <v>2</v>
      </c>
      <c r="J794" s="10" t="b">
        <f>AND(CCTAB[[#This Row],[Date]]&gt;=calculate!$D$10,CCTAB[[#This Row],[Date]]&lt;calculate!$D$10+7)</f>
        <v>0</v>
      </c>
    </row>
    <row r="795" spans="1:10" ht="14.25" customHeight="1" x14ac:dyDescent="0.35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</v>
      </c>
      <c r="H795" s="8">
        <v>3.6449588606399003E-3</v>
      </c>
      <c r="I795" s="9">
        <v>3</v>
      </c>
      <c r="J795" s="10" t="b">
        <f>AND(CCTAB[[#This Row],[Date]]&gt;=calculate!$D$10,CCTAB[[#This Row],[Date]]&lt;calculate!$D$10+7)</f>
        <v>0</v>
      </c>
    </row>
    <row r="796" spans="1:10" ht="14.25" customHeight="1" x14ac:dyDescent="0.35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</v>
      </c>
      <c r="H796" s="8">
        <v>4.8271517893037786E-3</v>
      </c>
      <c r="I796" s="9">
        <v>4</v>
      </c>
      <c r="J796" s="10" t="b">
        <f>AND(CCTAB[[#This Row],[Date]]&gt;=calculate!$D$10,CCTAB[[#This Row],[Date]]&lt;calculate!$D$10+7)</f>
        <v>0</v>
      </c>
    </row>
    <row r="797" spans="1:10" ht="14.25" customHeight="1" x14ac:dyDescent="0.35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</v>
      </c>
      <c r="H797" s="8">
        <v>3.3233376503470752E-3</v>
      </c>
      <c r="I797" s="9">
        <v>5</v>
      </c>
      <c r="J797" s="10" t="b">
        <f>AND(CCTAB[[#This Row],[Date]]&gt;=calculate!$D$10,CCTAB[[#This Row],[Date]]&lt;calculate!$D$10+7)</f>
        <v>0</v>
      </c>
    </row>
    <row r="798" spans="1:10" ht="14.25" customHeight="1" x14ac:dyDescent="0.35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</v>
      </c>
      <c r="H798" s="8">
        <v>4.5480731746126019E-3</v>
      </c>
      <c r="I798" s="9">
        <v>3</v>
      </c>
      <c r="J798" s="10" t="b">
        <f>AND(CCTAB[[#This Row],[Date]]&gt;=calculate!$D$10,CCTAB[[#This Row],[Date]]&lt;calculate!$D$10+7)</f>
        <v>0</v>
      </c>
    </row>
    <row r="799" spans="1:10" ht="14.25" customHeight="1" x14ac:dyDescent="0.35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</v>
      </c>
      <c r="H799" s="8">
        <v>2.9129297372858655E-3</v>
      </c>
      <c r="I799" s="9">
        <v>3</v>
      </c>
      <c r="J799" s="10" t="b">
        <f>AND(CCTAB[[#This Row],[Date]]&gt;=calculate!$D$10,CCTAB[[#This Row],[Date]]&lt;calculate!$D$10+7)</f>
        <v>0</v>
      </c>
    </row>
    <row r="800" spans="1:10" ht="14.25" customHeight="1" x14ac:dyDescent="0.35">
      <c r="A800" s="4" t="s">
        <v>823</v>
      </c>
      <c r="B800" s="5">
        <v>42018.639000000003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</v>
      </c>
      <c r="H800" s="8">
        <v>1.1493896947782313E-3</v>
      </c>
      <c r="I800" s="9">
        <v>4</v>
      </c>
      <c r="J800" s="10" t="b">
        <f>AND(CCTAB[[#This Row],[Date]]&gt;=calculate!$D$10,CCTAB[[#This Row],[Date]]&lt;calculate!$D$10+7)</f>
        <v>0</v>
      </c>
    </row>
    <row r="801" spans="1:10" ht="14.25" customHeight="1" x14ac:dyDescent="0.35">
      <c r="A801" s="4" t="s">
        <v>824</v>
      </c>
      <c r="B801" s="5">
        <v>42018.639000000003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0" t="b">
        <f>AND(CCTAB[[#This Row],[Date]]&gt;=calculate!$D$10,CCTAB[[#This Row],[Date]]&lt;calculate!$D$10+7)</f>
        <v>0</v>
      </c>
    </row>
    <row r="802" spans="1:10" ht="14.25" customHeight="1" x14ac:dyDescent="0.35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0" t="b">
        <f>AND(CCTAB[[#This Row],[Date]]&gt;=calculate!$D$10,CCTAB[[#This Row],[Date]]&lt;calculate!$D$10+7)</f>
        <v>0</v>
      </c>
    </row>
    <row r="803" spans="1:10" ht="14.25" customHeight="1" x14ac:dyDescent="0.35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0" t="b">
        <f>AND(CCTAB[[#This Row],[Date]]&gt;=calculate!$D$10,CCTAB[[#This Row],[Date]]&lt;calculate!$D$10+7)</f>
        <v>0</v>
      </c>
    </row>
    <row r="804" spans="1:10" ht="14.25" customHeight="1" x14ac:dyDescent="0.35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0" t="b">
        <f>AND(CCTAB[[#This Row],[Date]]&gt;=calculate!$D$10,CCTAB[[#This Row],[Date]]&lt;calculate!$D$10+7)</f>
        <v>0</v>
      </c>
    </row>
    <row r="805" spans="1:10" ht="14.25" customHeight="1" x14ac:dyDescent="0.35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0" t="b">
        <f>AND(CCTAB[[#This Row],[Date]]&gt;=calculate!$D$10,CCTAB[[#This Row],[Date]]&lt;calculate!$D$10+7)</f>
        <v>0</v>
      </c>
    </row>
    <row r="806" spans="1:10" ht="14.25" customHeight="1" x14ac:dyDescent="0.35">
      <c r="A806" s="4" t="s">
        <v>829</v>
      </c>
      <c r="B806" s="5">
        <v>42018.686000000002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</v>
      </c>
      <c r="H806" s="8">
        <v>1.1629074216598138E-3</v>
      </c>
      <c r="I806" s="9">
        <v>4</v>
      </c>
      <c r="J806" s="10" t="b">
        <f>AND(CCTAB[[#This Row],[Date]]&gt;=calculate!$D$10,CCTAB[[#This Row],[Date]]&lt;calculate!$D$10+7)</f>
        <v>0</v>
      </c>
    </row>
    <row r="807" spans="1:10" ht="14.25" customHeight="1" x14ac:dyDescent="0.35">
      <c r="A807" s="4" t="s">
        <v>830</v>
      </c>
      <c r="B807" s="5">
        <v>42018.686000000002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</v>
      </c>
      <c r="H807" s="8">
        <v>3.9753712821386728E-3</v>
      </c>
      <c r="I807" s="9">
        <v>2</v>
      </c>
      <c r="J807" s="10" t="b">
        <f>AND(CCTAB[[#This Row],[Date]]&gt;=calculate!$D$10,CCTAB[[#This Row],[Date]]&lt;calculate!$D$10+7)</f>
        <v>0</v>
      </c>
    </row>
    <row r="808" spans="1:10" ht="14.25" customHeight="1" x14ac:dyDescent="0.35">
      <c r="A808" s="4" t="s">
        <v>831</v>
      </c>
      <c r="B808" s="5">
        <v>42018.694000000003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0" t="b">
        <f>AND(CCTAB[[#This Row],[Date]]&gt;=calculate!$D$10,CCTAB[[#This Row],[Date]]&lt;calculate!$D$10+7)</f>
        <v>0</v>
      </c>
    </row>
    <row r="809" spans="1:10" ht="14.25" customHeight="1" x14ac:dyDescent="0.35">
      <c r="A809" s="4" t="s">
        <v>832</v>
      </c>
      <c r="B809" s="5">
        <v>42018.694000000003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</v>
      </c>
      <c r="H809" s="8">
        <v>4.5321632023205992E-3</v>
      </c>
      <c r="I809" s="9">
        <v>3</v>
      </c>
      <c r="J809" s="10" t="b">
        <f>AND(CCTAB[[#This Row],[Date]]&gt;=calculate!$D$10,CCTAB[[#This Row],[Date]]&lt;calculate!$D$10+7)</f>
        <v>0</v>
      </c>
    </row>
    <row r="810" spans="1:10" ht="14.25" customHeight="1" x14ac:dyDescent="0.35">
      <c r="A810" s="4" t="s">
        <v>833</v>
      </c>
      <c r="B810" s="5">
        <v>42018.722000000002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</v>
      </c>
      <c r="H810" s="8">
        <v>4.1543282724181702E-3</v>
      </c>
      <c r="I810" s="9">
        <v>4</v>
      </c>
      <c r="J810" s="10" t="b">
        <f>AND(CCTAB[[#This Row],[Date]]&gt;=calculate!$D$10,CCTAB[[#This Row],[Date]]&lt;calculate!$D$10+7)</f>
        <v>0</v>
      </c>
    </row>
    <row r="811" spans="1:10" ht="14.25" customHeight="1" x14ac:dyDescent="0.35">
      <c r="A811" s="4" t="s">
        <v>834</v>
      </c>
      <c r="B811" s="5">
        <v>42018.722000000002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</v>
      </c>
      <c r="H811" s="8">
        <v>4.449454335559256E-3</v>
      </c>
      <c r="I811" s="9">
        <v>4</v>
      </c>
      <c r="J811" s="10" t="b">
        <f>AND(CCTAB[[#This Row],[Date]]&gt;=calculate!$D$10,CCTAB[[#This Row],[Date]]&lt;calculate!$D$10+7)</f>
        <v>0</v>
      </c>
    </row>
    <row r="812" spans="1:10" ht="14.25" customHeight="1" x14ac:dyDescent="0.35">
      <c r="A812" s="4" t="s">
        <v>835</v>
      </c>
      <c r="B812" s="5">
        <v>42018.724000000002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</v>
      </c>
      <c r="H812" s="8">
        <v>3.179484018527844E-3</v>
      </c>
      <c r="I812" s="9">
        <v>1</v>
      </c>
      <c r="J812" s="10" t="b">
        <f>AND(CCTAB[[#This Row],[Date]]&gt;=calculate!$D$10,CCTAB[[#This Row],[Date]]&lt;calculate!$D$10+7)</f>
        <v>0</v>
      </c>
    </row>
    <row r="813" spans="1:10" ht="14.25" customHeight="1" x14ac:dyDescent="0.35">
      <c r="A813" s="4" t="s">
        <v>836</v>
      </c>
      <c r="B813" s="5">
        <v>42018.724000000002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0" t="b">
        <f>AND(CCTAB[[#This Row],[Date]]&gt;=calculate!$D$10,CCTAB[[#This Row],[Date]]&lt;calculate!$D$10+7)</f>
        <v>0</v>
      </c>
    </row>
    <row r="814" spans="1:10" ht="14.25" customHeight="1" x14ac:dyDescent="0.35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</v>
      </c>
      <c r="H814" s="8">
        <v>1.470312295605778E-3</v>
      </c>
      <c r="I814" s="9">
        <v>2</v>
      </c>
      <c r="J814" s="10" t="b">
        <f>AND(CCTAB[[#This Row],[Date]]&gt;=calculate!$D$10,CCTAB[[#This Row],[Date]]&lt;calculate!$D$10+7)</f>
        <v>0</v>
      </c>
    </row>
    <row r="815" spans="1:10" ht="14.25" customHeight="1" x14ac:dyDescent="0.35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</v>
      </c>
      <c r="H815" s="8">
        <v>1.0719161050616228E-3</v>
      </c>
      <c r="I815" s="9">
        <v>2</v>
      </c>
      <c r="J815" s="10" t="b">
        <f>AND(CCTAB[[#This Row],[Date]]&gt;=calculate!$D$10,CCTAB[[#This Row],[Date]]&lt;calculate!$D$10+7)</f>
        <v>0</v>
      </c>
    </row>
    <row r="816" spans="1:10" ht="14.25" customHeight="1" x14ac:dyDescent="0.35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</v>
      </c>
      <c r="H816" s="8">
        <v>1.7762722132360813E-3</v>
      </c>
      <c r="I816" s="9">
        <v>1</v>
      </c>
      <c r="J816" s="10" t="b">
        <f>AND(CCTAB[[#This Row],[Date]]&gt;=calculate!$D$10,CCTAB[[#This Row],[Date]]&lt;calculate!$D$10+7)</f>
        <v>0</v>
      </c>
    </row>
    <row r="817" spans="1:10" ht="14.25" customHeight="1" x14ac:dyDescent="0.35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</v>
      </c>
      <c r="H817" s="8">
        <v>2.9300745041443738E-3</v>
      </c>
      <c r="I817" s="9">
        <v>4</v>
      </c>
      <c r="J817" s="10" t="b">
        <f>AND(CCTAB[[#This Row],[Date]]&gt;=calculate!$D$10,CCTAB[[#This Row],[Date]]&lt;calculate!$D$10+7)</f>
        <v>0</v>
      </c>
    </row>
    <row r="818" spans="1:10" ht="14.25" customHeight="1" x14ac:dyDescent="0.35">
      <c r="A818" s="4" t="s">
        <v>841</v>
      </c>
      <c r="B818" s="5">
        <v>42019.402999999998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</v>
      </c>
      <c r="H818" s="8">
        <v>1.2398360727645418E-3</v>
      </c>
      <c r="I818" s="9">
        <v>3</v>
      </c>
      <c r="J818" s="10" t="b">
        <f>AND(CCTAB[[#This Row],[Date]]&gt;=calculate!$D$10,CCTAB[[#This Row],[Date]]&lt;calculate!$D$10+7)</f>
        <v>0</v>
      </c>
    </row>
    <row r="819" spans="1:10" ht="14.25" customHeight="1" x14ac:dyDescent="0.35">
      <c r="A819" s="4" t="s">
        <v>842</v>
      </c>
      <c r="B819" s="5">
        <v>42019.402999999998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</v>
      </c>
      <c r="H819" s="8">
        <v>2.7959322357122328E-3</v>
      </c>
      <c r="I819" s="9">
        <v>4</v>
      </c>
      <c r="J819" s="10" t="b">
        <f>AND(CCTAB[[#This Row],[Date]]&gt;=calculate!$D$10,CCTAB[[#This Row],[Date]]&lt;calculate!$D$10+7)</f>
        <v>0</v>
      </c>
    </row>
    <row r="820" spans="1:10" ht="14.25" customHeight="1" x14ac:dyDescent="0.35">
      <c r="A820" s="4" t="s">
        <v>843</v>
      </c>
      <c r="B820" s="5">
        <v>42019.402999999998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</v>
      </c>
      <c r="H820" s="8">
        <v>3.896279089420274E-3</v>
      </c>
      <c r="I820" s="9">
        <v>4</v>
      </c>
      <c r="J820" s="10" t="b">
        <f>AND(CCTAB[[#This Row],[Date]]&gt;=calculate!$D$10,CCTAB[[#This Row],[Date]]&lt;calculate!$D$10+7)</f>
        <v>0</v>
      </c>
    </row>
    <row r="821" spans="1:10" ht="14.25" customHeight="1" x14ac:dyDescent="0.35">
      <c r="A821" s="4" t="s">
        <v>844</v>
      </c>
      <c r="B821" s="5">
        <v>42019.402999999998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</v>
      </c>
      <c r="H821" s="8">
        <v>4.416025793201315E-3</v>
      </c>
      <c r="I821" s="9">
        <v>3</v>
      </c>
      <c r="J821" s="10" t="b">
        <f>AND(CCTAB[[#This Row],[Date]]&gt;=calculate!$D$10,CCTAB[[#This Row],[Date]]&lt;calculate!$D$10+7)</f>
        <v>0</v>
      </c>
    </row>
    <row r="822" spans="1:10" ht="14.25" customHeight="1" x14ac:dyDescent="0.35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</v>
      </c>
      <c r="H822" s="8">
        <v>4.069807905549532E-3</v>
      </c>
      <c r="I822" s="9">
        <v>3</v>
      </c>
      <c r="J822" s="10" t="b">
        <f>AND(CCTAB[[#This Row],[Date]]&gt;=calculate!$D$10,CCTAB[[#This Row],[Date]]&lt;calculate!$D$10+7)</f>
        <v>0</v>
      </c>
    </row>
    <row r="823" spans="1:10" ht="14.25" customHeight="1" x14ac:dyDescent="0.35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</v>
      </c>
      <c r="H823" s="8">
        <v>1.3472853370020332E-3</v>
      </c>
      <c r="I823" s="9">
        <v>3</v>
      </c>
      <c r="J823" s="10" t="b">
        <f>AND(CCTAB[[#This Row],[Date]]&gt;=calculate!$D$10,CCTAB[[#This Row],[Date]]&lt;calculate!$D$10+7)</f>
        <v>0</v>
      </c>
    </row>
    <row r="824" spans="1:10" ht="14.25" customHeight="1" x14ac:dyDescent="0.35">
      <c r="A824" s="4" t="s">
        <v>847</v>
      </c>
      <c r="B824" s="5">
        <v>42019.455999999998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</v>
      </c>
      <c r="H824" s="8">
        <v>2.0847555893444328E-3</v>
      </c>
      <c r="I824" s="9">
        <v>4</v>
      </c>
      <c r="J824" s="10" t="b">
        <f>AND(CCTAB[[#This Row],[Date]]&gt;=calculate!$D$10,CCTAB[[#This Row],[Date]]&lt;calculate!$D$10+7)</f>
        <v>0</v>
      </c>
    </row>
    <row r="825" spans="1:10" ht="14.25" customHeight="1" x14ac:dyDescent="0.35">
      <c r="A825" s="4" t="s">
        <v>848</v>
      </c>
      <c r="B825" s="5">
        <v>42019.455999999998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</v>
      </c>
      <c r="H825" s="8">
        <v>4.7786741192118306E-3</v>
      </c>
      <c r="I825" s="9">
        <v>4</v>
      </c>
      <c r="J825" s="10" t="b">
        <f>AND(CCTAB[[#This Row],[Date]]&gt;=calculate!$D$10,CCTAB[[#This Row],[Date]]&lt;calculate!$D$10+7)</f>
        <v>0</v>
      </c>
    </row>
    <row r="826" spans="1:10" ht="14.25" customHeight="1" x14ac:dyDescent="0.35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</v>
      </c>
      <c r="H826" s="8">
        <v>1.4029530214671518E-3</v>
      </c>
      <c r="I826" s="9">
        <v>4</v>
      </c>
      <c r="J826" s="10" t="b">
        <f>AND(CCTAB[[#This Row],[Date]]&gt;=calculate!$D$10,CCTAB[[#This Row],[Date]]&lt;calculate!$D$10+7)</f>
        <v>0</v>
      </c>
    </row>
    <row r="827" spans="1:10" ht="14.25" customHeight="1" x14ac:dyDescent="0.35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</v>
      </c>
      <c r="H827" s="8">
        <v>2.3881380576389554E-3</v>
      </c>
      <c r="I827" s="9">
        <v>4</v>
      </c>
      <c r="J827" s="10" t="b">
        <f>AND(CCTAB[[#This Row],[Date]]&gt;=calculate!$D$10,CCTAB[[#This Row],[Date]]&lt;calculate!$D$10+7)</f>
        <v>0</v>
      </c>
    </row>
    <row r="828" spans="1:10" ht="14.25" customHeight="1" x14ac:dyDescent="0.35">
      <c r="A828" s="4" t="s">
        <v>851</v>
      </c>
      <c r="B828" s="5">
        <v>42019.485000000001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</v>
      </c>
      <c r="H828" s="8">
        <v>1.8533247917809376E-3</v>
      </c>
      <c r="I828" s="9">
        <v>4</v>
      </c>
      <c r="J828" s="10" t="b">
        <f>AND(CCTAB[[#This Row],[Date]]&gt;=calculate!$D$10,CCTAB[[#This Row],[Date]]&lt;calculate!$D$10+7)</f>
        <v>0</v>
      </c>
    </row>
    <row r="829" spans="1:10" ht="14.25" customHeight="1" x14ac:dyDescent="0.35">
      <c r="A829" s="4" t="s">
        <v>852</v>
      </c>
      <c r="B829" s="5">
        <v>42019.485000000001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</v>
      </c>
      <c r="H829" s="8">
        <v>2.6324264647324147E-3</v>
      </c>
      <c r="I829" s="9">
        <v>3</v>
      </c>
      <c r="J829" s="10" t="b">
        <f>AND(CCTAB[[#This Row],[Date]]&gt;=calculate!$D$10,CCTAB[[#This Row],[Date]]&lt;calculate!$D$10+7)</f>
        <v>0</v>
      </c>
    </row>
    <row r="830" spans="1:10" ht="14.25" customHeight="1" x14ac:dyDescent="0.35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</v>
      </c>
      <c r="H830" s="8">
        <v>4.6399983756387528E-4</v>
      </c>
      <c r="I830" s="9">
        <v>4</v>
      </c>
      <c r="J830" s="10" t="b">
        <f>AND(CCTAB[[#This Row],[Date]]&gt;=calculate!$D$10,CCTAB[[#This Row],[Date]]&lt;calculate!$D$10+7)</f>
        <v>0</v>
      </c>
    </row>
    <row r="831" spans="1:10" ht="14.25" customHeight="1" x14ac:dyDescent="0.35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</v>
      </c>
      <c r="H831" s="8">
        <v>3.6269103971968415E-3</v>
      </c>
      <c r="I831" s="9">
        <v>4</v>
      </c>
      <c r="J831" s="10" t="b">
        <f>AND(CCTAB[[#This Row],[Date]]&gt;=calculate!$D$10,CCTAB[[#This Row],[Date]]&lt;calculate!$D$10+7)</f>
        <v>0</v>
      </c>
    </row>
    <row r="832" spans="1:10" ht="14.25" customHeight="1" x14ac:dyDescent="0.35">
      <c r="A832" s="4" t="s">
        <v>855</v>
      </c>
      <c r="B832" s="5">
        <v>42019.574000000001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0" t="b">
        <f>AND(CCTAB[[#This Row],[Date]]&gt;=calculate!$D$10,CCTAB[[#This Row],[Date]]&lt;calculate!$D$10+7)</f>
        <v>0</v>
      </c>
    </row>
    <row r="833" spans="1:10" ht="14.25" customHeight="1" x14ac:dyDescent="0.35">
      <c r="A833" s="4" t="s">
        <v>856</v>
      </c>
      <c r="B833" s="5">
        <v>42019.574000000001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</v>
      </c>
      <c r="H833" s="8">
        <v>2.9970996332862529E-3</v>
      </c>
      <c r="I833" s="9">
        <v>4</v>
      </c>
      <c r="J833" s="10" t="b">
        <f>AND(CCTAB[[#This Row],[Date]]&gt;=calculate!$D$10,CCTAB[[#This Row],[Date]]&lt;calculate!$D$10+7)</f>
        <v>0</v>
      </c>
    </row>
    <row r="834" spans="1:10" ht="14.25" customHeight="1" x14ac:dyDescent="0.35">
      <c r="A834" s="4" t="s">
        <v>857</v>
      </c>
      <c r="B834" s="5">
        <v>42019.578999999998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</v>
      </c>
      <c r="H834" s="8">
        <v>3.78524483718886E-3</v>
      </c>
      <c r="I834" s="9">
        <v>4</v>
      </c>
      <c r="J834" s="10" t="b">
        <f>AND(CCTAB[[#This Row],[Date]]&gt;=calculate!$D$10,CCTAB[[#This Row],[Date]]&lt;calculate!$D$10+7)</f>
        <v>0</v>
      </c>
    </row>
    <row r="835" spans="1:10" ht="14.25" customHeight="1" x14ac:dyDescent="0.35">
      <c r="A835" s="4" t="s">
        <v>858</v>
      </c>
      <c r="B835" s="5">
        <v>42019.578999999998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</v>
      </c>
      <c r="H835" s="8">
        <v>2.0888465029792985E-3</v>
      </c>
      <c r="I835" s="9">
        <v>1</v>
      </c>
      <c r="J835" s="10" t="b">
        <f>AND(CCTAB[[#This Row],[Date]]&gt;=calculate!$D$10,CCTAB[[#This Row],[Date]]&lt;calculate!$D$10+7)</f>
        <v>0</v>
      </c>
    </row>
    <row r="836" spans="1:10" ht="14.25" customHeight="1" x14ac:dyDescent="0.35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</v>
      </c>
      <c r="H836" s="8">
        <v>2.762509939614436E-3</v>
      </c>
      <c r="I836" s="9">
        <v>4</v>
      </c>
      <c r="J836" s="10" t="b">
        <f>AND(CCTAB[[#This Row],[Date]]&gt;=calculate!$D$10,CCTAB[[#This Row],[Date]]&lt;calculate!$D$10+7)</f>
        <v>0</v>
      </c>
    </row>
    <row r="837" spans="1:10" ht="14.25" customHeight="1" x14ac:dyDescent="0.35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</v>
      </c>
      <c r="H837" s="8">
        <v>1.4899780102961805E-3</v>
      </c>
      <c r="I837" s="9">
        <v>1</v>
      </c>
      <c r="J837" s="10" t="b">
        <f>AND(CCTAB[[#This Row],[Date]]&gt;=calculate!$D$10,CCTAB[[#This Row],[Date]]&lt;calculate!$D$10+7)</f>
        <v>0</v>
      </c>
    </row>
    <row r="838" spans="1:10" ht="14.25" customHeight="1" x14ac:dyDescent="0.35">
      <c r="A838" s="4" t="s">
        <v>861</v>
      </c>
      <c r="B838" s="5">
        <v>42019.593000000001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</v>
      </c>
      <c r="H838" s="8">
        <v>2.9957121641706577E-3</v>
      </c>
      <c r="I838" s="9">
        <v>2</v>
      </c>
      <c r="J838" s="10" t="b">
        <f>AND(CCTAB[[#This Row],[Date]]&gt;=calculate!$D$10,CCTAB[[#This Row],[Date]]&lt;calculate!$D$10+7)</f>
        <v>0</v>
      </c>
    </row>
    <row r="839" spans="1:10" ht="14.25" customHeight="1" x14ac:dyDescent="0.35">
      <c r="A839" s="4" t="s">
        <v>862</v>
      </c>
      <c r="B839" s="5">
        <v>42019.593000000001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</v>
      </c>
      <c r="H839" s="8">
        <v>3.1453596968133509E-3</v>
      </c>
      <c r="I839" s="9">
        <v>3</v>
      </c>
      <c r="J839" s="10" t="b">
        <f>AND(CCTAB[[#This Row],[Date]]&gt;=calculate!$D$10,CCTAB[[#This Row],[Date]]&lt;calculate!$D$10+7)</f>
        <v>0</v>
      </c>
    </row>
    <row r="840" spans="1:10" ht="14.25" customHeight="1" x14ac:dyDescent="0.35">
      <c r="A840" s="4" t="s">
        <v>863</v>
      </c>
      <c r="B840" s="5">
        <v>42019.625999999997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</v>
      </c>
      <c r="H840" s="8">
        <v>1.066894991238552E-3</v>
      </c>
      <c r="I840" s="9">
        <v>5</v>
      </c>
      <c r="J840" s="10" t="b">
        <f>AND(CCTAB[[#This Row],[Date]]&gt;=calculate!$D$10,CCTAB[[#This Row],[Date]]&lt;calculate!$D$10+7)</f>
        <v>0</v>
      </c>
    </row>
    <row r="841" spans="1:10" ht="14.25" customHeight="1" x14ac:dyDescent="0.35">
      <c r="A841" s="4" t="s">
        <v>864</v>
      </c>
      <c r="B841" s="5">
        <v>42019.625999999997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0" t="b">
        <f>AND(CCTAB[[#This Row],[Date]]&gt;=calculate!$D$10,CCTAB[[#This Row],[Date]]&lt;calculate!$D$10+7)</f>
        <v>0</v>
      </c>
    </row>
    <row r="842" spans="1:10" ht="14.25" customHeight="1" x14ac:dyDescent="0.35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</v>
      </c>
      <c r="H842" s="8">
        <v>2.4059455907880587E-3</v>
      </c>
      <c r="I842" s="9">
        <v>4</v>
      </c>
      <c r="J842" s="10" t="b">
        <f>AND(CCTAB[[#This Row],[Date]]&gt;=calculate!$D$10,CCTAB[[#This Row],[Date]]&lt;calculate!$D$10+7)</f>
        <v>0</v>
      </c>
    </row>
    <row r="843" spans="1:10" ht="14.25" customHeight="1" x14ac:dyDescent="0.35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</v>
      </c>
      <c r="H843" s="8">
        <v>1.6836037129917497E-3</v>
      </c>
      <c r="I843" s="9">
        <v>2</v>
      </c>
      <c r="J843" s="10" t="b">
        <f>AND(CCTAB[[#This Row],[Date]]&gt;=calculate!$D$10,CCTAB[[#This Row],[Date]]&lt;calculate!$D$10+7)</f>
        <v>0</v>
      </c>
    </row>
    <row r="844" spans="1:10" ht="14.25" customHeight="1" x14ac:dyDescent="0.35">
      <c r="A844" s="4" t="s">
        <v>867</v>
      </c>
      <c r="B844" s="5">
        <v>42019.646000000001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0" t="b">
        <f>AND(CCTAB[[#This Row],[Date]]&gt;=calculate!$D$10,CCTAB[[#This Row],[Date]]&lt;calculate!$D$10+7)</f>
        <v>0</v>
      </c>
    </row>
    <row r="845" spans="1:10" ht="14.25" customHeight="1" x14ac:dyDescent="0.35">
      <c r="A845" s="4" t="s">
        <v>868</v>
      </c>
      <c r="B845" s="5">
        <v>42019.646000000001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</v>
      </c>
      <c r="H845" s="8">
        <v>4.301203178340699E-3</v>
      </c>
      <c r="I845" s="9">
        <v>3</v>
      </c>
      <c r="J845" s="10" t="b">
        <f>AND(CCTAB[[#This Row],[Date]]&gt;=calculate!$D$10,CCTAB[[#This Row],[Date]]&lt;calculate!$D$10+7)</f>
        <v>0</v>
      </c>
    </row>
    <row r="846" spans="1:10" ht="14.25" customHeight="1" x14ac:dyDescent="0.35">
      <c r="A846" s="4" t="s">
        <v>869</v>
      </c>
      <c r="B846" s="5">
        <v>42019.656999999999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</v>
      </c>
      <c r="H846" s="8">
        <v>4.1279178815976786E-3</v>
      </c>
      <c r="I846" s="9">
        <v>5</v>
      </c>
      <c r="J846" s="10" t="b">
        <f>AND(CCTAB[[#This Row],[Date]]&gt;=calculate!$D$10,CCTAB[[#This Row],[Date]]&lt;calculate!$D$10+7)</f>
        <v>0</v>
      </c>
    </row>
    <row r="847" spans="1:10" ht="14.25" customHeight="1" x14ac:dyDescent="0.35">
      <c r="A847" s="4" t="s">
        <v>870</v>
      </c>
      <c r="B847" s="5">
        <v>42019.656999999999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</v>
      </c>
      <c r="H847" s="8">
        <v>1.9184454279172973E-3</v>
      </c>
      <c r="I847" s="9">
        <v>5</v>
      </c>
      <c r="J847" s="10" t="b">
        <f>AND(CCTAB[[#This Row],[Date]]&gt;=calculate!$D$10,CCTAB[[#This Row],[Date]]&lt;calculate!$D$10+7)</f>
        <v>0</v>
      </c>
    </row>
    <row r="848" spans="1:10" ht="14.25" customHeight="1" x14ac:dyDescent="0.35">
      <c r="A848" s="4" t="s">
        <v>871</v>
      </c>
      <c r="B848" s="5">
        <v>42019.671000000002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</v>
      </c>
      <c r="H848" s="8">
        <v>9.0824464430398755E-4</v>
      </c>
      <c r="I848" s="9">
        <v>5</v>
      </c>
      <c r="J848" s="10" t="b">
        <f>AND(CCTAB[[#This Row],[Date]]&gt;=calculate!$D$10,CCTAB[[#This Row],[Date]]&lt;calculate!$D$10+7)</f>
        <v>0</v>
      </c>
    </row>
    <row r="849" spans="1:10" ht="14.25" customHeight="1" x14ac:dyDescent="0.35">
      <c r="A849" s="4" t="s">
        <v>872</v>
      </c>
      <c r="B849" s="5">
        <v>42019.671000000002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</v>
      </c>
      <c r="H849" s="8">
        <v>4.6900839722564954E-4</v>
      </c>
      <c r="I849" s="9">
        <v>4</v>
      </c>
      <c r="J849" s="10" t="b">
        <f>AND(CCTAB[[#This Row],[Date]]&gt;=calculate!$D$10,CCTAB[[#This Row],[Date]]&lt;calculate!$D$10+7)</f>
        <v>0</v>
      </c>
    </row>
    <row r="850" spans="1:10" ht="14.25" customHeight="1" x14ac:dyDescent="0.35">
      <c r="A850" s="4" t="s">
        <v>873</v>
      </c>
      <c r="B850" s="5">
        <v>42019.692999999999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</v>
      </c>
      <c r="H850" s="8">
        <v>4.7816869097899884E-3</v>
      </c>
      <c r="I850" s="9">
        <v>3</v>
      </c>
      <c r="J850" s="10" t="b">
        <f>AND(CCTAB[[#This Row],[Date]]&gt;=calculate!$D$10,CCTAB[[#This Row],[Date]]&lt;calculate!$D$10+7)</f>
        <v>0</v>
      </c>
    </row>
    <row r="851" spans="1:10" ht="14.25" customHeight="1" x14ac:dyDescent="0.35">
      <c r="A851" s="4" t="s">
        <v>874</v>
      </c>
      <c r="B851" s="5">
        <v>42019.692999999999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</v>
      </c>
      <c r="H851" s="8">
        <v>7.0084716623167469E-4</v>
      </c>
      <c r="I851" s="9">
        <v>3</v>
      </c>
      <c r="J851" s="10" t="b">
        <f>AND(CCTAB[[#This Row],[Date]]&gt;=calculate!$D$10,CCTAB[[#This Row],[Date]]&lt;calculate!$D$10+7)</f>
        <v>0</v>
      </c>
    </row>
    <row r="852" spans="1:10" ht="14.25" customHeight="1" x14ac:dyDescent="0.35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</v>
      </c>
      <c r="H852" s="8">
        <v>1.9492884361551361E-3</v>
      </c>
      <c r="I852" s="9">
        <v>3</v>
      </c>
      <c r="J852" s="10" t="b">
        <f>AND(CCTAB[[#This Row],[Date]]&gt;=calculate!$D$10,CCTAB[[#This Row],[Date]]&lt;calculate!$D$10+7)</f>
        <v>0</v>
      </c>
    </row>
    <row r="853" spans="1:10" ht="14.25" customHeight="1" x14ac:dyDescent="0.35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</v>
      </c>
      <c r="H853" s="8">
        <v>4.1979928908341888E-3</v>
      </c>
      <c r="I853" s="9">
        <v>3</v>
      </c>
      <c r="J853" s="10" t="b">
        <f>AND(CCTAB[[#This Row],[Date]]&gt;=calculate!$D$10,CCTAB[[#This Row],[Date]]&lt;calculate!$D$10+7)</f>
        <v>0</v>
      </c>
    </row>
    <row r="854" spans="1:10" ht="14.25" customHeight="1" x14ac:dyDescent="0.35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</v>
      </c>
      <c r="H854" s="8">
        <v>3.276475168858423E-3</v>
      </c>
      <c r="I854" s="9">
        <v>5</v>
      </c>
      <c r="J854" s="10" t="b">
        <f>AND(CCTAB[[#This Row],[Date]]&gt;=calculate!$D$10,CCTAB[[#This Row],[Date]]&lt;calculate!$D$10+7)</f>
        <v>0</v>
      </c>
    </row>
    <row r="855" spans="1:10" ht="14.25" customHeight="1" x14ac:dyDescent="0.35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</v>
      </c>
      <c r="H855" s="8">
        <v>3.9235361425788073E-3</v>
      </c>
      <c r="I855" s="9">
        <v>5</v>
      </c>
      <c r="J855" s="10" t="b">
        <f>AND(CCTAB[[#This Row],[Date]]&gt;=calculate!$D$10,CCTAB[[#This Row],[Date]]&lt;calculate!$D$10+7)</f>
        <v>0</v>
      </c>
    </row>
    <row r="856" spans="1:10" ht="14.25" customHeight="1" x14ac:dyDescent="0.35">
      <c r="A856" s="4" t="s">
        <v>879</v>
      </c>
      <c r="B856" s="5">
        <v>42019.722999999998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</v>
      </c>
      <c r="H856" s="8">
        <v>4.5671325259377671E-3</v>
      </c>
      <c r="I856" s="9">
        <v>3</v>
      </c>
      <c r="J856" s="10" t="b">
        <f>AND(CCTAB[[#This Row],[Date]]&gt;=calculate!$D$10,CCTAB[[#This Row],[Date]]&lt;calculate!$D$10+7)</f>
        <v>0</v>
      </c>
    </row>
    <row r="857" spans="1:10" ht="14.25" customHeight="1" x14ac:dyDescent="0.35">
      <c r="A857" s="4" t="s">
        <v>880</v>
      </c>
      <c r="B857" s="5">
        <v>42019.722999999998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</v>
      </c>
      <c r="H857" s="8">
        <v>1.3746892193042682E-3</v>
      </c>
      <c r="I857" s="9">
        <v>5</v>
      </c>
      <c r="J857" s="10" t="b">
        <f>AND(CCTAB[[#This Row],[Date]]&gt;=calculate!$D$10,CCTAB[[#This Row],[Date]]&lt;calculate!$D$10+7)</f>
        <v>0</v>
      </c>
    </row>
    <row r="858" spans="1:10" ht="14.25" customHeight="1" x14ac:dyDescent="0.35">
      <c r="A858" s="4" t="s">
        <v>881</v>
      </c>
      <c r="B858" s="5">
        <v>42019.735000000001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</v>
      </c>
      <c r="H858" s="8">
        <v>3.3583198956441589E-3</v>
      </c>
      <c r="I858" s="9">
        <v>3</v>
      </c>
      <c r="J858" s="10" t="b">
        <f>AND(CCTAB[[#This Row],[Date]]&gt;=calculate!$D$10,CCTAB[[#This Row],[Date]]&lt;calculate!$D$10+7)</f>
        <v>0</v>
      </c>
    </row>
    <row r="859" spans="1:10" ht="14.25" customHeight="1" x14ac:dyDescent="0.35">
      <c r="A859" s="4" t="s">
        <v>882</v>
      </c>
      <c r="B859" s="5">
        <v>42019.735000000001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0" t="b">
        <f>AND(CCTAB[[#This Row],[Date]]&gt;=calculate!$D$10,CCTAB[[#This Row],[Date]]&lt;calculate!$D$10+7)</f>
        <v>0</v>
      </c>
    </row>
    <row r="860" spans="1:10" ht="14.25" customHeight="1" x14ac:dyDescent="0.35">
      <c r="A860" s="4" t="s">
        <v>883</v>
      </c>
      <c r="B860" s="5">
        <v>42019.737000000001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</v>
      </c>
      <c r="H860" s="8">
        <v>3.8143784331408129E-3</v>
      </c>
      <c r="I860" s="9">
        <v>5</v>
      </c>
      <c r="J860" s="10" t="b">
        <f>AND(CCTAB[[#This Row],[Date]]&gt;=calculate!$D$10,CCTAB[[#This Row],[Date]]&lt;calculate!$D$10+7)</f>
        <v>0</v>
      </c>
    </row>
    <row r="861" spans="1:10" ht="14.25" customHeight="1" x14ac:dyDescent="0.35">
      <c r="A861" s="4" t="s">
        <v>884</v>
      </c>
      <c r="B861" s="5">
        <v>42019.737000000001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</v>
      </c>
      <c r="H861" s="8">
        <v>1.8451781106321114E-3</v>
      </c>
      <c r="I861" s="9">
        <v>3</v>
      </c>
      <c r="J861" s="10" t="b">
        <f>AND(CCTAB[[#This Row],[Date]]&gt;=calculate!$D$10,CCTAB[[#This Row],[Date]]&lt;calculate!$D$10+7)</f>
        <v>0</v>
      </c>
    </row>
    <row r="862" spans="1:10" ht="14.25" customHeight="1" x14ac:dyDescent="0.35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</v>
      </c>
      <c r="H862" s="8">
        <v>4.3220948637489251E-3</v>
      </c>
      <c r="I862" s="9">
        <v>3</v>
      </c>
      <c r="J862" s="10" t="b">
        <f>AND(CCTAB[[#This Row],[Date]]&gt;=calculate!$D$10,CCTAB[[#This Row],[Date]]&lt;calculate!$D$10+7)</f>
        <v>0</v>
      </c>
    </row>
    <row r="863" spans="1:10" ht="14.25" customHeight="1" x14ac:dyDescent="0.35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</v>
      </c>
      <c r="H863" s="8">
        <v>3.7621175970777381E-3</v>
      </c>
      <c r="I863" s="9">
        <v>1</v>
      </c>
      <c r="J863" s="10" t="b">
        <f>AND(CCTAB[[#This Row],[Date]]&gt;=calculate!$D$10,CCTAB[[#This Row],[Date]]&lt;calculate!$D$10+7)</f>
        <v>0</v>
      </c>
    </row>
    <row r="864" spans="1:10" ht="14.25" customHeight="1" x14ac:dyDescent="0.35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</v>
      </c>
      <c r="H864" s="8">
        <v>4.1451743693881818E-4</v>
      </c>
      <c r="I864" s="9">
        <v>5</v>
      </c>
      <c r="J864" s="10" t="b">
        <f>AND(CCTAB[[#This Row],[Date]]&gt;=calculate!$D$10,CCTAB[[#This Row],[Date]]&lt;calculate!$D$10+7)</f>
        <v>0</v>
      </c>
    </row>
    <row r="865" spans="1:10" ht="14.25" customHeight="1" x14ac:dyDescent="0.35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</v>
      </c>
      <c r="H865" s="8">
        <v>3.5944031753514312E-3</v>
      </c>
      <c r="I865" s="9">
        <v>1</v>
      </c>
      <c r="J865" s="10" t="b">
        <f>AND(CCTAB[[#This Row],[Date]]&gt;=calculate!$D$10,CCTAB[[#This Row],[Date]]&lt;calculate!$D$10+7)</f>
        <v>0</v>
      </c>
    </row>
    <row r="866" spans="1:10" ht="14.25" customHeight="1" x14ac:dyDescent="0.35">
      <c r="A866" s="4" t="s">
        <v>889</v>
      </c>
      <c r="B866" s="5">
        <v>42020.430999999997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0" t="b">
        <f>AND(CCTAB[[#This Row],[Date]]&gt;=calculate!$D$10,CCTAB[[#This Row],[Date]]&lt;calculate!$D$10+7)</f>
        <v>0</v>
      </c>
    </row>
    <row r="867" spans="1:10" ht="14.25" customHeight="1" x14ac:dyDescent="0.35">
      <c r="A867" s="4" t="s">
        <v>890</v>
      </c>
      <c r="B867" s="5">
        <v>42020.430999999997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</v>
      </c>
      <c r="H867" s="8">
        <v>3.7116558589461797E-3</v>
      </c>
      <c r="I867" s="9">
        <v>4</v>
      </c>
      <c r="J867" s="10" t="b">
        <f>AND(CCTAB[[#This Row],[Date]]&gt;=calculate!$D$10,CCTAB[[#This Row],[Date]]&lt;calculate!$D$10+7)</f>
        <v>0</v>
      </c>
    </row>
    <row r="868" spans="1:10" ht="14.25" customHeight="1" x14ac:dyDescent="0.35">
      <c r="A868" s="4" t="s">
        <v>891</v>
      </c>
      <c r="B868" s="5">
        <v>42020.438000000002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</v>
      </c>
      <c r="H868" s="8">
        <v>8.0372583887785773E-4</v>
      </c>
      <c r="I868" s="9">
        <v>2</v>
      </c>
      <c r="J868" s="10" t="b">
        <f>AND(CCTAB[[#This Row],[Date]]&gt;=calculate!$D$10,CCTAB[[#This Row],[Date]]&lt;calculate!$D$10+7)</f>
        <v>0</v>
      </c>
    </row>
    <row r="869" spans="1:10" ht="14.25" customHeight="1" x14ac:dyDescent="0.35">
      <c r="A869" s="4" t="s">
        <v>892</v>
      </c>
      <c r="B869" s="5">
        <v>42020.438000000002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</v>
      </c>
      <c r="H869" s="8">
        <v>4.6862824947309731E-3</v>
      </c>
      <c r="I869" s="9">
        <v>5</v>
      </c>
      <c r="J869" s="10" t="b">
        <f>AND(CCTAB[[#This Row],[Date]]&gt;=calculate!$D$10,CCTAB[[#This Row],[Date]]&lt;calculate!$D$10+7)</f>
        <v>0</v>
      </c>
    </row>
    <row r="870" spans="1:10" ht="14.25" customHeight="1" x14ac:dyDescent="0.35">
      <c r="A870" s="4" t="s">
        <v>893</v>
      </c>
      <c r="B870" s="5">
        <v>42020.453000000001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</v>
      </c>
      <c r="H870" s="8">
        <v>7.0081754542490962E-4</v>
      </c>
      <c r="I870" s="9">
        <v>4</v>
      </c>
      <c r="J870" s="10" t="b">
        <f>AND(CCTAB[[#This Row],[Date]]&gt;=calculate!$D$10,CCTAB[[#This Row],[Date]]&lt;calculate!$D$10+7)</f>
        <v>0</v>
      </c>
    </row>
    <row r="871" spans="1:10" ht="14.25" customHeight="1" x14ac:dyDescent="0.35">
      <c r="A871" s="4" t="s">
        <v>894</v>
      </c>
      <c r="B871" s="5">
        <v>42020.453000000001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</v>
      </c>
      <c r="H871" s="8">
        <v>4.1671525733900569E-4</v>
      </c>
      <c r="I871" s="9">
        <v>3</v>
      </c>
      <c r="J871" s="10" t="b">
        <f>AND(CCTAB[[#This Row],[Date]]&gt;=calculate!$D$10,CCTAB[[#This Row],[Date]]&lt;calculate!$D$10+7)</f>
        <v>0</v>
      </c>
    </row>
    <row r="872" spans="1:10" ht="14.25" customHeight="1" x14ac:dyDescent="0.35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</v>
      </c>
      <c r="H872" s="8">
        <v>6.0069793217733291E-4</v>
      </c>
      <c r="I872" s="9">
        <v>3</v>
      </c>
      <c r="J872" s="10" t="b">
        <f>AND(CCTAB[[#This Row],[Date]]&gt;=calculate!$D$10,CCTAB[[#This Row],[Date]]&lt;calculate!$D$10+7)</f>
        <v>0</v>
      </c>
    </row>
    <row r="873" spans="1:10" ht="14.25" customHeight="1" x14ac:dyDescent="0.35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0" t="b">
        <f>AND(CCTAB[[#This Row],[Date]]&gt;=calculate!$D$10,CCTAB[[#This Row],[Date]]&lt;calculate!$D$10+7)</f>
        <v>0</v>
      </c>
    </row>
    <row r="874" spans="1:10" ht="14.25" customHeight="1" x14ac:dyDescent="0.35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0" t="b">
        <f>AND(CCTAB[[#This Row],[Date]]&gt;=calculate!$D$10,CCTAB[[#This Row],[Date]]&lt;calculate!$D$10+7)</f>
        <v>0</v>
      </c>
    </row>
    <row r="875" spans="1:10" ht="14.25" customHeight="1" x14ac:dyDescent="0.35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</v>
      </c>
      <c r="H875" s="8">
        <v>4.50594587859401E-3</v>
      </c>
      <c r="I875" s="9">
        <v>3</v>
      </c>
      <c r="J875" s="10" t="b">
        <f>AND(CCTAB[[#This Row],[Date]]&gt;=calculate!$D$10,CCTAB[[#This Row],[Date]]&lt;calculate!$D$10+7)</f>
        <v>0</v>
      </c>
    </row>
    <row r="876" spans="1:10" ht="14.25" customHeight="1" x14ac:dyDescent="0.35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</v>
      </c>
      <c r="H876" s="8">
        <v>9.5825466550231121E-4</v>
      </c>
      <c r="I876" s="9">
        <v>3</v>
      </c>
      <c r="J876" s="10" t="b">
        <f>AND(CCTAB[[#This Row],[Date]]&gt;=calculate!$D$10,CCTAB[[#This Row],[Date]]&lt;calculate!$D$10+7)</f>
        <v>0</v>
      </c>
    </row>
    <row r="877" spans="1:10" ht="14.25" customHeight="1" x14ac:dyDescent="0.35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</v>
      </c>
      <c r="H877" s="8">
        <v>2.5042646753395221E-3</v>
      </c>
      <c r="I877" s="9">
        <v>4</v>
      </c>
      <c r="J877" s="10" t="b">
        <f>AND(CCTAB[[#This Row],[Date]]&gt;=calculate!$D$10,CCTAB[[#This Row],[Date]]&lt;calculate!$D$10+7)</f>
        <v>0</v>
      </c>
    </row>
    <row r="878" spans="1:10" ht="14.25" customHeight="1" x14ac:dyDescent="0.35">
      <c r="A878" s="4" t="s">
        <v>901</v>
      </c>
      <c r="B878" s="5">
        <v>42020.531000000003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</v>
      </c>
      <c r="H878" s="8">
        <v>2.6541773173693402E-3</v>
      </c>
      <c r="I878" s="9">
        <v>3</v>
      </c>
      <c r="J878" s="10" t="b">
        <f>AND(CCTAB[[#This Row],[Date]]&gt;=calculate!$D$10,CCTAB[[#This Row],[Date]]&lt;calculate!$D$10+7)</f>
        <v>0</v>
      </c>
    </row>
    <row r="879" spans="1:10" ht="14.25" customHeight="1" x14ac:dyDescent="0.35">
      <c r="A879" s="4" t="s">
        <v>902</v>
      </c>
      <c r="B879" s="5">
        <v>42020.531000000003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</v>
      </c>
      <c r="H879" s="8">
        <v>3.5503047533093504E-3</v>
      </c>
      <c r="I879" s="9">
        <v>3</v>
      </c>
      <c r="J879" s="10" t="b">
        <f>AND(CCTAB[[#This Row],[Date]]&gt;=calculate!$D$10,CCTAB[[#This Row],[Date]]&lt;calculate!$D$10+7)</f>
        <v>0</v>
      </c>
    </row>
    <row r="880" spans="1:10" ht="14.25" customHeight="1" x14ac:dyDescent="0.35">
      <c r="A880" s="4" t="s">
        <v>903</v>
      </c>
      <c r="B880" s="5">
        <v>42020.538999999997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</v>
      </c>
      <c r="H880" s="8">
        <v>9.194746820474722E-4</v>
      </c>
      <c r="I880" s="9">
        <v>2</v>
      </c>
      <c r="J880" s="10" t="b">
        <f>AND(CCTAB[[#This Row],[Date]]&gt;=calculate!$D$10,CCTAB[[#This Row],[Date]]&lt;calculate!$D$10+7)</f>
        <v>0</v>
      </c>
    </row>
    <row r="881" spans="1:10" ht="14.25" customHeight="1" x14ac:dyDescent="0.35">
      <c r="A881" s="4" t="s">
        <v>904</v>
      </c>
      <c r="B881" s="5">
        <v>42020.538999999997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</v>
      </c>
      <c r="H881" s="8">
        <v>4.0303053936852247E-3</v>
      </c>
      <c r="I881" s="9">
        <v>3</v>
      </c>
      <c r="J881" s="10" t="b">
        <f>AND(CCTAB[[#This Row],[Date]]&gt;=calculate!$D$10,CCTAB[[#This Row],[Date]]&lt;calculate!$D$10+7)</f>
        <v>0</v>
      </c>
    </row>
    <row r="882" spans="1:10" ht="14.25" customHeight="1" x14ac:dyDescent="0.35">
      <c r="A882" s="4" t="s">
        <v>905</v>
      </c>
      <c r="B882" s="5">
        <v>42020.544000000002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0" t="b">
        <f>AND(CCTAB[[#This Row],[Date]]&gt;=calculate!$D$10,CCTAB[[#This Row],[Date]]&lt;calculate!$D$10+7)</f>
        <v>0</v>
      </c>
    </row>
    <row r="883" spans="1:10" ht="14.25" customHeight="1" x14ac:dyDescent="0.35">
      <c r="A883" s="4" t="s">
        <v>906</v>
      </c>
      <c r="B883" s="5">
        <v>42020.544000000002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</v>
      </c>
      <c r="H883" s="8">
        <v>1.5988657699645254E-3</v>
      </c>
      <c r="I883" s="9">
        <v>5</v>
      </c>
      <c r="J883" s="10" t="b">
        <f>AND(CCTAB[[#This Row],[Date]]&gt;=calculate!$D$10,CCTAB[[#This Row],[Date]]&lt;calculate!$D$10+7)</f>
        <v>0</v>
      </c>
    </row>
    <row r="884" spans="1:10" ht="14.25" customHeight="1" x14ac:dyDescent="0.35">
      <c r="A884" s="4" t="s">
        <v>907</v>
      </c>
      <c r="B884" s="5">
        <v>42020.565999999999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0" t="b">
        <f>AND(CCTAB[[#This Row],[Date]]&gt;=calculate!$D$10,CCTAB[[#This Row],[Date]]&lt;calculate!$D$10+7)</f>
        <v>0</v>
      </c>
    </row>
    <row r="885" spans="1:10" ht="14.25" customHeight="1" x14ac:dyDescent="0.35">
      <c r="A885" s="4" t="s">
        <v>908</v>
      </c>
      <c r="B885" s="5">
        <v>42020.565999999999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0" t="b">
        <f>AND(CCTAB[[#This Row],[Date]]&gt;=calculate!$D$10,CCTAB[[#This Row],[Date]]&lt;calculate!$D$10+7)</f>
        <v>0</v>
      </c>
    </row>
    <row r="886" spans="1:10" ht="14.25" customHeight="1" x14ac:dyDescent="0.35">
      <c r="A886" s="4" t="s">
        <v>909</v>
      </c>
      <c r="B886" s="5">
        <v>42020.567000000003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</v>
      </c>
      <c r="H886" s="8">
        <v>4.8012249960476226E-3</v>
      </c>
      <c r="I886" s="9">
        <v>4</v>
      </c>
      <c r="J886" s="10" t="b">
        <f>AND(CCTAB[[#This Row],[Date]]&gt;=calculate!$D$10,CCTAB[[#This Row],[Date]]&lt;calculate!$D$10+7)</f>
        <v>0</v>
      </c>
    </row>
    <row r="887" spans="1:10" ht="14.25" customHeight="1" x14ac:dyDescent="0.35">
      <c r="A887" s="4" t="s">
        <v>910</v>
      </c>
      <c r="B887" s="5">
        <v>42020.567000000003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</v>
      </c>
      <c r="H887" s="8">
        <v>4.7299306503222104E-3</v>
      </c>
      <c r="I887" s="9">
        <v>4</v>
      </c>
      <c r="J887" s="10" t="b">
        <f>AND(CCTAB[[#This Row],[Date]]&gt;=calculate!$D$10,CCTAB[[#This Row],[Date]]&lt;calculate!$D$10+7)</f>
        <v>0</v>
      </c>
    </row>
    <row r="888" spans="1:10" ht="14.25" customHeight="1" x14ac:dyDescent="0.35">
      <c r="A888" s="4" t="s">
        <v>911</v>
      </c>
      <c r="B888" s="5">
        <v>42020.584999999999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</v>
      </c>
      <c r="H888" s="8">
        <v>1.8703183481500474E-3</v>
      </c>
      <c r="I888" s="9">
        <v>3</v>
      </c>
      <c r="J888" s="10" t="b">
        <f>AND(CCTAB[[#This Row],[Date]]&gt;=calculate!$D$10,CCTAB[[#This Row],[Date]]&lt;calculate!$D$10+7)</f>
        <v>0</v>
      </c>
    </row>
    <row r="889" spans="1:10" ht="14.25" customHeight="1" x14ac:dyDescent="0.35">
      <c r="A889" s="4" t="s">
        <v>912</v>
      </c>
      <c r="B889" s="5">
        <v>42020.584999999999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</v>
      </c>
      <c r="H889" s="8">
        <v>3.4347883662445861E-3</v>
      </c>
      <c r="I889" s="9">
        <v>2</v>
      </c>
      <c r="J889" s="10" t="b">
        <f>AND(CCTAB[[#This Row],[Date]]&gt;=calculate!$D$10,CCTAB[[#This Row],[Date]]&lt;calculate!$D$10+7)</f>
        <v>0</v>
      </c>
    </row>
    <row r="890" spans="1:10" ht="14.25" customHeight="1" x14ac:dyDescent="0.35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</v>
      </c>
      <c r="H890" s="8">
        <v>7.530481573388006E-4</v>
      </c>
      <c r="I890" s="9">
        <v>3</v>
      </c>
      <c r="J890" s="10" t="b">
        <f>AND(CCTAB[[#This Row],[Date]]&gt;=calculate!$D$10,CCTAB[[#This Row],[Date]]&lt;calculate!$D$10+7)</f>
        <v>0</v>
      </c>
    </row>
    <row r="891" spans="1:10" ht="14.25" customHeight="1" x14ac:dyDescent="0.35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</v>
      </c>
      <c r="H891" s="8">
        <v>8.1826480910694558E-4</v>
      </c>
      <c r="I891" s="9">
        <v>1</v>
      </c>
      <c r="J891" s="10" t="b">
        <f>AND(CCTAB[[#This Row],[Date]]&gt;=calculate!$D$10,CCTAB[[#This Row],[Date]]&lt;calculate!$D$10+7)</f>
        <v>0</v>
      </c>
    </row>
    <row r="892" spans="1:10" ht="14.25" customHeight="1" x14ac:dyDescent="0.35">
      <c r="A892" s="4" t="s">
        <v>915</v>
      </c>
      <c r="B892" s="5">
        <v>42020.601000000002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</v>
      </c>
      <c r="H892" s="8">
        <v>6.5402527261123147E-4</v>
      </c>
      <c r="I892" s="9">
        <v>3</v>
      </c>
      <c r="J892" s="10" t="b">
        <f>AND(CCTAB[[#This Row],[Date]]&gt;=calculate!$D$10,CCTAB[[#This Row],[Date]]&lt;calculate!$D$10+7)</f>
        <v>0</v>
      </c>
    </row>
    <row r="893" spans="1:10" ht="14.25" customHeight="1" x14ac:dyDescent="0.35">
      <c r="A893" s="4" t="s">
        <v>916</v>
      </c>
      <c r="B893" s="5">
        <v>42020.601000000002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</v>
      </c>
      <c r="H893" s="8">
        <v>1.249426050577899E-3</v>
      </c>
      <c r="I893" s="9">
        <v>4</v>
      </c>
      <c r="J893" s="10" t="b">
        <f>AND(CCTAB[[#This Row],[Date]]&gt;=calculate!$D$10,CCTAB[[#This Row],[Date]]&lt;calculate!$D$10+7)</f>
        <v>0</v>
      </c>
    </row>
    <row r="894" spans="1:10" ht="14.25" customHeight="1" x14ac:dyDescent="0.35">
      <c r="A894" s="4" t="s">
        <v>917</v>
      </c>
      <c r="B894" s="5">
        <v>42020.610999999997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0" t="b">
        <f>AND(CCTAB[[#This Row],[Date]]&gt;=calculate!$D$10,CCTAB[[#This Row],[Date]]&lt;calculate!$D$10+7)</f>
        <v>0</v>
      </c>
    </row>
    <row r="895" spans="1:10" ht="14.25" customHeight="1" x14ac:dyDescent="0.35">
      <c r="A895" s="4" t="s">
        <v>918</v>
      </c>
      <c r="B895" s="5">
        <v>42020.610999999997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0" t="b">
        <f>AND(CCTAB[[#This Row],[Date]]&gt;=calculate!$D$10,CCTAB[[#This Row],[Date]]&lt;calculate!$D$10+7)</f>
        <v>0</v>
      </c>
    </row>
    <row r="896" spans="1:10" ht="14.25" customHeight="1" x14ac:dyDescent="0.35">
      <c r="A896" s="4" t="s">
        <v>919</v>
      </c>
      <c r="B896" s="5">
        <v>42020.618000000002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</v>
      </c>
      <c r="H896" s="8">
        <v>4.6306683732244593E-3</v>
      </c>
      <c r="I896" s="9">
        <v>3</v>
      </c>
      <c r="J896" s="10" t="b">
        <f>AND(CCTAB[[#This Row],[Date]]&gt;=calculate!$D$10,CCTAB[[#This Row],[Date]]&lt;calculate!$D$10+7)</f>
        <v>0</v>
      </c>
    </row>
    <row r="897" spans="1:10" ht="14.25" customHeight="1" x14ac:dyDescent="0.35">
      <c r="A897" s="4" t="s">
        <v>920</v>
      </c>
      <c r="B897" s="5">
        <v>42020.618000000002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</v>
      </c>
      <c r="H897" s="8">
        <v>1.1154769657986563E-3</v>
      </c>
      <c r="I897" s="9">
        <v>4</v>
      </c>
      <c r="J897" s="10" t="b">
        <f>AND(CCTAB[[#This Row],[Date]]&gt;=calculate!$D$10,CCTAB[[#This Row],[Date]]&lt;calculate!$D$10+7)</f>
        <v>0</v>
      </c>
    </row>
    <row r="898" spans="1:10" ht="14.25" customHeight="1" x14ac:dyDescent="0.35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0" t="b">
        <f>AND(CCTAB[[#This Row],[Date]]&gt;=calculate!$D$10,CCTAB[[#This Row],[Date]]&lt;calculate!$D$10+7)</f>
        <v>0</v>
      </c>
    </row>
    <row r="899" spans="1:10" ht="14.25" customHeight="1" x14ac:dyDescent="0.35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</v>
      </c>
      <c r="H899" s="8">
        <v>2.048079054559573E-3</v>
      </c>
      <c r="I899" s="9">
        <v>3</v>
      </c>
      <c r="J899" s="10" t="b">
        <f>AND(CCTAB[[#This Row],[Date]]&gt;=calculate!$D$10,CCTAB[[#This Row],[Date]]&lt;calculate!$D$10+7)</f>
        <v>0</v>
      </c>
    </row>
    <row r="900" spans="1:10" ht="14.25" customHeight="1" x14ac:dyDescent="0.35">
      <c r="A900" s="4" t="s">
        <v>923</v>
      </c>
      <c r="B900" s="5">
        <v>42020.646000000001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</v>
      </c>
      <c r="H900" s="8">
        <v>6.0581954392503919E-4</v>
      </c>
      <c r="I900" s="9">
        <v>3</v>
      </c>
      <c r="J900" s="10" t="b">
        <f>AND(CCTAB[[#This Row],[Date]]&gt;=calculate!$D$10,CCTAB[[#This Row],[Date]]&lt;calculate!$D$10+7)</f>
        <v>0</v>
      </c>
    </row>
    <row r="901" spans="1:10" ht="14.25" customHeight="1" x14ac:dyDescent="0.35">
      <c r="A901" s="4" t="s">
        <v>924</v>
      </c>
      <c r="B901" s="5">
        <v>42020.646000000001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</v>
      </c>
      <c r="H901" s="8">
        <v>7.9148550642991523E-4</v>
      </c>
      <c r="I901" s="9">
        <v>4</v>
      </c>
      <c r="J901" s="10" t="b">
        <f>AND(CCTAB[[#This Row],[Date]]&gt;=calculate!$D$10,CCTAB[[#This Row],[Date]]&lt;calculate!$D$10+7)</f>
        <v>0</v>
      </c>
    </row>
    <row r="902" spans="1:10" ht="14.25" customHeight="1" x14ac:dyDescent="0.35">
      <c r="A902" s="4" t="s">
        <v>925</v>
      </c>
      <c r="B902" s="5">
        <v>42020.658000000003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</v>
      </c>
      <c r="H902" s="8">
        <v>8.4083084491310843E-4</v>
      </c>
      <c r="I902" s="9">
        <v>3</v>
      </c>
      <c r="J902" s="10" t="b">
        <f>AND(CCTAB[[#This Row],[Date]]&gt;=calculate!$D$10,CCTAB[[#This Row],[Date]]&lt;calculate!$D$10+7)</f>
        <v>0</v>
      </c>
    </row>
    <row r="903" spans="1:10" ht="14.25" customHeight="1" x14ac:dyDescent="0.35">
      <c r="A903" s="4" t="s">
        <v>926</v>
      </c>
      <c r="B903" s="5">
        <v>42020.658000000003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0" t="b">
        <f>AND(CCTAB[[#This Row],[Date]]&gt;=calculate!$D$10,CCTAB[[#This Row],[Date]]&lt;calculate!$D$10+7)</f>
        <v>0</v>
      </c>
    </row>
    <row r="904" spans="1:10" ht="14.25" customHeight="1" x14ac:dyDescent="0.35">
      <c r="A904" s="4" t="s">
        <v>927</v>
      </c>
      <c r="B904" s="5">
        <v>42020.661999999997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</v>
      </c>
      <c r="H904" s="8">
        <v>2.778745106535618E-3</v>
      </c>
      <c r="I904" s="9">
        <v>4</v>
      </c>
      <c r="J904" s="10" t="b">
        <f>AND(CCTAB[[#This Row],[Date]]&gt;=calculate!$D$10,CCTAB[[#This Row],[Date]]&lt;calculate!$D$10+7)</f>
        <v>0</v>
      </c>
    </row>
    <row r="905" spans="1:10" ht="14.25" customHeight="1" x14ac:dyDescent="0.35">
      <c r="A905" s="4" t="s">
        <v>928</v>
      </c>
      <c r="B905" s="5">
        <v>42020.661999999997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</v>
      </c>
      <c r="H905" s="8">
        <v>3.4914174538418453E-3</v>
      </c>
      <c r="I905" s="9">
        <v>4</v>
      </c>
      <c r="J905" s="10" t="b">
        <f>AND(CCTAB[[#This Row],[Date]]&gt;=calculate!$D$10,CCTAB[[#This Row],[Date]]&lt;calculate!$D$10+7)</f>
        <v>0</v>
      </c>
    </row>
    <row r="906" spans="1:10" ht="14.25" customHeight="1" x14ac:dyDescent="0.35">
      <c r="A906" s="4" t="s">
        <v>929</v>
      </c>
      <c r="B906" s="5">
        <v>42020.690999999999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</v>
      </c>
      <c r="H906" s="8">
        <v>3.7266456571165246E-3</v>
      </c>
      <c r="I906" s="9">
        <v>4</v>
      </c>
      <c r="J906" s="10" t="b">
        <f>AND(CCTAB[[#This Row],[Date]]&gt;=calculate!$D$10,CCTAB[[#This Row],[Date]]&lt;calculate!$D$10+7)</f>
        <v>0</v>
      </c>
    </row>
    <row r="907" spans="1:10" ht="14.25" customHeight="1" x14ac:dyDescent="0.35">
      <c r="A907" s="4" t="s">
        <v>930</v>
      </c>
      <c r="B907" s="5">
        <v>42020.690999999999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</v>
      </c>
      <c r="H907" s="8">
        <v>6.215112149905096E-4</v>
      </c>
      <c r="I907" s="9">
        <v>5</v>
      </c>
      <c r="J907" s="10" t="b">
        <f>AND(CCTAB[[#This Row],[Date]]&gt;=calculate!$D$10,CCTAB[[#This Row],[Date]]&lt;calculate!$D$10+7)</f>
        <v>0</v>
      </c>
    </row>
    <row r="908" spans="1:10" ht="14.25" customHeight="1" x14ac:dyDescent="0.35">
      <c r="A908" s="4" t="s">
        <v>931</v>
      </c>
      <c r="B908" s="5">
        <v>42020.692000000003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</v>
      </c>
      <c r="H908" s="8">
        <v>4.3312026261357554E-3</v>
      </c>
      <c r="I908" s="9">
        <v>3</v>
      </c>
      <c r="J908" s="10" t="b">
        <f>AND(CCTAB[[#This Row],[Date]]&gt;=calculate!$D$10,CCTAB[[#This Row],[Date]]&lt;calculate!$D$10+7)</f>
        <v>0</v>
      </c>
    </row>
    <row r="909" spans="1:10" ht="14.25" customHeight="1" x14ac:dyDescent="0.35">
      <c r="A909" s="4" t="s">
        <v>932</v>
      </c>
      <c r="B909" s="5">
        <v>42020.692000000003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0" t="b">
        <f>AND(CCTAB[[#This Row],[Date]]&gt;=calculate!$D$10,CCTAB[[#This Row],[Date]]&lt;calculate!$D$10+7)</f>
        <v>0</v>
      </c>
    </row>
    <row r="910" spans="1:10" ht="14.25" customHeight="1" x14ac:dyDescent="0.35">
      <c r="A910" s="4" t="s">
        <v>933</v>
      </c>
      <c r="B910" s="5">
        <v>42020.703000000001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</v>
      </c>
      <c r="H910" s="8">
        <v>3.132643468719689E-3</v>
      </c>
      <c r="I910" s="9">
        <v>2</v>
      </c>
      <c r="J910" s="10" t="b">
        <f>AND(CCTAB[[#This Row],[Date]]&gt;=calculate!$D$10,CCTAB[[#This Row],[Date]]&lt;calculate!$D$10+7)</f>
        <v>0</v>
      </c>
    </row>
    <row r="911" spans="1:10" ht="14.25" customHeight="1" x14ac:dyDescent="0.35">
      <c r="A911" s="4" t="s">
        <v>934</v>
      </c>
      <c r="B911" s="5">
        <v>42020.703000000001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</v>
      </c>
      <c r="H911" s="8">
        <v>1.4413697426760841E-3</v>
      </c>
      <c r="I911" s="9">
        <v>3</v>
      </c>
      <c r="J911" s="10" t="b">
        <f>AND(CCTAB[[#This Row],[Date]]&gt;=calculate!$D$10,CCTAB[[#This Row],[Date]]&lt;calculate!$D$10+7)</f>
        <v>0</v>
      </c>
    </row>
    <row r="912" spans="1:10" ht="14.25" customHeight="1" x14ac:dyDescent="0.35">
      <c r="A912" s="4" t="s">
        <v>935</v>
      </c>
      <c r="B912" s="5">
        <v>42020.737999999998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</v>
      </c>
      <c r="H912" s="8">
        <v>2.7534974771919437E-3</v>
      </c>
      <c r="I912" s="9">
        <v>4</v>
      </c>
      <c r="J912" s="10" t="b">
        <f>AND(CCTAB[[#This Row],[Date]]&gt;=calculate!$D$10,CCTAB[[#This Row],[Date]]&lt;calculate!$D$10+7)</f>
        <v>0</v>
      </c>
    </row>
    <row r="913" spans="1:10" ht="14.25" customHeight="1" x14ac:dyDescent="0.35">
      <c r="A913" s="4" t="s">
        <v>936</v>
      </c>
      <c r="B913" s="5">
        <v>42020.737999999998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</v>
      </c>
      <c r="H913" s="8">
        <v>2.5189770384730771E-3</v>
      </c>
      <c r="I913" s="9">
        <v>3</v>
      </c>
      <c r="J913" s="10" t="b">
        <f>AND(CCTAB[[#This Row],[Date]]&gt;=calculate!$D$10,CCTAB[[#This Row],[Date]]&lt;calculate!$D$10+7)</f>
        <v>0</v>
      </c>
    </row>
    <row r="914" spans="1:10" ht="14.25" customHeight="1" x14ac:dyDescent="0.35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</v>
      </c>
      <c r="H914" s="8">
        <v>3.8519984217190255E-4</v>
      </c>
      <c r="I914" s="9">
        <v>5</v>
      </c>
      <c r="J914" s="10" t="b">
        <f>AND(CCTAB[[#This Row],[Date]]&gt;=calculate!$D$10,CCTAB[[#This Row],[Date]]&lt;calculate!$D$10+7)</f>
        <v>0</v>
      </c>
    </row>
    <row r="915" spans="1:10" ht="14.25" customHeight="1" x14ac:dyDescent="0.35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</v>
      </c>
      <c r="H915" s="8">
        <v>1.2351083053551541E-3</v>
      </c>
      <c r="I915" s="9">
        <v>3</v>
      </c>
      <c r="J915" s="10" t="b">
        <f>AND(CCTAB[[#This Row],[Date]]&gt;=calculate!$D$10,CCTAB[[#This Row],[Date]]&lt;calculate!$D$10+7)</f>
        <v>0</v>
      </c>
    </row>
    <row r="916" spans="1:10" ht="14.25" customHeight="1" x14ac:dyDescent="0.35">
      <c r="A916" s="4" t="s">
        <v>939</v>
      </c>
      <c r="B916" s="5">
        <v>42020.749000000003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</v>
      </c>
      <c r="H916" s="8">
        <v>1.9945996496398923E-3</v>
      </c>
      <c r="I916" s="9">
        <v>4</v>
      </c>
      <c r="J916" s="10" t="b">
        <f>AND(CCTAB[[#This Row],[Date]]&gt;=calculate!$D$10,CCTAB[[#This Row],[Date]]&lt;calculate!$D$10+7)</f>
        <v>0</v>
      </c>
    </row>
    <row r="917" spans="1:10" ht="14.25" customHeight="1" x14ac:dyDescent="0.35">
      <c r="A917" s="4" t="s">
        <v>940</v>
      </c>
      <c r="B917" s="5">
        <v>42020.749000000003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0" t="b">
        <f>AND(CCTAB[[#This Row],[Date]]&gt;=calculate!$D$10,CCTAB[[#This Row],[Date]]&lt;calculate!$D$10+7)</f>
        <v>0</v>
      </c>
    </row>
    <row r="918" spans="1:10" ht="14.25" customHeight="1" x14ac:dyDescent="0.35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</v>
      </c>
      <c r="H918" s="8">
        <v>1.1877460900699445E-3</v>
      </c>
      <c r="I918" s="9">
        <v>5</v>
      </c>
      <c r="J918" s="10" t="b">
        <f>AND(CCTAB[[#This Row],[Date]]&gt;=calculate!$D$10,CCTAB[[#This Row],[Date]]&lt;calculate!$D$10+7)</f>
        <v>0</v>
      </c>
    </row>
    <row r="919" spans="1:10" ht="14.25" customHeight="1" x14ac:dyDescent="0.35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</v>
      </c>
      <c r="H919" s="8">
        <v>4.6856474429701513E-3</v>
      </c>
      <c r="I919" s="9">
        <v>4</v>
      </c>
      <c r="J919" s="10" t="b">
        <f>AND(CCTAB[[#This Row],[Date]]&gt;=calculate!$D$10,CCTAB[[#This Row],[Date]]&lt;calculate!$D$10+7)</f>
        <v>0</v>
      </c>
    </row>
    <row r="920" spans="1:10" ht="14.25" customHeight="1" x14ac:dyDescent="0.35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</v>
      </c>
      <c r="H920" s="8">
        <v>2.2106081434920015E-3</v>
      </c>
      <c r="I920" s="9">
        <v>3</v>
      </c>
      <c r="J920" s="10" t="b">
        <f>AND(CCTAB[[#This Row],[Date]]&gt;=calculate!$D$10,CCTAB[[#This Row],[Date]]&lt;calculate!$D$10+7)</f>
        <v>0</v>
      </c>
    </row>
    <row r="921" spans="1:10" ht="14.25" customHeight="1" x14ac:dyDescent="0.35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</v>
      </c>
      <c r="H921" s="8">
        <v>4.3772133288522063E-3</v>
      </c>
      <c r="I921" s="9">
        <v>4</v>
      </c>
      <c r="J921" s="10" t="b">
        <f>AND(CCTAB[[#This Row],[Date]]&gt;=calculate!$D$10,CCTAB[[#This Row],[Date]]&lt;calculate!$D$10+7)</f>
        <v>0</v>
      </c>
    </row>
    <row r="922" spans="1:10" ht="14.25" customHeight="1" x14ac:dyDescent="0.35">
      <c r="A922" s="4" t="s">
        <v>945</v>
      </c>
      <c r="B922" s="5">
        <v>42021.438999999998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</v>
      </c>
      <c r="H922" s="8">
        <v>2.8154908764864094E-3</v>
      </c>
      <c r="I922" s="9">
        <v>4</v>
      </c>
      <c r="J922" s="10" t="b">
        <f>AND(CCTAB[[#This Row],[Date]]&gt;=calculate!$D$10,CCTAB[[#This Row],[Date]]&lt;calculate!$D$10+7)</f>
        <v>0</v>
      </c>
    </row>
    <row r="923" spans="1:10" ht="14.25" customHeight="1" x14ac:dyDescent="0.35">
      <c r="A923" s="4" t="s">
        <v>946</v>
      </c>
      <c r="B923" s="5">
        <v>42021.438999999998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</v>
      </c>
      <c r="H923" s="8">
        <v>2.1256514293836134E-3</v>
      </c>
      <c r="I923" s="9">
        <v>3</v>
      </c>
      <c r="J923" s="10" t="b">
        <f>AND(CCTAB[[#This Row],[Date]]&gt;=calculate!$D$10,CCTAB[[#This Row],[Date]]&lt;calculate!$D$10+7)</f>
        <v>0</v>
      </c>
    </row>
    <row r="924" spans="1:10" ht="14.25" customHeight="1" x14ac:dyDescent="0.35">
      <c r="A924" s="4" t="s">
        <v>947</v>
      </c>
      <c r="B924" s="5">
        <v>42021.487999999998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</v>
      </c>
      <c r="H924" s="8">
        <v>1.5857925759445318E-3</v>
      </c>
      <c r="I924" s="9">
        <v>5</v>
      </c>
      <c r="J924" s="10" t="b">
        <f>AND(CCTAB[[#This Row],[Date]]&gt;=calculate!$D$10,CCTAB[[#This Row],[Date]]&lt;calculate!$D$10+7)</f>
        <v>0</v>
      </c>
    </row>
    <row r="925" spans="1:10" ht="14.25" customHeight="1" x14ac:dyDescent="0.35">
      <c r="A925" s="4" t="s">
        <v>948</v>
      </c>
      <c r="B925" s="5">
        <v>42021.487999999998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0" t="b">
        <f>AND(CCTAB[[#This Row],[Date]]&gt;=calculate!$D$10,CCTAB[[#This Row],[Date]]&lt;calculate!$D$10+7)</f>
        <v>0</v>
      </c>
    </row>
    <row r="926" spans="1:10" ht="14.25" customHeight="1" x14ac:dyDescent="0.35">
      <c r="A926" s="4" t="s">
        <v>949</v>
      </c>
      <c r="B926" s="5">
        <v>42021.487999999998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</v>
      </c>
      <c r="H926" s="8">
        <v>2.1828604921594469E-3</v>
      </c>
      <c r="I926" s="9">
        <v>2</v>
      </c>
      <c r="J926" s="10" t="b">
        <f>AND(CCTAB[[#This Row],[Date]]&gt;=calculate!$D$10,CCTAB[[#This Row],[Date]]&lt;calculate!$D$10+7)</f>
        <v>0</v>
      </c>
    </row>
    <row r="927" spans="1:10" ht="14.25" customHeight="1" x14ac:dyDescent="0.35">
      <c r="A927" s="4" t="s">
        <v>950</v>
      </c>
      <c r="B927" s="5">
        <v>42021.487999999998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</v>
      </c>
      <c r="H927" s="8">
        <v>2.8510659225103835E-3</v>
      </c>
      <c r="I927" s="9">
        <v>4</v>
      </c>
      <c r="J927" s="10" t="b">
        <f>AND(CCTAB[[#This Row],[Date]]&gt;=calculate!$D$10,CCTAB[[#This Row],[Date]]&lt;calculate!$D$10+7)</f>
        <v>0</v>
      </c>
    </row>
    <row r="928" spans="1:10" ht="14.25" customHeight="1" x14ac:dyDescent="0.35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</v>
      </c>
      <c r="H928" s="8">
        <v>3.2304206116632126E-3</v>
      </c>
      <c r="I928" s="9">
        <v>5</v>
      </c>
      <c r="J928" s="10" t="b">
        <f>AND(CCTAB[[#This Row],[Date]]&gt;=calculate!$D$10,CCTAB[[#This Row],[Date]]&lt;calculate!$D$10+7)</f>
        <v>0</v>
      </c>
    </row>
    <row r="929" spans="1:10" ht="14.25" customHeight="1" x14ac:dyDescent="0.35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</v>
      </c>
      <c r="H929" s="8">
        <v>3.9998263326373219E-3</v>
      </c>
      <c r="I929" s="9">
        <v>3</v>
      </c>
      <c r="J929" s="10" t="b">
        <f>AND(CCTAB[[#This Row],[Date]]&gt;=calculate!$D$10,CCTAB[[#This Row],[Date]]&lt;calculate!$D$10+7)</f>
        <v>0</v>
      </c>
    </row>
    <row r="930" spans="1:10" ht="14.25" customHeight="1" x14ac:dyDescent="0.35">
      <c r="A930" s="4" t="s">
        <v>953</v>
      </c>
      <c r="B930" s="5">
        <v>42021.527000000002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0" t="b">
        <f>AND(CCTAB[[#This Row],[Date]]&gt;=calculate!$D$10,CCTAB[[#This Row],[Date]]&lt;calculate!$D$10+7)</f>
        <v>0</v>
      </c>
    </row>
    <row r="931" spans="1:10" ht="14.25" customHeight="1" x14ac:dyDescent="0.35">
      <c r="A931" s="4" t="s">
        <v>954</v>
      </c>
      <c r="B931" s="5">
        <v>42021.527000000002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</v>
      </c>
      <c r="H931" s="8">
        <v>1.6143658815015575E-3</v>
      </c>
      <c r="I931" s="9">
        <v>5</v>
      </c>
      <c r="J931" s="10" t="b">
        <f>AND(CCTAB[[#This Row],[Date]]&gt;=calculate!$D$10,CCTAB[[#This Row],[Date]]&lt;calculate!$D$10+7)</f>
        <v>0</v>
      </c>
    </row>
    <row r="932" spans="1:10" ht="14.25" customHeight="1" x14ac:dyDescent="0.35">
      <c r="A932" s="4" t="s">
        <v>955</v>
      </c>
      <c r="B932" s="5">
        <v>42021.531000000003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0" t="b">
        <f>AND(CCTAB[[#This Row],[Date]]&gt;=calculate!$D$10,CCTAB[[#This Row],[Date]]&lt;calculate!$D$10+7)</f>
        <v>0</v>
      </c>
    </row>
    <row r="933" spans="1:10" ht="14.25" customHeight="1" x14ac:dyDescent="0.35">
      <c r="A933" s="4" t="s">
        <v>956</v>
      </c>
      <c r="B933" s="5">
        <v>42021.531000000003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0" t="b">
        <f>AND(CCTAB[[#This Row],[Date]]&gt;=calculate!$D$10,CCTAB[[#This Row],[Date]]&lt;calculate!$D$10+7)</f>
        <v>0</v>
      </c>
    </row>
    <row r="934" spans="1:10" ht="14.25" customHeight="1" x14ac:dyDescent="0.35">
      <c r="A934" s="4" t="s">
        <v>957</v>
      </c>
      <c r="B934" s="5">
        <v>42021.561999999998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</v>
      </c>
      <c r="H934" s="8">
        <v>2.0920955609547353E-3</v>
      </c>
      <c r="I934" s="9">
        <v>4</v>
      </c>
      <c r="J934" s="10" t="b">
        <f>AND(CCTAB[[#This Row],[Date]]&gt;=calculate!$D$10,CCTAB[[#This Row],[Date]]&lt;calculate!$D$10+7)</f>
        <v>0</v>
      </c>
    </row>
    <row r="935" spans="1:10" ht="14.25" customHeight="1" x14ac:dyDescent="0.35">
      <c r="A935" s="4" t="s">
        <v>958</v>
      </c>
      <c r="B935" s="5">
        <v>42021.561999999998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</v>
      </c>
      <c r="H935" s="8">
        <v>2.1672919411114661E-3</v>
      </c>
      <c r="I935" s="9">
        <v>2</v>
      </c>
      <c r="J935" s="10" t="b">
        <f>AND(CCTAB[[#This Row],[Date]]&gt;=calculate!$D$10,CCTAB[[#This Row],[Date]]&lt;calculate!$D$10+7)</f>
        <v>0</v>
      </c>
    </row>
    <row r="936" spans="1:10" ht="14.25" customHeight="1" x14ac:dyDescent="0.35">
      <c r="A936" s="4" t="s">
        <v>959</v>
      </c>
      <c r="B936" s="5">
        <v>42021.563000000002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</v>
      </c>
      <c r="H936" s="8">
        <v>1.9297344981735538E-3</v>
      </c>
      <c r="I936" s="9">
        <v>5</v>
      </c>
      <c r="J936" s="10" t="b">
        <f>AND(CCTAB[[#This Row],[Date]]&gt;=calculate!$D$10,CCTAB[[#This Row],[Date]]&lt;calculate!$D$10+7)</f>
        <v>0</v>
      </c>
    </row>
    <row r="937" spans="1:10" ht="14.25" customHeight="1" x14ac:dyDescent="0.35">
      <c r="A937" s="4" t="s">
        <v>960</v>
      </c>
      <c r="B937" s="5">
        <v>42021.563000000002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</v>
      </c>
      <c r="H937" s="8">
        <v>1.8416202554519066E-3</v>
      </c>
      <c r="I937" s="9">
        <v>2</v>
      </c>
      <c r="J937" s="10" t="b">
        <f>AND(CCTAB[[#This Row],[Date]]&gt;=calculate!$D$10,CCTAB[[#This Row],[Date]]&lt;calculate!$D$10+7)</f>
        <v>0</v>
      </c>
    </row>
    <row r="938" spans="1:10" ht="14.25" customHeight="1" x14ac:dyDescent="0.35">
      <c r="A938" s="4" t="s">
        <v>961</v>
      </c>
      <c r="B938" s="5">
        <v>42021.567000000003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</v>
      </c>
      <c r="H938" s="8">
        <v>1.279179541842549E-3</v>
      </c>
      <c r="I938" s="9">
        <v>3</v>
      </c>
      <c r="J938" s="10" t="b">
        <f>AND(CCTAB[[#This Row],[Date]]&gt;=calculate!$D$10,CCTAB[[#This Row],[Date]]&lt;calculate!$D$10+7)</f>
        <v>0</v>
      </c>
    </row>
    <row r="939" spans="1:10" ht="14.25" customHeight="1" x14ac:dyDescent="0.35">
      <c r="A939" s="4" t="s">
        <v>962</v>
      </c>
      <c r="B939" s="5">
        <v>42021.567000000003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</v>
      </c>
      <c r="H939" s="8">
        <v>8.7641811096006623E-4</v>
      </c>
      <c r="I939" s="9">
        <v>5</v>
      </c>
      <c r="J939" s="10" t="b">
        <f>AND(CCTAB[[#This Row],[Date]]&gt;=calculate!$D$10,CCTAB[[#This Row],[Date]]&lt;calculate!$D$10+7)</f>
        <v>0</v>
      </c>
    </row>
    <row r="940" spans="1:10" ht="14.25" customHeight="1" x14ac:dyDescent="0.35">
      <c r="A940" s="4" t="s">
        <v>963</v>
      </c>
      <c r="B940" s="5">
        <v>42021.578999999998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</v>
      </c>
      <c r="H940" s="8">
        <v>1.6215794427647189E-3</v>
      </c>
      <c r="I940" s="9">
        <v>4</v>
      </c>
      <c r="J940" s="10" t="b">
        <f>AND(CCTAB[[#This Row],[Date]]&gt;=calculate!$D$10,CCTAB[[#This Row],[Date]]&lt;calculate!$D$10+7)</f>
        <v>0</v>
      </c>
    </row>
    <row r="941" spans="1:10" ht="14.25" customHeight="1" x14ac:dyDescent="0.35">
      <c r="A941" s="4" t="s">
        <v>964</v>
      </c>
      <c r="B941" s="5">
        <v>42021.578999999998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</v>
      </c>
      <c r="H941" s="8">
        <v>5.217822768935898E-4</v>
      </c>
      <c r="I941" s="9">
        <v>5</v>
      </c>
      <c r="J941" s="10" t="b">
        <f>AND(CCTAB[[#This Row],[Date]]&gt;=calculate!$D$10,CCTAB[[#This Row],[Date]]&lt;calculate!$D$10+7)</f>
        <v>0</v>
      </c>
    </row>
    <row r="942" spans="1:10" ht="14.25" customHeight="1" x14ac:dyDescent="0.35">
      <c r="A942" s="4" t="s">
        <v>965</v>
      </c>
      <c r="B942" s="5">
        <v>42021.584000000003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</v>
      </c>
      <c r="H942" s="8">
        <v>3.3920421239150974E-3</v>
      </c>
      <c r="I942" s="9">
        <v>5</v>
      </c>
      <c r="J942" s="10" t="b">
        <f>AND(CCTAB[[#This Row],[Date]]&gt;=calculate!$D$10,CCTAB[[#This Row],[Date]]&lt;calculate!$D$10+7)</f>
        <v>0</v>
      </c>
    </row>
    <row r="943" spans="1:10" ht="14.25" customHeight="1" x14ac:dyDescent="0.35">
      <c r="A943" s="4" t="s">
        <v>966</v>
      </c>
      <c r="B943" s="5">
        <v>42021.584000000003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</v>
      </c>
      <c r="H943" s="8">
        <v>1.9091296181626368E-3</v>
      </c>
      <c r="I943" s="9">
        <v>2</v>
      </c>
      <c r="J943" s="10" t="b">
        <f>AND(CCTAB[[#This Row],[Date]]&gt;=calculate!$D$10,CCTAB[[#This Row],[Date]]&lt;calculate!$D$10+7)</f>
        <v>0</v>
      </c>
    </row>
    <row r="944" spans="1:10" ht="14.25" customHeight="1" x14ac:dyDescent="0.35">
      <c r="A944" s="4" t="s">
        <v>967</v>
      </c>
      <c r="B944" s="5">
        <v>42021.595999999998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0" t="b">
        <f>AND(CCTAB[[#This Row],[Date]]&gt;=calculate!$D$10,CCTAB[[#This Row],[Date]]&lt;calculate!$D$10+7)</f>
        <v>0</v>
      </c>
    </row>
    <row r="945" spans="1:10" ht="14.25" customHeight="1" x14ac:dyDescent="0.35">
      <c r="A945" s="4" t="s">
        <v>968</v>
      </c>
      <c r="B945" s="5">
        <v>42021.595999999998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</v>
      </c>
      <c r="H945" s="8">
        <v>1.36211986229068E-3</v>
      </c>
      <c r="I945" s="9">
        <v>4</v>
      </c>
      <c r="J945" s="10" t="b">
        <f>AND(CCTAB[[#This Row],[Date]]&gt;=calculate!$D$10,CCTAB[[#This Row],[Date]]&lt;calculate!$D$10+7)</f>
        <v>0</v>
      </c>
    </row>
    <row r="946" spans="1:10" ht="14.25" customHeight="1" x14ac:dyDescent="0.35">
      <c r="A946" s="4" t="s">
        <v>969</v>
      </c>
      <c r="B946" s="5">
        <v>42021.603000000003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</v>
      </c>
      <c r="H946" s="8">
        <v>1.7940392999071097E-3</v>
      </c>
      <c r="I946" s="9">
        <v>5</v>
      </c>
      <c r="J946" s="10" t="b">
        <f>AND(CCTAB[[#This Row],[Date]]&gt;=calculate!$D$10,CCTAB[[#This Row],[Date]]&lt;calculate!$D$10+7)</f>
        <v>0</v>
      </c>
    </row>
    <row r="947" spans="1:10" ht="14.25" customHeight="1" x14ac:dyDescent="0.35">
      <c r="A947" s="4" t="s">
        <v>970</v>
      </c>
      <c r="B947" s="5">
        <v>42021.603000000003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</v>
      </c>
      <c r="H947" s="8">
        <v>5.9775892228111605E-4</v>
      </c>
      <c r="I947" s="9">
        <v>4</v>
      </c>
      <c r="J947" s="10" t="b">
        <f>AND(CCTAB[[#This Row],[Date]]&gt;=calculate!$D$10,CCTAB[[#This Row],[Date]]&lt;calculate!$D$10+7)</f>
        <v>0</v>
      </c>
    </row>
    <row r="948" spans="1:10" ht="14.25" customHeight="1" x14ac:dyDescent="0.35">
      <c r="A948" s="4" t="s">
        <v>971</v>
      </c>
      <c r="B948" s="5">
        <v>42021.605000000003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</v>
      </c>
      <c r="H948" s="8">
        <v>9.3813583500552619E-4</v>
      </c>
      <c r="I948" s="9">
        <v>5</v>
      </c>
      <c r="J948" s="10" t="b">
        <f>AND(CCTAB[[#This Row],[Date]]&gt;=calculate!$D$10,CCTAB[[#This Row],[Date]]&lt;calculate!$D$10+7)</f>
        <v>0</v>
      </c>
    </row>
    <row r="949" spans="1:10" ht="14.25" customHeight="1" x14ac:dyDescent="0.35">
      <c r="A949" s="4" t="s">
        <v>972</v>
      </c>
      <c r="B949" s="5">
        <v>42021.605000000003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0" t="b">
        <f>AND(CCTAB[[#This Row],[Date]]&gt;=calculate!$D$10,CCTAB[[#This Row],[Date]]&lt;calculate!$D$10+7)</f>
        <v>0</v>
      </c>
    </row>
    <row r="950" spans="1:10" ht="14.25" customHeight="1" x14ac:dyDescent="0.35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0" t="b">
        <f>AND(CCTAB[[#This Row],[Date]]&gt;=calculate!$D$10,CCTAB[[#This Row],[Date]]&lt;calculate!$D$10+7)</f>
        <v>0</v>
      </c>
    </row>
    <row r="951" spans="1:10" ht="14.25" customHeight="1" x14ac:dyDescent="0.35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</v>
      </c>
      <c r="H951" s="8">
        <v>4.3743043714674417E-3</v>
      </c>
      <c r="I951" s="9">
        <v>4</v>
      </c>
      <c r="J951" s="10" t="b">
        <f>AND(CCTAB[[#This Row],[Date]]&gt;=calculate!$D$10,CCTAB[[#This Row],[Date]]&lt;calculate!$D$10+7)</f>
        <v>0</v>
      </c>
    </row>
    <row r="952" spans="1:10" ht="14.25" customHeight="1" x14ac:dyDescent="0.35">
      <c r="A952" s="4" t="s">
        <v>975</v>
      </c>
      <c r="B952" s="5">
        <v>42021.625999999997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</v>
      </c>
      <c r="H952" s="8">
        <v>3.6013793840287099E-3</v>
      </c>
      <c r="I952" s="9">
        <v>2</v>
      </c>
      <c r="J952" s="10" t="b">
        <f>AND(CCTAB[[#This Row],[Date]]&gt;=calculate!$D$10,CCTAB[[#This Row],[Date]]&lt;calculate!$D$10+7)</f>
        <v>0</v>
      </c>
    </row>
    <row r="953" spans="1:10" ht="14.25" customHeight="1" x14ac:dyDescent="0.35">
      <c r="A953" s="4" t="s">
        <v>976</v>
      </c>
      <c r="B953" s="5">
        <v>42021.625999999997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</v>
      </c>
      <c r="H953" s="8">
        <v>4.3426529066439634E-4</v>
      </c>
      <c r="I953" s="9">
        <v>5</v>
      </c>
      <c r="J953" s="10" t="b">
        <f>AND(CCTAB[[#This Row],[Date]]&gt;=calculate!$D$10,CCTAB[[#This Row],[Date]]&lt;calculate!$D$10+7)</f>
        <v>0</v>
      </c>
    </row>
    <row r="954" spans="1:10" ht="14.25" customHeight="1" x14ac:dyDescent="0.35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</v>
      </c>
      <c r="H954" s="8">
        <v>5.376157342451848E-4</v>
      </c>
      <c r="I954" s="9">
        <v>1</v>
      </c>
      <c r="J954" s="10" t="b">
        <f>AND(CCTAB[[#This Row],[Date]]&gt;=calculate!$D$10,CCTAB[[#This Row],[Date]]&lt;calculate!$D$10+7)</f>
        <v>0</v>
      </c>
    </row>
    <row r="955" spans="1:10" ht="14.25" customHeight="1" x14ac:dyDescent="0.35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</v>
      </c>
      <c r="H955" s="8">
        <v>8.8045244695850351E-4</v>
      </c>
      <c r="I955" s="9">
        <v>3</v>
      </c>
      <c r="J955" s="10" t="b">
        <f>AND(CCTAB[[#This Row],[Date]]&gt;=calculate!$D$10,CCTAB[[#This Row],[Date]]&lt;calculate!$D$10+7)</f>
        <v>0</v>
      </c>
    </row>
    <row r="956" spans="1:10" ht="14.25" customHeight="1" x14ac:dyDescent="0.35">
      <c r="A956" s="4" t="s">
        <v>979</v>
      </c>
      <c r="B956" s="5">
        <v>42021.682000000001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</v>
      </c>
      <c r="H956" s="8">
        <v>2.8709466531917165E-3</v>
      </c>
      <c r="I956" s="9">
        <v>4</v>
      </c>
      <c r="J956" s="10" t="b">
        <f>AND(CCTAB[[#This Row],[Date]]&gt;=calculate!$D$10,CCTAB[[#This Row],[Date]]&lt;calculate!$D$10+7)</f>
        <v>0</v>
      </c>
    </row>
    <row r="957" spans="1:10" ht="14.25" customHeight="1" x14ac:dyDescent="0.35">
      <c r="A957" s="4" t="s">
        <v>980</v>
      </c>
      <c r="B957" s="5">
        <v>42021.682000000001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</v>
      </c>
      <c r="H957" s="8">
        <v>3.698982056103139E-3</v>
      </c>
      <c r="I957" s="9">
        <v>2</v>
      </c>
      <c r="J957" s="10" t="b">
        <f>AND(CCTAB[[#This Row],[Date]]&gt;=calculate!$D$10,CCTAB[[#This Row],[Date]]&lt;calculate!$D$10+7)</f>
        <v>0</v>
      </c>
    </row>
    <row r="958" spans="1:10" ht="14.25" customHeight="1" x14ac:dyDescent="0.35">
      <c r="A958" s="4" t="s">
        <v>981</v>
      </c>
      <c r="B958" s="5">
        <v>42021.684000000001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</v>
      </c>
      <c r="H958" s="8">
        <v>3.9407591406352329E-3</v>
      </c>
      <c r="I958" s="9">
        <v>3</v>
      </c>
      <c r="J958" s="10" t="b">
        <f>AND(CCTAB[[#This Row],[Date]]&gt;=calculate!$D$10,CCTAB[[#This Row],[Date]]&lt;calculate!$D$10+7)</f>
        <v>0</v>
      </c>
    </row>
    <row r="959" spans="1:10" ht="14.25" customHeight="1" x14ac:dyDescent="0.35">
      <c r="A959" s="4" t="s">
        <v>982</v>
      </c>
      <c r="B959" s="5">
        <v>42021.684000000001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</v>
      </c>
      <c r="H959" s="8">
        <v>2.8536663955123294E-3</v>
      </c>
      <c r="I959" s="9">
        <v>4</v>
      </c>
      <c r="J959" s="10" t="b">
        <f>AND(CCTAB[[#This Row],[Date]]&gt;=calculate!$D$10,CCTAB[[#This Row],[Date]]&lt;calculate!$D$10+7)</f>
        <v>0</v>
      </c>
    </row>
    <row r="960" spans="1:10" ht="14.25" customHeight="1" x14ac:dyDescent="0.35">
      <c r="A960" s="4" t="s">
        <v>983</v>
      </c>
      <c r="B960" s="5">
        <v>42021.686999999998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</v>
      </c>
      <c r="H960" s="8">
        <v>2.0786109417154771E-3</v>
      </c>
      <c r="I960" s="9">
        <v>4</v>
      </c>
      <c r="J960" s="10" t="b">
        <f>AND(CCTAB[[#This Row],[Date]]&gt;=calculate!$D$10,CCTAB[[#This Row],[Date]]&lt;calculate!$D$10+7)</f>
        <v>0</v>
      </c>
    </row>
    <row r="961" spans="1:10" ht="14.25" customHeight="1" x14ac:dyDescent="0.35">
      <c r="A961" s="4" t="s">
        <v>984</v>
      </c>
      <c r="B961" s="5">
        <v>42021.686999999998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0" t="b">
        <f>AND(CCTAB[[#This Row],[Date]]&gt;=calculate!$D$10,CCTAB[[#This Row],[Date]]&lt;calculate!$D$10+7)</f>
        <v>0</v>
      </c>
    </row>
    <row r="962" spans="1:10" ht="14.25" customHeight="1" x14ac:dyDescent="0.35">
      <c r="A962" s="4" t="s">
        <v>985</v>
      </c>
      <c r="B962" s="5">
        <v>42021.713000000003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</v>
      </c>
      <c r="H962" s="8">
        <v>1.8564780038046701E-3</v>
      </c>
      <c r="I962" s="9">
        <v>2</v>
      </c>
      <c r="J962" s="10" t="b">
        <f>AND(CCTAB[[#This Row],[Date]]&gt;=calculate!$D$10,CCTAB[[#This Row],[Date]]&lt;calculate!$D$10+7)</f>
        <v>0</v>
      </c>
    </row>
    <row r="963" spans="1:10" ht="14.25" customHeight="1" x14ac:dyDescent="0.35">
      <c r="A963" s="4" t="s">
        <v>986</v>
      </c>
      <c r="B963" s="5">
        <v>42021.713000000003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</v>
      </c>
      <c r="H963" s="8">
        <v>4.6952443715787403E-3</v>
      </c>
      <c r="I963" s="9">
        <v>4</v>
      </c>
      <c r="J963" s="10" t="b">
        <f>AND(CCTAB[[#This Row],[Date]]&gt;=calculate!$D$10,CCTAB[[#This Row],[Date]]&lt;calculate!$D$10+7)</f>
        <v>0</v>
      </c>
    </row>
    <row r="964" spans="1:10" ht="14.25" customHeight="1" x14ac:dyDescent="0.35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0" t="b">
        <f>AND(CCTAB[[#This Row],[Date]]&gt;=calculate!$D$10,CCTAB[[#This Row],[Date]]&lt;calculate!$D$10+7)</f>
        <v>0</v>
      </c>
    </row>
    <row r="965" spans="1:10" ht="14.25" customHeight="1" x14ac:dyDescent="0.35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</v>
      </c>
      <c r="H965" s="8">
        <v>2.8875877961882894E-3</v>
      </c>
      <c r="I965" s="9">
        <v>3</v>
      </c>
      <c r="J965" s="10" t="b">
        <f>AND(CCTAB[[#This Row],[Date]]&gt;=calculate!$D$10,CCTAB[[#This Row],[Date]]&lt;calculate!$D$10+7)</f>
        <v>0</v>
      </c>
    </row>
    <row r="966" spans="1:10" ht="14.25" customHeight="1" x14ac:dyDescent="0.35">
      <c r="A966" s="4" t="s">
        <v>989</v>
      </c>
      <c r="B966" s="5">
        <v>42021.722999999998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</v>
      </c>
      <c r="H966" s="8">
        <v>2.2353394477151673E-3</v>
      </c>
      <c r="I966" s="9">
        <v>3</v>
      </c>
      <c r="J966" s="10" t="b">
        <f>AND(CCTAB[[#This Row],[Date]]&gt;=calculate!$D$10,CCTAB[[#This Row],[Date]]&lt;calculate!$D$10+7)</f>
        <v>0</v>
      </c>
    </row>
    <row r="967" spans="1:10" ht="14.25" customHeight="1" x14ac:dyDescent="0.35">
      <c r="A967" s="4" t="s">
        <v>990</v>
      </c>
      <c r="B967" s="5">
        <v>42021.722999999998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</v>
      </c>
      <c r="H967" s="8">
        <v>1.140642309261586E-3</v>
      </c>
      <c r="I967" s="9">
        <v>3</v>
      </c>
      <c r="J967" s="10" t="b">
        <f>AND(CCTAB[[#This Row],[Date]]&gt;=calculate!$D$10,CCTAB[[#This Row],[Date]]&lt;calculate!$D$10+7)</f>
        <v>0</v>
      </c>
    </row>
    <row r="968" spans="1:10" ht="14.25" customHeight="1" x14ac:dyDescent="0.35">
      <c r="A968" s="4" t="s">
        <v>991</v>
      </c>
      <c r="B968" s="5">
        <v>42021.745999999999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</v>
      </c>
      <c r="H968" s="8">
        <v>1.3915722061148634E-3</v>
      </c>
      <c r="I968" s="9">
        <v>5</v>
      </c>
      <c r="J968" s="10" t="b">
        <f>AND(CCTAB[[#This Row],[Date]]&gt;=calculate!$D$10,CCTAB[[#This Row],[Date]]&lt;calculate!$D$10+7)</f>
        <v>0</v>
      </c>
    </row>
    <row r="969" spans="1:10" ht="14.25" customHeight="1" x14ac:dyDescent="0.35">
      <c r="A969" s="4" t="s">
        <v>992</v>
      </c>
      <c r="B969" s="5">
        <v>42021.745999999999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</v>
      </c>
      <c r="H969" s="8">
        <v>3.8377795129510778E-3</v>
      </c>
      <c r="I969" s="9">
        <v>4</v>
      </c>
      <c r="J969" s="10" t="b">
        <f>AND(CCTAB[[#This Row],[Date]]&gt;=calculate!$D$10,CCTAB[[#This Row],[Date]]&lt;calculate!$D$10+7)</f>
        <v>0</v>
      </c>
    </row>
    <row r="970" spans="1:10" ht="14.25" customHeight="1" x14ac:dyDescent="0.35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</v>
      </c>
      <c r="H970" s="8">
        <v>4.2401906086748809E-3</v>
      </c>
      <c r="I970" s="9">
        <v>4</v>
      </c>
      <c r="J970" s="10" t="b">
        <f>AND(CCTAB[[#This Row],[Date]]&gt;=calculate!$D$10,CCTAB[[#This Row],[Date]]&lt;calculate!$D$10+7)</f>
        <v>0</v>
      </c>
    </row>
    <row r="971" spans="1:10" ht="14.25" customHeight="1" x14ac:dyDescent="0.35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</v>
      </c>
      <c r="H971" s="8">
        <v>4.3293766726824733E-3</v>
      </c>
      <c r="I971" s="9">
        <v>5</v>
      </c>
      <c r="J971" s="10" t="b">
        <f>AND(CCTAB[[#This Row],[Date]]&gt;=calculate!$D$10,CCTAB[[#This Row],[Date]]&lt;calculate!$D$10+7)</f>
        <v>0</v>
      </c>
    </row>
    <row r="972" spans="1:10" ht="14.25" customHeight="1" x14ac:dyDescent="0.35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</v>
      </c>
      <c r="H972" s="8">
        <v>2.8149419252658618E-3</v>
      </c>
      <c r="I972" s="9">
        <v>3</v>
      </c>
      <c r="J972" s="10" t="b">
        <f>AND(CCTAB[[#This Row],[Date]]&gt;=calculate!$D$10,CCTAB[[#This Row],[Date]]&lt;calculate!$D$10+7)</f>
        <v>0</v>
      </c>
    </row>
    <row r="973" spans="1:10" ht="14.25" customHeight="1" x14ac:dyDescent="0.35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0" t="b">
        <f>AND(CCTAB[[#This Row],[Date]]&gt;=calculate!$D$10,CCTAB[[#This Row],[Date]]&lt;calculate!$D$10+7)</f>
        <v>0</v>
      </c>
    </row>
    <row r="974" spans="1:10" ht="14.25" customHeight="1" x14ac:dyDescent="0.35">
      <c r="A974" s="4" t="s">
        <v>997</v>
      </c>
      <c r="B974" s="5">
        <v>42022.396999999997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</v>
      </c>
      <c r="H974" s="8">
        <v>2.0938145187119682E-3</v>
      </c>
      <c r="I974" s="9">
        <v>5</v>
      </c>
      <c r="J974" s="10" t="b">
        <f>AND(CCTAB[[#This Row],[Date]]&gt;=calculate!$D$10,CCTAB[[#This Row],[Date]]&lt;calculate!$D$10+7)</f>
        <v>0</v>
      </c>
    </row>
    <row r="975" spans="1:10" ht="14.25" customHeight="1" x14ac:dyDescent="0.35">
      <c r="A975" s="4" t="s">
        <v>998</v>
      </c>
      <c r="B975" s="5">
        <v>42022.396999999997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0" t="b">
        <f>AND(CCTAB[[#This Row],[Date]]&gt;=calculate!$D$10,CCTAB[[#This Row],[Date]]&lt;calculate!$D$10+7)</f>
        <v>0</v>
      </c>
    </row>
    <row r="976" spans="1:10" ht="14.25" customHeight="1" x14ac:dyDescent="0.35">
      <c r="A976" s="4" t="s">
        <v>999</v>
      </c>
      <c r="B976" s="5">
        <v>42022.400000000001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0" t="b">
        <f>AND(CCTAB[[#This Row],[Date]]&gt;=calculate!$D$10,CCTAB[[#This Row],[Date]]&lt;calculate!$D$10+7)</f>
        <v>0</v>
      </c>
    </row>
    <row r="977" spans="1:10" ht="14.25" customHeight="1" x14ac:dyDescent="0.35">
      <c r="A977" s="4" t="s">
        <v>1000</v>
      </c>
      <c r="B977" s="5">
        <v>42022.400000000001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</v>
      </c>
      <c r="H977" s="8">
        <v>4.8301782424575957E-3</v>
      </c>
      <c r="I977" s="9">
        <v>4</v>
      </c>
      <c r="J977" s="10" t="b">
        <f>AND(CCTAB[[#This Row],[Date]]&gt;=calculate!$D$10,CCTAB[[#This Row],[Date]]&lt;calculate!$D$10+7)</f>
        <v>0</v>
      </c>
    </row>
    <row r="978" spans="1:10" ht="14.25" customHeight="1" x14ac:dyDescent="0.35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</v>
      </c>
      <c r="H978" s="8">
        <v>4.8582217866859354E-3</v>
      </c>
      <c r="I978" s="9">
        <v>5</v>
      </c>
      <c r="J978" s="10" t="b">
        <f>AND(CCTAB[[#This Row],[Date]]&gt;=calculate!$D$10,CCTAB[[#This Row],[Date]]&lt;calculate!$D$10+7)</f>
        <v>0</v>
      </c>
    </row>
    <row r="979" spans="1:10" ht="14.25" customHeight="1" x14ac:dyDescent="0.35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</v>
      </c>
      <c r="H979" s="8">
        <v>1.578099916461305E-3</v>
      </c>
      <c r="I979" s="9">
        <v>1</v>
      </c>
      <c r="J979" s="10" t="b">
        <f>AND(CCTAB[[#This Row],[Date]]&gt;=calculate!$D$10,CCTAB[[#This Row],[Date]]&lt;calculate!$D$10+7)</f>
        <v>0</v>
      </c>
    </row>
    <row r="980" spans="1:10" ht="14.25" customHeight="1" x14ac:dyDescent="0.35">
      <c r="A980" s="4" t="s">
        <v>1003</v>
      </c>
      <c r="B980" s="5">
        <v>42022.478000000003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0" t="b">
        <f>AND(CCTAB[[#This Row],[Date]]&gt;=calculate!$D$10,CCTAB[[#This Row],[Date]]&lt;calculate!$D$10+7)</f>
        <v>0</v>
      </c>
    </row>
    <row r="981" spans="1:10" ht="14.25" customHeight="1" x14ac:dyDescent="0.35">
      <c r="A981" s="4" t="s">
        <v>1004</v>
      </c>
      <c r="B981" s="5">
        <v>42022.478000000003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</v>
      </c>
      <c r="H981" s="8">
        <v>1.0185472123480852E-3</v>
      </c>
      <c r="I981" s="9">
        <v>3</v>
      </c>
      <c r="J981" s="10" t="b">
        <f>AND(CCTAB[[#This Row],[Date]]&gt;=calculate!$D$10,CCTAB[[#This Row],[Date]]&lt;calculate!$D$10+7)</f>
        <v>0</v>
      </c>
    </row>
    <row r="982" spans="1:10" ht="14.25" customHeight="1" x14ac:dyDescent="0.35">
      <c r="A982" s="4" t="s">
        <v>1005</v>
      </c>
      <c r="B982" s="5">
        <v>42022.491000000002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0" t="b">
        <f>AND(CCTAB[[#This Row],[Date]]&gt;=calculate!$D$10,CCTAB[[#This Row],[Date]]&lt;calculate!$D$10+7)</f>
        <v>0</v>
      </c>
    </row>
    <row r="983" spans="1:10" ht="14.25" customHeight="1" x14ac:dyDescent="0.35">
      <c r="A983" s="4" t="s">
        <v>1006</v>
      </c>
      <c r="B983" s="5">
        <v>42022.491000000002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</v>
      </c>
      <c r="H983" s="8">
        <v>4.7124397989452447E-3</v>
      </c>
      <c r="I983" s="9">
        <v>3</v>
      </c>
      <c r="J983" s="10" t="b">
        <f>AND(CCTAB[[#This Row],[Date]]&gt;=calculate!$D$10,CCTAB[[#This Row],[Date]]&lt;calculate!$D$10+7)</f>
        <v>0</v>
      </c>
    </row>
    <row r="984" spans="1:10" ht="14.25" customHeight="1" x14ac:dyDescent="0.35">
      <c r="A984" s="4" t="s">
        <v>1007</v>
      </c>
      <c r="B984" s="5">
        <v>42022.493999999999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</v>
      </c>
      <c r="H984" s="8">
        <v>1.553520928740848E-3</v>
      </c>
      <c r="I984" s="9">
        <v>3</v>
      </c>
      <c r="J984" s="10" t="b">
        <f>AND(CCTAB[[#This Row],[Date]]&gt;=calculate!$D$10,CCTAB[[#This Row],[Date]]&lt;calculate!$D$10+7)</f>
        <v>0</v>
      </c>
    </row>
    <row r="985" spans="1:10" ht="14.25" customHeight="1" x14ac:dyDescent="0.35">
      <c r="A985" s="4" t="s">
        <v>1008</v>
      </c>
      <c r="B985" s="5">
        <v>42022.493999999999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</v>
      </c>
      <c r="H985" s="8">
        <v>2.8963492719027003E-3</v>
      </c>
      <c r="I985" s="9">
        <v>1</v>
      </c>
      <c r="J985" s="10" t="b">
        <f>AND(CCTAB[[#This Row],[Date]]&gt;=calculate!$D$10,CCTAB[[#This Row],[Date]]&lt;calculate!$D$10+7)</f>
        <v>0</v>
      </c>
    </row>
    <row r="986" spans="1:10" ht="14.25" customHeight="1" x14ac:dyDescent="0.35">
      <c r="A986" s="4" t="s">
        <v>1009</v>
      </c>
      <c r="B986" s="5">
        <v>42022.497000000003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</v>
      </c>
      <c r="H986" s="8">
        <v>4.0513465556983631E-3</v>
      </c>
      <c r="I986" s="9">
        <v>2</v>
      </c>
      <c r="J986" s="10" t="b">
        <f>AND(CCTAB[[#This Row],[Date]]&gt;=calculate!$D$10,CCTAB[[#This Row],[Date]]&lt;calculate!$D$10+7)</f>
        <v>0</v>
      </c>
    </row>
    <row r="987" spans="1:10" ht="14.25" customHeight="1" x14ac:dyDescent="0.35">
      <c r="A987" s="4" t="s">
        <v>1010</v>
      </c>
      <c r="B987" s="5">
        <v>42022.497000000003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</v>
      </c>
      <c r="H987" s="8">
        <v>4.7567124134085927E-3</v>
      </c>
      <c r="I987" s="9">
        <v>4</v>
      </c>
      <c r="J987" s="10" t="b">
        <f>AND(CCTAB[[#This Row],[Date]]&gt;=calculate!$D$10,CCTAB[[#This Row],[Date]]&lt;calculate!$D$10+7)</f>
        <v>0</v>
      </c>
    </row>
    <row r="988" spans="1:10" ht="14.25" customHeight="1" x14ac:dyDescent="0.35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</v>
      </c>
      <c r="H988" s="8">
        <v>1.5742508520771917E-3</v>
      </c>
      <c r="I988" s="9">
        <v>5</v>
      </c>
      <c r="J988" s="10" t="b">
        <f>AND(CCTAB[[#This Row],[Date]]&gt;=calculate!$D$10,CCTAB[[#This Row],[Date]]&lt;calculate!$D$10+7)</f>
        <v>0</v>
      </c>
    </row>
    <row r="989" spans="1:10" ht="14.25" customHeight="1" x14ac:dyDescent="0.35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</v>
      </c>
      <c r="H989" s="8">
        <v>1.1052956050581209E-3</v>
      </c>
      <c r="I989" s="9">
        <v>1</v>
      </c>
      <c r="J989" s="10" t="b">
        <f>AND(CCTAB[[#This Row],[Date]]&gt;=calculate!$D$10,CCTAB[[#This Row],[Date]]&lt;calculate!$D$10+7)</f>
        <v>0</v>
      </c>
    </row>
    <row r="990" spans="1:10" ht="14.25" customHeight="1" x14ac:dyDescent="0.35">
      <c r="A990" s="4" t="s">
        <v>1013</v>
      </c>
      <c r="B990" s="5">
        <v>42022.499000000003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</v>
      </c>
      <c r="H990" s="8">
        <v>1.7805530536008289E-3</v>
      </c>
      <c r="I990" s="9">
        <v>3</v>
      </c>
      <c r="J990" s="10" t="b">
        <f>AND(CCTAB[[#This Row],[Date]]&gt;=calculate!$D$10,CCTAB[[#This Row],[Date]]&lt;calculate!$D$10+7)</f>
        <v>0</v>
      </c>
    </row>
    <row r="991" spans="1:10" ht="14.25" customHeight="1" x14ac:dyDescent="0.35">
      <c r="A991" s="4" t="s">
        <v>1014</v>
      </c>
      <c r="B991" s="5">
        <v>42022.499000000003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</v>
      </c>
      <c r="H991" s="8">
        <v>4.088146488675626E-3</v>
      </c>
      <c r="I991" s="9">
        <v>3</v>
      </c>
      <c r="J991" s="10" t="b">
        <f>AND(CCTAB[[#This Row],[Date]]&gt;=calculate!$D$10,CCTAB[[#This Row],[Date]]&lt;calculate!$D$10+7)</f>
        <v>0</v>
      </c>
    </row>
    <row r="992" spans="1:10" ht="14.25" customHeight="1" x14ac:dyDescent="0.35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</v>
      </c>
      <c r="H992" s="8">
        <v>3.7459589385579503E-3</v>
      </c>
      <c r="I992" s="9">
        <v>3</v>
      </c>
      <c r="J992" s="10" t="b">
        <f>AND(CCTAB[[#This Row],[Date]]&gt;=calculate!$D$10,CCTAB[[#This Row],[Date]]&lt;calculate!$D$10+7)</f>
        <v>0</v>
      </c>
    </row>
    <row r="993" spans="1:10" ht="14.25" customHeight="1" x14ac:dyDescent="0.35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</v>
      </c>
      <c r="H993" s="8">
        <v>2.1977733271927339E-3</v>
      </c>
      <c r="I993" s="9">
        <v>4</v>
      </c>
      <c r="J993" s="10" t="b">
        <f>AND(CCTAB[[#This Row],[Date]]&gt;=calculate!$D$10,CCTAB[[#This Row],[Date]]&lt;calculate!$D$10+7)</f>
        <v>0</v>
      </c>
    </row>
    <row r="994" spans="1:10" ht="14.25" customHeight="1" x14ac:dyDescent="0.35">
      <c r="A994" s="4" t="s">
        <v>1017</v>
      </c>
      <c r="B994" s="5">
        <v>42022.523999999998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0" t="b">
        <f>AND(CCTAB[[#This Row],[Date]]&gt;=calculate!$D$10,CCTAB[[#This Row],[Date]]&lt;calculate!$D$10+7)</f>
        <v>0</v>
      </c>
    </row>
    <row r="995" spans="1:10" ht="14.25" customHeight="1" x14ac:dyDescent="0.35">
      <c r="A995" s="4" t="s">
        <v>1018</v>
      </c>
      <c r="B995" s="5">
        <v>42022.523999999998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0" t="b">
        <f>AND(CCTAB[[#This Row],[Date]]&gt;=calculate!$D$10,CCTAB[[#This Row],[Date]]&lt;calculate!$D$10+7)</f>
        <v>0</v>
      </c>
    </row>
    <row r="996" spans="1:10" ht="14.25" customHeight="1" x14ac:dyDescent="0.35">
      <c r="A996" s="4" t="s">
        <v>1019</v>
      </c>
      <c r="B996" s="5">
        <v>42022.525999999998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0" t="b">
        <f>AND(CCTAB[[#This Row],[Date]]&gt;=calculate!$D$10,CCTAB[[#This Row],[Date]]&lt;calculate!$D$10+7)</f>
        <v>0</v>
      </c>
    </row>
    <row r="997" spans="1:10" ht="14.25" customHeight="1" x14ac:dyDescent="0.35">
      <c r="A997" s="4" t="s">
        <v>1020</v>
      </c>
      <c r="B997" s="5">
        <v>42022.525999999998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</v>
      </c>
      <c r="H997" s="8">
        <v>3.1928997993761121E-3</v>
      </c>
      <c r="I997" s="9">
        <v>3</v>
      </c>
      <c r="J997" s="10" t="b">
        <f>AND(CCTAB[[#This Row],[Date]]&gt;=calculate!$D$10,CCTAB[[#This Row],[Date]]&lt;calculate!$D$10+7)</f>
        <v>0</v>
      </c>
    </row>
    <row r="998" spans="1:10" ht="14.25" customHeight="1" x14ac:dyDescent="0.35">
      <c r="A998" s="4" t="s">
        <v>1021</v>
      </c>
      <c r="B998" s="5">
        <v>42022.527000000002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</v>
      </c>
      <c r="H998" s="8">
        <v>3.6867003487803213E-3</v>
      </c>
      <c r="I998" s="9">
        <v>4</v>
      </c>
      <c r="J998" s="10" t="b">
        <f>AND(CCTAB[[#This Row],[Date]]&gt;=calculate!$D$10,CCTAB[[#This Row],[Date]]&lt;calculate!$D$10+7)</f>
        <v>0</v>
      </c>
    </row>
    <row r="999" spans="1:10" ht="14.25" customHeight="1" x14ac:dyDescent="0.35">
      <c r="A999" s="4" t="s">
        <v>1022</v>
      </c>
      <c r="B999" s="5">
        <v>42022.527000000002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</v>
      </c>
      <c r="H999" s="8">
        <v>4.1924736345885141E-3</v>
      </c>
      <c r="I999" s="9">
        <v>5</v>
      </c>
      <c r="J999" s="10" t="b">
        <f>AND(CCTAB[[#This Row],[Date]]&gt;=calculate!$D$10,CCTAB[[#This Row],[Date]]&lt;calculate!$D$10+7)</f>
        <v>0</v>
      </c>
    </row>
    <row r="1000" spans="1:10" ht="14.25" customHeight="1" x14ac:dyDescent="0.35">
      <c r="A1000" s="4" t="s">
        <v>1023</v>
      </c>
      <c r="B1000" s="5">
        <v>42022.529000000002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</v>
      </c>
      <c r="H1000" s="8">
        <v>2.7422928717987399E-3</v>
      </c>
      <c r="I1000" s="9">
        <v>2</v>
      </c>
      <c r="J1000" s="10" t="b">
        <f>AND(CCTAB[[#This Row],[Date]]&gt;=calculate!$D$10,CCTAB[[#This Row],[Date]]&lt;calculate!$D$10+7)</f>
        <v>0</v>
      </c>
    </row>
    <row r="1001" spans="1:10" ht="14.25" customHeight="1" x14ac:dyDescent="0.35">
      <c r="A1001" s="4" t="s">
        <v>1024</v>
      </c>
      <c r="B1001" s="5">
        <v>42022.529000000002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</v>
      </c>
      <c r="H1001" s="8">
        <v>1.7374001837290758E-3</v>
      </c>
      <c r="I1001" s="9">
        <v>4</v>
      </c>
      <c r="J1001" s="10" t="b">
        <f>AND(CCTAB[[#This Row],[Date]]&gt;=calculate!$D$10,CCTAB[[#This Row],[Date]]&lt;calculate!$D$10+7)</f>
        <v>0</v>
      </c>
    </row>
    <row r="1002" spans="1:10" ht="14.25" customHeight="1" x14ac:dyDescent="0.35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</v>
      </c>
      <c r="H1002" s="8">
        <v>4.198366962633795E-3</v>
      </c>
      <c r="I1002" s="9">
        <v>4</v>
      </c>
      <c r="J1002" s="10" t="b">
        <f>AND(CCTAB[[#This Row],[Date]]&gt;=calculate!$D$10,CCTAB[[#This Row],[Date]]&lt;calculate!$D$10+7)</f>
        <v>0</v>
      </c>
    </row>
    <row r="1003" spans="1:10" ht="14.25" customHeight="1" x14ac:dyDescent="0.35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</v>
      </c>
      <c r="H1003" s="8">
        <v>3.2589960507189851E-3</v>
      </c>
      <c r="I1003" s="9">
        <v>4</v>
      </c>
      <c r="J1003" s="10" t="b">
        <f>AND(CCTAB[[#This Row],[Date]]&gt;=calculate!$D$10,CCTAB[[#This Row],[Date]]&lt;calculate!$D$10+7)</f>
        <v>0</v>
      </c>
    </row>
    <row r="1004" spans="1:10" ht="14.25" customHeight="1" x14ac:dyDescent="0.35">
      <c r="A1004" s="4" t="s">
        <v>1027</v>
      </c>
      <c r="B1004" s="5">
        <v>42022.548999999999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</v>
      </c>
      <c r="H1004" s="8">
        <v>5.4659028977496868E-4</v>
      </c>
      <c r="I1004" s="9">
        <v>4</v>
      </c>
      <c r="J1004" s="10" t="b">
        <f>AND(CCTAB[[#This Row],[Date]]&gt;=calculate!$D$10,CCTAB[[#This Row],[Date]]&lt;calculate!$D$10+7)</f>
        <v>0</v>
      </c>
    </row>
    <row r="1005" spans="1:10" ht="14.25" customHeight="1" x14ac:dyDescent="0.35">
      <c r="A1005" s="4" t="s">
        <v>1028</v>
      </c>
      <c r="B1005" s="5">
        <v>42022.548999999999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0" t="b">
        <f>AND(CCTAB[[#This Row],[Date]]&gt;=calculate!$D$10,CCTAB[[#This Row],[Date]]&lt;calculate!$D$10+7)</f>
        <v>0</v>
      </c>
    </row>
    <row r="1006" spans="1:10" ht="14.25" customHeight="1" x14ac:dyDescent="0.35">
      <c r="A1006" s="4" t="s">
        <v>1029</v>
      </c>
      <c r="B1006" s="5">
        <v>42022.548999999999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</v>
      </c>
      <c r="H1006" s="8">
        <v>3.2433938248599367E-3</v>
      </c>
      <c r="I1006" s="9">
        <v>4</v>
      </c>
      <c r="J1006" s="10" t="b">
        <f>AND(CCTAB[[#This Row],[Date]]&gt;=calculate!$D$10,CCTAB[[#This Row],[Date]]&lt;calculate!$D$10+7)</f>
        <v>0</v>
      </c>
    </row>
    <row r="1007" spans="1:10" ht="14.25" customHeight="1" x14ac:dyDescent="0.35">
      <c r="A1007" s="4" t="s">
        <v>1030</v>
      </c>
      <c r="B1007" s="5">
        <v>42022.548999999999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</v>
      </c>
      <c r="H1007" s="8">
        <v>4.2090703066775311E-3</v>
      </c>
      <c r="I1007" s="9">
        <v>4</v>
      </c>
      <c r="J1007" s="10" t="b">
        <f>AND(CCTAB[[#This Row],[Date]]&gt;=calculate!$D$10,CCTAB[[#This Row],[Date]]&lt;calculate!$D$10+7)</f>
        <v>0</v>
      </c>
    </row>
    <row r="1008" spans="1:10" ht="14.25" customHeight="1" x14ac:dyDescent="0.35">
      <c r="A1008" s="4" t="s">
        <v>1031</v>
      </c>
      <c r="B1008" s="5">
        <v>42022.624000000003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</v>
      </c>
      <c r="H1008" s="8">
        <v>3.0416362467752273E-3</v>
      </c>
      <c r="I1008" s="9">
        <v>3</v>
      </c>
      <c r="J1008" s="10" t="b">
        <f>AND(CCTAB[[#This Row],[Date]]&gt;=calculate!$D$10,CCTAB[[#This Row],[Date]]&lt;calculate!$D$10+7)</f>
        <v>0</v>
      </c>
    </row>
    <row r="1009" spans="1:10" ht="14.25" customHeight="1" x14ac:dyDescent="0.35">
      <c r="A1009" s="4" t="s">
        <v>1032</v>
      </c>
      <c r="B1009" s="5">
        <v>42022.624000000003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0" t="b">
        <f>AND(CCTAB[[#This Row],[Date]]&gt;=calculate!$D$10,CCTAB[[#This Row],[Date]]&lt;calculate!$D$10+7)</f>
        <v>0</v>
      </c>
    </row>
    <row r="1010" spans="1:10" ht="14.25" customHeight="1" x14ac:dyDescent="0.35">
      <c r="A1010" s="4" t="s">
        <v>1033</v>
      </c>
      <c r="B1010" s="5">
        <v>42022.637999999999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</v>
      </c>
      <c r="H1010" s="8">
        <v>1.5700040144382631E-3</v>
      </c>
      <c r="I1010" s="9">
        <v>4</v>
      </c>
      <c r="J1010" s="10" t="b">
        <f>AND(CCTAB[[#This Row],[Date]]&gt;=calculate!$D$10,CCTAB[[#This Row],[Date]]&lt;calculate!$D$10+7)</f>
        <v>0</v>
      </c>
    </row>
    <row r="1011" spans="1:10" ht="14.25" customHeight="1" x14ac:dyDescent="0.35">
      <c r="A1011" s="4" t="s">
        <v>1034</v>
      </c>
      <c r="B1011" s="5">
        <v>42022.637999999999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0" t="b">
        <f>AND(CCTAB[[#This Row],[Date]]&gt;=calculate!$D$10,CCTAB[[#This Row],[Date]]&lt;calculate!$D$10+7)</f>
        <v>0</v>
      </c>
    </row>
    <row r="1012" spans="1:10" ht="14.25" customHeight="1" x14ac:dyDescent="0.35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0" t="b">
        <f>AND(CCTAB[[#This Row],[Date]]&gt;=calculate!$D$10,CCTAB[[#This Row],[Date]]&lt;calculate!$D$10+7)</f>
        <v>0</v>
      </c>
    </row>
    <row r="1013" spans="1:10" ht="14.25" customHeight="1" x14ac:dyDescent="0.35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</v>
      </c>
      <c r="H1013" s="8">
        <v>2.2596826210596545E-3</v>
      </c>
      <c r="I1013" s="9">
        <v>5</v>
      </c>
      <c r="J1013" s="10" t="b">
        <f>AND(CCTAB[[#This Row],[Date]]&gt;=calculate!$D$10,CCTAB[[#This Row],[Date]]&lt;calculate!$D$10+7)</f>
        <v>0</v>
      </c>
    </row>
    <row r="1014" spans="1:10" ht="14.25" customHeight="1" x14ac:dyDescent="0.35">
      <c r="A1014" s="4" t="s">
        <v>1037</v>
      </c>
      <c r="B1014" s="5">
        <v>42022.675000000003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</v>
      </c>
      <c r="H1014" s="8">
        <v>2.5479568618858623E-3</v>
      </c>
      <c r="I1014" s="9">
        <v>5</v>
      </c>
      <c r="J1014" s="10" t="b">
        <f>AND(CCTAB[[#This Row],[Date]]&gt;=calculate!$D$10,CCTAB[[#This Row],[Date]]&lt;calculate!$D$10+7)</f>
        <v>0</v>
      </c>
    </row>
    <row r="1015" spans="1:10" ht="14.25" customHeight="1" x14ac:dyDescent="0.35">
      <c r="A1015" s="4" t="s">
        <v>1038</v>
      </c>
      <c r="B1015" s="5">
        <v>42022.675000000003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</v>
      </c>
      <c r="H1015" s="8">
        <v>2.6196630373986024E-3</v>
      </c>
      <c r="I1015" s="9">
        <v>4</v>
      </c>
      <c r="J1015" s="10" t="b">
        <f>AND(CCTAB[[#This Row],[Date]]&gt;=calculate!$D$10,CCTAB[[#This Row],[Date]]&lt;calculate!$D$10+7)</f>
        <v>0</v>
      </c>
    </row>
    <row r="1016" spans="1:10" ht="14.25" customHeight="1" x14ac:dyDescent="0.35">
      <c r="A1016" s="4" t="s">
        <v>1039</v>
      </c>
      <c r="B1016" s="5">
        <v>42022.701000000001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</v>
      </c>
      <c r="H1016" s="8">
        <v>3.8098494078848129E-3</v>
      </c>
      <c r="I1016" s="9">
        <v>5</v>
      </c>
      <c r="J1016" s="10" t="b">
        <f>AND(CCTAB[[#This Row],[Date]]&gt;=calculate!$D$10,CCTAB[[#This Row],[Date]]&lt;calculate!$D$10+7)</f>
        <v>0</v>
      </c>
    </row>
    <row r="1017" spans="1:10" ht="14.25" customHeight="1" x14ac:dyDescent="0.35">
      <c r="A1017" s="4" t="s">
        <v>1040</v>
      </c>
      <c r="B1017" s="5">
        <v>42022.701000000001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</v>
      </c>
      <c r="H1017" s="8">
        <v>1.450456258039288E-3</v>
      </c>
      <c r="I1017" s="9">
        <v>5</v>
      </c>
      <c r="J1017" s="10" t="b">
        <f>AND(CCTAB[[#This Row],[Date]]&gt;=calculate!$D$10,CCTAB[[#This Row],[Date]]&lt;calculate!$D$10+7)</f>
        <v>0</v>
      </c>
    </row>
    <row r="1018" spans="1:10" ht="14.25" customHeight="1" x14ac:dyDescent="0.35">
      <c r="A1018" s="4" t="s">
        <v>1041</v>
      </c>
      <c r="B1018" s="5">
        <v>42022.718000000001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</v>
      </c>
      <c r="H1018" s="8">
        <v>3.5737715704881323E-3</v>
      </c>
      <c r="I1018" s="9">
        <v>1</v>
      </c>
      <c r="J1018" s="10" t="b">
        <f>AND(CCTAB[[#This Row],[Date]]&gt;=calculate!$D$10,CCTAB[[#This Row],[Date]]&lt;calculate!$D$10+7)</f>
        <v>0</v>
      </c>
    </row>
    <row r="1019" spans="1:10" ht="14.25" customHeight="1" x14ac:dyDescent="0.35">
      <c r="A1019" s="4" t="s">
        <v>1042</v>
      </c>
      <c r="B1019" s="5">
        <v>42022.718000000001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</v>
      </c>
      <c r="H1019" s="8">
        <v>4.8096902287556422E-3</v>
      </c>
      <c r="I1019" s="9">
        <v>5</v>
      </c>
      <c r="J1019" s="10" t="b">
        <f>AND(CCTAB[[#This Row],[Date]]&gt;=calculate!$D$10,CCTAB[[#This Row],[Date]]&lt;calculate!$D$10+7)</f>
        <v>0</v>
      </c>
    </row>
    <row r="1020" spans="1:10" ht="14.25" customHeight="1" x14ac:dyDescent="0.35">
      <c r="A1020" s="4" t="s">
        <v>1043</v>
      </c>
      <c r="B1020" s="5">
        <v>42022.720999999998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</v>
      </c>
      <c r="H1020" s="8">
        <v>4.3115070331052342E-4</v>
      </c>
      <c r="I1020" s="9">
        <v>3</v>
      </c>
      <c r="J1020" s="10" t="b">
        <f>AND(CCTAB[[#This Row],[Date]]&gt;=calculate!$D$10,CCTAB[[#This Row],[Date]]&lt;calculate!$D$10+7)</f>
        <v>0</v>
      </c>
    </row>
    <row r="1021" spans="1:10" ht="14.25" customHeight="1" x14ac:dyDescent="0.35">
      <c r="A1021" s="4" t="s">
        <v>1044</v>
      </c>
      <c r="B1021" s="5">
        <v>42022.720999999998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</v>
      </c>
      <c r="H1021" s="8">
        <v>1.5870373537553517E-3</v>
      </c>
      <c r="I1021" s="9">
        <v>3</v>
      </c>
      <c r="J1021" s="10" t="b">
        <f>AND(CCTAB[[#This Row],[Date]]&gt;=calculate!$D$10,CCTAB[[#This Row],[Date]]&lt;calculate!$D$10+7)</f>
        <v>0</v>
      </c>
    </row>
    <row r="1022" spans="1:10" ht="14.25" customHeight="1" x14ac:dyDescent="0.35">
      <c r="A1022" s="4" t="s">
        <v>1045</v>
      </c>
      <c r="B1022" s="5">
        <v>42022.720999999998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</v>
      </c>
      <c r="H1022" s="8">
        <v>3.3381707487922271E-3</v>
      </c>
      <c r="I1022" s="9">
        <v>3</v>
      </c>
      <c r="J1022" s="10" t="b">
        <f>AND(CCTAB[[#This Row],[Date]]&gt;=calculate!$D$10,CCTAB[[#This Row],[Date]]&lt;calculate!$D$10+7)</f>
        <v>0</v>
      </c>
    </row>
    <row r="1023" spans="1:10" ht="14.25" customHeight="1" x14ac:dyDescent="0.35">
      <c r="A1023" s="4" t="s">
        <v>1046</v>
      </c>
      <c r="B1023" s="5">
        <v>42022.720999999998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</v>
      </c>
      <c r="H1023" s="8">
        <v>3.1141919194019462E-3</v>
      </c>
      <c r="I1023" s="9">
        <v>4</v>
      </c>
      <c r="J1023" s="10" t="b">
        <f>AND(CCTAB[[#This Row],[Date]]&gt;=calculate!$D$10,CCTAB[[#This Row],[Date]]&lt;calculate!$D$10+7)</f>
        <v>0</v>
      </c>
    </row>
    <row r="1024" spans="1:10" ht="14.25" customHeight="1" x14ac:dyDescent="0.35">
      <c r="A1024" s="4" t="s">
        <v>1047</v>
      </c>
      <c r="B1024" s="5">
        <v>42022.726000000002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</v>
      </c>
      <c r="H1024" s="8">
        <v>1.4735233080576985E-3</v>
      </c>
      <c r="I1024" s="9">
        <v>3</v>
      </c>
      <c r="J1024" s="10" t="b">
        <f>AND(CCTAB[[#This Row],[Date]]&gt;=calculate!$D$10,CCTAB[[#This Row],[Date]]&lt;calculate!$D$10+7)</f>
        <v>0</v>
      </c>
    </row>
    <row r="1025" spans="1:10" ht="14.25" customHeight="1" x14ac:dyDescent="0.35">
      <c r="A1025" s="4" t="s">
        <v>1048</v>
      </c>
      <c r="B1025" s="5">
        <v>42022.726000000002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</v>
      </c>
      <c r="H1025" s="8">
        <v>4.8005177121640341E-3</v>
      </c>
      <c r="I1025" s="9">
        <v>3</v>
      </c>
      <c r="J1025" s="10" t="b">
        <f>AND(CCTAB[[#This Row],[Date]]&gt;=calculate!$D$10,CCTAB[[#This Row],[Date]]&lt;calculate!$D$10+7)</f>
        <v>0</v>
      </c>
    </row>
    <row r="1026" spans="1:10" ht="14.25" customHeight="1" x14ac:dyDescent="0.35">
      <c r="A1026" s="4" t="s">
        <v>1049</v>
      </c>
      <c r="B1026" s="5">
        <v>42022.726999999999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</v>
      </c>
      <c r="H1026" s="8">
        <v>3.7644774141042067E-3</v>
      </c>
      <c r="I1026" s="9">
        <v>4</v>
      </c>
      <c r="J1026" s="10" t="b">
        <f>AND(CCTAB[[#This Row],[Date]]&gt;=calculate!$D$10,CCTAB[[#This Row],[Date]]&lt;calculate!$D$10+7)</f>
        <v>0</v>
      </c>
    </row>
    <row r="1027" spans="1:10" ht="14.25" customHeight="1" x14ac:dyDescent="0.35">
      <c r="A1027" s="4" t="s">
        <v>1050</v>
      </c>
      <c r="B1027" s="5">
        <v>42022.726999999999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</v>
      </c>
      <c r="H1027" s="8">
        <v>3.4527020289314438E-3</v>
      </c>
      <c r="I1027" s="9">
        <v>5</v>
      </c>
      <c r="J1027" s="10" t="b">
        <f>AND(CCTAB[[#This Row],[Date]]&gt;=calculate!$D$10,CCTAB[[#This Row],[Date]]&lt;calculate!$D$10+7)</f>
        <v>0</v>
      </c>
    </row>
    <row r="1028" spans="1:10" ht="14.25" customHeight="1" x14ac:dyDescent="0.35">
      <c r="A1028" s="4" t="s">
        <v>1051</v>
      </c>
      <c r="B1028" s="5">
        <v>42022.737999999998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</v>
      </c>
      <c r="H1028" s="8">
        <v>3.4081806198059429E-3</v>
      </c>
      <c r="I1028" s="9">
        <v>4</v>
      </c>
      <c r="J1028" s="10" t="b">
        <f>AND(CCTAB[[#This Row],[Date]]&gt;=calculate!$D$10,CCTAB[[#This Row],[Date]]&lt;calculate!$D$10+7)</f>
        <v>0</v>
      </c>
    </row>
    <row r="1029" spans="1:10" ht="14.25" customHeight="1" x14ac:dyDescent="0.35">
      <c r="A1029" s="4" t="s">
        <v>1052</v>
      </c>
      <c r="B1029" s="5">
        <v>42022.737999999998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</v>
      </c>
      <c r="H1029" s="8">
        <v>3.3970251622184992E-3</v>
      </c>
      <c r="I1029" s="9">
        <v>4</v>
      </c>
      <c r="J1029" s="10" t="b">
        <f>AND(CCTAB[[#This Row],[Date]]&gt;=calculate!$D$10,CCTAB[[#This Row],[Date]]&lt;calculate!$D$10+7)</f>
        <v>0</v>
      </c>
    </row>
    <row r="1030" spans="1:10" ht="14.25" customHeight="1" x14ac:dyDescent="0.35">
      <c r="A1030" s="4" t="s">
        <v>1053</v>
      </c>
      <c r="B1030" s="5">
        <v>42022.747000000003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</v>
      </c>
      <c r="H1030" s="8">
        <v>3.4826093391521241E-3</v>
      </c>
      <c r="I1030" s="9">
        <v>3</v>
      </c>
      <c r="J1030" s="10" t="b">
        <f>AND(CCTAB[[#This Row],[Date]]&gt;=calculate!$D$10,CCTAB[[#This Row],[Date]]&lt;calculate!$D$10+7)</f>
        <v>0</v>
      </c>
    </row>
    <row r="1031" spans="1:10" ht="14.25" customHeight="1" x14ac:dyDescent="0.35">
      <c r="A1031" s="4" t="s">
        <v>1054</v>
      </c>
      <c r="B1031" s="5">
        <v>42022.747000000003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</v>
      </c>
      <c r="H1031" s="8">
        <v>6.069346750330459E-4</v>
      </c>
      <c r="I1031" s="9">
        <v>1</v>
      </c>
      <c r="J1031" s="10" t="b">
        <f>AND(CCTAB[[#This Row],[Date]]&gt;=calculate!$D$10,CCTAB[[#This Row],[Date]]&lt;calculate!$D$10+7)</f>
        <v>0</v>
      </c>
    </row>
    <row r="1032" spans="1:10" ht="14.25" customHeight="1" x14ac:dyDescent="0.35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</v>
      </c>
      <c r="H1032" s="8">
        <v>4.199044796369923E-3</v>
      </c>
      <c r="I1032" s="9">
        <v>3</v>
      </c>
      <c r="J1032" s="10" t="b">
        <f>AND(CCTAB[[#This Row],[Date]]&gt;=calculate!$D$10,CCTAB[[#This Row],[Date]]&lt;calculate!$D$10+7)</f>
        <v>0</v>
      </c>
    </row>
    <row r="1033" spans="1:10" ht="14.25" customHeight="1" x14ac:dyDescent="0.35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</v>
      </c>
      <c r="H1033" s="8">
        <v>1.3104128789981672E-3</v>
      </c>
      <c r="I1033" s="9">
        <v>3</v>
      </c>
      <c r="J1033" s="10" t="b">
        <f>AND(CCTAB[[#This Row],[Date]]&gt;=calculate!$D$10,CCTAB[[#This Row],[Date]]&lt;calculate!$D$10+7)</f>
        <v>0</v>
      </c>
    </row>
    <row r="1034" spans="1:10" ht="14.25" customHeight="1" x14ac:dyDescent="0.35">
      <c r="A1034" s="4" t="s">
        <v>1057</v>
      </c>
      <c r="B1034" s="5">
        <v>42023.385999999999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</v>
      </c>
      <c r="H1034" s="8">
        <v>1.3446815056000602E-3</v>
      </c>
      <c r="I1034" s="9">
        <v>3</v>
      </c>
      <c r="J1034" s="10" t="b">
        <f>AND(CCTAB[[#This Row],[Date]]&gt;=calculate!$D$10,CCTAB[[#This Row],[Date]]&lt;calculate!$D$10+7)</f>
        <v>0</v>
      </c>
    </row>
    <row r="1035" spans="1:10" ht="14.25" customHeight="1" x14ac:dyDescent="0.35">
      <c r="A1035" s="4" t="s">
        <v>1058</v>
      </c>
      <c r="B1035" s="5">
        <v>42023.385999999999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</v>
      </c>
      <c r="H1035" s="8">
        <v>3.2733274720423053E-3</v>
      </c>
      <c r="I1035" s="9">
        <v>4</v>
      </c>
      <c r="J1035" s="10" t="b">
        <f>AND(CCTAB[[#This Row],[Date]]&gt;=calculate!$D$10,CCTAB[[#This Row],[Date]]&lt;calculate!$D$10+7)</f>
        <v>0</v>
      </c>
    </row>
    <row r="1036" spans="1:10" ht="14.25" customHeight="1" x14ac:dyDescent="0.35">
      <c r="A1036" s="4" t="s">
        <v>1059</v>
      </c>
      <c r="B1036" s="5">
        <v>42023.387999999999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</v>
      </c>
      <c r="H1036" s="8">
        <v>3.6623618781012822E-4</v>
      </c>
      <c r="I1036" s="9">
        <v>3</v>
      </c>
      <c r="J1036" s="10" t="b">
        <f>AND(CCTAB[[#This Row],[Date]]&gt;=calculate!$D$10,CCTAB[[#This Row],[Date]]&lt;calculate!$D$10+7)</f>
        <v>0</v>
      </c>
    </row>
    <row r="1037" spans="1:10" ht="14.25" customHeight="1" x14ac:dyDescent="0.35">
      <c r="A1037" s="4" t="s">
        <v>1060</v>
      </c>
      <c r="B1037" s="5">
        <v>42023.387999999999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</v>
      </c>
      <c r="H1037" s="8">
        <v>3.4933574532410214E-3</v>
      </c>
      <c r="I1037" s="9">
        <v>5</v>
      </c>
      <c r="J1037" s="10" t="b">
        <f>AND(CCTAB[[#This Row],[Date]]&gt;=calculate!$D$10,CCTAB[[#This Row],[Date]]&lt;calculate!$D$10+7)</f>
        <v>0</v>
      </c>
    </row>
    <row r="1038" spans="1:10" ht="14.25" customHeight="1" x14ac:dyDescent="0.35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</v>
      </c>
      <c r="H1038" s="8">
        <v>2.5840176869904117E-3</v>
      </c>
      <c r="I1038" s="9">
        <v>5</v>
      </c>
      <c r="J1038" s="10" t="b">
        <f>AND(CCTAB[[#This Row],[Date]]&gt;=calculate!$D$10,CCTAB[[#This Row],[Date]]&lt;calculate!$D$10+7)</f>
        <v>0</v>
      </c>
    </row>
    <row r="1039" spans="1:10" ht="14.25" customHeight="1" x14ac:dyDescent="0.35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</v>
      </c>
      <c r="H1039" s="8">
        <v>2.1565070989511279E-3</v>
      </c>
      <c r="I1039" s="9">
        <v>5</v>
      </c>
      <c r="J1039" s="10" t="b">
        <f>AND(CCTAB[[#This Row],[Date]]&gt;=calculate!$D$10,CCTAB[[#This Row],[Date]]&lt;calculate!$D$10+7)</f>
        <v>0</v>
      </c>
    </row>
    <row r="1040" spans="1:10" ht="14.25" customHeight="1" x14ac:dyDescent="0.35">
      <c r="A1040" s="4" t="s">
        <v>1063</v>
      </c>
      <c r="B1040" s="5">
        <v>42023.406000000003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0" t="b">
        <f>AND(CCTAB[[#This Row],[Date]]&gt;=calculate!$D$10,CCTAB[[#This Row],[Date]]&lt;calculate!$D$10+7)</f>
        <v>0</v>
      </c>
    </row>
    <row r="1041" spans="1:10" ht="14.25" customHeight="1" x14ac:dyDescent="0.35">
      <c r="A1041" s="4" t="s">
        <v>1064</v>
      </c>
      <c r="B1041" s="5">
        <v>42023.406000000003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</v>
      </c>
      <c r="H1041" s="8">
        <v>2.2065856979001032E-3</v>
      </c>
      <c r="I1041" s="9">
        <v>2</v>
      </c>
      <c r="J1041" s="10" t="b">
        <f>AND(CCTAB[[#This Row],[Date]]&gt;=calculate!$D$10,CCTAB[[#This Row],[Date]]&lt;calculate!$D$10+7)</f>
        <v>0</v>
      </c>
    </row>
    <row r="1042" spans="1:10" ht="14.25" customHeight="1" x14ac:dyDescent="0.35">
      <c r="A1042" s="4" t="s">
        <v>1065</v>
      </c>
      <c r="B1042" s="5">
        <v>42023.425999999999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0" t="b">
        <f>AND(CCTAB[[#This Row],[Date]]&gt;=calculate!$D$10,CCTAB[[#This Row],[Date]]&lt;calculate!$D$10+7)</f>
        <v>0</v>
      </c>
    </row>
    <row r="1043" spans="1:10" ht="14.25" customHeight="1" x14ac:dyDescent="0.35">
      <c r="A1043" s="4" t="s">
        <v>1066</v>
      </c>
      <c r="B1043" s="5">
        <v>42023.425999999999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0" t="b">
        <f>AND(CCTAB[[#This Row],[Date]]&gt;=calculate!$D$10,CCTAB[[#This Row],[Date]]&lt;calculate!$D$10+7)</f>
        <v>0</v>
      </c>
    </row>
    <row r="1044" spans="1:10" ht="14.25" customHeight="1" x14ac:dyDescent="0.35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</v>
      </c>
      <c r="H1044" s="8">
        <v>4.0332520409538924E-3</v>
      </c>
      <c r="I1044" s="9">
        <v>5</v>
      </c>
      <c r="J1044" s="10" t="b">
        <f>AND(CCTAB[[#This Row],[Date]]&gt;=calculate!$D$10,CCTAB[[#This Row],[Date]]&lt;calculate!$D$10+7)</f>
        <v>0</v>
      </c>
    </row>
    <row r="1045" spans="1:10" ht="14.25" customHeight="1" x14ac:dyDescent="0.35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</v>
      </c>
      <c r="H1045" s="8">
        <v>2.3161490524080423E-3</v>
      </c>
      <c r="I1045" s="9">
        <v>3</v>
      </c>
      <c r="J1045" s="10" t="b">
        <f>AND(CCTAB[[#This Row],[Date]]&gt;=calculate!$D$10,CCTAB[[#This Row],[Date]]&lt;calculate!$D$10+7)</f>
        <v>0</v>
      </c>
    </row>
    <row r="1046" spans="1:10" ht="14.25" customHeight="1" x14ac:dyDescent="0.35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0" t="b">
        <f>AND(CCTAB[[#This Row],[Date]]&gt;=calculate!$D$10,CCTAB[[#This Row],[Date]]&lt;calculate!$D$10+7)</f>
        <v>0</v>
      </c>
    </row>
    <row r="1047" spans="1:10" ht="14.25" customHeight="1" x14ac:dyDescent="0.35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</v>
      </c>
      <c r="H1047" s="8">
        <v>2.6909355118824238E-3</v>
      </c>
      <c r="I1047" s="9">
        <v>4</v>
      </c>
      <c r="J1047" s="10" t="b">
        <f>AND(CCTAB[[#This Row],[Date]]&gt;=calculate!$D$10,CCTAB[[#This Row],[Date]]&lt;calculate!$D$10+7)</f>
        <v>0</v>
      </c>
    </row>
    <row r="1048" spans="1:10" ht="14.25" customHeight="1" x14ac:dyDescent="0.35">
      <c r="A1048" s="4" t="s">
        <v>1071</v>
      </c>
      <c r="B1048" s="5">
        <v>42023.453000000001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0" t="b">
        <f>AND(CCTAB[[#This Row],[Date]]&gt;=calculate!$D$10,CCTAB[[#This Row],[Date]]&lt;calculate!$D$10+7)</f>
        <v>0</v>
      </c>
    </row>
    <row r="1049" spans="1:10" ht="14.25" customHeight="1" x14ac:dyDescent="0.35">
      <c r="A1049" s="4" t="s">
        <v>1072</v>
      </c>
      <c r="B1049" s="5">
        <v>42023.453000000001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</v>
      </c>
      <c r="H1049" s="8">
        <v>1.0029014394540925E-3</v>
      </c>
      <c r="I1049" s="9">
        <v>4</v>
      </c>
      <c r="J1049" s="10" t="b">
        <f>AND(CCTAB[[#This Row],[Date]]&gt;=calculate!$D$10,CCTAB[[#This Row],[Date]]&lt;calculate!$D$10+7)</f>
        <v>0</v>
      </c>
    </row>
    <row r="1050" spans="1:10" ht="14.25" customHeight="1" x14ac:dyDescent="0.35">
      <c r="A1050" s="4" t="s">
        <v>1073</v>
      </c>
      <c r="B1050" s="5">
        <v>42023.476000000002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0" t="b">
        <f>AND(CCTAB[[#This Row],[Date]]&gt;=calculate!$D$10,CCTAB[[#This Row],[Date]]&lt;calculate!$D$10+7)</f>
        <v>0</v>
      </c>
    </row>
    <row r="1051" spans="1:10" ht="14.25" customHeight="1" x14ac:dyDescent="0.35">
      <c r="A1051" s="4" t="s">
        <v>1074</v>
      </c>
      <c r="B1051" s="5">
        <v>42023.476000000002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</v>
      </c>
      <c r="H1051" s="8">
        <v>3.9278947456412531E-3</v>
      </c>
      <c r="I1051" s="9">
        <v>5</v>
      </c>
      <c r="J1051" s="10" t="b">
        <f>AND(CCTAB[[#This Row],[Date]]&gt;=calculate!$D$10,CCTAB[[#This Row],[Date]]&lt;calculate!$D$10+7)</f>
        <v>0</v>
      </c>
    </row>
    <row r="1052" spans="1:10" ht="14.25" customHeight="1" x14ac:dyDescent="0.35">
      <c r="A1052" s="4" t="s">
        <v>1075</v>
      </c>
      <c r="B1052" s="5">
        <v>42023.489000000001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</v>
      </c>
      <c r="H1052" s="8">
        <v>4.2410399818103043E-3</v>
      </c>
      <c r="I1052" s="9">
        <v>5</v>
      </c>
      <c r="J1052" s="10" t="b">
        <f>AND(CCTAB[[#This Row],[Date]]&gt;=calculate!$D$10,CCTAB[[#This Row],[Date]]&lt;calculate!$D$10+7)</f>
        <v>0</v>
      </c>
    </row>
    <row r="1053" spans="1:10" ht="14.25" customHeight="1" x14ac:dyDescent="0.35">
      <c r="A1053" s="4" t="s">
        <v>1076</v>
      </c>
      <c r="B1053" s="5">
        <v>42023.489000000001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</v>
      </c>
      <c r="H1053" s="8">
        <v>4.7285451194717587E-3</v>
      </c>
      <c r="I1053" s="9">
        <v>1</v>
      </c>
      <c r="J1053" s="10" t="b">
        <f>AND(CCTAB[[#This Row],[Date]]&gt;=calculate!$D$10,CCTAB[[#This Row],[Date]]&lt;calculate!$D$10+7)</f>
        <v>0</v>
      </c>
    </row>
    <row r="1054" spans="1:10" ht="14.25" customHeight="1" x14ac:dyDescent="0.35">
      <c r="A1054" s="4" t="s">
        <v>1077</v>
      </c>
      <c r="B1054" s="5">
        <v>42023.497000000003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</v>
      </c>
      <c r="H1054" s="8">
        <v>1.6569651798027008E-3</v>
      </c>
      <c r="I1054" s="9">
        <v>1</v>
      </c>
      <c r="J1054" s="10" t="b">
        <f>AND(CCTAB[[#This Row],[Date]]&gt;=calculate!$D$10,CCTAB[[#This Row],[Date]]&lt;calculate!$D$10+7)</f>
        <v>0</v>
      </c>
    </row>
    <row r="1055" spans="1:10" ht="14.25" customHeight="1" x14ac:dyDescent="0.35">
      <c r="A1055" s="4" t="s">
        <v>1078</v>
      </c>
      <c r="B1055" s="5">
        <v>42023.497000000003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</v>
      </c>
      <c r="H1055" s="8">
        <v>2.7769537734004543E-3</v>
      </c>
      <c r="I1055" s="9">
        <v>5</v>
      </c>
      <c r="J1055" s="10" t="b">
        <f>AND(CCTAB[[#This Row],[Date]]&gt;=calculate!$D$10,CCTAB[[#This Row],[Date]]&lt;calculate!$D$10+7)</f>
        <v>0</v>
      </c>
    </row>
    <row r="1056" spans="1:10" ht="14.25" customHeight="1" x14ac:dyDescent="0.35">
      <c r="A1056" s="4" t="s">
        <v>1079</v>
      </c>
      <c r="B1056" s="5">
        <v>42023.519999999997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0" t="b">
        <f>AND(CCTAB[[#This Row],[Date]]&gt;=calculate!$D$10,CCTAB[[#This Row],[Date]]&lt;calculate!$D$10+7)</f>
        <v>0</v>
      </c>
    </row>
    <row r="1057" spans="1:10" ht="14.25" customHeight="1" x14ac:dyDescent="0.35">
      <c r="A1057" s="4" t="s">
        <v>1080</v>
      </c>
      <c r="B1057" s="5">
        <v>42023.519999999997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</v>
      </c>
      <c r="H1057" s="8">
        <v>4.6734978508868562E-3</v>
      </c>
      <c r="I1057" s="9">
        <v>2</v>
      </c>
      <c r="J1057" s="10" t="b">
        <f>AND(CCTAB[[#This Row],[Date]]&gt;=calculate!$D$10,CCTAB[[#This Row],[Date]]&lt;calculate!$D$10+7)</f>
        <v>0</v>
      </c>
    </row>
    <row r="1058" spans="1:10" ht="14.25" customHeight="1" x14ac:dyDescent="0.35">
      <c r="A1058" s="4" t="s">
        <v>1081</v>
      </c>
      <c r="B1058" s="5">
        <v>42023.527999999998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</v>
      </c>
      <c r="H1058" s="8">
        <v>4.1386871934469913E-3</v>
      </c>
      <c r="I1058" s="9">
        <v>5</v>
      </c>
      <c r="J1058" s="10" t="b">
        <f>AND(CCTAB[[#This Row],[Date]]&gt;=calculate!$D$10,CCTAB[[#This Row],[Date]]&lt;calculate!$D$10+7)</f>
        <v>0</v>
      </c>
    </row>
    <row r="1059" spans="1:10" ht="14.25" customHeight="1" x14ac:dyDescent="0.35">
      <c r="A1059" s="4" t="s">
        <v>1082</v>
      </c>
      <c r="B1059" s="5">
        <v>42023.527999999998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</v>
      </c>
      <c r="H1059" s="8">
        <v>1.4624200680172384E-3</v>
      </c>
      <c r="I1059" s="9">
        <v>5</v>
      </c>
      <c r="J1059" s="10" t="b">
        <f>AND(CCTAB[[#This Row],[Date]]&gt;=calculate!$D$10,CCTAB[[#This Row],[Date]]&lt;calculate!$D$10+7)</f>
        <v>0</v>
      </c>
    </row>
    <row r="1060" spans="1:10" ht="14.25" customHeight="1" x14ac:dyDescent="0.35">
      <c r="A1060" s="4" t="s">
        <v>1083</v>
      </c>
      <c r="B1060" s="5">
        <v>42023.540999999997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</v>
      </c>
      <c r="H1060" s="8">
        <v>2.5947583111442757E-3</v>
      </c>
      <c r="I1060" s="9">
        <v>4</v>
      </c>
      <c r="J1060" s="10" t="b">
        <f>AND(CCTAB[[#This Row],[Date]]&gt;=calculate!$D$10,CCTAB[[#This Row],[Date]]&lt;calculate!$D$10+7)</f>
        <v>0</v>
      </c>
    </row>
    <row r="1061" spans="1:10" ht="14.25" customHeight="1" x14ac:dyDescent="0.35">
      <c r="A1061" s="4" t="s">
        <v>1084</v>
      </c>
      <c r="B1061" s="5">
        <v>42023.540999999997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0" t="b">
        <f>AND(CCTAB[[#This Row],[Date]]&gt;=calculate!$D$10,CCTAB[[#This Row],[Date]]&lt;calculate!$D$10+7)</f>
        <v>0</v>
      </c>
    </row>
    <row r="1062" spans="1:10" ht="14.25" customHeight="1" x14ac:dyDescent="0.35">
      <c r="A1062" s="4" t="s">
        <v>1085</v>
      </c>
      <c r="B1062" s="5">
        <v>42023.552000000003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</v>
      </c>
      <c r="H1062" s="8">
        <v>1.1075916249895642E-3</v>
      </c>
      <c r="I1062" s="9">
        <v>5</v>
      </c>
      <c r="J1062" s="10" t="b">
        <f>AND(CCTAB[[#This Row],[Date]]&gt;=calculate!$D$10,CCTAB[[#This Row],[Date]]&lt;calculate!$D$10+7)</f>
        <v>0</v>
      </c>
    </row>
    <row r="1063" spans="1:10" ht="14.25" customHeight="1" x14ac:dyDescent="0.35">
      <c r="A1063" s="4" t="s">
        <v>1086</v>
      </c>
      <c r="B1063" s="5">
        <v>42023.552000000003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</v>
      </c>
      <c r="H1063" s="8">
        <v>9.7879291578137546E-4</v>
      </c>
      <c r="I1063" s="9">
        <v>3</v>
      </c>
      <c r="J1063" s="10" t="b">
        <f>AND(CCTAB[[#This Row],[Date]]&gt;=calculate!$D$10,CCTAB[[#This Row],[Date]]&lt;calculate!$D$10+7)</f>
        <v>0</v>
      </c>
    </row>
    <row r="1064" spans="1:10" ht="14.25" customHeight="1" x14ac:dyDescent="0.35">
      <c r="A1064" s="4" t="s">
        <v>1087</v>
      </c>
      <c r="B1064" s="5">
        <v>42023.557000000001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</v>
      </c>
      <c r="H1064" s="8">
        <v>6.6135889477803998E-4</v>
      </c>
      <c r="I1064" s="9">
        <v>5</v>
      </c>
      <c r="J1064" s="10" t="b">
        <f>AND(CCTAB[[#This Row],[Date]]&gt;=calculate!$D$10,CCTAB[[#This Row],[Date]]&lt;calculate!$D$10+7)</f>
        <v>0</v>
      </c>
    </row>
    <row r="1065" spans="1:10" ht="14.25" customHeight="1" x14ac:dyDescent="0.35">
      <c r="A1065" s="4" t="s">
        <v>1088</v>
      </c>
      <c r="B1065" s="5">
        <v>42023.557000000001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0" t="b">
        <f>AND(CCTAB[[#This Row],[Date]]&gt;=calculate!$D$10,CCTAB[[#This Row],[Date]]&lt;calculate!$D$10+7)</f>
        <v>0</v>
      </c>
    </row>
    <row r="1066" spans="1:10" ht="14.25" customHeight="1" x14ac:dyDescent="0.35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</v>
      </c>
      <c r="H1066" s="8">
        <v>1.5753430927179994E-3</v>
      </c>
      <c r="I1066" s="9">
        <v>5</v>
      </c>
      <c r="J1066" s="10" t="b">
        <f>AND(CCTAB[[#This Row],[Date]]&gt;=calculate!$D$10,CCTAB[[#This Row],[Date]]&lt;calculate!$D$10+7)</f>
        <v>0</v>
      </c>
    </row>
    <row r="1067" spans="1:10" ht="14.25" customHeight="1" x14ac:dyDescent="0.35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</v>
      </c>
      <c r="H1067" s="8">
        <v>3.1529212267605192E-3</v>
      </c>
      <c r="I1067" s="9">
        <v>4</v>
      </c>
      <c r="J1067" s="10" t="b">
        <f>AND(CCTAB[[#This Row],[Date]]&gt;=calculate!$D$10,CCTAB[[#This Row],[Date]]&lt;calculate!$D$10+7)</f>
        <v>0</v>
      </c>
    </row>
    <row r="1068" spans="1:10" ht="14.25" customHeight="1" x14ac:dyDescent="0.35">
      <c r="A1068" s="4" t="s">
        <v>1091</v>
      </c>
      <c r="B1068" s="5">
        <v>42023.567000000003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0" t="b">
        <f>AND(CCTAB[[#This Row],[Date]]&gt;=calculate!$D$10,CCTAB[[#This Row],[Date]]&lt;calculate!$D$10+7)</f>
        <v>0</v>
      </c>
    </row>
    <row r="1069" spans="1:10" ht="14.25" customHeight="1" x14ac:dyDescent="0.35">
      <c r="A1069" s="4" t="s">
        <v>1092</v>
      </c>
      <c r="B1069" s="5">
        <v>42023.567000000003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</v>
      </c>
      <c r="H1069" s="8">
        <v>3.3793561635049227E-3</v>
      </c>
      <c r="I1069" s="9">
        <v>5</v>
      </c>
      <c r="J1069" s="10" t="b">
        <f>AND(CCTAB[[#This Row],[Date]]&gt;=calculate!$D$10,CCTAB[[#This Row],[Date]]&lt;calculate!$D$10+7)</f>
        <v>0</v>
      </c>
    </row>
    <row r="1070" spans="1:10" ht="14.25" customHeight="1" x14ac:dyDescent="0.35">
      <c r="A1070" s="4" t="s">
        <v>1093</v>
      </c>
      <c r="B1070" s="5">
        <v>42023.567999999999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</v>
      </c>
      <c r="H1070" s="8">
        <v>3.6916560525329838E-3</v>
      </c>
      <c r="I1070" s="9">
        <v>3</v>
      </c>
      <c r="J1070" s="10" t="b">
        <f>AND(CCTAB[[#This Row],[Date]]&gt;=calculate!$D$10,CCTAB[[#This Row],[Date]]&lt;calculate!$D$10+7)</f>
        <v>0</v>
      </c>
    </row>
    <row r="1071" spans="1:10" ht="14.25" customHeight="1" x14ac:dyDescent="0.35">
      <c r="A1071" s="4" t="s">
        <v>1094</v>
      </c>
      <c r="B1071" s="5">
        <v>42023.567999999999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0" t="b">
        <f>AND(CCTAB[[#This Row],[Date]]&gt;=calculate!$D$10,CCTAB[[#This Row],[Date]]&lt;calculate!$D$10+7)</f>
        <v>0</v>
      </c>
    </row>
    <row r="1072" spans="1:10" ht="14.25" customHeight="1" x14ac:dyDescent="0.35">
      <c r="A1072" s="4" t="s">
        <v>1095</v>
      </c>
      <c r="B1072" s="5">
        <v>42023.572999999997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</v>
      </c>
      <c r="H1072" s="8">
        <v>2.4676183295761489E-3</v>
      </c>
      <c r="I1072" s="9">
        <v>4</v>
      </c>
      <c r="J1072" s="10" t="b">
        <f>AND(CCTAB[[#This Row],[Date]]&gt;=calculate!$D$10,CCTAB[[#This Row],[Date]]&lt;calculate!$D$10+7)</f>
        <v>0</v>
      </c>
    </row>
    <row r="1073" spans="1:10" ht="14.25" customHeight="1" x14ac:dyDescent="0.35">
      <c r="A1073" s="4" t="s">
        <v>1096</v>
      </c>
      <c r="B1073" s="5">
        <v>42023.572999999997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</v>
      </c>
      <c r="H1073" s="8">
        <v>3.9873079579228459E-3</v>
      </c>
      <c r="I1073" s="9">
        <v>3</v>
      </c>
      <c r="J1073" s="10" t="b">
        <f>AND(CCTAB[[#This Row],[Date]]&gt;=calculate!$D$10,CCTAB[[#This Row],[Date]]&lt;calculate!$D$10+7)</f>
        <v>0</v>
      </c>
    </row>
    <row r="1074" spans="1:10" ht="14.25" customHeight="1" x14ac:dyDescent="0.35">
      <c r="A1074" s="4" t="s">
        <v>1097</v>
      </c>
      <c r="B1074" s="5">
        <v>42023.599000000002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</v>
      </c>
      <c r="H1074" s="8">
        <v>4.2757236722920419E-3</v>
      </c>
      <c r="I1074" s="9">
        <v>5</v>
      </c>
      <c r="J1074" s="10" t="b">
        <f>AND(CCTAB[[#This Row],[Date]]&gt;=calculate!$D$10,CCTAB[[#This Row],[Date]]&lt;calculate!$D$10+7)</f>
        <v>0</v>
      </c>
    </row>
    <row r="1075" spans="1:10" ht="14.25" customHeight="1" x14ac:dyDescent="0.35">
      <c r="A1075" s="4" t="s">
        <v>1098</v>
      </c>
      <c r="B1075" s="5">
        <v>42023.599000000002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</v>
      </c>
      <c r="H1075" s="8">
        <v>4.6602682665229586E-3</v>
      </c>
      <c r="I1075" s="9">
        <v>4</v>
      </c>
      <c r="J1075" s="10" t="b">
        <f>AND(CCTAB[[#This Row],[Date]]&gt;=calculate!$D$10,CCTAB[[#This Row],[Date]]&lt;calculate!$D$10+7)</f>
        <v>0</v>
      </c>
    </row>
    <row r="1076" spans="1:10" ht="14.25" customHeight="1" x14ac:dyDescent="0.35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0" t="b">
        <f>AND(CCTAB[[#This Row],[Date]]&gt;=calculate!$D$10,CCTAB[[#This Row],[Date]]&lt;calculate!$D$10+7)</f>
        <v>0</v>
      </c>
    </row>
    <row r="1077" spans="1:10" ht="14.25" customHeight="1" x14ac:dyDescent="0.35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</v>
      </c>
      <c r="H1077" s="8">
        <v>2.952396971539682E-3</v>
      </c>
      <c r="I1077" s="9">
        <v>3</v>
      </c>
      <c r="J1077" s="10" t="b">
        <f>AND(CCTAB[[#This Row],[Date]]&gt;=calculate!$D$10,CCTAB[[#This Row],[Date]]&lt;calculate!$D$10+7)</f>
        <v>0</v>
      </c>
    </row>
    <row r="1078" spans="1:10" ht="14.25" customHeight="1" x14ac:dyDescent="0.35">
      <c r="A1078" s="4" t="s">
        <v>1101</v>
      </c>
      <c r="B1078" s="5">
        <v>42023.646000000001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</v>
      </c>
      <c r="H1078" s="8">
        <v>1.9590276079960479E-3</v>
      </c>
      <c r="I1078" s="9">
        <v>3</v>
      </c>
      <c r="J1078" s="10" t="b">
        <f>AND(CCTAB[[#This Row],[Date]]&gt;=calculate!$D$10,CCTAB[[#This Row],[Date]]&lt;calculate!$D$10+7)</f>
        <v>0</v>
      </c>
    </row>
    <row r="1079" spans="1:10" ht="14.25" customHeight="1" x14ac:dyDescent="0.35">
      <c r="A1079" s="4" t="s">
        <v>1102</v>
      </c>
      <c r="B1079" s="5">
        <v>42023.646000000001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</v>
      </c>
      <c r="H1079" s="8">
        <v>1.400053102890891E-3</v>
      </c>
      <c r="I1079" s="9">
        <v>5</v>
      </c>
      <c r="J1079" s="10" t="b">
        <f>AND(CCTAB[[#This Row],[Date]]&gt;=calculate!$D$10,CCTAB[[#This Row],[Date]]&lt;calculate!$D$10+7)</f>
        <v>0</v>
      </c>
    </row>
    <row r="1080" spans="1:10" ht="14.25" customHeight="1" x14ac:dyDescent="0.35">
      <c r="A1080" s="4" t="s">
        <v>1103</v>
      </c>
      <c r="B1080" s="5">
        <v>42023.648999999998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</v>
      </c>
      <c r="H1080" s="8">
        <v>1.6992162384382695E-3</v>
      </c>
      <c r="I1080" s="9">
        <v>4</v>
      </c>
      <c r="J1080" s="10" t="b">
        <f>AND(CCTAB[[#This Row],[Date]]&gt;=calculate!$D$10,CCTAB[[#This Row],[Date]]&lt;calculate!$D$10+7)</f>
        <v>0</v>
      </c>
    </row>
    <row r="1081" spans="1:10" ht="14.25" customHeight="1" x14ac:dyDescent="0.35">
      <c r="A1081" s="4" t="s">
        <v>1104</v>
      </c>
      <c r="B1081" s="5">
        <v>42023.648999999998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</v>
      </c>
      <c r="H1081" s="8">
        <v>1.1704512537828091E-3</v>
      </c>
      <c r="I1081" s="9">
        <v>2</v>
      </c>
      <c r="J1081" s="10" t="b">
        <f>AND(CCTAB[[#This Row],[Date]]&gt;=calculate!$D$10,CCTAB[[#This Row],[Date]]&lt;calculate!$D$10+7)</f>
        <v>0</v>
      </c>
    </row>
    <row r="1082" spans="1:10" ht="14.25" customHeight="1" x14ac:dyDescent="0.35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0" t="b">
        <f>AND(CCTAB[[#This Row],[Date]]&gt;=calculate!$D$10,CCTAB[[#This Row],[Date]]&lt;calculate!$D$10+7)</f>
        <v>0</v>
      </c>
    </row>
    <row r="1083" spans="1:10" ht="14.25" customHeight="1" x14ac:dyDescent="0.35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</v>
      </c>
      <c r="H1083" s="8">
        <v>3.0068472464175487E-3</v>
      </c>
      <c r="I1083" s="9">
        <v>4</v>
      </c>
      <c r="J1083" s="10" t="b">
        <f>AND(CCTAB[[#This Row],[Date]]&gt;=calculate!$D$10,CCTAB[[#This Row],[Date]]&lt;calculate!$D$10+7)</f>
        <v>0</v>
      </c>
    </row>
    <row r="1084" spans="1:10" ht="14.25" customHeight="1" x14ac:dyDescent="0.35">
      <c r="A1084" s="4" t="s">
        <v>1107</v>
      </c>
      <c r="B1084" s="5">
        <v>42023.673000000003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</v>
      </c>
      <c r="H1084" s="8">
        <v>4.5345370852130614E-3</v>
      </c>
      <c r="I1084" s="9">
        <v>4</v>
      </c>
      <c r="J1084" s="10" t="b">
        <f>AND(CCTAB[[#This Row],[Date]]&gt;=calculate!$D$10,CCTAB[[#This Row],[Date]]&lt;calculate!$D$10+7)</f>
        <v>0</v>
      </c>
    </row>
    <row r="1085" spans="1:10" ht="14.25" customHeight="1" x14ac:dyDescent="0.35">
      <c r="A1085" s="4" t="s">
        <v>1108</v>
      </c>
      <c r="B1085" s="5">
        <v>42023.673000000003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</v>
      </c>
      <c r="H1085" s="8">
        <v>2.7761697433188815E-3</v>
      </c>
      <c r="I1085" s="9">
        <v>4</v>
      </c>
      <c r="J1085" s="10" t="b">
        <f>AND(CCTAB[[#This Row],[Date]]&gt;=calculate!$D$10,CCTAB[[#This Row],[Date]]&lt;calculate!$D$10+7)</f>
        <v>0</v>
      </c>
    </row>
    <row r="1086" spans="1:10" ht="14.25" customHeight="1" x14ac:dyDescent="0.35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</v>
      </c>
      <c r="H1086" s="8">
        <v>1.2708707963529457E-3</v>
      </c>
      <c r="I1086" s="9">
        <v>4</v>
      </c>
      <c r="J1086" s="10" t="b">
        <f>AND(CCTAB[[#This Row],[Date]]&gt;=calculate!$D$10,CCTAB[[#This Row],[Date]]&lt;calculate!$D$10+7)</f>
        <v>0</v>
      </c>
    </row>
    <row r="1087" spans="1:10" ht="14.25" customHeight="1" x14ac:dyDescent="0.35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</v>
      </c>
      <c r="H1087" s="8">
        <v>3.5926904153006389E-3</v>
      </c>
      <c r="I1087" s="9">
        <v>5</v>
      </c>
      <c r="J1087" s="10" t="b">
        <f>AND(CCTAB[[#This Row],[Date]]&gt;=calculate!$D$10,CCTAB[[#This Row],[Date]]&lt;calculate!$D$10+7)</f>
        <v>0</v>
      </c>
    </row>
    <row r="1088" spans="1:10" ht="14.25" customHeight="1" x14ac:dyDescent="0.35">
      <c r="A1088" s="4" t="s">
        <v>1111</v>
      </c>
      <c r="B1088" s="5">
        <v>42023.705999999998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</v>
      </c>
      <c r="H1088" s="8">
        <v>4.7071955412059593E-3</v>
      </c>
      <c r="I1088" s="9">
        <v>4</v>
      </c>
      <c r="J1088" s="10" t="b">
        <f>AND(CCTAB[[#This Row],[Date]]&gt;=calculate!$D$10,CCTAB[[#This Row],[Date]]&lt;calculate!$D$10+7)</f>
        <v>0</v>
      </c>
    </row>
    <row r="1089" spans="1:10" ht="14.25" customHeight="1" x14ac:dyDescent="0.35">
      <c r="A1089" s="4" t="s">
        <v>1112</v>
      </c>
      <c r="B1089" s="5">
        <v>42023.705999999998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</v>
      </c>
      <c r="H1089" s="8">
        <v>1.2795144083502551E-3</v>
      </c>
      <c r="I1089" s="9">
        <v>4</v>
      </c>
      <c r="J1089" s="10" t="b">
        <f>AND(CCTAB[[#This Row],[Date]]&gt;=calculate!$D$10,CCTAB[[#This Row],[Date]]&lt;calculate!$D$10+7)</f>
        <v>0</v>
      </c>
    </row>
    <row r="1090" spans="1:10" ht="14.25" customHeight="1" x14ac:dyDescent="0.35">
      <c r="A1090" s="4" t="s">
        <v>1113</v>
      </c>
      <c r="B1090" s="5">
        <v>42023.718999999997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</v>
      </c>
      <c r="H1090" s="8">
        <v>6.8758754335215692E-4</v>
      </c>
      <c r="I1090" s="9">
        <v>3</v>
      </c>
      <c r="J1090" s="10" t="b">
        <f>AND(CCTAB[[#This Row],[Date]]&gt;=calculate!$D$10,CCTAB[[#This Row],[Date]]&lt;calculate!$D$10+7)</f>
        <v>0</v>
      </c>
    </row>
    <row r="1091" spans="1:10" ht="14.25" customHeight="1" x14ac:dyDescent="0.35">
      <c r="A1091" s="4" t="s">
        <v>1114</v>
      </c>
      <c r="B1091" s="5">
        <v>42023.718999999997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</v>
      </c>
      <c r="H1091" s="8">
        <v>4.5687627115991829E-3</v>
      </c>
      <c r="I1091" s="9">
        <v>4</v>
      </c>
      <c r="J1091" s="10" t="b">
        <f>AND(CCTAB[[#This Row],[Date]]&gt;=calculate!$D$10,CCTAB[[#This Row],[Date]]&lt;calculate!$D$10+7)</f>
        <v>0</v>
      </c>
    </row>
    <row r="1092" spans="1:10" ht="14.25" customHeight="1" x14ac:dyDescent="0.35">
      <c r="A1092" s="4" t="s">
        <v>1115</v>
      </c>
      <c r="B1092" s="5">
        <v>42023.724999999999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0" t="b">
        <f>AND(CCTAB[[#This Row],[Date]]&gt;=calculate!$D$10,CCTAB[[#This Row],[Date]]&lt;calculate!$D$10+7)</f>
        <v>0</v>
      </c>
    </row>
    <row r="1093" spans="1:10" ht="14.25" customHeight="1" x14ac:dyDescent="0.35">
      <c r="A1093" s="4" t="s">
        <v>1116</v>
      </c>
      <c r="B1093" s="5">
        <v>42023.724999999999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</v>
      </c>
      <c r="H1093" s="8">
        <v>4.6010317030705647E-3</v>
      </c>
      <c r="I1093" s="9">
        <v>4</v>
      </c>
      <c r="J1093" s="10" t="b">
        <f>AND(CCTAB[[#This Row],[Date]]&gt;=calculate!$D$10,CCTAB[[#This Row],[Date]]&lt;calculate!$D$10+7)</f>
        <v>0</v>
      </c>
    </row>
    <row r="1094" spans="1:10" ht="14.25" customHeight="1" x14ac:dyDescent="0.35">
      <c r="A1094" s="4" t="s">
        <v>1117</v>
      </c>
      <c r="B1094" s="5">
        <v>42024.379000000001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0" t="b">
        <f>AND(CCTAB[[#This Row],[Date]]&gt;=calculate!$D$10,CCTAB[[#This Row],[Date]]&lt;calculate!$D$10+7)</f>
        <v>0</v>
      </c>
    </row>
    <row r="1095" spans="1:10" ht="14.25" customHeight="1" x14ac:dyDescent="0.35">
      <c r="A1095" s="4" t="s">
        <v>1118</v>
      </c>
      <c r="B1095" s="5">
        <v>42024.379000000001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</v>
      </c>
      <c r="H1095" s="8">
        <v>3.2344251231931813E-3</v>
      </c>
      <c r="I1095" s="9">
        <v>4</v>
      </c>
      <c r="J1095" s="10" t="b">
        <f>AND(CCTAB[[#This Row],[Date]]&gt;=calculate!$D$10,CCTAB[[#This Row],[Date]]&lt;calculate!$D$10+7)</f>
        <v>0</v>
      </c>
    </row>
    <row r="1096" spans="1:10" ht="14.25" customHeight="1" x14ac:dyDescent="0.35">
      <c r="A1096" s="4" t="s">
        <v>1119</v>
      </c>
      <c r="B1096" s="5">
        <v>42024.406999999999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</v>
      </c>
      <c r="H1096" s="8">
        <v>1.8667411250879245E-3</v>
      </c>
      <c r="I1096" s="9">
        <v>3</v>
      </c>
      <c r="J1096" s="10" t="b">
        <f>AND(CCTAB[[#This Row],[Date]]&gt;=calculate!$D$10,CCTAB[[#This Row],[Date]]&lt;calculate!$D$10+7)</f>
        <v>0</v>
      </c>
    </row>
    <row r="1097" spans="1:10" ht="14.25" customHeight="1" x14ac:dyDescent="0.35">
      <c r="A1097" s="4" t="s">
        <v>1120</v>
      </c>
      <c r="B1097" s="5">
        <v>42024.406999999999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</v>
      </c>
      <c r="H1097" s="8">
        <v>3.0568619279678936E-3</v>
      </c>
      <c r="I1097" s="9">
        <v>4</v>
      </c>
      <c r="J1097" s="10" t="b">
        <f>AND(CCTAB[[#This Row],[Date]]&gt;=calculate!$D$10,CCTAB[[#This Row],[Date]]&lt;calculate!$D$10+7)</f>
        <v>0</v>
      </c>
    </row>
    <row r="1098" spans="1:10" ht="14.25" customHeight="1" x14ac:dyDescent="0.35">
      <c r="A1098" s="4" t="s">
        <v>1121</v>
      </c>
      <c r="B1098" s="5">
        <v>42024.406999999999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0" t="b">
        <f>AND(CCTAB[[#This Row],[Date]]&gt;=calculate!$D$10,CCTAB[[#This Row],[Date]]&lt;calculate!$D$10+7)</f>
        <v>0</v>
      </c>
    </row>
    <row r="1099" spans="1:10" ht="14.25" customHeight="1" x14ac:dyDescent="0.35">
      <c r="A1099" s="4" t="s">
        <v>1122</v>
      </c>
      <c r="B1099" s="5">
        <v>42024.406999999999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0" t="b">
        <f>AND(CCTAB[[#This Row],[Date]]&gt;=calculate!$D$10,CCTAB[[#This Row],[Date]]&lt;calculate!$D$10+7)</f>
        <v>0</v>
      </c>
    </row>
    <row r="1100" spans="1:10" ht="14.25" customHeight="1" x14ac:dyDescent="0.35">
      <c r="A1100" s="4" t="s">
        <v>1123</v>
      </c>
      <c r="B1100" s="5">
        <v>42024.406999999999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</v>
      </c>
      <c r="H1100" s="8">
        <v>9.9445284763428551E-4</v>
      </c>
      <c r="I1100" s="9">
        <v>4</v>
      </c>
      <c r="J1100" s="10" t="b">
        <f>AND(CCTAB[[#This Row],[Date]]&gt;=calculate!$D$10,CCTAB[[#This Row],[Date]]&lt;calculate!$D$10+7)</f>
        <v>0</v>
      </c>
    </row>
    <row r="1101" spans="1:10" ht="14.25" customHeight="1" x14ac:dyDescent="0.35">
      <c r="A1101" s="4" t="s">
        <v>1124</v>
      </c>
      <c r="B1101" s="5">
        <v>42024.406999999999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</v>
      </c>
      <c r="H1101" s="8">
        <v>1.2564405553808402E-3</v>
      </c>
      <c r="I1101" s="9">
        <v>2</v>
      </c>
      <c r="J1101" s="10" t="b">
        <f>AND(CCTAB[[#This Row],[Date]]&gt;=calculate!$D$10,CCTAB[[#This Row],[Date]]&lt;calculate!$D$10+7)</f>
        <v>0</v>
      </c>
    </row>
    <row r="1102" spans="1:10" ht="14.25" customHeight="1" x14ac:dyDescent="0.35">
      <c r="A1102" s="4" t="s">
        <v>1125</v>
      </c>
      <c r="B1102" s="5">
        <v>42024.432000000001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</v>
      </c>
      <c r="H1102" s="8">
        <v>2.8741308566310776E-3</v>
      </c>
      <c r="I1102" s="9">
        <v>4</v>
      </c>
      <c r="J1102" s="10" t="b">
        <f>AND(CCTAB[[#This Row],[Date]]&gt;=calculate!$D$10,CCTAB[[#This Row],[Date]]&lt;calculate!$D$10+7)</f>
        <v>0</v>
      </c>
    </row>
    <row r="1103" spans="1:10" ht="14.25" customHeight="1" x14ac:dyDescent="0.35">
      <c r="A1103" s="4" t="s">
        <v>1126</v>
      </c>
      <c r="B1103" s="5">
        <v>42024.432000000001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</v>
      </c>
      <c r="H1103" s="8">
        <v>2.8982280092008103E-3</v>
      </c>
      <c r="I1103" s="9">
        <v>5</v>
      </c>
      <c r="J1103" s="10" t="b">
        <f>AND(CCTAB[[#This Row],[Date]]&gt;=calculate!$D$10,CCTAB[[#This Row],[Date]]&lt;calculate!$D$10+7)</f>
        <v>0</v>
      </c>
    </row>
    <row r="1104" spans="1:10" ht="14.25" customHeight="1" x14ac:dyDescent="0.35">
      <c r="A1104" s="4" t="s">
        <v>1127</v>
      </c>
      <c r="B1104" s="5">
        <v>42024.474999999999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</v>
      </c>
      <c r="H1104" s="8">
        <v>6.4420581163005973E-4</v>
      </c>
      <c r="I1104" s="9">
        <v>3</v>
      </c>
      <c r="J1104" s="10" t="b">
        <f>AND(CCTAB[[#This Row],[Date]]&gt;=calculate!$D$10,CCTAB[[#This Row],[Date]]&lt;calculate!$D$10+7)</f>
        <v>0</v>
      </c>
    </row>
    <row r="1105" spans="1:10" ht="14.25" customHeight="1" x14ac:dyDescent="0.35">
      <c r="A1105" s="4" t="s">
        <v>1128</v>
      </c>
      <c r="B1105" s="5">
        <v>42024.474999999999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0" t="b">
        <f>AND(CCTAB[[#This Row],[Date]]&gt;=calculate!$D$10,CCTAB[[#This Row],[Date]]&lt;calculate!$D$10+7)</f>
        <v>0</v>
      </c>
    </row>
    <row r="1106" spans="1:10" ht="14.25" customHeight="1" x14ac:dyDescent="0.35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</v>
      </c>
      <c r="H1106" s="8">
        <v>2.943356214900876E-3</v>
      </c>
      <c r="I1106" s="9">
        <v>5</v>
      </c>
      <c r="J1106" s="10" t="b">
        <f>AND(CCTAB[[#This Row],[Date]]&gt;=calculate!$D$10,CCTAB[[#This Row],[Date]]&lt;calculate!$D$10+7)</f>
        <v>0</v>
      </c>
    </row>
    <row r="1107" spans="1:10" ht="14.25" customHeight="1" x14ac:dyDescent="0.35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</v>
      </c>
      <c r="H1107" s="8">
        <v>4.5732608947833871E-3</v>
      </c>
      <c r="I1107" s="9">
        <v>1</v>
      </c>
      <c r="J1107" s="10" t="b">
        <f>AND(CCTAB[[#This Row],[Date]]&gt;=calculate!$D$10,CCTAB[[#This Row],[Date]]&lt;calculate!$D$10+7)</f>
        <v>0</v>
      </c>
    </row>
    <row r="1108" spans="1:10" ht="14.25" customHeight="1" x14ac:dyDescent="0.35">
      <c r="A1108" s="4" t="s">
        <v>1131</v>
      </c>
      <c r="B1108" s="5">
        <v>42024.504999999997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</v>
      </c>
      <c r="H1108" s="8">
        <v>8.8236903981928256E-4</v>
      </c>
      <c r="I1108" s="9">
        <v>1</v>
      </c>
      <c r="J1108" s="10" t="b">
        <f>AND(CCTAB[[#This Row],[Date]]&gt;=calculate!$D$10,CCTAB[[#This Row],[Date]]&lt;calculate!$D$10+7)</f>
        <v>0</v>
      </c>
    </row>
    <row r="1109" spans="1:10" ht="14.25" customHeight="1" x14ac:dyDescent="0.35">
      <c r="A1109" s="4" t="s">
        <v>1132</v>
      </c>
      <c r="B1109" s="5">
        <v>42024.504999999997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</v>
      </c>
      <c r="H1109" s="8">
        <v>3.7231902857645222E-3</v>
      </c>
      <c r="I1109" s="9">
        <v>2</v>
      </c>
      <c r="J1109" s="10" t="b">
        <f>AND(CCTAB[[#This Row],[Date]]&gt;=calculate!$D$10,CCTAB[[#This Row],[Date]]&lt;calculate!$D$10+7)</f>
        <v>0</v>
      </c>
    </row>
    <row r="1110" spans="1:10" ht="14.25" customHeight="1" x14ac:dyDescent="0.35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</v>
      </c>
      <c r="H1110" s="8">
        <v>3.3511493100236646E-3</v>
      </c>
      <c r="I1110" s="9">
        <v>2</v>
      </c>
      <c r="J1110" s="10" t="b">
        <f>AND(CCTAB[[#This Row],[Date]]&gt;=calculate!$D$10,CCTAB[[#This Row],[Date]]&lt;calculate!$D$10+7)</f>
        <v>0</v>
      </c>
    </row>
    <row r="1111" spans="1:10" ht="14.25" customHeight="1" x14ac:dyDescent="0.35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</v>
      </c>
      <c r="H1111" s="8">
        <v>4.4227446270027285E-3</v>
      </c>
      <c r="I1111" s="9">
        <v>4</v>
      </c>
      <c r="J1111" s="10" t="b">
        <f>AND(CCTAB[[#This Row],[Date]]&gt;=calculate!$D$10,CCTAB[[#This Row],[Date]]&lt;calculate!$D$10+7)</f>
        <v>0</v>
      </c>
    </row>
    <row r="1112" spans="1:10" ht="14.25" customHeight="1" x14ac:dyDescent="0.35">
      <c r="A1112" s="4" t="s">
        <v>1135</v>
      </c>
      <c r="B1112" s="5">
        <v>42024.540999999997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</v>
      </c>
      <c r="H1112" s="8">
        <v>3.8206276326350182E-3</v>
      </c>
      <c r="I1112" s="9">
        <v>4</v>
      </c>
      <c r="J1112" s="10" t="b">
        <f>AND(CCTAB[[#This Row],[Date]]&gt;=calculate!$D$10,CCTAB[[#This Row],[Date]]&lt;calculate!$D$10+7)</f>
        <v>0</v>
      </c>
    </row>
    <row r="1113" spans="1:10" ht="14.25" customHeight="1" x14ac:dyDescent="0.35">
      <c r="A1113" s="4" t="s">
        <v>1136</v>
      </c>
      <c r="B1113" s="5">
        <v>42024.540999999997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</v>
      </c>
      <c r="H1113" s="8">
        <v>2.3366956370682959E-3</v>
      </c>
      <c r="I1113" s="9">
        <v>5</v>
      </c>
      <c r="J1113" s="10" t="b">
        <f>AND(CCTAB[[#This Row],[Date]]&gt;=calculate!$D$10,CCTAB[[#This Row],[Date]]&lt;calculate!$D$10+7)</f>
        <v>0</v>
      </c>
    </row>
    <row r="1114" spans="1:10" ht="14.25" customHeight="1" x14ac:dyDescent="0.35">
      <c r="A1114" s="4" t="s">
        <v>1137</v>
      </c>
      <c r="B1114" s="5">
        <v>42024.542000000001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</v>
      </c>
      <c r="H1114" s="8">
        <v>3.9336159223794066E-4</v>
      </c>
      <c r="I1114" s="9">
        <v>5</v>
      </c>
      <c r="J1114" s="10" t="b">
        <f>AND(CCTAB[[#This Row],[Date]]&gt;=calculate!$D$10,CCTAB[[#This Row],[Date]]&lt;calculate!$D$10+7)</f>
        <v>0</v>
      </c>
    </row>
    <row r="1115" spans="1:10" ht="14.25" customHeight="1" x14ac:dyDescent="0.35">
      <c r="A1115" s="4" t="s">
        <v>1138</v>
      </c>
      <c r="B1115" s="5">
        <v>42024.542000000001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</v>
      </c>
      <c r="H1115" s="8">
        <v>1.0878664138240185E-3</v>
      </c>
      <c r="I1115" s="9">
        <v>5</v>
      </c>
      <c r="J1115" s="10" t="b">
        <f>AND(CCTAB[[#This Row],[Date]]&gt;=calculate!$D$10,CCTAB[[#This Row],[Date]]&lt;calculate!$D$10+7)</f>
        <v>0</v>
      </c>
    </row>
    <row r="1116" spans="1:10" ht="14.25" customHeight="1" x14ac:dyDescent="0.35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</v>
      </c>
      <c r="H1116" s="8">
        <v>4.5375867165866213E-3</v>
      </c>
      <c r="I1116" s="9">
        <v>3</v>
      </c>
      <c r="J1116" s="10" t="b">
        <f>AND(CCTAB[[#This Row],[Date]]&gt;=calculate!$D$10,CCTAB[[#This Row],[Date]]&lt;calculate!$D$10+7)</f>
        <v>0</v>
      </c>
    </row>
    <row r="1117" spans="1:10" ht="14.25" customHeight="1" x14ac:dyDescent="0.35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</v>
      </c>
      <c r="H1117" s="8">
        <v>1.5338565619627167E-3</v>
      </c>
      <c r="I1117" s="9">
        <v>4</v>
      </c>
      <c r="J1117" s="10" t="b">
        <f>AND(CCTAB[[#This Row],[Date]]&gt;=calculate!$D$10,CCTAB[[#This Row],[Date]]&lt;calculate!$D$10+7)</f>
        <v>0</v>
      </c>
    </row>
    <row r="1118" spans="1:10" ht="14.25" customHeight="1" x14ac:dyDescent="0.35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</v>
      </c>
      <c r="H1118" s="8">
        <v>7.0874542026595517E-4</v>
      </c>
      <c r="I1118" s="9">
        <v>4</v>
      </c>
      <c r="J1118" s="10" t="b">
        <f>AND(CCTAB[[#This Row],[Date]]&gt;=calculate!$D$10,CCTAB[[#This Row],[Date]]&lt;calculate!$D$10+7)</f>
        <v>0</v>
      </c>
    </row>
    <row r="1119" spans="1:10" ht="14.25" customHeight="1" x14ac:dyDescent="0.35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</v>
      </c>
      <c r="H1119" s="8">
        <v>1.0856142124612094E-3</v>
      </c>
      <c r="I1119" s="9">
        <v>3</v>
      </c>
      <c r="J1119" s="10" t="b">
        <f>AND(CCTAB[[#This Row],[Date]]&gt;=calculate!$D$10,CCTAB[[#This Row],[Date]]&lt;calculate!$D$10+7)</f>
        <v>0</v>
      </c>
    </row>
    <row r="1120" spans="1:10" ht="14.25" customHeight="1" x14ac:dyDescent="0.35">
      <c r="A1120" s="4" t="s">
        <v>1143</v>
      </c>
      <c r="B1120" s="5">
        <v>42024.582999999999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</v>
      </c>
      <c r="H1120" s="8">
        <v>4.6981461010701352E-3</v>
      </c>
      <c r="I1120" s="9">
        <v>3</v>
      </c>
      <c r="J1120" s="10" t="b">
        <f>AND(CCTAB[[#This Row],[Date]]&gt;=calculate!$D$10,CCTAB[[#This Row],[Date]]&lt;calculate!$D$10+7)</f>
        <v>0</v>
      </c>
    </row>
    <row r="1121" spans="1:10" ht="14.25" customHeight="1" x14ac:dyDescent="0.35">
      <c r="A1121" s="4" t="s">
        <v>1144</v>
      </c>
      <c r="B1121" s="5">
        <v>42024.582999999999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0" t="b">
        <f>AND(CCTAB[[#This Row],[Date]]&gt;=calculate!$D$10,CCTAB[[#This Row],[Date]]&lt;calculate!$D$10+7)</f>
        <v>0</v>
      </c>
    </row>
    <row r="1122" spans="1:10" ht="14.25" customHeight="1" x14ac:dyDescent="0.35">
      <c r="A1122" s="4" t="s">
        <v>1145</v>
      </c>
      <c r="B1122" s="5">
        <v>42024.586000000003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</v>
      </c>
      <c r="H1122" s="8">
        <v>3.3886172546903157E-3</v>
      </c>
      <c r="I1122" s="9">
        <v>3</v>
      </c>
      <c r="J1122" s="10" t="b">
        <f>AND(CCTAB[[#This Row],[Date]]&gt;=calculate!$D$10,CCTAB[[#This Row],[Date]]&lt;calculate!$D$10+7)</f>
        <v>0</v>
      </c>
    </row>
    <row r="1123" spans="1:10" ht="14.25" customHeight="1" x14ac:dyDescent="0.35">
      <c r="A1123" s="4" t="s">
        <v>1146</v>
      </c>
      <c r="B1123" s="5">
        <v>42024.586000000003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</v>
      </c>
      <c r="H1123" s="8">
        <v>1.714300237434448E-3</v>
      </c>
      <c r="I1123" s="9">
        <v>3</v>
      </c>
      <c r="J1123" s="10" t="b">
        <f>AND(CCTAB[[#This Row],[Date]]&gt;=calculate!$D$10,CCTAB[[#This Row],[Date]]&lt;calculate!$D$10+7)</f>
        <v>0</v>
      </c>
    </row>
    <row r="1124" spans="1:10" ht="14.25" customHeight="1" x14ac:dyDescent="0.35">
      <c r="A1124" s="4" t="s">
        <v>1147</v>
      </c>
      <c r="B1124" s="5">
        <v>42024.667000000001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</v>
      </c>
      <c r="H1124" s="8">
        <v>2.9092513806176731E-3</v>
      </c>
      <c r="I1124" s="9">
        <v>2</v>
      </c>
      <c r="J1124" s="10" t="b">
        <f>AND(CCTAB[[#This Row],[Date]]&gt;=calculate!$D$10,CCTAB[[#This Row],[Date]]&lt;calculate!$D$10+7)</f>
        <v>0</v>
      </c>
    </row>
    <row r="1125" spans="1:10" ht="14.25" customHeight="1" x14ac:dyDescent="0.35">
      <c r="A1125" s="4" t="s">
        <v>1148</v>
      </c>
      <c r="B1125" s="5">
        <v>42024.667000000001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</v>
      </c>
      <c r="H1125" s="8">
        <v>4.53689974119721E-3</v>
      </c>
      <c r="I1125" s="9">
        <v>3</v>
      </c>
      <c r="J1125" s="10" t="b">
        <f>AND(CCTAB[[#This Row],[Date]]&gt;=calculate!$D$10,CCTAB[[#This Row],[Date]]&lt;calculate!$D$10+7)</f>
        <v>0</v>
      </c>
    </row>
    <row r="1126" spans="1:10" ht="14.25" customHeight="1" x14ac:dyDescent="0.35">
      <c r="A1126" s="4" t="s">
        <v>1149</v>
      </c>
      <c r="B1126" s="5">
        <v>42024.680999999997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</v>
      </c>
      <c r="H1126" s="8">
        <v>2.0469220470516782E-3</v>
      </c>
      <c r="I1126" s="9">
        <v>5</v>
      </c>
      <c r="J1126" s="10" t="b">
        <f>AND(CCTAB[[#This Row],[Date]]&gt;=calculate!$D$10,CCTAB[[#This Row],[Date]]&lt;calculate!$D$10+7)</f>
        <v>0</v>
      </c>
    </row>
    <row r="1127" spans="1:10" ht="14.25" customHeight="1" x14ac:dyDescent="0.35">
      <c r="A1127" s="4" t="s">
        <v>1150</v>
      </c>
      <c r="B1127" s="5">
        <v>42024.680999999997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0" t="b">
        <f>AND(CCTAB[[#This Row],[Date]]&gt;=calculate!$D$10,CCTAB[[#This Row],[Date]]&lt;calculate!$D$10+7)</f>
        <v>0</v>
      </c>
    </row>
    <row r="1128" spans="1:10" ht="14.25" customHeight="1" x14ac:dyDescent="0.35">
      <c r="A1128" s="4" t="s">
        <v>1151</v>
      </c>
      <c r="B1128" s="5">
        <v>42024.737999999998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</v>
      </c>
      <c r="H1128" s="8">
        <v>5.2330564582309103E-4</v>
      </c>
      <c r="I1128" s="9">
        <v>3</v>
      </c>
      <c r="J1128" s="10" t="b">
        <f>AND(CCTAB[[#This Row],[Date]]&gt;=calculate!$D$10,CCTAB[[#This Row],[Date]]&lt;calculate!$D$10+7)</f>
        <v>0</v>
      </c>
    </row>
    <row r="1129" spans="1:10" ht="14.25" customHeight="1" x14ac:dyDescent="0.35">
      <c r="A1129" s="4" t="s">
        <v>1152</v>
      </c>
      <c r="B1129" s="5">
        <v>42024.737999999998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</v>
      </c>
      <c r="H1129" s="8">
        <v>1.6156069579817663E-3</v>
      </c>
      <c r="I1129" s="9">
        <v>4</v>
      </c>
      <c r="J1129" s="10" t="b">
        <f>AND(CCTAB[[#This Row],[Date]]&gt;=calculate!$D$10,CCTAB[[#This Row],[Date]]&lt;calculate!$D$10+7)</f>
        <v>0</v>
      </c>
    </row>
    <row r="1130" spans="1:10" ht="14.25" customHeight="1" x14ac:dyDescent="0.35">
      <c r="A1130" s="4" t="s">
        <v>1153</v>
      </c>
      <c r="B1130" s="5">
        <v>42024.747000000003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</v>
      </c>
      <c r="H1130" s="8">
        <v>1.2543205742605716E-3</v>
      </c>
      <c r="I1130" s="9">
        <v>4</v>
      </c>
      <c r="J1130" s="10" t="b">
        <f>AND(CCTAB[[#This Row],[Date]]&gt;=calculate!$D$10,CCTAB[[#This Row],[Date]]&lt;calculate!$D$10+7)</f>
        <v>0</v>
      </c>
    </row>
    <row r="1131" spans="1:10" ht="14.25" customHeight="1" x14ac:dyDescent="0.35">
      <c r="A1131" s="4" t="s">
        <v>1154</v>
      </c>
      <c r="B1131" s="5">
        <v>42024.747000000003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0" t="b">
        <f>AND(CCTAB[[#This Row],[Date]]&gt;=calculate!$D$10,CCTAB[[#This Row],[Date]]&lt;calculate!$D$10+7)</f>
        <v>0</v>
      </c>
    </row>
    <row r="1132" spans="1:10" ht="14.25" customHeight="1" x14ac:dyDescent="0.35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</v>
      </c>
      <c r="H1132" s="8">
        <v>2.8258014630727028E-3</v>
      </c>
      <c r="I1132" s="9">
        <v>2</v>
      </c>
      <c r="J1132" s="10" t="b">
        <f>AND(CCTAB[[#This Row],[Date]]&gt;=calculate!$D$10,CCTAB[[#This Row],[Date]]&lt;calculate!$D$10+7)</f>
        <v>0</v>
      </c>
    </row>
    <row r="1133" spans="1:10" ht="14.25" customHeight="1" x14ac:dyDescent="0.35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</v>
      </c>
      <c r="H1133" s="8">
        <v>9.4476018808533789E-4</v>
      </c>
      <c r="I1133" s="9">
        <v>3</v>
      </c>
      <c r="J1133" s="10" t="b">
        <f>AND(CCTAB[[#This Row],[Date]]&gt;=calculate!$D$10,CCTAB[[#This Row],[Date]]&lt;calculate!$D$10+7)</f>
        <v>0</v>
      </c>
    </row>
    <row r="1134" spans="1:10" ht="14.25" customHeight="1" x14ac:dyDescent="0.35">
      <c r="A1134" s="4" t="s">
        <v>1157</v>
      </c>
      <c r="B1134" s="5">
        <v>42025.389000000003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</v>
      </c>
      <c r="H1134" s="8">
        <v>1.5175451864367386E-3</v>
      </c>
      <c r="I1134" s="9">
        <v>1</v>
      </c>
      <c r="J1134" s="10" t="b">
        <f>AND(CCTAB[[#This Row],[Date]]&gt;=calculate!$D$10,CCTAB[[#This Row],[Date]]&lt;calculate!$D$10+7)</f>
        <v>0</v>
      </c>
    </row>
    <row r="1135" spans="1:10" ht="14.25" customHeight="1" x14ac:dyDescent="0.35">
      <c r="A1135" s="4" t="s">
        <v>1158</v>
      </c>
      <c r="B1135" s="5">
        <v>42025.389000000003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</v>
      </c>
      <c r="H1135" s="8">
        <v>2.0183129260452517E-3</v>
      </c>
      <c r="I1135" s="9">
        <v>5</v>
      </c>
      <c r="J1135" s="10" t="b">
        <f>AND(CCTAB[[#This Row],[Date]]&gt;=calculate!$D$10,CCTAB[[#This Row],[Date]]&lt;calculate!$D$10+7)</f>
        <v>0</v>
      </c>
    </row>
    <row r="1136" spans="1:10" ht="14.25" customHeight="1" x14ac:dyDescent="0.35">
      <c r="A1136" s="4" t="s">
        <v>1159</v>
      </c>
      <c r="B1136" s="5">
        <v>42025.400999999998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0" t="b">
        <f>AND(CCTAB[[#This Row],[Date]]&gt;=calculate!$D$10,CCTAB[[#This Row],[Date]]&lt;calculate!$D$10+7)</f>
        <v>0</v>
      </c>
    </row>
    <row r="1137" spans="1:10" ht="14.25" customHeight="1" x14ac:dyDescent="0.35">
      <c r="A1137" s="4" t="s">
        <v>1160</v>
      </c>
      <c r="B1137" s="5">
        <v>42025.400999999998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</v>
      </c>
      <c r="H1137" s="8">
        <v>9.1384992642940162E-4</v>
      </c>
      <c r="I1137" s="9">
        <v>5</v>
      </c>
      <c r="J1137" s="10" t="b">
        <f>AND(CCTAB[[#This Row],[Date]]&gt;=calculate!$D$10,CCTAB[[#This Row],[Date]]&lt;calculate!$D$10+7)</f>
        <v>0</v>
      </c>
    </row>
    <row r="1138" spans="1:10" ht="14.25" customHeight="1" x14ac:dyDescent="0.35">
      <c r="A1138" s="4" t="s">
        <v>1161</v>
      </c>
      <c r="B1138" s="5">
        <v>42025.413999999997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</v>
      </c>
      <c r="H1138" s="8">
        <v>3.7529077660481695E-3</v>
      </c>
      <c r="I1138" s="9">
        <v>3</v>
      </c>
      <c r="J1138" s="10" t="b">
        <f>AND(CCTAB[[#This Row],[Date]]&gt;=calculate!$D$10,CCTAB[[#This Row],[Date]]&lt;calculate!$D$10+7)</f>
        <v>0</v>
      </c>
    </row>
    <row r="1139" spans="1:10" ht="14.25" customHeight="1" x14ac:dyDescent="0.35">
      <c r="A1139" s="4" t="s">
        <v>1162</v>
      </c>
      <c r="B1139" s="5">
        <v>42025.413999999997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</v>
      </c>
      <c r="H1139" s="8">
        <v>3.3862558387387763E-3</v>
      </c>
      <c r="I1139" s="9">
        <v>4</v>
      </c>
      <c r="J1139" s="10" t="b">
        <f>AND(CCTAB[[#This Row],[Date]]&gt;=calculate!$D$10,CCTAB[[#This Row],[Date]]&lt;calculate!$D$10+7)</f>
        <v>0</v>
      </c>
    </row>
    <row r="1140" spans="1:10" ht="14.25" customHeight="1" x14ac:dyDescent="0.35">
      <c r="A1140" s="4" t="s">
        <v>1163</v>
      </c>
      <c r="B1140" s="5">
        <v>42025.427000000003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</v>
      </c>
      <c r="H1140" s="8">
        <v>2.2315155930603169E-3</v>
      </c>
      <c r="I1140" s="9">
        <v>1</v>
      </c>
      <c r="J1140" s="10" t="b">
        <f>AND(CCTAB[[#This Row],[Date]]&gt;=calculate!$D$10,CCTAB[[#This Row],[Date]]&lt;calculate!$D$10+7)</f>
        <v>0</v>
      </c>
    </row>
    <row r="1141" spans="1:10" ht="14.25" customHeight="1" x14ac:dyDescent="0.35">
      <c r="A1141" s="4" t="s">
        <v>1164</v>
      </c>
      <c r="B1141" s="5">
        <v>42025.427000000003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</v>
      </c>
      <c r="H1141" s="8">
        <v>1.5121905869158374E-3</v>
      </c>
      <c r="I1141" s="9">
        <v>5</v>
      </c>
      <c r="J1141" s="10" t="b">
        <f>AND(CCTAB[[#This Row],[Date]]&gt;=calculate!$D$10,CCTAB[[#This Row],[Date]]&lt;calculate!$D$10+7)</f>
        <v>0</v>
      </c>
    </row>
    <row r="1142" spans="1:10" ht="14.25" customHeight="1" x14ac:dyDescent="0.35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</v>
      </c>
      <c r="H1142" s="8">
        <v>1.261035255864452E-3</v>
      </c>
      <c r="I1142" s="9">
        <v>5</v>
      </c>
      <c r="J1142" s="10" t="b">
        <f>AND(CCTAB[[#This Row],[Date]]&gt;=calculate!$D$10,CCTAB[[#This Row],[Date]]&lt;calculate!$D$10+7)</f>
        <v>0</v>
      </c>
    </row>
    <row r="1143" spans="1:10" ht="14.25" customHeight="1" x14ac:dyDescent="0.35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</v>
      </c>
      <c r="H1143" s="8">
        <v>1.5364325799901689E-3</v>
      </c>
      <c r="I1143" s="9">
        <v>4</v>
      </c>
      <c r="J1143" s="10" t="b">
        <f>AND(CCTAB[[#This Row],[Date]]&gt;=calculate!$D$10,CCTAB[[#This Row],[Date]]&lt;calculate!$D$10+7)</f>
        <v>0</v>
      </c>
    </row>
    <row r="1144" spans="1:10" ht="14.25" customHeight="1" x14ac:dyDescent="0.35">
      <c r="A1144" s="4" t="s">
        <v>1167</v>
      </c>
      <c r="B1144" s="5">
        <v>42025.434000000001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</v>
      </c>
      <c r="H1144" s="8">
        <v>4.1714441511690563E-3</v>
      </c>
      <c r="I1144" s="9">
        <v>4</v>
      </c>
      <c r="J1144" s="10" t="b">
        <f>AND(CCTAB[[#This Row],[Date]]&gt;=calculate!$D$10,CCTAB[[#This Row],[Date]]&lt;calculate!$D$10+7)</f>
        <v>0</v>
      </c>
    </row>
    <row r="1145" spans="1:10" ht="14.25" customHeight="1" x14ac:dyDescent="0.35">
      <c r="A1145" s="4" t="s">
        <v>1168</v>
      </c>
      <c r="B1145" s="5">
        <v>42025.434000000001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</v>
      </c>
      <c r="H1145" s="8">
        <v>4.1954112143018944E-3</v>
      </c>
      <c r="I1145" s="9">
        <v>1</v>
      </c>
      <c r="J1145" s="10" t="b">
        <f>AND(CCTAB[[#This Row],[Date]]&gt;=calculate!$D$10,CCTAB[[#This Row],[Date]]&lt;calculate!$D$10+7)</f>
        <v>0</v>
      </c>
    </row>
    <row r="1146" spans="1:10" ht="14.25" customHeight="1" x14ac:dyDescent="0.35">
      <c r="A1146" s="4" t="s">
        <v>1169</v>
      </c>
      <c r="B1146" s="5">
        <v>42025.453999999998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</v>
      </c>
      <c r="H1146" s="8">
        <v>1.2372761907050174E-3</v>
      </c>
      <c r="I1146" s="9">
        <v>4</v>
      </c>
      <c r="J1146" s="10" t="b">
        <f>AND(CCTAB[[#This Row],[Date]]&gt;=calculate!$D$10,CCTAB[[#This Row],[Date]]&lt;calculate!$D$10+7)</f>
        <v>0</v>
      </c>
    </row>
    <row r="1147" spans="1:10" ht="14.25" customHeight="1" x14ac:dyDescent="0.35">
      <c r="A1147" s="4" t="s">
        <v>1170</v>
      </c>
      <c r="B1147" s="5">
        <v>42025.453999999998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</v>
      </c>
      <c r="H1147" s="8">
        <v>4.1232095438557166E-3</v>
      </c>
      <c r="I1147" s="9">
        <v>3</v>
      </c>
      <c r="J1147" s="10" t="b">
        <f>AND(CCTAB[[#This Row],[Date]]&gt;=calculate!$D$10,CCTAB[[#This Row],[Date]]&lt;calculate!$D$10+7)</f>
        <v>0</v>
      </c>
    </row>
    <row r="1148" spans="1:10" ht="14.25" customHeight="1" x14ac:dyDescent="0.35">
      <c r="A1148" s="4" t="s">
        <v>1171</v>
      </c>
      <c r="B1148" s="5">
        <v>42025.457999999999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</v>
      </c>
      <c r="H1148" s="8">
        <v>1.1259534874804302E-3</v>
      </c>
      <c r="I1148" s="9">
        <v>2</v>
      </c>
      <c r="J1148" s="10" t="b">
        <f>AND(CCTAB[[#This Row],[Date]]&gt;=calculate!$D$10,CCTAB[[#This Row],[Date]]&lt;calculate!$D$10+7)</f>
        <v>0</v>
      </c>
    </row>
    <row r="1149" spans="1:10" ht="14.25" customHeight="1" x14ac:dyDescent="0.35">
      <c r="A1149" s="4" t="s">
        <v>1172</v>
      </c>
      <c r="B1149" s="5">
        <v>42025.457999999999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0" t="b">
        <f>AND(CCTAB[[#This Row],[Date]]&gt;=calculate!$D$10,CCTAB[[#This Row],[Date]]&lt;calculate!$D$10+7)</f>
        <v>0</v>
      </c>
    </row>
    <row r="1150" spans="1:10" ht="14.25" customHeight="1" x14ac:dyDescent="0.35">
      <c r="A1150" s="4" t="s">
        <v>1173</v>
      </c>
      <c r="B1150" s="5">
        <v>42025.468999999997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</v>
      </c>
      <c r="H1150" s="8">
        <v>4.7757732509042883E-3</v>
      </c>
      <c r="I1150" s="9">
        <v>1</v>
      </c>
      <c r="J1150" s="10" t="b">
        <f>AND(CCTAB[[#This Row],[Date]]&gt;=calculate!$D$10,CCTAB[[#This Row],[Date]]&lt;calculate!$D$10+7)</f>
        <v>0</v>
      </c>
    </row>
    <row r="1151" spans="1:10" ht="14.25" customHeight="1" x14ac:dyDescent="0.35">
      <c r="A1151" s="4" t="s">
        <v>1174</v>
      </c>
      <c r="B1151" s="5">
        <v>42025.468999999997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</v>
      </c>
      <c r="H1151" s="8">
        <v>3.9551089911251086E-4</v>
      </c>
      <c r="I1151" s="9">
        <v>3</v>
      </c>
      <c r="J1151" s="10" t="b">
        <f>AND(CCTAB[[#This Row],[Date]]&gt;=calculate!$D$10,CCTAB[[#This Row],[Date]]&lt;calculate!$D$10+7)</f>
        <v>0</v>
      </c>
    </row>
    <row r="1152" spans="1:10" ht="14.25" customHeight="1" x14ac:dyDescent="0.35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</v>
      </c>
      <c r="H1152" s="8">
        <v>3.4549812178760147E-3</v>
      </c>
      <c r="I1152" s="9">
        <v>3</v>
      </c>
      <c r="J1152" s="10" t="b">
        <f>AND(CCTAB[[#This Row],[Date]]&gt;=calculate!$D$10,CCTAB[[#This Row],[Date]]&lt;calculate!$D$10+7)</f>
        <v>0</v>
      </c>
    </row>
    <row r="1153" spans="1:10" ht="14.25" customHeight="1" x14ac:dyDescent="0.35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</v>
      </c>
      <c r="H1153" s="8">
        <v>5.7693148908933678E-4</v>
      </c>
      <c r="I1153" s="9">
        <v>4</v>
      </c>
      <c r="J1153" s="10" t="b">
        <f>AND(CCTAB[[#This Row],[Date]]&gt;=calculate!$D$10,CCTAB[[#This Row],[Date]]&lt;calculate!$D$10+7)</f>
        <v>0</v>
      </c>
    </row>
    <row r="1154" spans="1:10" ht="14.25" customHeight="1" x14ac:dyDescent="0.35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</v>
      </c>
      <c r="H1154" s="8">
        <v>4.4544187771245591E-3</v>
      </c>
      <c r="I1154" s="9">
        <v>5</v>
      </c>
      <c r="J1154" s="10" t="b">
        <f>AND(CCTAB[[#This Row],[Date]]&gt;=calculate!$D$10,CCTAB[[#This Row],[Date]]&lt;calculate!$D$10+7)</f>
        <v>0</v>
      </c>
    </row>
    <row r="1155" spans="1:10" ht="14.25" customHeight="1" x14ac:dyDescent="0.35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0" t="b">
        <f>AND(CCTAB[[#This Row],[Date]]&gt;=calculate!$D$10,CCTAB[[#This Row],[Date]]&lt;calculate!$D$10+7)</f>
        <v>0</v>
      </c>
    </row>
    <row r="1156" spans="1:10" ht="14.25" customHeight="1" x14ac:dyDescent="0.35">
      <c r="A1156" s="4" t="s">
        <v>1179</v>
      </c>
      <c r="B1156" s="5">
        <v>42025.504999999997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</v>
      </c>
      <c r="H1156" s="8">
        <v>4.2723622787432954E-4</v>
      </c>
      <c r="I1156" s="9">
        <v>5</v>
      </c>
      <c r="J1156" s="10" t="b">
        <f>AND(CCTAB[[#This Row],[Date]]&gt;=calculate!$D$10,CCTAB[[#This Row],[Date]]&lt;calculate!$D$10+7)</f>
        <v>0</v>
      </c>
    </row>
    <row r="1157" spans="1:10" ht="14.25" customHeight="1" x14ac:dyDescent="0.35">
      <c r="A1157" s="4" t="s">
        <v>1180</v>
      </c>
      <c r="B1157" s="5">
        <v>42025.504999999997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0" t="b">
        <f>AND(CCTAB[[#This Row],[Date]]&gt;=calculate!$D$10,CCTAB[[#This Row],[Date]]&lt;calculate!$D$10+7)</f>
        <v>0</v>
      </c>
    </row>
    <row r="1158" spans="1:10" ht="14.25" customHeight="1" x14ac:dyDescent="0.35">
      <c r="A1158" s="4" t="s">
        <v>1181</v>
      </c>
      <c r="B1158" s="5">
        <v>42025.658000000003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0" t="b">
        <f>AND(CCTAB[[#This Row],[Date]]&gt;=calculate!$D$10,CCTAB[[#This Row],[Date]]&lt;calculate!$D$10+7)</f>
        <v>0</v>
      </c>
    </row>
    <row r="1159" spans="1:10" ht="14.25" customHeight="1" x14ac:dyDescent="0.35">
      <c r="A1159" s="4" t="s">
        <v>1182</v>
      </c>
      <c r="B1159" s="5">
        <v>42025.658000000003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0" t="b">
        <f>AND(CCTAB[[#This Row],[Date]]&gt;=calculate!$D$10,CCTAB[[#This Row],[Date]]&lt;calculate!$D$10+7)</f>
        <v>0</v>
      </c>
    </row>
    <row r="1160" spans="1:10" ht="14.25" customHeight="1" x14ac:dyDescent="0.35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0" t="b">
        <f>AND(CCTAB[[#This Row],[Date]]&gt;=calculate!$D$10,CCTAB[[#This Row],[Date]]&lt;calculate!$D$10+7)</f>
        <v>0</v>
      </c>
    </row>
    <row r="1161" spans="1:10" ht="14.25" customHeight="1" x14ac:dyDescent="0.35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</v>
      </c>
      <c r="H1161" s="8">
        <v>1.5494426243246318E-3</v>
      </c>
      <c r="I1161" s="9">
        <v>4</v>
      </c>
      <c r="J1161" s="10" t="b">
        <f>AND(CCTAB[[#This Row],[Date]]&gt;=calculate!$D$10,CCTAB[[#This Row],[Date]]&lt;calculate!$D$10+7)</f>
        <v>0</v>
      </c>
    </row>
    <row r="1162" spans="1:10" ht="14.25" customHeight="1" x14ac:dyDescent="0.35">
      <c r="A1162" s="4" t="s">
        <v>1185</v>
      </c>
      <c r="B1162" s="5">
        <v>42025.669000000002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</v>
      </c>
      <c r="H1162" s="8">
        <v>1.2413302587727406E-3</v>
      </c>
      <c r="I1162" s="9">
        <v>2</v>
      </c>
      <c r="J1162" s="10" t="b">
        <f>AND(CCTAB[[#This Row],[Date]]&gt;=calculate!$D$10,CCTAB[[#This Row],[Date]]&lt;calculate!$D$10+7)</f>
        <v>0</v>
      </c>
    </row>
    <row r="1163" spans="1:10" ht="14.25" customHeight="1" x14ac:dyDescent="0.35">
      <c r="A1163" s="4" t="s">
        <v>1186</v>
      </c>
      <c r="B1163" s="5">
        <v>42025.669000000002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0" t="b">
        <f>AND(CCTAB[[#This Row],[Date]]&gt;=calculate!$D$10,CCTAB[[#This Row],[Date]]&lt;calculate!$D$10+7)</f>
        <v>0</v>
      </c>
    </row>
    <row r="1164" spans="1:10" ht="14.25" customHeight="1" x14ac:dyDescent="0.35">
      <c r="A1164" s="4" t="s">
        <v>1187</v>
      </c>
      <c r="B1164" s="5">
        <v>42025.680999999997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0" t="b">
        <f>AND(CCTAB[[#This Row],[Date]]&gt;=calculate!$D$10,CCTAB[[#This Row],[Date]]&lt;calculate!$D$10+7)</f>
        <v>0</v>
      </c>
    </row>
    <row r="1165" spans="1:10" ht="14.25" customHeight="1" x14ac:dyDescent="0.35">
      <c r="A1165" s="4" t="s">
        <v>1188</v>
      </c>
      <c r="B1165" s="5">
        <v>42025.680999999997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</v>
      </c>
      <c r="H1165" s="8">
        <v>5.438843954059878E-4</v>
      </c>
      <c r="I1165" s="9">
        <v>3</v>
      </c>
      <c r="J1165" s="10" t="b">
        <f>AND(CCTAB[[#This Row],[Date]]&gt;=calculate!$D$10,CCTAB[[#This Row],[Date]]&lt;calculate!$D$10+7)</f>
        <v>0</v>
      </c>
    </row>
    <row r="1166" spans="1:10" ht="14.25" customHeight="1" x14ac:dyDescent="0.35">
      <c r="A1166" s="4" t="s">
        <v>1189</v>
      </c>
      <c r="B1166" s="5">
        <v>42025.686999999998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</v>
      </c>
      <c r="H1166" s="8">
        <v>1.9834091860252883E-3</v>
      </c>
      <c r="I1166" s="9">
        <v>5</v>
      </c>
      <c r="J1166" s="10" t="b">
        <f>AND(CCTAB[[#This Row],[Date]]&gt;=calculate!$D$10,CCTAB[[#This Row],[Date]]&lt;calculate!$D$10+7)</f>
        <v>0</v>
      </c>
    </row>
    <row r="1167" spans="1:10" ht="14.25" customHeight="1" x14ac:dyDescent="0.35">
      <c r="A1167" s="4" t="s">
        <v>1190</v>
      </c>
      <c r="B1167" s="5">
        <v>42025.686999999998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</v>
      </c>
      <c r="H1167" s="8">
        <v>3.047397530032091E-3</v>
      </c>
      <c r="I1167" s="9">
        <v>3</v>
      </c>
      <c r="J1167" s="10" t="b">
        <f>AND(CCTAB[[#This Row],[Date]]&gt;=calculate!$D$10,CCTAB[[#This Row],[Date]]&lt;calculate!$D$10+7)</f>
        <v>0</v>
      </c>
    </row>
    <row r="1168" spans="1:10" ht="14.25" customHeight="1" x14ac:dyDescent="0.35">
      <c r="A1168" s="4" t="s">
        <v>1191</v>
      </c>
      <c r="B1168" s="5">
        <v>42025.699000000001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</v>
      </c>
      <c r="H1168" s="8">
        <v>4.8331256962553387E-3</v>
      </c>
      <c r="I1168" s="9">
        <v>3</v>
      </c>
      <c r="J1168" s="10" t="b">
        <f>AND(CCTAB[[#This Row],[Date]]&gt;=calculate!$D$10,CCTAB[[#This Row],[Date]]&lt;calculate!$D$10+7)</f>
        <v>0</v>
      </c>
    </row>
    <row r="1169" spans="1:10" ht="14.25" customHeight="1" x14ac:dyDescent="0.35">
      <c r="A1169" s="4" t="s">
        <v>1192</v>
      </c>
      <c r="B1169" s="5">
        <v>42025.699000000001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</v>
      </c>
      <c r="H1169" s="8">
        <v>9.8123054409585066E-4</v>
      </c>
      <c r="I1169" s="9">
        <v>1</v>
      </c>
      <c r="J1169" s="10" t="b">
        <f>AND(CCTAB[[#This Row],[Date]]&gt;=calculate!$D$10,CCTAB[[#This Row],[Date]]&lt;calculate!$D$10+7)</f>
        <v>0</v>
      </c>
    </row>
    <row r="1170" spans="1:10" ht="14.25" customHeight="1" x14ac:dyDescent="0.35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</v>
      </c>
      <c r="H1170" s="8">
        <v>3.2070150115108718E-3</v>
      </c>
      <c r="I1170" s="9">
        <v>4</v>
      </c>
      <c r="J1170" s="10" t="b">
        <f>AND(CCTAB[[#This Row],[Date]]&gt;=calculate!$D$10,CCTAB[[#This Row],[Date]]&lt;calculate!$D$10+7)</f>
        <v>0</v>
      </c>
    </row>
    <row r="1171" spans="1:10" ht="14.25" customHeight="1" x14ac:dyDescent="0.35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</v>
      </c>
      <c r="H1171" s="8">
        <v>3.5461302549695106E-3</v>
      </c>
      <c r="I1171" s="9">
        <v>3</v>
      </c>
      <c r="J1171" s="10" t="b">
        <f>AND(CCTAB[[#This Row],[Date]]&gt;=calculate!$D$10,CCTAB[[#This Row],[Date]]&lt;calculate!$D$10+7)</f>
        <v>0</v>
      </c>
    </row>
    <row r="1172" spans="1:10" ht="14.25" customHeight="1" x14ac:dyDescent="0.35">
      <c r="A1172" s="4" t="s">
        <v>1195</v>
      </c>
      <c r="B1172" s="5">
        <v>42025.726999999999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</v>
      </c>
      <c r="H1172" s="8">
        <v>8.7391440316392894E-4</v>
      </c>
      <c r="I1172" s="9">
        <v>4</v>
      </c>
      <c r="J1172" s="10" t="b">
        <f>AND(CCTAB[[#This Row],[Date]]&gt;=calculate!$D$10,CCTAB[[#This Row],[Date]]&lt;calculate!$D$10+7)</f>
        <v>0</v>
      </c>
    </row>
    <row r="1173" spans="1:10" ht="14.25" customHeight="1" x14ac:dyDescent="0.35">
      <c r="A1173" s="4" t="s">
        <v>1196</v>
      </c>
      <c r="B1173" s="5">
        <v>42025.726999999999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0" t="b">
        <f>AND(CCTAB[[#This Row],[Date]]&gt;=calculate!$D$10,CCTAB[[#This Row],[Date]]&lt;calculate!$D$10+7)</f>
        <v>0</v>
      </c>
    </row>
    <row r="1174" spans="1:10" ht="14.25" customHeight="1" x14ac:dyDescent="0.35">
      <c r="A1174" s="4" t="s">
        <v>1197</v>
      </c>
      <c r="B1174" s="5">
        <v>42025.726999999999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</v>
      </c>
      <c r="H1174" s="8">
        <v>4.8429974334104816E-4</v>
      </c>
      <c r="I1174" s="9">
        <v>4</v>
      </c>
      <c r="J1174" s="10" t="b">
        <f>AND(CCTAB[[#This Row],[Date]]&gt;=calculate!$D$10,CCTAB[[#This Row],[Date]]&lt;calculate!$D$10+7)</f>
        <v>0</v>
      </c>
    </row>
    <row r="1175" spans="1:10" ht="14.25" customHeight="1" x14ac:dyDescent="0.35">
      <c r="A1175" s="4" t="s">
        <v>1198</v>
      </c>
      <c r="B1175" s="5">
        <v>42025.726999999999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</v>
      </c>
      <c r="H1175" s="8">
        <v>6.28291639839382E-4</v>
      </c>
      <c r="I1175" s="9">
        <v>5</v>
      </c>
      <c r="J1175" s="10" t="b">
        <f>AND(CCTAB[[#This Row],[Date]]&gt;=calculate!$D$10,CCTAB[[#This Row],[Date]]&lt;calculate!$D$10+7)</f>
        <v>0</v>
      </c>
    </row>
    <row r="1176" spans="1:10" ht="14.25" customHeight="1" x14ac:dyDescent="0.35">
      <c r="A1176" s="4" t="s">
        <v>1199</v>
      </c>
      <c r="B1176" s="5">
        <v>42025.726999999999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</v>
      </c>
      <c r="H1176" s="8">
        <v>4.2159874160173525E-3</v>
      </c>
      <c r="I1176" s="9">
        <v>5</v>
      </c>
      <c r="J1176" s="10" t="b">
        <f>AND(CCTAB[[#This Row],[Date]]&gt;=calculate!$D$10,CCTAB[[#This Row],[Date]]&lt;calculate!$D$10+7)</f>
        <v>0</v>
      </c>
    </row>
    <row r="1177" spans="1:10" ht="14.25" customHeight="1" x14ac:dyDescent="0.35">
      <c r="A1177" s="4" t="s">
        <v>1200</v>
      </c>
      <c r="B1177" s="5">
        <v>42025.726999999999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0" t="b">
        <f>AND(CCTAB[[#This Row],[Date]]&gt;=calculate!$D$10,CCTAB[[#This Row],[Date]]&lt;calculate!$D$10+7)</f>
        <v>0</v>
      </c>
    </row>
    <row r="1178" spans="1:10" ht="14.25" customHeight="1" x14ac:dyDescent="0.35">
      <c r="A1178" s="4" t="s">
        <v>1201</v>
      </c>
      <c r="B1178" s="5">
        <v>42025.733999999997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</v>
      </c>
      <c r="H1178" s="8">
        <v>4.4884619914817942E-3</v>
      </c>
      <c r="I1178" s="9">
        <v>4</v>
      </c>
      <c r="J1178" s="10" t="b">
        <f>AND(CCTAB[[#This Row],[Date]]&gt;=calculate!$D$10,CCTAB[[#This Row],[Date]]&lt;calculate!$D$10+7)</f>
        <v>0</v>
      </c>
    </row>
    <row r="1179" spans="1:10" ht="14.25" customHeight="1" x14ac:dyDescent="0.35">
      <c r="A1179" s="4" t="s">
        <v>1202</v>
      </c>
      <c r="B1179" s="5">
        <v>42025.733999999997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</v>
      </c>
      <c r="H1179" s="8">
        <v>2.0193970266129862E-3</v>
      </c>
      <c r="I1179" s="9">
        <v>4</v>
      </c>
      <c r="J1179" s="10" t="b">
        <f>AND(CCTAB[[#This Row],[Date]]&gt;=calculate!$D$10,CCTAB[[#This Row],[Date]]&lt;calculate!$D$10+7)</f>
        <v>0</v>
      </c>
    </row>
    <row r="1180" spans="1:10" ht="14.25" customHeight="1" x14ac:dyDescent="0.35">
      <c r="A1180" s="4" t="s">
        <v>1203</v>
      </c>
      <c r="B1180" s="5">
        <v>42025.735000000001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0" t="b">
        <f>AND(CCTAB[[#This Row],[Date]]&gt;=calculate!$D$10,CCTAB[[#This Row],[Date]]&lt;calculate!$D$10+7)</f>
        <v>0</v>
      </c>
    </row>
    <row r="1181" spans="1:10" ht="14.25" customHeight="1" x14ac:dyDescent="0.35">
      <c r="A1181" s="4" t="s">
        <v>1204</v>
      </c>
      <c r="B1181" s="5">
        <v>42025.735000000001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</v>
      </c>
      <c r="H1181" s="8">
        <v>1.5001375548700326E-3</v>
      </c>
      <c r="I1181" s="9">
        <v>4</v>
      </c>
      <c r="J1181" s="10" t="b">
        <f>AND(CCTAB[[#This Row],[Date]]&gt;=calculate!$D$10,CCTAB[[#This Row],[Date]]&lt;calculate!$D$10+7)</f>
        <v>0</v>
      </c>
    </row>
    <row r="1182" spans="1:10" ht="14.25" customHeight="1" x14ac:dyDescent="0.35">
      <c r="A1182" s="4" t="s">
        <v>1205</v>
      </c>
      <c r="B1182" s="5">
        <v>42026.383000000002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0" t="b">
        <f>AND(CCTAB[[#This Row],[Date]]&gt;=calculate!$D$10,CCTAB[[#This Row],[Date]]&lt;calculate!$D$10+7)</f>
        <v>0</v>
      </c>
    </row>
    <row r="1183" spans="1:10" ht="14.25" customHeight="1" x14ac:dyDescent="0.35">
      <c r="A1183" s="4" t="s">
        <v>1206</v>
      </c>
      <c r="B1183" s="5">
        <v>42026.383000000002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</v>
      </c>
      <c r="H1183" s="8">
        <v>7.8503181291579083E-4</v>
      </c>
      <c r="I1183" s="9">
        <v>3</v>
      </c>
      <c r="J1183" s="10" t="b">
        <f>AND(CCTAB[[#This Row],[Date]]&gt;=calculate!$D$10,CCTAB[[#This Row],[Date]]&lt;calculate!$D$10+7)</f>
        <v>0</v>
      </c>
    </row>
    <row r="1184" spans="1:10" ht="14.25" customHeight="1" x14ac:dyDescent="0.35">
      <c r="A1184" s="4" t="s">
        <v>1207</v>
      </c>
      <c r="B1184" s="5">
        <v>42026.383000000002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</v>
      </c>
      <c r="H1184" s="8">
        <v>2.5144934476066562E-3</v>
      </c>
      <c r="I1184" s="9">
        <v>1</v>
      </c>
      <c r="J1184" s="10" t="b">
        <f>AND(CCTAB[[#This Row],[Date]]&gt;=calculate!$D$10,CCTAB[[#This Row],[Date]]&lt;calculate!$D$10+7)</f>
        <v>0</v>
      </c>
    </row>
    <row r="1185" spans="1:10" ht="14.25" customHeight="1" x14ac:dyDescent="0.35">
      <c r="A1185" s="4" t="s">
        <v>1208</v>
      </c>
      <c r="B1185" s="5">
        <v>42026.383000000002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</v>
      </c>
      <c r="H1185" s="8">
        <v>3.7536627359669094E-3</v>
      </c>
      <c r="I1185" s="9">
        <v>4</v>
      </c>
      <c r="J1185" s="10" t="b">
        <f>AND(CCTAB[[#This Row],[Date]]&gt;=calculate!$D$10,CCTAB[[#This Row],[Date]]&lt;calculate!$D$10+7)</f>
        <v>0</v>
      </c>
    </row>
    <row r="1186" spans="1:10" ht="14.25" customHeight="1" x14ac:dyDescent="0.35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</v>
      </c>
      <c r="H1186" s="8">
        <v>4.2449228948025887E-3</v>
      </c>
      <c r="I1186" s="9">
        <v>3</v>
      </c>
      <c r="J1186" s="10" t="b">
        <f>AND(CCTAB[[#This Row],[Date]]&gt;=calculate!$D$10,CCTAB[[#This Row],[Date]]&lt;calculate!$D$10+7)</f>
        <v>0</v>
      </c>
    </row>
    <row r="1187" spans="1:10" ht="14.25" customHeight="1" x14ac:dyDescent="0.35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</v>
      </c>
      <c r="H1187" s="8">
        <v>3.5005301315012647E-3</v>
      </c>
      <c r="I1187" s="9">
        <v>4</v>
      </c>
      <c r="J1187" s="10" t="b">
        <f>AND(CCTAB[[#This Row],[Date]]&gt;=calculate!$D$10,CCTAB[[#This Row],[Date]]&lt;calculate!$D$10+7)</f>
        <v>0</v>
      </c>
    </row>
    <row r="1188" spans="1:10" ht="14.25" customHeight="1" x14ac:dyDescent="0.35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</v>
      </c>
      <c r="H1188" s="8">
        <v>1.5561076348658037E-3</v>
      </c>
      <c r="I1188" s="9">
        <v>5</v>
      </c>
      <c r="J1188" s="10" t="b">
        <f>AND(CCTAB[[#This Row],[Date]]&gt;=calculate!$D$10,CCTAB[[#This Row],[Date]]&lt;calculate!$D$10+7)</f>
        <v>0</v>
      </c>
    </row>
    <row r="1189" spans="1:10" ht="14.25" customHeight="1" x14ac:dyDescent="0.35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</v>
      </c>
      <c r="H1189" s="8">
        <v>4.7807763483048143E-3</v>
      </c>
      <c r="I1189" s="9">
        <v>4</v>
      </c>
      <c r="J1189" s="10" t="b">
        <f>AND(CCTAB[[#This Row],[Date]]&gt;=calculate!$D$10,CCTAB[[#This Row],[Date]]&lt;calculate!$D$10+7)</f>
        <v>0</v>
      </c>
    </row>
    <row r="1190" spans="1:10" ht="14.25" customHeight="1" x14ac:dyDescent="0.35">
      <c r="A1190" s="4" t="s">
        <v>1213</v>
      </c>
      <c r="B1190" s="5">
        <v>42026.415999999997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</v>
      </c>
      <c r="H1190" s="8">
        <v>3.281992438786894E-3</v>
      </c>
      <c r="I1190" s="9">
        <v>1</v>
      </c>
      <c r="J1190" s="10" t="b">
        <f>AND(CCTAB[[#This Row],[Date]]&gt;=calculate!$D$10,CCTAB[[#This Row],[Date]]&lt;calculate!$D$10+7)</f>
        <v>0</v>
      </c>
    </row>
    <row r="1191" spans="1:10" ht="14.25" customHeight="1" x14ac:dyDescent="0.35">
      <c r="A1191" s="4" t="s">
        <v>1214</v>
      </c>
      <c r="B1191" s="5">
        <v>42026.415999999997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</v>
      </c>
      <c r="H1191" s="8">
        <v>8.9008601573242556E-4</v>
      </c>
      <c r="I1191" s="9">
        <v>2</v>
      </c>
      <c r="J1191" s="10" t="b">
        <f>AND(CCTAB[[#This Row],[Date]]&gt;=calculate!$D$10,CCTAB[[#This Row],[Date]]&lt;calculate!$D$10+7)</f>
        <v>0</v>
      </c>
    </row>
    <row r="1192" spans="1:10" ht="14.25" customHeight="1" x14ac:dyDescent="0.35">
      <c r="A1192" s="4" t="s">
        <v>1215</v>
      </c>
      <c r="B1192" s="5">
        <v>42026.442999999999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0" t="b">
        <f>AND(CCTAB[[#This Row],[Date]]&gt;=calculate!$D$10,CCTAB[[#This Row],[Date]]&lt;calculate!$D$10+7)</f>
        <v>0</v>
      </c>
    </row>
    <row r="1193" spans="1:10" ht="14.25" customHeight="1" x14ac:dyDescent="0.35">
      <c r="A1193" s="4" t="s">
        <v>1216</v>
      </c>
      <c r="B1193" s="5">
        <v>42026.442999999999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</v>
      </c>
      <c r="H1193" s="8">
        <v>3.2355248040394952E-3</v>
      </c>
      <c r="I1193" s="9">
        <v>4</v>
      </c>
      <c r="J1193" s="10" t="b">
        <f>AND(CCTAB[[#This Row],[Date]]&gt;=calculate!$D$10,CCTAB[[#This Row],[Date]]&lt;calculate!$D$10+7)</f>
        <v>0</v>
      </c>
    </row>
    <row r="1194" spans="1:10" ht="14.25" customHeight="1" x14ac:dyDescent="0.35">
      <c r="A1194" s="4" t="s">
        <v>1217</v>
      </c>
      <c r="B1194" s="5">
        <v>42026.485999999997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</v>
      </c>
      <c r="H1194" s="8">
        <v>3.4924828651943514E-3</v>
      </c>
      <c r="I1194" s="9">
        <v>5</v>
      </c>
      <c r="J1194" s="10" t="b">
        <f>AND(CCTAB[[#This Row],[Date]]&gt;=calculate!$D$10,CCTAB[[#This Row],[Date]]&lt;calculate!$D$10+7)</f>
        <v>0</v>
      </c>
    </row>
    <row r="1195" spans="1:10" ht="14.25" customHeight="1" x14ac:dyDescent="0.35">
      <c r="A1195" s="4" t="s">
        <v>1218</v>
      </c>
      <c r="B1195" s="5">
        <v>42026.485999999997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</v>
      </c>
      <c r="H1195" s="8">
        <v>4.2261558031748197E-3</v>
      </c>
      <c r="I1195" s="9">
        <v>3</v>
      </c>
      <c r="J1195" s="10" t="b">
        <f>AND(CCTAB[[#This Row],[Date]]&gt;=calculate!$D$10,CCTAB[[#This Row],[Date]]&lt;calculate!$D$10+7)</f>
        <v>0</v>
      </c>
    </row>
    <row r="1196" spans="1:10" ht="14.25" customHeight="1" x14ac:dyDescent="0.35">
      <c r="A1196" s="4" t="s">
        <v>1219</v>
      </c>
      <c r="B1196" s="5">
        <v>42026.487999999998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0" t="b">
        <f>AND(CCTAB[[#This Row],[Date]]&gt;=calculate!$D$10,CCTAB[[#This Row],[Date]]&lt;calculate!$D$10+7)</f>
        <v>0</v>
      </c>
    </row>
    <row r="1197" spans="1:10" ht="14.25" customHeight="1" x14ac:dyDescent="0.35">
      <c r="A1197" s="4" t="s">
        <v>1220</v>
      </c>
      <c r="B1197" s="5">
        <v>42026.487999999998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</v>
      </c>
      <c r="H1197" s="8">
        <v>3.5281299319356654E-3</v>
      </c>
      <c r="I1197" s="9">
        <v>4</v>
      </c>
      <c r="J1197" s="10" t="b">
        <f>AND(CCTAB[[#This Row],[Date]]&gt;=calculate!$D$10,CCTAB[[#This Row],[Date]]&lt;calculate!$D$10+7)</f>
        <v>0</v>
      </c>
    </row>
    <row r="1198" spans="1:10" ht="14.25" customHeight="1" x14ac:dyDescent="0.35">
      <c r="A1198" s="4" t="s">
        <v>1221</v>
      </c>
      <c r="B1198" s="5">
        <v>42026.497000000003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</v>
      </c>
      <c r="H1198" s="8">
        <v>4.8606523959291931E-3</v>
      </c>
      <c r="I1198" s="9">
        <v>3</v>
      </c>
      <c r="J1198" s="10" t="b">
        <f>AND(CCTAB[[#This Row],[Date]]&gt;=calculate!$D$10,CCTAB[[#This Row],[Date]]&lt;calculate!$D$10+7)</f>
        <v>0</v>
      </c>
    </row>
    <row r="1199" spans="1:10" ht="14.25" customHeight="1" x14ac:dyDescent="0.35">
      <c r="A1199" s="4" t="s">
        <v>1222</v>
      </c>
      <c r="B1199" s="5">
        <v>42026.497000000003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</v>
      </c>
      <c r="H1199" s="8">
        <v>3.8625878523125051E-3</v>
      </c>
      <c r="I1199" s="9">
        <v>5</v>
      </c>
      <c r="J1199" s="10" t="b">
        <f>AND(CCTAB[[#This Row],[Date]]&gt;=calculate!$D$10,CCTAB[[#This Row],[Date]]&lt;calculate!$D$10+7)</f>
        <v>0</v>
      </c>
    </row>
    <row r="1200" spans="1:10" ht="14.25" customHeight="1" x14ac:dyDescent="0.35">
      <c r="A1200" s="4" t="s">
        <v>1223</v>
      </c>
      <c r="B1200" s="5">
        <v>42026.497000000003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</v>
      </c>
      <c r="H1200" s="8">
        <v>3.3145893594829479E-3</v>
      </c>
      <c r="I1200" s="9">
        <v>3</v>
      </c>
      <c r="J1200" s="10" t="b">
        <f>AND(CCTAB[[#This Row],[Date]]&gt;=calculate!$D$10,CCTAB[[#This Row],[Date]]&lt;calculate!$D$10+7)</f>
        <v>0</v>
      </c>
    </row>
    <row r="1201" spans="1:10" ht="14.25" customHeight="1" x14ac:dyDescent="0.35">
      <c r="A1201" s="4" t="s">
        <v>1224</v>
      </c>
      <c r="B1201" s="5">
        <v>42026.497000000003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</v>
      </c>
      <c r="H1201" s="8">
        <v>4.0505816327347392E-4</v>
      </c>
      <c r="I1201" s="9">
        <v>5</v>
      </c>
      <c r="J1201" s="10" t="b">
        <f>AND(CCTAB[[#This Row],[Date]]&gt;=calculate!$D$10,CCTAB[[#This Row],[Date]]&lt;calculate!$D$10+7)</f>
        <v>0</v>
      </c>
    </row>
    <row r="1202" spans="1:10" ht="14.25" customHeight="1" x14ac:dyDescent="0.35">
      <c r="A1202" s="4" t="s">
        <v>1225</v>
      </c>
      <c r="B1202" s="5">
        <v>42026.533000000003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0" t="b">
        <f>AND(CCTAB[[#This Row],[Date]]&gt;=calculate!$D$10,CCTAB[[#This Row],[Date]]&lt;calculate!$D$10+7)</f>
        <v>0</v>
      </c>
    </row>
    <row r="1203" spans="1:10" ht="14.25" customHeight="1" x14ac:dyDescent="0.35">
      <c r="A1203" s="4" t="s">
        <v>1226</v>
      </c>
      <c r="B1203" s="5">
        <v>42026.533000000003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0" t="b">
        <f>AND(CCTAB[[#This Row],[Date]]&gt;=calculate!$D$10,CCTAB[[#This Row],[Date]]&lt;calculate!$D$10+7)</f>
        <v>0</v>
      </c>
    </row>
    <row r="1204" spans="1:10" ht="14.25" customHeight="1" x14ac:dyDescent="0.35">
      <c r="A1204" s="4" t="s">
        <v>1227</v>
      </c>
      <c r="B1204" s="5">
        <v>42026.597000000002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0" t="b">
        <f>AND(CCTAB[[#This Row],[Date]]&gt;=calculate!$D$10,CCTAB[[#This Row],[Date]]&lt;calculate!$D$10+7)</f>
        <v>0</v>
      </c>
    </row>
    <row r="1205" spans="1:10" ht="14.25" customHeight="1" x14ac:dyDescent="0.35">
      <c r="A1205" s="4" t="s">
        <v>1228</v>
      </c>
      <c r="B1205" s="5">
        <v>42026.597000000002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</v>
      </c>
      <c r="H1205" s="8">
        <v>4.6567959402865353E-3</v>
      </c>
      <c r="I1205" s="9">
        <v>4</v>
      </c>
      <c r="J1205" s="10" t="b">
        <f>AND(CCTAB[[#This Row],[Date]]&gt;=calculate!$D$10,CCTAB[[#This Row],[Date]]&lt;calculate!$D$10+7)</f>
        <v>0</v>
      </c>
    </row>
    <row r="1206" spans="1:10" ht="14.25" customHeight="1" x14ac:dyDescent="0.35">
      <c r="A1206" s="4" t="s">
        <v>1229</v>
      </c>
      <c r="B1206" s="5">
        <v>42026.599000000002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</v>
      </c>
      <c r="H1206" s="8">
        <v>2.7537309560418336E-3</v>
      </c>
      <c r="I1206" s="9">
        <v>4</v>
      </c>
      <c r="J1206" s="10" t="b">
        <f>AND(CCTAB[[#This Row],[Date]]&gt;=calculate!$D$10,CCTAB[[#This Row],[Date]]&lt;calculate!$D$10+7)</f>
        <v>0</v>
      </c>
    </row>
    <row r="1207" spans="1:10" ht="14.25" customHeight="1" x14ac:dyDescent="0.35">
      <c r="A1207" s="4" t="s">
        <v>1230</v>
      </c>
      <c r="B1207" s="5">
        <v>42026.599000000002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</v>
      </c>
      <c r="H1207" s="8">
        <v>4.2872714977361635E-3</v>
      </c>
      <c r="I1207" s="9">
        <v>1</v>
      </c>
      <c r="J1207" s="10" t="b">
        <f>AND(CCTAB[[#This Row],[Date]]&gt;=calculate!$D$10,CCTAB[[#This Row],[Date]]&lt;calculate!$D$10+7)</f>
        <v>0</v>
      </c>
    </row>
    <row r="1208" spans="1:10" ht="14.25" customHeight="1" x14ac:dyDescent="0.35">
      <c r="A1208" s="4" t="s">
        <v>1231</v>
      </c>
      <c r="B1208" s="5">
        <v>42026.614000000001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</v>
      </c>
      <c r="H1208" s="8">
        <v>8.079656230248586E-4</v>
      </c>
      <c r="I1208" s="9">
        <v>3</v>
      </c>
      <c r="J1208" s="10" t="b">
        <f>AND(CCTAB[[#This Row],[Date]]&gt;=calculate!$D$10,CCTAB[[#This Row],[Date]]&lt;calculate!$D$10+7)</f>
        <v>0</v>
      </c>
    </row>
    <row r="1209" spans="1:10" ht="14.25" customHeight="1" x14ac:dyDescent="0.35">
      <c r="A1209" s="4" t="s">
        <v>1232</v>
      </c>
      <c r="B1209" s="5">
        <v>42026.614000000001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</v>
      </c>
      <c r="H1209" s="8">
        <v>9.4167771273245588E-4</v>
      </c>
      <c r="I1209" s="9">
        <v>5</v>
      </c>
      <c r="J1209" s="10" t="b">
        <f>AND(CCTAB[[#This Row],[Date]]&gt;=calculate!$D$10,CCTAB[[#This Row],[Date]]&lt;calculate!$D$10+7)</f>
        <v>0</v>
      </c>
    </row>
    <row r="1210" spans="1:10" ht="14.25" customHeight="1" x14ac:dyDescent="0.35">
      <c r="A1210" s="4" t="s">
        <v>1233</v>
      </c>
      <c r="B1210" s="5">
        <v>42026.616999999998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0" t="b">
        <f>AND(CCTAB[[#This Row],[Date]]&gt;=calculate!$D$10,CCTAB[[#This Row],[Date]]&lt;calculate!$D$10+7)</f>
        <v>0</v>
      </c>
    </row>
    <row r="1211" spans="1:10" ht="14.25" customHeight="1" x14ac:dyDescent="0.35">
      <c r="A1211" s="4" t="s">
        <v>1234</v>
      </c>
      <c r="B1211" s="5">
        <v>42026.616999999998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</v>
      </c>
      <c r="H1211" s="8">
        <v>3.411511444810441E-3</v>
      </c>
      <c r="I1211" s="9">
        <v>4</v>
      </c>
      <c r="J1211" s="10" t="b">
        <f>AND(CCTAB[[#This Row],[Date]]&gt;=calculate!$D$10,CCTAB[[#This Row],[Date]]&lt;calculate!$D$10+7)</f>
        <v>0</v>
      </c>
    </row>
    <row r="1212" spans="1:10" ht="14.25" customHeight="1" x14ac:dyDescent="0.35">
      <c r="A1212" s="4" t="s">
        <v>1235</v>
      </c>
      <c r="B1212" s="5">
        <v>42026.618000000002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</v>
      </c>
      <c r="H1212" s="8">
        <v>2.2620986465800986E-3</v>
      </c>
      <c r="I1212" s="9">
        <v>5</v>
      </c>
      <c r="J1212" s="10" t="b">
        <f>AND(CCTAB[[#This Row],[Date]]&gt;=calculate!$D$10,CCTAB[[#This Row],[Date]]&lt;calculate!$D$10+7)</f>
        <v>0</v>
      </c>
    </row>
    <row r="1213" spans="1:10" ht="14.25" customHeight="1" x14ac:dyDescent="0.35">
      <c r="A1213" s="4" t="s">
        <v>1236</v>
      </c>
      <c r="B1213" s="5">
        <v>42026.618000000002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</v>
      </c>
      <c r="H1213" s="8">
        <v>6.9554949142411056E-4</v>
      </c>
      <c r="I1213" s="9">
        <v>1</v>
      </c>
      <c r="J1213" s="10" t="b">
        <f>AND(CCTAB[[#This Row],[Date]]&gt;=calculate!$D$10,CCTAB[[#This Row],[Date]]&lt;calculate!$D$10+7)</f>
        <v>0</v>
      </c>
    </row>
    <row r="1214" spans="1:10" ht="14.25" customHeight="1" x14ac:dyDescent="0.35">
      <c r="A1214" s="4" t="s">
        <v>1237</v>
      </c>
      <c r="B1214" s="5">
        <v>42026.646000000001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0" t="b">
        <f>AND(CCTAB[[#This Row],[Date]]&gt;=calculate!$D$10,CCTAB[[#This Row],[Date]]&lt;calculate!$D$10+7)</f>
        <v>0</v>
      </c>
    </row>
    <row r="1215" spans="1:10" ht="14.25" customHeight="1" x14ac:dyDescent="0.35">
      <c r="A1215" s="4" t="s">
        <v>1238</v>
      </c>
      <c r="B1215" s="5">
        <v>42026.646000000001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0" t="b">
        <f>AND(CCTAB[[#This Row],[Date]]&gt;=calculate!$D$10,CCTAB[[#This Row],[Date]]&lt;calculate!$D$10+7)</f>
        <v>0</v>
      </c>
    </row>
    <row r="1216" spans="1:10" ht="14.25" customHeight="1" x14ac:dyDescent="0.35">
      <c r="A1216" s="4" t="s">
        <v>1239</v>
      </c>
      <c r="B1216" s="5">
        <v>42026.663999999997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0" t="b">
        <f>AND(CCTAB[[#This Row],[Date]]&gt;=calculate!$D$10,CCTAB[[#This Row],[Date]]&lt;calculate!$D$10+7)</f>
        <v>0</v>
      </c>
    </row>
    <row r="1217" spans="1:10" ht="14.25" customHeight="1" x14ac:dyDescent="0.35">
      <c r="A1217" s="4" t="s">
        <v>1240</v>
      </c>
      <c r="B1217" s="5">
        <v>42026.663999999997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0" t="b">
        <f>AND(CCTAB[[#This Row],[Date]]&gt;=calculate!$D$10,CCTAB[[#This Row],[Date]]&lt;calculate!$D$10+7)</f>
        <v>0</v>
      </c>
    </row>
    <row r="1218" spans="1:10" ht="14.25" customHeight="1" x14ac:dyDescent="0.35">
      <c r="A1218" s="4" t="s">
        <v>1241</v>
      </c>
      <c r="B1218" s="5">
        <v>42026.667999999998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0" t="b">
        <f>AND(CCTAB[[#This Row],[Date]]&gt;=calculate!$D$10,CCTAB[[#This Row],[Date]]&lt;calculate!$D$10+7)</f>
        <v>0</v>
      </c>
    </row>
    <row r="1219" spans="1:10" ht="14.25" customHeight="1" x14ac:dyDescent="0.35">
      <c r="A1219" s="4" t="s">
        <v>1242</v>
      </c>
      <c r="B1219" s="5">
        <v>42026.667999999998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</v>
      </c>
      <c r="H1219" s="8">
        <v>7.4861361861883007E-4</v>
      </c>
      <c r="I1219" s="9">
        <v>5</v>
      </c>
      <c r="J1219" s="10" t="b">
        <f>AND(CCTAB[[#This Row],[Date]]&gt;=calculate!$D$10,CCTAB[[#This Row],[Date]]&lt;calculate!$D$10+7)</f>
        <v>0</v>
      </c>
    </row>
    <row r="1220" spans="1:10" ht="14.25" customHeight="1" x14ac:dyDescent="0.35">
      <c r="A1220" s="4" t="s">
        <v>1243</v>
      </c>
      <c r="B1220" s="5">
        <v>42026.694000000003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0" t="b">
        <f>AND(CCTAB[[#This Row],[Date]]&gt;=calculate!$D$10,CCTAB[[#This Row],[Date]]&lt;calculate!$D$10+7)</f>
        <v>0</v>
      </c>
    </row>
    <row r="1221" spans="1:10" ht="14.25" customHeight="1" x14ac:dyDescent="0.35">
      <c r="A1221" s="4" t="s">
        <v>1244</v>
      </c>
      <c r="B1221" s="5">
        <v>42026.694000000003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</v>
      </c>
      <c r="H1221" s="8">
        <v>3.571800633849328E-3</v>
      </c>
      <c r="I1221" s="9">
        <v>5</v>
      </c>
      <c r="J1221" s="10" t="b">
        <f>AND(CCTAB[[#This Row],[Date]]&gt;=calculate!$D$10,CCTAB[[#This Row],[Date]]&lt;calculate!$D$10+7)</f>
        <v>0</v>
      </c>
    </row>
    <row r="1222" spans="1:10" ht="14.25" customHeight="1" x14ac:dyDescent="0.35">
      <c r="A1222" s="4" t="s">
        <v>1245</v>
      </c>
      <c r="B1222" s="5">
        <v>42026.701999999997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0" t="b">
        <f>AND(CCTAB[[#This Row],[Date]]&gt;=calculate!$D$10,CCTAB[[#This Row],[Date]]&lt;calculate!$D$10+7)</f>
        <v>0</v>
      </c>
    </row>
    <row r="1223" spans="1:10" ht="14.25" customHeight="1" x14ac:dyDescent="0.35">
      <c r="A1223" s="4" t="s">
        <v>1246</v>
      </c>
      <c r="B1223" s="5">
        <v>42026.701999999997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</v>
      </c>
      <c r="H1223" s="8">
        <v>4.2734703499070466E-3</v>
      </c>
      <c r="I1223" s="9">
        <v>5</v>
      </c>
      <c r="J1223" s="10" t="b">
        <f>AND(CCTAB[[#This Row],[Date]]&gt;=calculate!$D$10,CCTAB[[#This Row],[Date]]&lt;calculate!$D$10+7)</f>
        <v>0</v>
      </c>
    </row>
    <row r="1224" spans="1:10" ht="14.25" customHeight="1" x14ac:dyDescent="0.35">
      <c r="A1224" s="4" t="s">
        <v>1247</v>
      </c>
      <c r="B1224" s="5">
        <v>42026.705999999998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</v>
      </c>
      <c r="H1224" s="8">
        <v>2.8837525294301645E-3</v>
      </c>
      <c r="I1224" s="9">
        <v>5</v>
      </c>
      <c r="J1224" s="10" t="b">
        <f>AND(CCTAB[[#This Row],[Date]]&gt;=calculate!$D$10,CCTAB[[#This Row],[Date]]&lt;calculate!$D$10+7)</f>
        <v>0</v>
      </c>
    </row>
    <row r="1225" spans="1:10" ht="14.25" customHeight="1" x14ac:dyDescent="0.35">
      <c r="A1225" s="4" t="s">
        <v>1248</v>
      </c>
      <c r="B1225" s="5">
        <v>42026.705999999998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</v>
      </c>
      <c r="H1225" s="8">
        <v>3.492725339154784E-3</v>
      </c>
      <c r="I1225" s="9">
        <v>1</v>
      </c>
      <c r="J1225" s="10" t="b">
        <f>AND(CCTAB[[#This Row],[Date]]&gt;=calculate!$D$10,CCTAB[[#This Row],[Date]]&lt;calculate!$D$10+7)</f>
        <v>0</v>
      </c>
    </row>
    <row r="1226" spans="1:10" ht="14.25" customHeight="1" x14ac:dyDescent="0.35">
      <c r="A1226" s="4" t="s">
        <v>1249</v>
      </c>
      <c r="B1226" s="5">
        <v>42026.726000000002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0" t="b">
        <f>AND(CCTAB[[#This Row],[Date]]&gt;=calculate!$D$10,CCTAB[[#This Row],[Date]]&lt;calculate!$D$10+7)</f>
        <v>0</v>
      </c>
    </row>
    <row r="1227" spans="1:10" ht="14.25" customHeight="1" x14ac:dyDescent="0.35">
      <c r="A1227" s="4" t="s">
        <v>1250</v>
      </c>
      <c r="B1227" s="5">
        <v>42026.726000000002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</v>
      </c>
      <c r="H1227" s="8">
        <v>2.9120906632449451E-3</v>
      </c>
      <c r="I1227" s="9">
        <v>5</v>
      </c>
      <c r="J1227" s="10" t="b">
        <f>AND(CCTAB[[#This Row],[Date]]&gt;=calculate!$D$10,CCTAB[[#This Row],[Date]]&lt;calculate!$D$10+7)</f>
        <v>0</v>
      </c>
    </row>
    <row r="1228" spans="1:10" ht="14.25" customHeight="1" x14ac:dyDescent="0.35">
      <c r="A1228" s="4" t="s">
        <v>1251</v>
      </c>
      <c r="B1228" s="5">
        <v>42026.735000000001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</v>
      </c>
      <c r="H1228" s="8">
        <v>1.1792057776985987E-3</v>
      </c>
      <c r="I1228" s="9">
        <v>3</v>
      </c>
      <c r="J1228" s="10" t="b">
        <f>AND(CCTAB[[#This Row],[Date]]&gt;=calculate!$D$10,CCTAB[[#This Row],[Date]]&lt;calculate!$D$10+7)</f>
        <v>0</v>
      </c>
    </row>
    <row r="1229" spans="1:10" ht="14.25" customHeight="1" x14ac:dyDescent="0.35">
      <c r="A1229" s="4" t="s">
        <v>1252</v>
      </c>
      <c r="B1229" s="5">
        <v>42026.735000000001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0" t="b">
        <f>AND(CCTAB[[#This Row],[Date]]&gt;=calculate!$D$10,CCTAB[[#This Row],[Date]]&lt;calculate!$D$10+7)</f>
        <v>0</v>
      </c>
    </row>
    <row r="1230" spans="1:10" ht="14.25" customHeight="1" x14ac:dyDescent="0.35">
      <c r="A1230" s="4" t="s">
        <v>1253</v>
      </c>
      <c r="B1230" s="5">
        <v>42026.741000000002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</v>
      </c>
      <c r="H1230" s="8">
        <v>2.7901429062617638E-3</v>
      </c>
      <c r="I1230" s="9">
        <v>2</v>
      </c>
      <c r="J1230" s="10" t="b">
        <f>AND(CCTAB[[#This Row],[Date]]&gt;=calculate!$D$10,CCTAB[[#This Row],[Date]]&lt;calculate!$D$10+7)</f>
        <v>0</v>
      </c>
    </row>
    <row r="1231" spans="1:10" ht="14.25" customHeight="1" x14ac:dyDescent="0.35">
      <c r="A1231" s="4" t="s">
        <v>1254</v>
      </c>
      <c r="B1231" s="5">
        <v>42026.741000000002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</v>
      </c>
      <c r="H1231" s="8">
        <v>3.5650884377694207E-3</v>
      </c>
      <c r="I1231" s="9">
        <v>3</v>
      </c>
      <c r="J1231" s="10" t="b">
        <f>AND(CCTAB[[#This Row],[Date]]&gt;=calculate!$D$10,CCTAB[[#This Row],[Date]]&lt;calculate!$D$10+7)</f>
        <v>0</v>
      </c>
    </row>
    <row r="1232" spans="1:10" ht="14.25" customHeight="1" x14ac:dyDescent="0.35">
      <c r="A1232" s="4" t="s">
        <v>1255</v>
      </c>
      <c r="B1232" s="5">
        <v>42027.396999999997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</v>
      </c>
      <c r="H1232" s="8">
        <v>8.4150692361146878E-4</v>
      </c>
      <c r="I1232" s="9">
        <v>2</v>
      </c>
      <c r="J1232" s="10" t="b">
        <f>AND(CCTAB[[#This Row],[Date]]&gt;=calculate!$D$10,CCTAB[[#This Row],[Date]]&lt;calculate!$D$10+7)</f>
        <v>0</v>
      </c>
    </row>
    <row r="1233" spans="1:10" ht="14.25" customHeight="1" x14ac:dyDescent="0.35">
      <c r="A1233" s="4" t="s">
        <v>1256</v>
      </c>
      <c r="B1233" s="5">
        <v>42027.396999999997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</v>
      </c>
      <c r="H1233" s="8">
        <v>1.0035673899326072E-3</v>
      </c>
      <c r="I1233" s="9">
        <v>5</v>
      </c>
      <c r="J1233" s="10" t="b">
        <f>AND(CCTAB[[#This Row],[Date]]&gt;=calculate!$D$10,CCTAB[[#This Row],[Date]]&lt;calculate!$D$10+7)</f>
        <v>0</v>
      </c>
    </row>
    <row r="1234" spans="1:10" ht="14.25" customHeight="1" x14ac:dyDescent="0.35">
      <c r="A1234" s="4" t="s">
        <v>1257</v>
      </c>
      <c r="B1234" s="5">
        <v>42027.402999999998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</v>
      </c>
      <c r="H1234" s="8">
        <v>2.5102989962487486E-3</v>
      </c>
      <c r="I1234" s="9">
        <v>5</v>
      </c>
      <c r="J1234" s="10" t="b">
        <f>AND(CCTAB[[#This Row],[Date]]&gt;=calculate!$D$10,CCTAB[[#This Row],[Date]]&lt;calculate!$D$10+7)</f>
        <v>0</v>
      </c>
    </row>
    <row r="1235" spans="1:10" ht="14.25" customHeight="1" x14ac:dyDescent="0.35">
      <c r="A1235" s="4" t="s">
        <v>1258</v>
      </c>
      <c r="B1235" s="5">
        <v>42027.402999999998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</v>
      </c>
      <c r="H1235" s="8">
        <v>1.8792956210269805E-3</v>
      </c>
      <c r="I1235" s="9">
        <v>3</v>
      </c>
      <c r="J1235" s="10" t="b">
        <f>AND(CCTAB[[#This Row],[Date]]&gt;=calculate!$D$10,CCTAB[[#This Row],[Date]]&lt;calculate!$D$10+7)</f>
        <v>0</v>
      </c>
    </row>
    <row r="1236" spans="1:10" ht="14.25" customHeight="1" x14ac:dyDescent="0.35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</v>
      </c>
      <c r="H1236" s="8">
        <v>4.3735305511923778E-3</v>
      </c>
      <c r="I1236" s="9">
        <v>2</v>
      </c>
      <c r="J1236" s="10" t="b">
        <f>AND(CCTAB[[#This Row],[Date]]&gt;=calculate!$D$10,CCTAB[[#This Row],[Date]]&lt;calculate!$D$10+7)</f>
        <v>0</v>
      </c>
    </row>
    <row r="1237" spans="1:10" ht="14.25" customHeight="1" x14ac:dyDescent="0.35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</v>
      </c>
      <c r="H1237" s="8">
        <v>4.0054048495707503E-3</v>
      </c>
      <c r="I1237" s="9">
        <v>4</v>
      </c>
      <c r="J1237" s="10" t="b">
        <f>AND(CCTAB[[#This Row],[Date]]&gt;=calculate!$D$10,CCTAB[[#This Row],[Date]]&lt;calculate!$D$10+7)</f>
        <v>0</v>
      </c>
    </row>
    <row r="1238" spans="1:10" ht="14.25" customHeight="1" x14ac:dyDescent="0.35">
      <c r="A1238" s="4" t="s">
        <v>1261</v>
      </c>
      <c r="B1238" s="5">
        <v>42027.415000000001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</v>
      </c>
      <c r="H1238" s="8">
        <v>3.8292445172722098E-3</v>
      </c>
      <c r="I1238" s="9">
        <v>3</v>
      </c>
      <c r="J1238" s="10" t="b">
        <f>AND(CCTAB[[#This Row],[Date]]&gt;=calculate!$D$10,CCTAB[[#This Row],[Date]]&lt;calculate!$D$10+7)</f>
        <v>0</v>
      </c>
    </row>
    <row r="1239" spans="1:10" ht="14.25" customHeight="1" x14ac:dyDescent="0.35">
      <c r="A1239" s="4" t="s">
        <v>1262</v>
      </c>
      <c r="B1239" s="5">
        <v>42027.415000000001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</v>
      </c>
      <c r="H1239" s="8">
        <v>6.2740306679519872E-4</v>
      </c>
      <c r="I1239" s="9">
        <v>4</v>
      </c>
      <c r="J1239" s="10" t="b">
        <f>AND(CCTAB[[#This Row],[Date]]&gt;=calculate!$D$10,CCTAB[[#This Row],[Date]]&lt;calculate!$D$10+7)</f>
        <v>0</v>
      </c>
    </row>
    <row r="1240" spans="1:10" ht="14.25" customHeight="1" x14ac:dyDescent="0.35">
      <c r="A1240" s="4" t="s">
        <v>1263</v>
      </c>
      <c r="B1240" s="5">
        <v>42027.451000000001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0" t="b">
        <f>AND(CCTAB[[#This Row],[Date]]&gt;=calculate!$D$10,CCTAB[[#This Row],[Date]]&lt;calculate!$D$10+7)</f>
        <v>0</v>
      </c>
    </row>
    <row r="1241" spans="1:10" ht="14.25" customHeight="1" x14ac:dyDescent="0.35">
      <c r="A1241" s="4" t="s">
        <v>1264</v>
      </c>
      <c r="B1241" s="5">
        <v>42027.451000000001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</v>
      </c>
      <c r="H1241" s="8">
        <v>1.9589245312935468E-3</v>
      </c>
      <c r="I1241" s="9">
        <v>4</v>
      </c>
      <c r="J1241" s="10" t="b">
        <f>AND(CCTAB[[#This Row],[Date]]&gt;=calculate!$D$10,CCTAB[[#This Row],[Date]]&lt;calculate!$D$10+7)</f>
        <v>0</v>
      </c>
    </row>
    <row r="1242" spans="1:10" ht="14.25" customHeight="1" x14ac:dyDescent="0.35">
      <c r="A1242" s="4" t="s">
        <v>1265</v>
      </c>
      <c r="B1242" s="5">
        <v>42027.459000000003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</v>
      </c>
      <c r="H1242" s="8">
        <v>1.9528115192007853E-3</v>
      </c>
      <c r="I1242" s="9">
        <v>2</v>
      </c>
      <c r="J1242" s="10" t="b">
        <f>AND(CCTAB[[#This Row],[Date]]&gt;=calculate!$D$10,CCTAB[[#This Row],[Date]]&lt;calculate!$D$10+7)</f>
        <v>0</v>
      </c>
    </row>
    <row r="1243" spans="1:10" ht="14.25" customHeight="1" x14ac:dyDescent="0.35">
      <c r="A1243" s="4" t="s">
        <v>1266</v>
      </c>
      <c r="B1243" s="5">
        <v>42027.459000000003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</v>
      </c>
      <c r="H1243" s="8">
        <v>4.7243378636406819E-3</v>
      </c>
      <c r="I1243" s="9">
        <v>5</v>
      </c>
      <c r="J1243" s="10" t="b">
        <f>AND(CCTAB[[#This Row],[Date]]&gt;=calculate!$D$10,CCTAB[[#This Row],[Date]]&lt;calculate!$D$10+7)</f>
        <v>0</v>
      </c>
    </row>
    <row r="1244" spans="1:10" ht="14.25" customHeight="1" x14ac:dyDescent="0.35">
      <c r="A1244" s="4" t="s">
        <v>1267</v>
      </c>
      <c r="B1244" s="5">
        <v>42027.470999999998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</v>
      </c>
      <c r="H1244" s="8">
        <v>9.3227715826944293E-4</v>
      </c>
      <c r="I1244" s="9">
        <v>5</v>
      </c>
      <c r="J1244" s="10" t="b">
        <f>AND(CCTAB[[#This Row],[Date]]&gt;=calculate!$D$10,CCTAB[[#This Row],[Date]]&lt;calculate!$D$10+7)</f>
        <v>0</v>
      </c>
    </row>
    <row r="1245" spans="1:10" ht="14.25" customHeight="1" x14ac:dyDescent="0.35">
      <c r="A1245" s="4" t="s">
        <v>1268</v>
      </c>
      <c r="B1245" s="5">
        <v>42027.470999999998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</v>
      </c>
      <c r="H1245" s="8">
        <v>3.4729918418800834E-3</v>
      </c>
      <c r="I1245" s="9">
        <v>4</v>
      </c>
      <c r="J1245" s="10" t="b">
        <f>AND(CCTAB[[#This Row],[Date]]&gt;=calculate!$D$10,CCTAB[[#This Row],[Date]]&lt;calculate!$D$10+7)</f>
        <v>0</v>
      </c>
    </row>
    <row r="1246" spans="1:10" ht="14.25" customHeight="1" x14ac:dyDescent="0.35">
      <c r="A1246" s="4" t="s">
        <v>1269</v>
      </c>
      <c r="B1246" s="5">
        <v>42027.478999999999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</v>
      </c>
      <c r="H1246" s="8">
        <v>2.4240124383611552E-3</v>
      </c>
      <c r="I1246" s="9">
        <v>3</v>
      </c>
      <c r="J1246" s="10" t="b">
        <f>AND(CCTAB[[#This Row],[Date]]&gt;=calculate!$D$10,CCTAB[[#This Row],[Date]]&lt;calculate!$D$10+7)</f>
        <v>0</v>
      </c>
    </row>
    <row r="1247" spans="1:10" ht="14.25" customHeight="1" x14ac:dyDescent="0.35">
      <c r="A1247" s="4" t="s">
        <v>1270</v>
      </c>
      <c r="B1247" s="5">
        <v>42027.478999999999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0" t="b">
        <f>AND(CCTAB[[#This Row],[Date]]&gt;=calculate!$D$10,CCTAB[[#This Row],[Date]]&lt;calculate!$D$10+7)</f>
        <v>0</v>
      </c>
    </row>
    <row r="1248" spans="1:10" ht="14.25" customHeight="1" x14ac:dyDescent="0.35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</v>
      </c>
      <c r="H1248" s="8">
        <v>7.0341295790850875E-4</v>
      </c>
      <c r="I1248" s="9">
        <v>5</v>
      </c>
      <c r="J1248" s="10" t="b">
        <f>AND(CCTAB[[#This Row],[Date]]&gt;=calculate!$D$10,CCTAB[[#This Row],[Date]]&lt;calculate!$D$10+7)</f>
        <v>0</v>
      </c>
    </row>
    <row r="1249" spans="1:10" ht="14.25" customHeight="1" x14ac:dyDescent="0.35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</v>
      </c>
      <c r="H1249" s="8">
        <v>4.8622175237765606E-4</v>
      </c>
      <c r="I1249" s="9">
        <v>5</v>
      </c>
      <c r="J1249" s="10" t="b">
        <f>AND(CCTAB[[#This Row],[Date]]&gt;=calculate!$D$10,CCTAB[[#This Row],[Date]]&lt;calculate!$D$10+7)</f>
        <v>0</v>
      </c>
    </row>
    <row r="1250" spans="1:10" ht="14.25" customHeight="1" x14ac:dyDescent="0.35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</v>
      </c>
      <c r="H1250" s="8">
        <v>3.5118389479241925E-3</v>
      </c>
      <c r="I1250" s="9">
        <v>5</v>
      </c>
      <c r="J1250" s="10" t="b">
        <f>AND(CCTAB[[#This Row],[Date]]&gt;=calculate!$D$10,CCTAB[[#This Row],[Date]]&lt;calculate!$D$10+7)</f>
        <v>0</v>
      </c>
    </row>
    <row r="1251" spans="1:10" ht="14.25" customHeight="1" x14ac:dyDescent="0.35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</v>
      </c>
      <c r="H1251" s="8">
        <v>3.6607136477214194E-3</v>
      </c>
      <c r="I1251" s="9">
        <v>2</v>
      </c>
      <c r="J1251" s="10" t="b">
        <f>AND(CCTAB[[#This Row],[Date]]&gt;=calculate!$D$10,CCTAB[[#This Row],[Date]]&lt;calculate!$D$10+7)</f>
        <v>0</v>
      </c>
    </row>
    <row r="1252" spans="1:10" ht="14.25" customHeight="1" x14ac:dyDescent="0.35">
      <c r="A1252" s="4" t="s">
        <v>1275</v>
      </c>
      <c r="B1252" s="5">
        <v>42027.483999999997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</v>
      </c>
      <c r="H1252" s="8">
        <v>8.6493533610950465E-4</v>
      </c>
      <c r="I1252" s="9">
        <v>3</v>
      </c>
      <c r="J1252" s="10" t="b">
        <f>AND(CCTAB[[#This Row],[Date]]&gt;=calculate!$D$10,CCTAB[[#This Row],[Date]]&lt;calculate!$D$10+7)</f>
        <v>0</v>
      </c>
    </row>
    <row r="1253" spans="1:10" ht="14.25" customHeight="1" x14ac:dyDescent="0.35">
      <c r="A1253" s="4" t="s">
        <v>1276</v>
      </c>
      <c r="B1253" s="5">
        <v>42027.483999999997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</v>
      </c>
      <c r="H1253" s="8">
        <v>9.32615738148667E-4</v>
      </c>
      <c r="I1253" s="9">
        <v>3</v>
      </c>
      <c r="J1253" s="10" t="b">
        <f>AND(CCTAB[[#This Row],[Date]]&gt;=calculate!$D$10,CCTAB[[#This Row],[Date]]&lt;calculate!$D$10+7)</f>
        <v>0</v>
      </c>
    </row>
    <row r="1254" spans="1:10" ht="14.25" customHeight="1" x14ac:dyDescent="0.35">
      <c r="A1254" s="4" t="s">
        <v>1277</v>
      </c>
      <c r="B1254" s="5">
        <v>42027.489000000001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</v>
      </c>
      <c r="H1254" s="8">
        <v>4.3096093158750117E-3</v>
      </c>
      <c r="I1254" s="9">
        <v>3</v>
      </c>
      <c r="J1254" s="10" t="b">
        <f>AND(CCTAB[[#This Row],[Date]]&gt;=calculate!$D$10,CCTAB[[#This Row],[Date]]&lt;calculate!$D$10+7)</f>
        <v>0</v>
      </c>
    </row>
    <row r="1255" spans="1:10" ht="14.25" customHeight="1" x14ac:dyDescent="0.35">
      <c r="A1255" s="4" t="s">
        <v>1278</v>
      </c>
      <c r="B1255" s="5">
        <v>42027.489000000001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0" t="b">
        <f>AND(CCTAB[[#This Row],[Date]]&gt;=calculate!$D$10,CCTAB[[#This Row],[Date]]&lt;calculate!$D$10+7)</f>
        <v>0</v>
      </c>
    </row>
    <row r="1256" spans="1:10" ht="14.25" customHeight="1" x14ac:dyDescent="0.35">
      <c r="A1256" s="4" t="s">
        <v>1279</v>
      </c>
      <c r="B1256" s="5">
        <v>42027.497000000003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</v>
      </c>
      <c r="H1256" s="8">
        <v>2.5122654827203655E-3</v>
      </c>
      <c r="I1256" s="9">
        <v>3</v>
      </c>
      <c r="J1256" s="10" t="b">
        <f>AND(CCTAB[[#This Row],[Date]]&gt;=calculate!$D$10,CCTAB[[#This Row],[Date]]&lt;calculate!$D$10+7)</f>
        <v>0</v>
      </c>
    </row>
    <row r="1257" spans="1:10" ht="14.25" customHeight="1" x14ac:dyDescent="0.35">
      <c r="A1257" s="4" t="s">
        <v>1280</v>
      </c>
      <c r="B1257" s="5">
        <v>42027.497000000003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</v>
      </c>
      <c r="H1257" s="8">
        <v>2.9151534651279034E-3</v>
      </c>
      <c r="I1257" s="9">
        <v>2</v>
      </c>
      <c r="J1257" s="10" t="b">
        <f>AND(CCTAB[[#This Row],[Date]]&gt;=calculate!$D$10,CCTAB[[#This Row],[Date]]&lt;calculate!$D$10+7)</f>
        <v>0</v>
      </c>
    </row>
    <row r="1258" spans="1:10" ht="14.25" customHeight="1" x14ac:dyDescent="0.35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</v>
      </c>
      <c r="H1258" s="8">
        <v>2.6230281863372997E-3</v>
      </c>
      <c r="I1258" s="9">
        <v>3</v>
      </c>
      <c r="J1258" s="10" t="b">
        <f>AND(CCTAB[[#This Row],[Date]]&gt;=calculate!$D$10,CCTAB[[#This Row],[Date]]&lt;calculate!$D$10+7)</f>
        <v>0</v>
      </c>
    </row>
    <row r="1259" spans="1:10" ht="14.25" customHeight="1" x14ac:dyDescent="0.35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</v>
      </c>
      <c r="H1259" s="8">
        <v>1.2065089271251013E-3</v>
      </c>
      <c r="I1259" s="9">
        <v>5</v>
      </c>
      <c r="J1259" s="10" t="b">
        <f>AND(CCTAB[[#This Row],[Date]]&gt;=calculate!$D$10,CCTAB[[#This Row],[Date]]&lt;calculate!$D$10+7)</f>
        <v>0</v>
      </c>
    </row>
    <row r="1260" spans="1:10" ht="14.25" customHeight="1" x14ac:dyDescent="0.35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</v>
      </c>
      <c r="H1260" s="8">
        <v>8.6059523517485509E-4</v>
      </c>
      <c r="I1260" s="9">
        <v>4</v>
      </c>
      <c r="J1260" s="10" t="b">
        <f>AND(CCTAB[[#This Row],[Date]]&gt;=calculate!$D$10,CCTAB[[#This Row],[Date]]&lt;calculate!$D$10+7)</f>
        <v>0</v>
      </c>
    </row>
    <row r="1261" spans="1:10" ht="14.25" customHeight="1" x14ac:dyDescent="0.35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</v>
      </c>
      <c r="H1261" s="8">
        <v>4.1099797608435728E-3</v>
      </c>
      <c r="I1261" s="9">
        <v>5</v>
      </c>
      <c r="J1261" s="10" t="b">
        <f>AND(CCTAB[[#This Row],[Date]]&gt;=calculate!$D$10,CCTAB[[#This Row],[Date]]&lt;calculate!$D$10+7)</f>
        <v>0</v>
      </c>
    </row>
    <row r="1262" spans="1:10" ht="14.25" customHeight="1" x14ac:dyDescent="0.35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</v>
      </c>
      <c r="H1262" s="8">
        <v>1.0933544532912677E-3</v>
      </c>
      <c r="I1262" s="9">
        <v>2</v>
      </c>
      <c r="J1262" s="10" t="b">
        <f>AND(CCTAB[[#This Row],[Date]]&gt;=calculate!$D$10,CCTAB[[#This Row],[Date]]&lt;calculate!$D$10+7)</f>
        <v>0</v>
      </c>
    </row>
    <row r="1263" spans="1:10" ht="14.25" customHeight="1" x14ac:dyDescent="0.35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0" t="b">
        <f>AND(CCTAB[[#This Row],[Date]]&gt;=calculate!$D$10,CCTAB[[#This Row],[Date]]&lt;calculate!$D$10+7)</f>
        <v>0</v>
      </c>
    </row>
    <row r="1264" spans="1:10" ht="14.25" customHeight="1" x14ac:dyDescent="0.35">
      <c r="A1264" s="4" t="s">
        <v>1287</v>
      </c>
      <c r="B1264" s="5">
        <v>42027.565000000002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</v>
      </c>
      <c r="H1264" s="8">
        <v>2.2197275890329803E-3</v>
      </c>
      <c r="I1264" s="9">
        <v>5</v>
      </c>
      <c r="J1264" s="10" t="b">
        <f>AND(CCTAB[[#This Row],[Date]]&gt;=calculate!$D$10,CCTAB[[#This Row],[Date]]&lt;calculate!$D$10+7)</f>
        <v>0</v>
      </c>
    </row>
    <row r="1265" spans="1:10" ht="14.25" customHeight="1" x14ac:dyDescent="0.35">
      <c r="A1265" s="4" t="s">
        <v>1288</v>
      </c>
      <c r="B1265" s="5">
        <v>42027.565000000002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</v>
      </c>
      <c r="H1265" s="8">
        <v>2.4666807953926105E-3</v>
      </c>
      <c r="I1265" s="9">
        <v>4</v>
      </c>
      <c r="J1265" s="10" t="b">
        <f>AND(CCTAB[[#This Row],[Date]]&gt;=calculate!$D$10,CCTAB[[#This Row],[Date]]&lt;calculate!$D$10+7)</f>
        <v>0</v>
      </c>
    </row>
    <row r="1266" spans="1:10" ht="14.25" customHeight="1" x14ac:dyDescent="0.35">
      <c r="A1266" s="4" t="s">
        <v>1289</v>
      </c>
      <c r="B1266" s="5">
        <v>42027.567999999999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</v>
      </c>
      <c r="H1266" s="8">
        <v>1.2685658862425623E-3</v>
      </c>
      <c r="I1266" s="9">
        <v>5</v>
      </c>
      <c r="J1266" s="10" t="b">
        <f>AND(CCTAB[[#This Row],[Date]]&gt;=calculate!$D$10,CCTAB[[#This Row],[Date]]&lt;calculate!$D$10+7)</f>
        <v>0</v>
      </c>
    </row>
    <row r="1267" spans="1:10" ht="14.25" customHeight="1" x14ac:dyDescent="0.35">
      <c r="A1267" s="4" t="s">
        <v>1290</v>
      </c>
      <c r="B1267" s="5">
        <v>42027.567999999999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</v>
      </c>
      <c r="H1267" s="8">
        <v>4.6507597204813915E-3</v>
      </c>
      <c r="I1267" s="9">
        <v>5</v>
      </c>
      <c r="J1267" s="10" t="b">
        <f>AND(CCTAB[[#This Row],[Date]]&gt;=calculate!$D$10,CCTAB[[#This Row],[Date]]&lt;calculate!$D$10+7)</f>
        <v>0</v>
      </c>
    </row>
    <row r="1268" spans="1:10" ht="14.25" customHeight="1" x14ac:dyDescent="0.35">
      <c r="A1268" s="4" t="s">
        <v>1291</v>
      </c>
      <c r="B1268" s="5">
        <v>42027.593000000001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</v>
      </c>
      <c r="H1268" s="8">
        <v>1.3895251778461046E-3</v>
      </c>
      <c r="I1268" s="9">
        <v>4</v>
      </c>
      <c r="J1268" s="10" t="b">
        <f>AND(CCTAB[[#This Row],[Date]]&gt;=calculate!$D$10,CCTAB[[#This Row],[Date]]&lt;calculate!$D$10+7)</f>
        <v>0</v>
      </c>
    </row>
    <row r="1269" spans="1:10" ht="14.25" customHeight="1" x14ac:dyDescent="0.35">
      <c r="A1269" s="4" t="s">
        <v>1292</v>
      </c>
      <c r="B1269" s="5">
        <v>42027.593000000001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0" t="b">
        <f>AND(CCTAB[[#This Row],[Date]]&gt;=calculate!$D$10,CCTAB[[#This Row],[Date]]&lt;calculate!$D$10+7)</f>
        <v>0</v>
      </c>
    </row>
    <row r="1270" spans="1:10" ht="14.25" customHeight="1" x14ac:dyDescent="0.35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</v>
      </c>
      <c r="H1270" s="8">
        <v>7.6026824061227645E-4</v>
      </c>
      <c r="I1270" s="9">
        <v>5</v>
      </c>
      <c r="J1270" s="10" t="b">
        <f>AND(CCTAB[[#This Row],[Date]]&gt;=calculate!$D$10,CCTAB[[#This Row],[Date]]&lt;calculate!$D$10+7)</f>
        <v>0</v>
      </c>
    </row>
    <row r="1271" spans="1:10" ht="14.25" customHeight="1" x14ac:dyDescent="0.35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0" t="b">
        <f>AND(CCTAB[[#This Row],[Date]]&gt;=calculate!$D$10,CCTAB[[#This Row],[Date]]&lt;calculate!$D$10+7)</f>
        <v>0</v>
      </c>
    </row>
    <row r="1272" spans="1:10" ht="14.25" customHeight="1" x14ac:dyDescent="0.35">
      <c r="A1272" s="4" t="s">
        <v>1295</v>
      </c>
      <c r="B1272" s="5">
        <v>42027.667999999998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</v>
      </c>
      <c r="H1272" s="8">
        <v>1.3638200394289165E-3</v>
      </c>
      <c r="I1272" s="9">
        <v>4</v>
      </c>
      <c r="J1272" s="10" t="b">
        <f>AND(CCTAB[[#This Row],[Date]]&gt;=calculate!$D$10,CCTAB[[#This Row],[Date]]&lt;calculate!$D$10+7)</f>
        <v>0</v>
      </c>
    </row>
    <row r="1273" spans="1:10" ht="14.25" customHeight="1" x14ac:dyDescent="0.35">
      <c r="A1273" s="4" t="s">
        <v>1296</v>
      </c>
      <c r="B1273" s="5">
        <v>42027.667999999998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0" t="b">
        <f>AND(CCTAB[[#This Row],[Date]]&gt;=calculate!$D$10,CCTAB[[#This Row],[Date]]&lt;calculate!$D$10+7)</f>
        <v>0</v>
      </c>
    </row>
    <row r="1274" spans="1:10" ht="14.25" customHeight="1" x14ac:dyDescent="0.35">
      <c r="A1274" s="4" t="s">
        <v>1297</v>
      </c>
      <c r="B1274" s="5">
        <v>42027.675999999999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</v>
      </c>
      <c r="H1274" s="8">
        <v>3.6052379239414218E-4</v>
      </c>
      <c r="I1274" s="9">
        <v>3</v>
      </c>
      <c r="J1274" s="10" t="b">
        <f>AND(CCTAB[[#This Row],[Date]]&gt;=calculate!$D$10,CCTAB[[#This Row],[Date]]&lt;calculate!$D$10+7)</f>
        <v>0</v>
      </c>
    </row>
    <row r="1275" spans="1:10" ht="14.25" customHeight="1" x14ac:dyDescent="0.35">
      <c r="A1275" s="4" t="s">
        <v>1298</v>
      </c>
      <c r="B1275" s="5">
        <v>42027.675999999999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</v>
      </c>
      <c r="H1275" s="8">
        <v>9.2866925897938689E-4</v>
      </c>
      <c r="I1275" s="9">
        <v>2</v>
      </c>
      <c r="J1275" s="10" t="b">
        <f>AND(CCTAB[[#This Row],[Date]]&gt;=calculate!$D$10,CCTAB[[#This Row],[Date]]&lt;calculate!$D$10+7)</f>
        <v>0</v>
      </c>
    </row>
    <row r="1276" spans="1:10" ht="14.25" customHeight="1" x14ac:dyDescent="0.35">
      <c r="A1276" s="4" t="s">
        <v>1299</v>
      </c>
      <c r="B1276" s="5">
        <v>42027.692999999999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</v>
      </c>
      <c r="H1276" s="8">
        <v>1.1892996867244744E-3</v>
      </c>
      <c r="I1276" s="9">
        <v>4</v>
      </c>
      <c r="J1276" s="10" t="b">
        <f>AND(CCTAB[[#This Row],[Date]]&gt;=calculate!$D$10,CCTAB[[#This Row],[Date]]&lt;calculate!$D$10+7)</f>
        <v>0</v>
      </c>
    </row>
    <row r="1277" spans="1:10" ht="14.25" customHeight="1" x14ac:dyDescent="0.35">
      <c r="A1277" s="4" t="s">
        <v>1300</v>
      </c>
      <c r="B1277" s="5">
        <v>42027.692999999999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</v>
      </c>
      <c r="H1277" s="8">
        <v>4.0311447160317039E-3</v>
      </c>
      <c r="I1277" s="9">
        <v>3</v>
      </c>
      <c r="J1277" s="10" t="b">
        <f>AND(CCTAB[[#This Row],[Date]]&gt;=calculate!$D$10,CCTAB[[#This Row],[Date]]&lt;calculate!$D$10+7)</f>
        <v>0</v>
      </c>
    </row>
    <row r="1278" spans="1:10" ht="14.25" customHeight="1" x14ac:dyDescent="0.35">
      <c r="A1278" s="4" t="s">
        <v>1301</v>
      </c>
      <c r="B1278" s="5">
        <v>42027.697999999997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</v>
      </c>
      <c r="H1278" s="8">
        <v>4.200044542952538E-3</v>
      </c>
      <c r="I1278" s="9">
        <v>3</v>
      </c>
      <c r="J1278" s="10" t="b">
        <f>AND(CCTAB[[#This Row],[Date]]&gt;=calculate!$D$10,CCTAB[[#This Row],[Date]]&lt;calculate!$D$10+7)</f>
        <v>0</v>
      </c>
    </row>
    <row r="1279" spans="1:10" ht="14.25" customHeight="1" x14ac:dyDescent="0.35">
      <c r="A1279" s="4" t="s">
        <v>1302</v>
      </c>
      <c r="B1279" s="5">
        <v>42027.697999999997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</v>
      </c>
      <c r="H1279" s="8">
        <v>3.4499006888493587E-3</v>
      </c>
      <c r="I1279" s="9">
        <v>3</v>
      </c>
      <c r="J1279" s="10" t="b">
        <f>AND(CCTAB[[#This Row],[Date]]&gt;=calculate!$D$10,CCTAB[[#This Row],[Date]]&lt;calculate!$D$10+7)</f>
        <v>0</v>
      </c>
    </row>
    <row r="1280" spans="1:10" ht="14.25" customHeight="1" x14ac:dyDescent="0.35">
      <c r="A1280" s="4" t="s">
        <v>1303</v>
      </c>
      <c r="B1280" s="5">
        <v>42027.724999999999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</v>
      </c>
      <c r="H1280" s="8">
        <v>8.2517854822660255E-4</v>
      </c>
      <c r="I1280" s="9">
        <v>4</v>
      </c>
      <c r="J1280" s="10" t="b">
        <f>AND(CCTAB[[#This Row],[Date]]&gt;=calculate!$D$10,CCTAB[[#This Row],[Date]]&lt;calculate!$D$10+7)</f>
        <v>0</v>
      </c>
    </row>
    <row r="1281" spans="1:10" ht="14.25" customHeight="1" x14ac:dyDescent="0.35">
      <c r="A1281" s="4" t="s">
        <v>1304</v>
      </c>
      <c r="B1281" s="5">
        <v>42027.724999999999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0" t="b">
        <f>AND(CCTAB[[#This Row],[Date]]&gt;=calculate!$D$10,CCTAB[[#This Row],[Date]]&lt;calculate!$D$10+7)</f>
        <v>0</v>
      </c>
    </row>
    <row r="1282" spans="1:10" ht="14.25" customHeight="1" x14ac:dyDescent="0.35">
      <c r="A1282" s="4" t="s">
        <v>1305</v>
      </c>
      <c r="B1282" s="5">
        <v>42027.737000000001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</v>
      </c>
      <c r="H1282" s="8">
        <v>4.0949685453913007E-3</v>
      </c>
      <c r="I1282" s="9">
        <v>2</v>
      </c>
      <c r="J1282" s="10" t="b">
        <f>AND(CCTAB[[#This Row],[Date]]&gt;=calculate!$D$10,CCTAB[[#This Row],[Date]]&lt;calculate!$D$10+7)</f>
        <v>0</v>
      </c>
    </row>
    <row r="1283" spans="1:10" ht="14.25" customHeight="1" x14ac:dyDescent="0.35">
      <c r="A1283" s="4" t="s">
        <v>1306</v>
      </c>
      <c r="B1283" s="5">
        <v>42027.737000000001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</v>
      </c>
      <c r="H1283" s="8">
        <v>1.8930653110624505E-3</v>
      </c>
      <c r="I1283" s="9">
        <v>3</v>
      </c>
      <c r="J1283" s="10" t="b">
        <f>AND(CCTAB[[#This Row],[Date]]&gt;=calculate!$D$10,CCTAB[[#This Row],[Date]]&lt;calculate!$D$10+7)</f>
        <v>0</v>
      </c>
    </row>
    <row r="1284" spans="1:10" ht="14.25" customHeight="1" x14ac:dyDescent="0.35">
      <c r="A1284" s="4" t="s">
        <v>1307</v>
      </c>
      <c r="B1284" s="5">
        <v>42027.739000000001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0" t="b">
        <f>AND(CCTAB[[#This Row],[Date]]&gt;=calculate!$D$10,CCTAB[[#This Row],[Date]]&lt;calculate!$D$10+7)</f>
        <v>0</v>
      </c>
    </row>
    <row r="1285" spans="1:10" ht="14.25" customHeight="1" x14ac:dyDescent="0.35">
      <c r="A1285" s="4" t="s">
        <v>1308</v>
      </c>
      <c r="B1285" s="5">
        <v>42027.739000000001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0" t="b">
        <f>AND(CCTAB[[#This Row],[Date]]&gt;=calculate!$D$10,CCTAB[[#This Row],[Date]]&lt;calculate!$D$10+7)</f>
        <v>0</v>
      </c>
    </row>
    <row r="1286" spans="1:10" ht="14.25" customHeight="1" x14ac:dyDescent="0.35">
      <c r="A1286" s="4" t="s">
        <v>1309</v>
      </c>
      <c r="B1286" s="5">
        <v>42028.379000000001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0" t="b">
        <f>AND(CCTAB[[#This Row],[Date]]&gt;=calculate!$D$10,CCTAB[[#This Row],[Date]]&lt;calculate!$D$10+7)</f>
        <v>0</v>
      </c>
    </row>
    <row r="1287" spans="1:10" ht="14.25" customHeight="1" x14ac:dyDescent="0.35">
      <c r="A1287" s="4" t="s">
        <v>1310</v>
      </c>
      <c r="B1287" s="5">
        <v>42028.379000000001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</v>
      </c>
      <c r="H1287" s="8">
        <v>4.5860728038538481E-3</v>
      </c>
      <c r="I1287" s="9">
        <v>2</v>
      </c>
      <c r="J1287" s="10" t="b">
        <f>AND(CCTAB[[#This Row],[Date]]&gt;=calculate!$D$10,CCTAB[[#This Row],[Date]]&lt;calculate!$D$10+7)</f>
        <v>0</v>
      </c>
    </row>
    <row r="1288" spans="1:10" ht="14.25" customHeight="1" x14ac:dyDescent="0.35">
      <c r="A1288" s="4" t="s">
        <v>1311</v>
      </c>
      <c r="B1288" s="5">
        <v>42028.379000000001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</v>
      </c>
      <c r="H1288" s="8">
        <v>3.1465867062692382E-3</v>
      </c>
      <c r="I1288" s="9">
        <v>3</v>
      </c>
      <c r="J1288" s="10" t="b">
        <f>AND(CCTAB[[#This Row],[Date]]&gt;=calculate!$D$10,CCTAB[[#This Row],[Date]]&lt;calculate!$D$10+7)</f>
        <v>0</v>
      </c>
    </row>
    <row r="1289" spans="1:10" ht="14.25" customHeight="1" x14ac:dyDescent="0.35">
      <c r="A1289" s="4" t="s">
        <v>1312</v>
      </c>
      <c r="B1289" s="5">
        <v>42028.379000000001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</v>
      </c>
      <c r="H1289" s="8">
        <v>3.577221296507492E-3</v>
      </c>
      <c r="I1289" s="9">
        <v>3</v>
      </c>
      <c r="J1289" s="10" t="b">
        <f>AND(CCTAB[[#This Row],[Date]]&gt;=calculate!$D$10,CCTAB[[#This Row],[Date]]&lt;calculate!$D$10+7)</f>
        <v>0</v>
      </c>
    </row>
    <row r="1290" spans="1:10" ht="14.25" customHeight="1" x14ac:dyDescent="0.35">
      <c r="A1290" s="4" t="s">
        <v>1313</v>
      </c>
      <c r="B1290" s="5">
        <v>42028.383999999998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</v>
      </c>
      <c r="H1290" s="8">
        <v>5.8344731806969934E-4</v>
      </c>
      <c r="I1290" s="9">
        <v>1</v>
      </c>
      <c r="J1290" s="10" t="b">
        <f>AND(CCTAB[[#This Row],[Date]]&gt;=calculate!$D$10,CCTAB[[#This Row],[Date]]&lt;calculate!$D$10+7)</f>
        <v>0</v>
      </c>
    </row>
    <row r="1291" spans="1:10" ht="14.25" customHeight="1" x14ac:dyDescent="0.35">
      <c r="A1291" s="4" t="s">
        <v>1314</v>
      </c>
      <c r="B1291" s="5">
        <v>42028.383999999998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</v>
      </c>
      <c r="H1291" s="8">
        <v>1.5120850063457367E-3</v>
      </c>
      <c r="I1291" s="9">
        <v>3</v>
      </c>
      <c r="J1291" s="10" t="b">
        <f>AND(CCTAB[[#This Row],[Date]]&gt;=calculate!$D$10,CCTAB[[#This Row],[Date]]&lt;calculate!$D$10+7)</f>
        <v>0</v>
      </c>
    </row>
    <row r="1292" spans="1:10" ht="14.25" customHeight="1" x14ac:dyDescent="0.35">
      <c r="A1292" s="4" t="s">
        <v>1315</v>
      </c>
      <c r="B1292" s="5">
        <v>42028.389000000003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</v>
      </c>
      <c r="H1292" s="8">
        <v>2.7359212617981844E-3</v>
      </c>
      <c r="I1292" s="9">
        <v>3</v>
      </c>
      <c r="J1292" s="10" t="b">
        <f>AND(CCTAB[[#This Row],[Date]]&gt;=calculate!$D$10,CCTAB[[#This Row],[Date]]&lt;calculate!$D$10+7)</f>
        <v>0</v>
      </c>
    </row>
    <row r="1293" spans="1:10" ht="14.25" customHeight="1" x14ac:dyDescent="0.35">
      <c r="A1293" s="4" t="s">
        <v>1316</v>
      </c>
      <c r="B1293" s="5">
        <v>42028.389000000003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</v>
      </c>
      <c r="H1293" s="8">
        <v>1.0148334108208389E-3</v>
      </c>
      <c r="I1293" s="9">
        <v>1</v>
      </c>
      <c r="J1293" s="10" t="b">
        <f>AND(CCTAB[[#This Row],[Date]]&gt;=calculate!$D$10,CCTAB[[#This Row],[Date]]&lt;calculate!$D$10+7)</f>
        <v>0</v>
      </c>
    </row>
    <row r="1294" spans="1:10" ht="14.25" customHeight="1" x14ac:dyDescent="0.35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</v>
      </c>
      <c r="H1294" s="8">
        <v>2.1416142632508781E-3</v>
      </c>
      <c r="I1294" s="9">
        <v>5</v>
      </c>
      <c r="J1294" s="10" t="b">
        <f>AND(CCTAB[[#This Row],[Date]]&gt;=calculate!$D$10,CCTAB[[#This Row],[Date]]&lt;calculate!$D$10+7)</f>
        <v>0</v>
      </c>
    </row>
    <row r="1295" spans="1:10" ht="14.25" customHeight="1" x14ac:dyDescent="0.35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0" t="b">
        <f>AND(CCTAB[[#This Row],[Date]]&gt;=calculate!$D$10,CCTAB[[#This Row],[Date]]&lt;calculate!$D$10+7)</f>
        <v>0</v>
      </c>
    </row>
    <row r="1296" spans="1:10" ht="14.25" customHeight="1" x14ac:dyDescent="0.35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</v>
      </c>
      <c r="H1296" s="8">
        <v>4.0124650656689805E-3</v>
      </c>
      <c r="I1296" s="9">
        <v>3</v>
      </c>
      <c r="J1296" s="10" t="b">
        <f>AND(CCTAB[[#This Row],[Date]]&gt;=calculate!$D$10,CCTAB[[#This Row],[Date]]&lt;calculate!$D$10+7)</f>
        <v>0</v>
      </c>
    </row>
    <row r="1297" spans="1:10" ht="14.25" customHeight="1" x14ac:dyDescent="0.35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0" t="b">
        <f>AND(CCTAB[[#This Row],[Date]]&gt;=calculate!$D$10,CCTAB[[#This Row],[Date]]&lt;calculate!$D$10+7)</f>
        <v>0</v>
      </c>
    </row>
    <row r="1298" spans="1:10" ht="14.25" customHeight="1" x14ac:dyDescent="0.35">
      <c r="A1298" s="4" t="s">
        <v>1321</v>
      </c>
      <c r="B1298" s="5">
        <v>42028.419000000002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</v>
      </c>
      <c r="H1298" s="8">
        <v>3.8817325180107117E-3</v>
      </c>
      <c r="I1298" s="9">
        <v>2</v>
      </c>
      <c r="J1298" s="10" t="b">
        <f>AND(CCTAB[[#This Row],[Date]]&gt;=calculate!$D$10,CCTAB[[#This Row],[Date]]&lt;calculate!$D$10+7)</f>
        <v>0</v>
      </c>
    </row>
    <row r="1299" spans="1:10" ht="14.25" customHeight="1" x14ac:dyDescent="0.35">
      <c r="A1299" s="4" t="s">
        <v>1322</v>
      </c>
      <c r="B1299" s="5">
        <v>42028.419000000002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</v>
      </c>
      <c r="H1299" s="8">
        <v>1.335938212941902E-3</v>
      </c>
      <c r="I1299" s="9">
        <v>1</v>
      </c>
      <c r="J1299" s="10" t="b">
        <f>AND(CCTAB[[#This Row],[Date]]&gt;=calculate!$D$10,CCTAB[[#This Row],[Date]]&lt;calculate!$D$10+7)</f>
        <v>0</v>
      </c>
    </row>
    <row r="1300" spans="1:10" ht="14.25" customHeight="1" x14ac:dyDescent="0.35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</v>
      </c>
      <c r="H1300" s="8">
        <v>3.6001142169410981E-3</v>
      </c>
      <c r="I1300" s="9">
        <v>5</v>
      </c>
      <c r="J1300" s="10" t="b">
        <f>AND(CCTAB[[#This Row],[Date]]&gt;=calculate!$D$10,CCTAB[[#This Row],[Date]]&lt;calculate!$D$10+7)</f>
        <v>0</v>
      </c>
    </row>
    <row r="1301" spans="1:10" ht="14.25" customHeight="1" x14ac:dyDescent="0.35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0" t="b">
        <f>AND(CCTAB[[#This Row],[Date]]&gt;=calculate!$D$10,CCTAB[[#This Row],[Date]]&lt;calculate!$D$10+7)</f>
        <v>0</v>
      </c>
    </row>
    <row r="1302" spans="1:10" ht="14.25" customHeight="1" x14ac:dyDescent="0.35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</v>
      </c>
      <c r="H1302" s="8">
        <v>6.0496626768700155E-4</v>
      </c>
      <c r="I1302" s="9">
        <v>4</v>
      </c>
      <c r="J1302" s="10" t="b">
        <f>AND(CCTAB[[#This Row],[Date]]&gt;=calculate!$D$10,CCTAB[[#This Row],[Date]]&lt;calculate!$D$10+7)</f>
        <v>0</v>
      </c>
    </row>
    <row r="1303" spans="1:10" ht="14.25" customHeight="1" x14ac:dyDescent="0.35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</v>
      </c>
      <c r="H1303" s="8">
        <v>2.2342946168752973E-3</v>
      </c>
      <c r="I1303" s="9">
        <v>4</v>
      </c>
      <c r="J1303" s="10" t="b">
        <f>AND(CCTAB[[#This Row],[Date]]&gt;=calculate!$D$10,CCTAB[[#This Row],[Date]]&lt;calculate!$D$10+7)</f>
        <v>0</v>
      </c>
    </row>
    <row r="1304" spans="1:10" ht="14.25" customHeight="1" x14ac:dyDescent="0.35">
      <c r="A1304" s="4" t="s">
        <v>1327</v>
      </c>
      <c r="B1304" s="5">
        <v>42028.436999999998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</v>
      </c>
      <c r="H1304" s="8">
        <v>3.1842410527543733E-3</v>
      </c>
      <c r="I1304" s="9">
        <v>4</v>
      </c>
      <c r="J1304" s="10" t="b">
        <f>AND(CCTAB[[#This Row],[Date]]&gt;=calculate!$D$10,CCTAB[[#This Row],[Date]]&lt;calculate!$D$10+7)</f>
        <v>0</v>
      </c>
    </row>
    <row r="1305" spans="1:10" ht="14.25" customHeight="1" x14ac:dyDescent="0.35">
      <c r="A1305" s="4" t="s">
        <v>1328</v>
      </c>
      <c r="B1305" s="5">
        <v>42028.436999999998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0" t="b">
        <f>AND(CCTAB[[#This Row],[Date]]&gt;=calculate!$D$10,CCTAB[[#This Row],[Date]]&lt;calculate!$D$10+7)</f>
        <v>0</v>
      </c>
    </row>
    <row r="1306" spans="1:10" ht="14.25" customHeight="1" x14ac:dyDescent="0.35">
      <c r="A1306" s="4" t="s">
        <v>1329</v>
      </c>
      <c r="B1306" s="5">
        <v>42028.438999999998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</v>
      </c>
      <c r="H1306" s="8">
        <v>3.5905433492498226E-4</v>
      </c>
      <c r="I1306" s="9">
        <v>3</v>
      </c>
      <c r="J1306" s="10" t="b">
        <f>AND(CCTAB[[#This Row],[Date]]&gt;=calculate!$D$10,CCTAB[[#This Row],[Date]]&lt;calculate!$D$10+7)</f>
        <v>0</v>
      </c>
    </row>
    <row r="1307" spans="1:10" ht="14.25" customHeight="1" x14ac:dyDescent="0.35">
      <c r="A1307" s="4" t="s">
        <v>1330</v>
      </c>
      <c r="B1307" s="5">
        <v>42028.438999999998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0" t="b">
        <f>AND(CCTAB[[#This Row],[Date]]&gt;=calculate!$D$10,CCTAB[[#This Row],[Date]]&lt;calculate!$D$10+7)</f>
        <v>0</v>
      </c>
    </row>
    <row r="1308" spans="1:10" ht="14.25" customHeight="1" x14ac:dyDescent="0.35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</v>
      </c>
      <c r="H1308" s="8">
        <v>2.1449270974159738E-3</v>
      </c>
      <c r="I1308" s="9">
        <v>3</v>
      </c>
      <c r="J1308" s="10" t="b">
        <f>AND(CCTAB[[#This Row],[Date]]&gt;=calculate!$D$10,CCTAB[[#This Row],[Date]]&lt;calculate!$D$10+7)</f>
        <v>0</v>
      </c>
    </row>
    <row r="1309" spans="1:10" ht="14.25" customHeight="1" x14ac:dyDescent="0.35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</v>
      </c>
      <c r="H1309" s="8">
        <v>4.5157805634114031E-3</v>
      </c>
      <c r="I1309" s="9">
        <v>1</v>
      </c>
      <c r="J1309" s="10" t="b">
        <f>AND(CCTAB[[#This Row],[Date]]&gt;=calculate!$D$10,CCTAB[[#This Row],[Date]]&lt;calculate!$D$10+7)</f>
        <v>0</v>
      </c>
    </row>
    <row r="1310" spans="1:10" ht="14.25" customHeight="1" x14ac:dyDescent="0.35">
      <c r="A1310" s="4" t="s">
        <v>1333</v>
      </c>
      <c r="B1310" s="5">
        <v>42028.487999999998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</v>
      </c>
      <c r="H1310" s="8">
        <v>2.7069069018262138E-3</v>
      </c>
      <c r="I1310" s="9">
        <v>4</v>
      </c>
      <c r="J1310" s="10" t="b">
        <f>AND(CCTAB[[#This Row],[Date]]&gt;=calculate!$D$10,CCTAB[[#This Row],[Date]]&lt;calculate!$D$10+7)</f>
        <v>0</v>
      </c>
    </row>
    <row r="1311" spans="1:10" ht="14.25" customHeight="1" x14ac:dyDescent="0.35">
      <c r="A1311" s="4" t="s">
        <v>1334</v>
      </c>
      <c r="B1311" s="5">
        <v>42028.487999999998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</v>
      </c>
      <c r="H1311" s="8">
        <v>4.3904565714062626E-3</v>
      </c>
      <c r="I1311" s="9">
        <v>3</v>
      </c>
      <c r="J1311" s="10" t="b">
        <f>AND(CCTAB[[#This Row],[Date]]&gt;=calculate!$D$10,CCTAB[[#This Row],[Date]]&lt;calculate!$D$10+7)</f>
        <v>0</v>
      </c>
    </row>
    <row r="1312" spans="1:10" ht="14.25" customHeight="1" x14ac:dyDescent="0.35">
      <c r="A1312" s="4" t="s">
        <v>1335</v>
      </c>
      <c r="B1312" s="5">
        <v>42028.514999999999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</v>
      </c>
      <c r="H1312" s="8">
        <v>2.5805908459772433E-3</v>
      </c>
      <c r="I1312" s="9">
        <v>3</v>
      </c>
      <c r="J1312" s="10" t="b">
        <f>AND(CCTAB[[#This Row],[Date]]&gt;=calculate!$D$10,CCTAB[[#This Row],[Date]]&lt;calculate!$D$10+7)</f>
        <v>0</v>
      </c>
    </row>
    <row r="1313" spans="1:10" ht="14.25" customHeight="1" x14ac:dyDescent="0.35">
      <c r="A1313" s="4" t="s">
        <v>1336</v>
      </c>
      <c r="B1313" s="5">
        <v>42028.514999999999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</v>
      </c>
      <c r="H1313" s="8">
        <v>2.9927608338907513E-3</v>
      </c>
      <c r="I1313" s="9">
        <v>4</v>
      </c>
      <c r="J1313" s="10" t="b">
        <f>AND(CCTAB[[#This Row],[Date]]&gt;=calculate!$D$10,CCTAB[[#This Row],[Date]]&lt;calculate!$D$10+7)</f>
        <v>0</v>
      </c>
    </row>
    <row r="1314" spans="1:10" ht="14.25" customHeight="1" x14ac:dyDescent="0.35">
      <c r="A1314" s="4" t="s">
        <v>1337</v>
      </c>
      <c r="B1314" s="5">
        <v>42028.517999999996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</v>
      </c>
      <c r="H1314" s="8">
        <v>4.8922004895433902E-4</v>
      </c>
      <c r="I1314" s="9">
        <v>5</v>
      </c>
      <c r="J1314" s="10" t="b">
        <f>AND(CCTAB[[#This Row],[Date]]&gt;=calculate!$D$10,CCTAB[[#This Row],[Date]]&lt;calculate!$D$10+7)</f>
        <v>0</v>
      </c>
    </row>
    <row r="1315" spans="1:10" ht="14.25" customHeight="1" x14ac:dyDescent="0.35">
      <c r="A1315" s="4" t="s">
        <v>1338</v>
      </c>
      <c r="B1315" s="5">
        <v>42028.517999999996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</v>
      </c>
      <c r="H1315" s="8">
        <v>4.6759911842826777E-3</v>
      </c>
      <c r="I1315" s="9">
        <v>3</v>
      </c>
      <c r="J1315" s="10" t="b">
        <f>AND(CCTAB[[#This Row],[Date]]&gt;=calculate!$D$10,CCTAB[[#This Row],[Date]]&lt;calculate!$D$10+7)</f>
        <v>0</v>
      </c>
    </row>
    <row r="1316" spans="1:10" ht="14.25" customHeight="1" x14ac:dyDescent="0.35">
      <c r="A1316" s="4" t="s">
        <v>1339</v>
      </c>
      <c r="B1316" s="5">
        <v>42028.542000000001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</v>
      </c>
      <c r="H1316" s="8">
        <v>2.76847599835382E-3</v>
      </c>
      <c r="I1316" s="9">
        <v>4</v>
      </c>
      <c r="J1316" s="10" t="b">
        <f>AND(CCTAB[[#This Row],[Date]]&gt;=calculate!$D$10,CCTAB[[#This Row],[Date]]&lt;calculate!$D$10+7)</f>
        <v>0</v>
      </c>
    </row>
    <row r="1317" spans="1:10" ht="14.25" customHeight="1" x14ac:dyDescent="0.35">
      <c r="A1317" s="4" t="s">
        <v>1340</v>
      </c>
      <c r="B1317" s="5">
        <v>42028.542000000001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</v>
      </c>
      <c r="H1317" s="8">
        <v>3.9750426014229625E-3</v>
      </c>
      <c r="I1317" s="9">
        <v>4</v>
      </c>
      <c r="J1317" s="10" t="b">
        <f>AND(CCTAB[[#This Row],[Date]]&gt;=calculate!$D$10,CCTAB[[#This Row],[Date]]&lt;calculate!$D$10+7)</f>
        <v>0</v>
      </c>
    </row>
    <row r="1318" spans="1:10" ht="14.25" customHeight="1" x14ac:dyDescent="0.35">
      <c r="A1318" s="4" t="s">
        <v>1341</v>
      </c>
      <c r="B1318" s="5">
        <v>42028.550999999999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</v>
      </c>
      <c r="H1318" s="8">
        <v>2.1523227315100148E-3</v>
      </c>
      <c r="I1318" s="9">
        <v>2</v>
      </c>
      <c r="J1318" s="10" t="b">
        <f>AND(CCTAB[[#This Row],[Date]]&gt;=calculate!$D$10,CCTAB[[#This Row],[Date]]&lt;calculate!$D$10+7)</f>
        <v>0</v>
      </c>
    </row>
    <row r="1319" spans="1:10" ht="14.25" customHeight="1" x14ac:dyDescent="0.35">
      <c r="A1319" s="4" t="s">
        <v>1342</v>
      </c>
      <c r="B1319" s="5">
        <v>42028.550999999999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</v>
      </c>
      <c r="H1319" s="8">
        <v>4.2119071073966922E-3</v>
      </c>
      <c r="I1319" s="9">
        <v>3</v>
      </c>
      <c r="J1319" s="10" t="b">
        <f>AND(CCTAB[[#This Row],[Date]]&gt;=calculate!$D$10,CCTAB[[#This Row],[Date]]&lt;calculate!$D$10+7)</f>
        <v>0</v>
      </c>
    </row>
    <row r="1320" spans="1:10" ht="14.25" customHeight="1" x14ac:dyDescent="0.35">
      <c r="A1320" s="4" t="s">
        <v>1343</v>
      </c>
      <c r="B1320" s="5">
        <v>42028.593999999997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</v>
      </c>
      <c r="H1320" s="8">
        <v>2.6587353025208657E-3</v>
      </c>
      <c r="I1320" s="9">
        <v>5</v>
      </c>
      <c r="J1320" s="10" t="b">
        <f>AND(CCTAB[[#This Row],[Date]]&gt;=calculate!$D$10,CCTAB[[#This Row],[Date]]&lt;calculate!$D$10+7)</f>
        <v>0</v>
      </c>
    </row>
    <row r="1321" spans="1:10" ht="14.25" customHeight="1" x14ac:dyDescent="0.35">
      <c r="A1321" s="4" t="s">
        <v>1344</v>
      </c>
      <c r="B1321" s="5">
        <v>42028.593999999997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</v>
      </c>
      <c r="H1321" s="8">
        <v>3.2721261115591653E-3</v>
      </c>
      <c r="I1321" s="9">
        <v>1</v>
      </c>
      <c r="J1321" s="10" t="b">
        <f>AND(CCTAB[[#This Row],[Date]]&gt;=calculate!$D$10,CCTAB[[#This Row],[Date]]&lt;calculate!$D$10+7)</f>
        <v>0</v>
      </c>
    </row>
    <row r="1322" spans="1:10" ht="14.25" customHeight="1" x14ac:dyDescent="0.35">
      <c r="A1322" s="4" t="s">
        <v>1345</v>
      </c>
      <c r="B1322" s="5">
        <v>42028.614999999998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</v>
      </c>
      <c r="H1322" s="8">
        <v>7.9401805261023644E-4</v>
      </c>
      <c r="I1322" s="9">
        <v>3</v>
      </c>
      <c r="J1322" s="10" t="b">
        <f>AND(CCTAB[[#This Row],[Date]]&gt;=calculate!$D$10,CCTAB[[#This Row],[Date]]&lt;calculate!$D$10+7)</f>
        <v>0</v>
      </c>
    </row>
    <row r="1323" spans="1:10" ht="14.25" customHeight="1" x14ac:dyDescent="0.35">
      <c r="A1323" s="4" t="s">
        <v>1346</v>
      </c>
      <c r="B1323" s="5">
        <v>42028.614999999998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</v>
      </c>
      <c r="H1323" s="8">
        <v>2.1921959673447621E-3</v>
      </c>
      <c r="I1323" s="9">
        <v>2</v>
      </c>
      <c r="J1323" s="10" t="b">
        <f>AND(CCTAB[[#This Row],[Date]]&gt;=calculate!$D$10,CCTAB[[#This Row],[Date]]&lt;calculate!$D$10+7)</f>
        <v>0</v>
      </c>
    </row>
    <row r="1324" spans="1:10" ht="14.25" customHeight="1" x14ac:dyDescent="0.35">
      <c r="A1324" s="4" t="s">
        <v>1347</v>
      </c>
      <c r="B1324" s="5">
        <v>42028.616000000002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</v>
      </c>
      <c r="H1324" s="8">
        <v>3.1247235427577453E-3</v>
      </c>
      <c r="I1324" s="9">
        <v>2</v>
      </c>
      <c r="J1324" s="10" t="b">
        <f>AND(CCTAB[[#This Row],[Date]]&gt;=calculate!$D$10,CCTAB[[#This Row],[Date]]&lt;calculate!$D$10+7)</f>
        <v>0</v>
      </c>
    </row>
    <row r="1325" spans="1:10" ht="14.25" customHeight="1" x14ac:dyDescent="0.35">
      <c r="A1325" s="4" t="s">
        <v>1348</v>
      </c>
      <c r="B1325" s="5">
        <v>42028.616000000002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</v>
      </c>
      <c r="H1325" s="8">
        <v>3.509398080214398E-3</v>
      </c>
      <c r="I1325" s="9">
        <v>5</v>
      </c>
      <c r="J1325" s="10" t="b">
        <f>AND(CCTAB[[#This Row],[Date]]&gt;=calculate!$D$10,CCTAB[[#This Row],[Date]]&lt;calculate!$D$10+7)</f>
        <v>0</v>
      </c>
    </row>
    <row r="1326" spans="1:10" ht="14.25" customHeight="1" x14ac:dyDescent="0.35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</v>
      </c>
      <c r="H1326" s="8">
        <v>2.5366096292049325E-3</v>
      </c>
      <c r="I1326" s="9">
        <v>5</v>
      </c>
      <c r="J1326" s="10" t="b">
        <f>AND(CCTAB[[#This Row],[Date]]&gt;=calculate!$D$10,CCTAB[[#This Row],[Date]]&lt;calculate!$D$10+7)</f>
        <v>0</v>
      </c>
    </row>
    <row r="1327" spans="1:10" ht="14.25" customHeight="1" x14ac:dyDescent="0.35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</v>
      </c>
      <c r="H1327" s="8">
        <v>4.2923789765759428E-3</v>
      </c>
      <c r="I1327" s="9">
        <v>5</v>
      </c>
      <c r="J1327" s="10" t="b">
        <f>AND(CCTAB[[#This Row],[Date]]&gt;=calculate!$D$10,CCTAB[[#This Row],[Date]]&lt;calculate!$D$10+7)</f>
        <v>0</v>
      </c>
    </row>
    <row r="1328" spans="1:10" ht="14.25" customHeight="1" x14ac:dyDescent="0.35">
      <c r="A1328" s="4" t="s">
        <v>1351</v>
      </c>
      <c r="B1328" s="5">
        <v>42028.665999999997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</v>
      </c>
      <c r="H1328" s="8">
        <v>4.1740320878000566E-3</v>
      </c>
      <c r="I1328" s="9">
        <v>4</v>
      </c>
      <c r="J1328" s="10" t="b">
        <f>AND(CCTAB[[#This Row],[Date]]&gt;=calculate!$D$10,CCTAB[[#This Row],[Date]]&lt;calculate!$D$10+7)</f>
        <v>0</v>
      </c>
    </row>
    <row r="1329" spans="1:10" ht="14.25" customHeight="1" x14ac:dyDescent="0.35">
      <c r="A1329" s="4" t="s">
        <v>1352</v>
      </c>
      <c r="B1329" s="5">
        <v>42028.665999999997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</v>
      </c>
      <c r="H1329" s="8">
        <v>3.3438535634446507E-3</v>
      </c>
      <c r="I1329" s="9">
        <v>2</v>
      </c>
      <c r="J1329" s="10" t="b">
        <f>AND(CCTAB[[#This Row],[Date]]&gt;=calculate!$D$10,CCTAB[[#This Row],[Date]]&lt;calculate!$D$10+7)</f>
        <v>0</v>
      </c>
    </row>
    <row r="1330" spans="1:10" ht="14.25" customHeight="1" x14ac:dyDescent="0.35">
      <c r="A1330" s="4" t="s">
        <v>1353</v>
      </c>
      <c r="B1330" s="5">
        <v>42028.667999999998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</v>
      </c>
      <c r="H1330" s="8">
        <v>4.9672006097837955E-4</v>
      </c>
      <c r="I1330" s="9">
        <v>1</v>
      </c>
      <c r="J1330" s="10" t="b">
        <f>AND(CCTAB[[#This Row],[Date]]&gt;=calculate!$D$10,CCTAB[[#This Row],[Date]]&lt;calculate!$D$10+7)</f>
        <v>0</v>
      </c>
    </row>
    <row r="1331" spans="1:10" ht="14.25" customHeight="1" x14ac:dyDescent="0.35">
      <c r="A1331" s="4" t="s">
        <v>1354</v>
      </c>
      <c r="B1331" s="5">
        <v>42028.667999999998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</v>
      </c>
      <c r="H1331" s="8">
        <v>2.1978203383305394E-3</v>
      </c>
      <c r="I1331" s="9">
        <v>3</v>
      </c>
      <c r="J1331" s="10" t="b">
        <f>AND(CCTAB[[#This Row],[Date]]&gt;=calculate!$D$10,CCTAB[[#This Row],[Date]]&lt;calculate!$D$10+7)</f>
        <v>0</v>
      </c>
    </row>
    <row r="1332" spans="1:10" ht="14.25" customHeight="1" x14ac:dyDescent="0.35">
      <c r="A1332" s="4" t="s">
        <v>1355</v>
      </c>
      <c r="B1332" s="5">
        <v>42028.697999999997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</v>
      </c>
      <c r="H1332" s="8">
        <v>1.637113488159096E-3</v>
      </c>
      <c r="I1332" s="9">
        <v>3</v>
      </c>
      <c r="J1332" s="10" t="b">
        <f>AND(CCTAB[[#This Row],[Date]]&gt;=calculate!$D$10,CCTAB[[#This Row],[Date]]&lt;calculate!$D$10+7)</f>
        <v>0</v>
      </c>
    </row>
    <row r="1333" spans="1:10" ht="14.25" customHeight="1" x14ac:dyDescent="0.35">
      <c r="A1333" s="4" t="s">
        <v>1356</v>
      </c>
      <c r="B1333" s="5">
        <v>42028.697999999997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</v>
      </c>
      <c r="H1333" s="8">
        <v>3.0835568707934234E-3</v>
      </c>
      <c r="I1333" s="9">
        <v>3</v>
      </c>
      <c r="J1333" s="10" t="b">
        <f>AND(CCTAB[[#This Row],[Date]]&gt;=calculate!$D$10,CCTAB[[#This Row],[Date]]&lt;calculate!$D$10+7)</f>
        <v>0</v>
      </c>
    </row>
    <row r="1334" spans="1:10" ht="14.25" customHeight="1" x14ac:dyDescent="0.35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0" t="b">
        <f>AND(CCTAB[[#This Row],[Date]]&gt;=calculate!$D$10,CCTAB[[#This Row],[Date]]&lt;calculate!$D$10+7)</f>
        <v>0</v>
      </c>
    </row>
    <row r="1335" spans="1:10" ht="14.25" customHeight="1" x14ac:dyDescent="0.35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</v>
      </c>
      <c r="H1335" s="8">
        <v>4.4136178352887452E-3</v>
      </c>
      <c r="I1335" s="9">
        <v>4</v>
      </c>
      <c r="J1335" s="10" t="b">
        <f>AND(CCTAB[[#This Row],[Date]]&gt;=calculate!$D$10,CCTAB[[#This Row],[Date]]&lt;calculate!$D$10+7)</f>
        <v>0</v>
      </c>
    </row>
    <row r="1336" spans="1:10" ht="14.25" customHeight="1" x14ac:dyDescent="0.35">
      <c r="A1336" s="4" t="s">
        <v>1359</v>
      </c>
      <c r="B1336" s="5">
        <v>42028.726000000002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</v>
      </c>
      <c r="H1336" s="8">
        <v>1.7920821310723489E-3</v>
      </c>
      <c r="I1336" s="9">
        <v>1</v>
      </c>
      <c r="J1336" s="10" t="b">
        <f>AND(CCTAB[[#This Row],[Date]]&gt;=calculate!$D$10,CCTAB[[#This Row],[Date]]&lt;calculate!$D$10+7)</f>
        <v>0</v>
      </c>
    </row>
    <row r="1337" spans="1:10" ht="14.25" customHeight="1" x14ac:dyDescent="0.35">
      <c r="A1337" s="4" t="s">
        <v>1360</v>
      </c>
      <c r="B1337" s="5">
        <v>42028.726000000002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</v>
      </c>
      <c r="H1337" s="8">
        <v>8.940008069169645E-4</v>
      </c>
      <c r="I1337" s="9">
        <v>4</v>
      </c>
      <c r="J1337" s="10" t="b">
        <f>AND(CCTAB[[#This Row],[Date]]&gt;=calculate!$D$10,CCTAB[[#This Row],[Date]]&lt;calculate!$D$10+7)</f>
        <v>0</v>
      </c>
    </row>
    <row r="1338" spans="1:10" ht="14.25" customHeight="1" x14ac:dyDescent="0.35">
      <c r="A1338" s="4" t="s">
        <v>1361</v>
      </c>
      <c r="B1338" s="5">
        <v>42028.745999999999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</v>
      </c>
      <c r="H1338" s="8">
        <v>1.222870672292653E-3</v>
      </c>
      <c r="I1338" s="9">
        <v>4</v>
      </c>
      <c r="J1338" s="10" t="b">
        <f>AND(CCTAB[[#This Row],[Date]]&gt;=calculate!$D$10,CCTAB[[#This Row],[Date]]&lt;calculate!$D$10+7)</f>
        <v>0</v>
      </c>
    </row>
    <row r="1339" spans="1:10" ht="14.25" customHeight="1" x14ac:dyDescent="0.35">
      <c r="A1339" s="4" t="s">
        <v>1362</v>
      </c>
      <c r="B1339" s="5">
        <v>42028.745999999999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</v>
      </c>
      <c r="H1339" s="8">
        <v>4.3138181918523618E-3</v>
      </c>
      <c r="I1339" s="9">
        <v>4</v>
      </c>
      <c r="J1339" s="10" t="b">
        <f>AND(CCTAB[[#This Row],[Date]]&gt;=calculate!$D$10,CCTAB[[#This Row],[Date]]&lt;calculate!$D$10+7)</f>
        <v>0</v>
      </c>
    </row>
    <row r="1340" spans="1:10" ht="14.25" customHeight="1" x14ac:dyDescent="0.35">
      <c r="A1340" s="4" t="s">
        <v>1363</v>
      </c>
      <c r="B1340" s="5">
        <v>42029.385999999999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</v>
      </c>
      <c r="H1340" s="8">
        <v>1.0663784264217484E-3</v>
      </c>
      <c r="I1340" s="9">
        <v>4</v>
      </c>
      <c r="J1340" s="10" t="b">
        <f>AND(CCTAB[[#This Row],[Date]]&gt;=calculate!$D$10,CCTAB[[#This Row],[Date]]&lt;calculate!$D$10+7)</f>
        <v>0</v>
      </c>
    </row>
    <row r="1341" spans="1:10" ht="14.25" customHeight="1" x14ac:dyDescent="0.35">
      <c r="A1341" s="4" t="s">
        <v>1364</v>
      </c>
      <c r="B1341" s="5">
        <v>42029.385999999999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</v>
      </c>
      <c r="H1341" s="8">
        <v>4.5873811404016918E-3</v>
      </c>
      <c r="I1341" s="9">
        <v>4</v>
      </c>
      <c r="J1341" s="10" t="b">
        <f>AND(CCTAB[[#This Row],[Date]]&gt;=calculate!$D$10,CCTAB[[#This Row],[Date]]&lt;calculate!$D$10+7)</f>
        <v>0</v>
      </c>
    </row>
    <row r="1342" spans="1:10" ht="14.25" customHeight="1" x14ac:dyDescent="0.35">
      <c r="A1342" s="4" t="s">
        <v>1365</v>
      </c>
      <c r="B1342" s="5">
        <v>42029.392999999996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</v>
      </c>
      <c r="H1342" s="8">
        <v>4.7414388223265139E-3</v>
      </c>
      <c r="I1342" s="9">
        <v>3</v>
      </c>
      <c r="J1342" s="10" t="b">
        <f>AND(CCTAB[[#This Row],[Date]]&gt;=calculate!$D$10,CCTAB[[#This Row],[Date]]&lt;calculate!$D$10+7)</f>
        <v>0</v>
      </c>
    </row>
    <row r="1343" spans="1:10" ht="14.25" customHeight="1" x14ac:dyDescent="0.35">
      <c r="A1343" s="4" t="s">
        <v>1366</v>
      </c>
      <c r="B1343" s="5">
        <v>42029.392999999996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</v>
      </c>
      <c r="H1343" s="8">
        <v>2.550801842401394E-3</v>
      </c>
      <c r="I1343" s="9">
        <v>5</v>
      </c>
      <c r="J1343" s="10" t="b">
        <f>AND(CCTAB[[#This Row],[Date]]&gt;=calculate!$D$10,CCTAB[[#This Row],[Date]]&lt;calculate!$D$10+7)</f>
        <v>0</v>
      </c>
    </row>
    <row r="1344" spans="1:10" ht="14.25" customHeight="1" x14ac:dyDescent="0.35">
      <c r="A1344" s="4" t="s">
        <v>1367</v>
      </c>
      <c r="B1344" s="5">
        <v>42029.398000000001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</v>
      </c>
      <c r="H1344" s="8">
        <v>4.8255246836989858E-3</v>
      </c>
      <c r="I1344" s="9">
        <v>3</v>
      </c>
      <c r="J1344" s="10" t="b">
        <f>AND(CCTAB[[#This Row],[Date]]&gt;=calculate!$D$10,CCTAB[[#This Row],[Date]]&lt;calculate!$D$10+7)</f>
        <v>0</v>
      </c>
    </row>
    <row r="1345" spans="1:10" ht="14.25" customHeight="1" x14ac:dyDescent="0.35">
      <c r="A1345" s="4" t="s">
        <v>1368</v>
      </c>
      <c r="B1345" s="5">
        <v>42029.398000000001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</v>
      </c>
      <c r="H1345" s="8">
        <v>3.9951267673100687E-3</v>
      </c>
      <c r="I1345" s="9">
        <v>4</v>
      </c>
      <c r="J1345" s="10" t="b">
        <f>AND(CCTAB[[#This Row],[Date]]&gt;=calculate!$D$10,CCTAB[[#This Row],[Date]]&lt;calculate!$D$10+7)</f>
        <v>0</v>
      </c>
    </row>
    <row r="1346" spans="1:10" ht="14.25" customHeight="1" x14ac:dyDescent="0.35">
      <c r="A1346" s="4" t="s">
        <v>1369</v>
      </c>
      <c r="B1346" s="5">
        <v>42029.400999999998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</v>
      </c>
      <c r="H1346" s="8">
        <v>4.4310303472429539E-3</v>
      </c>
      <c r="I1346" s="9">
        <v>3</v>
      </c>
      <c r="J1346" s="10" t="b">
        <f>AND(CCTAB[[#This Row],[Date]]&gt;=calculate!$D$10,CCTAB[[#This Row],[Date]]&lt;calculate!$D$10+7)</f>
        <v>0</v>
      </c>
    </row>
    <row r="1347" spans="1:10" ht="14.25" customHeight="1" x14ac:dyDescent="0.35">
      <c r="A1347" s="4" t="s">
        <v>1370</v>
      </c>
      <c r="B1347" s="5">
        <v>42029.400999999998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</v>
      </c>
      <c r="H1347" s="8">
        <v>4.5724524440691888E-3</v>
      </c>
      <c r="I1347" s="9">
        <v>3</v>
      </c>
      <c r="J1347" s="10" t="b">
        <f>AND(CCTAB[[#This Row],[Date]]&gt;=calculate!$D$10,CCTAB[[#This Row],[Date]]&lt;calculate!$D$10+7)</f>
        <v>0</v>
      </c>
    </row>
    <row r="1348" spans="1:10" ht="14.25" customHeight="1" x14ac:dyDescent="0.35">
      <c r="A1348" s="4" t="s">
        <v>1371</v>
      </c>
      <c r="B1348" s="5">
        <v>42029.423999999999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</v>
      </c>
      <c r="H1348" s="8">
        <v>3.6270126593574668E-3</v>
      </c>
      <c r="I1348" s="9">
        <v>5</v>
      </c>
      <c r="J1348" s="10" t="b">
        <f>AND(CCTAB[[#This Row],[Date]]&gt;=calculate!$D$10,CCTAB[[#This Row],[Date]]&lt;calculate!$D$10+7)</f>
        <v>0</v>
      </c>
    </row>
    <row r="1349" spans="1:10" ht="14.25" customHeight="1" x14ac:dyDescent="0.35">
      <c r="A1349" s="4" t="s">
        <v>1372</v>
      </c>
      <c r="B1349" s="5">
        <v>42029.423999999999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</v>
      </c>
      <c r="H1349" s="8">
        <v>4.3476999795851823E-4</v>
      </c>
      <c r="I1349" s="9">
        <v>3</v>
      </c>
      <c r="J1349" s="10" t="b">
        <f>AND(CCTAB[[#This Row],[Date]]&gt;=calculate!$D$10,CCTAB[[#This Row],[Date]]&lt;calculate!$D$10+7)</f>
        <v>0</v>
      </c>
    </row>
    <row r="1350" spans="1:10" ht="14.25" customHeight="1" x14ac:dyDescent="0.35">
      <c r="A1350" s="4" t="s">
        <v>1373</v>
      </c>
      <c r="B1350" s="5">
        <v>42029.436000000002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0" t="b">
        <f>AND(CCTAB[[#This Row],[Date]]&gt;=calculate!$D$10,CCTAB[[#This Row],[Date]]&lt;calculate!$D$10+7)</f>
        <v>0</v>
      </c>
    </row>
    <row r="1351" spans="1:10" ht="14.25" customHeight="1" x14ac:dyDescent="0.35">
      <c r="A1351" s="4" t="s">
        <v>1374</v>
      </c>
      <c r="B1351" s="5">
        <v>42029.436000000002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0" t="b">
        <f>AND(CCTAB[[#This Row],[Date]]&gt;=calculate!$D$10,CCTAB[[#This Row],[Date]]&lt;calculate!$D$10+7)</f>
        <v>0</v>
      </c>
    </row>
    <row r="1352" spans="1:10" ht="14.25" customHeight="1" x14ac:dyDescent="0.35">
      <c r="A1352" s="4" t="s">
        <v>1375</v>
      </c>
      <c r="B1352" s="5">
        <v>42029.446000000004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</v>
      </c>
      <c r="H1352" s="8">
        <v>4.1450407664412785E-3</v>
      </c>
      <c r="I1352" s="9">
        <v>4</v>
      </c>
      <c r="J1352" s="10" t="b">
        <f>AND(CCTAB[[#This Row],[Date]]&gt;=calculate!$D$10,CCTAB[[#This Row],[Date]]&lt;calculate!$D$10+7)</f>
        <v>0</v>
      </c>
    </row>
    <row r="1353" spans="1:10" ht="14.25" customHeight="1" x14ac:dyDescent="0.35">
      <c r="A1353" s="4" t="s">
        <v>1376</v>
      </c>
      <c r="B1353" s="5">
        <v>42029.446000000004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</v>
      </c>
      <c r="H1353" s="8">
        <v>4.2289236946503848E-3</v>
      </c>
      <c r="I1353" s="9">
        <v>5</v>
      </c>
      <c r="J1353" s="10" t="b">
        <f>AND(CCTAB[[#This Row],[Date]]&gt;=calculate!$D$10,CCTAB[[#This Row],[Date]]&lt;calculate!$D$10+7)</f>
        <v>0</v>
      </c>
    </row>
    <row r="1354" spans="1:10" ht="14.25" customHeight="1" x14ac:dyDescent="0.35">
      <c r="A1354" s="4" t="s">
        <v>1377</v>
      </c>
      <c r="B1354" s="5">
        <v>42029.461000000003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</v>
      </c>
      <c r="H1354" s="8">
        <v>1.4420345766670035E-3</v>
      </c>
      <c r="I1354" s="9">
        <v>5</v>
      </c>
      <c r="J1354" s="10" t="b">
        <f>AND(CCTAB[[#This Row],[Date]]&gt;=calculate!$D$10,CCTAB[[#This Row],[Date]]&lt;calculate!$D$10+7)</f>
        <v>0</v>
      </c>
    </row>
    <row r="1355" spans="1:10" ht="14.25" customHeight="1" x14ac:dyDescent="0.35">
      <c r="A1355" s="4" t="s">
        <v>1378</v>
      </c>
      <c r="B1355" s="5">
        <v>42029.461000000003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</v>
      </c>
      <c r="H1355" s="8">
        <v>3.8570012368510705E-3</v>
      </c>
      <c r="I1355" s="9">
        <v>5</v>
      </c>
      <c r="J1355" s="10" t="b">
        <f>AND(CCTAB[[#This Row],[Date]]&gt;=calculate!$D$10,CCTAB[[#This Row],[Date]]&lt;calculate!$D$10+7)</f>
        <v>0</v>
      </c>
    </row>
    <row r="1356" spans="1:10" ht="14.25" customHeight="1" x14ac:dyDescent="0.35">
      <c r="A1356" s="4" t="s">
        <v>1379</v>
      </c>
      <c r="B1356" s="5">
        <v>42029.487999999998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0" t="b">
        <f>AND(CCTAB[[#This Row],[Date]]&gt;=calculate!$D$10,CCTAB[[#This Row],[Date]]&lt;calculate!$D$10+7)</f>
        <v>0</v>
      </c>
    </row>
    <row r="1357" spans="1:10" ht="14.25" customHeight="1" x14ac:dyDescent="0.35">
      <c r="A1357" s="4" t="s">
        <v>1380</v>
      </c>
      <c r="B1357" s="5">
        <v>42029.487999999998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</v>
      </c>
      <c r="H1357" s="8">
        <v>1.693290613098544E-3</v>
      </c>
      <c r="I1357" s="9">
        <v>3</v>
      </c>
      <c r="J1357" s="10" t="b">
        <f>AND(CCTAB[[#This Row],[Date]]&gt;=calculate!$D$10,CCTAB[[#This Row],[Date]]&lt;calculate!$D$10+7)</f>
        <v>0</v>
      </c>
    </row>
    <row r="1358" spans="1:10" ht="14.25" customHeight="1" x14ac:dyDescent="0.35">
      <c r="A1358" s="4" t="s">
        <v>1381</v>
      </c>
      <c r="B1358" s="5">
        <v>42029.491999999998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</v>
      </c>
      <c r="H1358" s="8">
        <v>3.2725056453955532E-3</v>
      </c>
      <c r="I1358" s="9">
        <v>3</v>
      </c>
      <c r="J1358" s="10" t="b">
        <f>AND(CCTAB[[#This Row],[Date]]&gt;=calculate!$D$10,CCTAB[[#This Row],[Date]]&lt;calculate!$D$10+7)</f>
        <v>0</v>
      </c>
    </row>
    <row r="1359" spans="1:10" ht="14.25" customHeight="1" x14ac:dyDescent="0.35">
      <c r="A1359" s="4" t="s">
        <v>1382</v>
      </c>
      <c r="B1359" s="5">
        <v>42029.491999999998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</v>
      </c>
      <c r="H1359" s="8">
        <v>1.1931338413657239E-3</v>
      </c>
      <c r="I1359" s="9">
        <v>4</v>
      </c>
      <c r="J1359" s="10" t="b">
        <f>AND(CCTAB[[#This Row],[Date]]&gt;=calculate!$D$10,CCTAB[[#This Row],[Date]]&lt;calculate!$D$10+7)</f>
        <v>0</v>
      </c>
    </row>
    <row r="1360" spans="1:10" ht="14.25" customHeight="1" x14ac:dyDescent="0.35">
      <c r="A1360" s="4" t="s">
        <v>1383</v>
      </c>
      <c r="B1360" s="5">
        <v>42029.495999999999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</v>
      </c>
      <c r="H1360" s="8">
        <v>3.8261099047378496E-3</v>
      </c>
      <c r="I1360" s="9">
        <v>4</v>
      </c>
      <c r="J1360" s="10" t="b">
        <f>AND(CCTAB[[#This Row],[Date]]&gt;=calculate!$D$10,CCTAB[[#This Row],[Date]]&lt;calculate!$D$10+7)</f>
        <v>0</v>
      </c>
    </row>
    <row r="1361" spans="1:10" ht="14.25" customHeight="1" x14ac:dyDescent="0.35">
      <c r="A1361" s="4" t="s">
        <v>1384</v>
      </c>
      <c r="B1361" s="5">
        <v>42029.495999999999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</v>
      </c>
      <c r="H1361" s="8">
        <v>2.2488769889614669E-3</v>
      </c>
      <c r="I1361" s="9">
        <v>4</v>
      </c>
      <c r="J1361" s="10" t="b">
        <f>AND(CCTAB[[#This Row],[Date]]&gt;=calculate!$D$10,CCTAB[[#This Row],[Date]]&lt;calculate!$D$10+7)</f>
        <v>0</v>
      </c>
    </row>
    <row r="1362" spans="1:10" ht="14.25" customHeight="1" x14ac:dyDescent="0.35">
      <c r="A1362" s="4" t="s">
        <v>1385</v>
      </c>
      <c r="B1362" s="5">
        <v>42029.495999999999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</v>
      </c>
      <c r="H1362" s="8">
        <v>2.1456242407378472E-3</v>
      </c>
      <c r="I1362" s="9">
        <v>4</v>
      </c>
      <c r="J1362" s="10" t="b">
        <f>AND(CCTAB[[#This Row],[Date]]&gt;=calculate!$D$10,CCTAB[[#This Row],[Date]]&lt;calculate!$D$10+7)</f>
        <v>0</v>
      </c>
    </row>
    <row r="1363" spans="1:10" ht="14.25" customHeight="1" x14ac:dyDescent="0.35">
      <c r="A1363" s="4" t="s">
        <v>1386</v>
      </c>
      <c r="B1363" s="5">
        <v>42029.495999999999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</v>
      </c>
      <c r="H1363" s="8">
        <v>2.6062502912650165E-3</v>
      </c>
      <c r="I1363" s="9">
        <v>3</v>
      </c>
      <c r="J1363" s="10" t="b">
        <f>AND(CCTAB[[#This Row],[Date]]&gt;=calculate!$D$10,CCTAB[[#This Row],[Date]]&lt;calculate!$D$10+7)</f>
        <v>0</v>
      </c>
    </row>
    <row r="1364" spans="1:10" ht="14.25" customHeight="1" x14ac:dyDescent="0.35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</v>
      </c>
      <c r="H1364" s="8">
        <v>3.3481545564022306E-3</v>
      </c>
      <c r="I1364" s="9">
        <v>4</v>
      </c>
      <c r="J1364" s="10" t="b">
        <f>AND(CCTAB[[#This Row],[Date]]&gt;=calculate!$D$10,CCTAB[[#This Row],[Date]]&lt;calculate!$D$10+7)</f>
        <v>0</v>
      </c>
    </row>
    <row r="1365" spans="1:10" ht="14.25" customHeight="1" x14ac:dyDescent="0.35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</v>
      </c>
      <c r="H1365" s="8">
        <v>1.1896491133457879E-3</v>
      </c>
      <c r="I1365" s="9">
        <v>1</v>
      </c>
      <c r="J1365" s="10" t="b">
        <f>AND(CCTAB[[#This Row],[Date]]&gt;=calculate!$D$10,CCTAB[[#This Row],[Date]]&lt;calculate!$D$10+7)</f>
        <v>0</v>
      </c>
    </row>
    <row r="1366" spans="1:10" ht="14.25" customHeight="1" x14ac:dyDescent="0.35">
      <c r="A1366" s="4" t="s">
        <v>1389</v>
      </c>
      <c r="B1366" s="5">
        <v>42029.506999999998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</v>
      </c>
      <c r="H1366" s="8">
        <v>2.2080460987584294E-3</v>
      </c>
      <c r="I1366" s="9">
        <v>4</v>
      </c>
      <c r="J1366" s="10" t="b">
        <f>AND(CCTAB[[#This Row],[Date]]&gt;=calculate!$D$10,CCTAB[[#This Row],[Date]]&lt;calculate!$D$10+7)</f>
        <v>0</v>
      </c>
    </row>
    <row r="1367" spans="1:10" ht="14.25" customHeight="1" x14ac:dyDescent="0.35">
      <c r="A1367" s="4" t="s">
        <v>1390</v>
      </c>
      <c r="B1367" s="5">
        <v>42029.506999999998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0" t="b">
        <f>AND(CCTAB[[#This Row],[Date]]&gt;=calculate!$D$10,CCTAB[[#This Row],[Date]]&lt;calculate!$D$10+7)</f>
        <v>0</v>
      </c>
    </row>
    <row r="1368" spans="1:10" ht="14.25" customHeight="1" x14ac:dyDescent="0.35">
      <c r="A1368" s="4" t="s">
        <v>1391</v>
      </c>
      <c r="B1368" s="5">
        <v>42029.508999999998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</v>
      </c>
      <c r="H1368" s="8">
        <v>3.8825821999093806E-3</v>
      </c>
      <c r="I1368" s="9">
        <v>3</v>
      </c>
      <c r="J1368" s="10" t="b">
        <f>AND(CCTAB[[#This Row],[Date]]&gt;=calculate!$D$10,CCTAB[[#This Row],[Date]]&lt;calculate!$D$10+7)</f>
        <v>0</v>
      </c>
    </row>
    <row r="1369" spans="1:10" ht="14.25" customHeight="1" x14ac:dyDescent="0.35">
      <c r="A1369" s="4" t="s">
        <v>1392</v>
      </c>
      <c r="B1369" s="5">
        <v>42029.508999999998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0" t="b">
        <f>AND(CCTAB[[#This Row],[Date]]&gt;=calculate!$D$10,CCTAB[[#This Row],[Date]]&lt;calculate!$D$10+7)</f>
        <v>0</v>
      </c>
    </row>
    <row r="1370" spans="1:10" ht="14.25" customHeight="1" x14ac:dyDescent="0.35">
      <c r="A1370" s="4" t="s">
        <v>1393</v>
      </c>
      <c r="B1370" s="5">
        <v>42029.512999999999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</v>
      </c>
      <c r="H1370" s="8">
        <v>9.423807393686667E-4</v>
      </c>
      <c r="I1370" s="9">
        <v>4</v>
      </c>
      <c r="J1370" s="10" t="b">
        <f>AND(CCTAB[[#This Row],[Date]]&gt;=calculate!$D$10,CCTAB[[#This Row],[Date]]&lt;calculate!$D$10+7)</f>
        <v>0</v>
      </c>
    </row>
    <row r="1371" spans="1:10" ht="14.25" customHeight="1" x14ac:dyDescent="0.35">
      <c r="A1371" s="4" t="s">
        <v>1394</v>
      </c>
      <c r="B1371" s="5">
        <v>42029.512999999999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</v>
      </c>
      <c r="H1371" s="8">
        <v>3.9258289523622768E-3</v>
      </c>
      <c r="I1371" s="9">
        <v>4</v>
      </c>
      <c r="J1371" s="10" t="b">
        <f>AND(CCTAB[[#This Row],[Date]]&gt;=calculate!$D$10,CCTAB[[#This Row],[Date]]&lt;calculate!$D$10+7)</f>
        <v>0</v>
      </c>
    </row>
    <row r="1372" spans="1:10" ht="14.25" customHeight="1" x14ac:dyDescent="0.35">
      <c r="A1372" s="4" t="s">
        <v>1395</v>
      </c>
      <c r="B1372" s="5">
        <v>42029.514999999999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</v>
      </c>
      <c r="H1372" s="8">
        <v>4.0557799837259391E-3</v>
      </c>
      <c r="I1372" s="9">
        <v>5</v>
      </c>
      <c r="J1372" s="10" t="b">
        <f>AND(CCTAB[[#This Row],[Date]]&gt;=calculate!$D$10,CCTAB[[#This Row],[Date]]&lt;calculate!$D$10+7)</f>
        <v>0</v>
      </c>
    </row>
    <row r="1373" spans="1:10" ht="14.25" customHeight="1" x14ac:dyDescent="0.35">
      <c r="A1373" s="4" t="s">
        <v>1396</v>
      </c>
      <c r="B1373" s="5">
        <v>42029.514999999999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0" t="b">
        <f>AND(CCTAB[[#This Row],[Date]]&gt;=calculate!$D$10,CCTAB[[#This Row],[Date]]&lt;calculate!$D$10+7)</f>
        <v>0</v>
      </c>
    </row>
    <row r="1374" spans="1:10" ht="14.25" customHeight="1" x14ac:dyDescent="0.35">
      <c r="A1374" s="4" t="s">
        <v>1397</v>
      </c>
      <c r="B1374" s="5">
        <v>42029.514999999999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</v>
      </c>
      <c r="H1374" s="8">
        <v>9.6587740434889028E-4</v>
      </c>
      <c r="I1374" s="9">
        <v>3</v>
      </c>
      <c r="J1374" s="10" t="b">
        <f>AND(CCTAB[[#This Row],[Date]]&gt;=calculate!$D$10,CCTAB[[#This Row],[Date]]&lt;calculate!$D$10+7)</f>
        <v>0</v>
      </c>
    </row>
    <row r="1375" spans="1:10" ht="14.25" customHeight="1" x14ac:dyDescent="0.35">
      <c r="A1375" s="4" t="s">
        <v>1398</v>
      </c>
      <c r="B1375" s="5">
        <v>42029.514999999999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</v>
      </c>
      <c r="H1375" s="8">
        <v>3.6124597956628652E-3</v>
      </c>
      <c r="I1375" s="9">
        <v>3</v>
      </c>
      <c r="J1375" s="10" t="b">
        <f>AND(CCTAB[[#This Row],[Date]]&gt;=calculate!$D$10,CCTAB[[#This Row],[Date]]&lt;calculate!$D$10+7)</f>
        <v>0</v>
      </c>
    </row>
    <row r="1376" spans="1:10" ht="14.25" customHeight="1" x14ac:dyDescent="0.35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0" t="b">
        <f>AND(CCTAB[[#This Row],[Date]]&gt;=calculate!$D$10,CCTAB[[#This Row],[Date]]&lt;calculate!$D$10+7)</f>
        <v>0</v>
      </c>
    </row>
    <row r="1377" spans="1:10" ht="14.25" customHeight="1" x14ac:dyDescent="0.35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</v>
      </c>
      <c r="H1377" s="8">
        <v>4.508251346460504E-3</v>
      </c>
      <c r="I1377" s="9">
        <v>5</v>
      </c>
      <c r="J1377" s="10" t="b">
        <f>AND(CCTAB[[#This Row],[Date]]&gt;=calculate!$D$10,CCTAB[[#This Row],[Date]]&lt;calculate!$D$10+7)</f>
        <v>0</v>
      </c>
    </row>
    <row r="1378" spans="1:10" ht="14.25" customHeight="1" x14ac:dyDescent="0.35">
      <c r="A1378" s="4" t="s">
        <v>1401</v>
      </c>
      <c r="B1378" s="5">
        <v>42029.536999999997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</v>
      </c>
      <c r="H1378" s="8">
        <v>4.269564807799003E-3</v>
      </c>
      <c r="I1378" s="9">
        <v>2</v>
      </c>
      <c r="J1378" s="10" t="b">
        <f>AND(CCTAB[[#This Row],[Date]]&gt;=calculate!$D$10,CCTAB[[#This Row],[Date]]&lt;calculate!$D$10+7)</f>
        <v>0</v>
      </c>
    </row>
    <row r="1379" spans="1:10" ht="14.25" customHeight="1" x14ac:dyDescent="0.35">
      <c r="A1379" s="4" t="s">
        <v>1402</v>
      </c>
      <c r="B1379" s="5">
        <v>42029.536999999997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</v>
      </c>
      <c r="H1379" s="8">
        <v>4.1991703527312057E-3</v>
      </c>
      <c r="I1379" s="9">
        <v>3</v>
      </c>
      <c r="J1379" s="10" t="b">
        <f>AND(CCTAB[[#This Row],[Date]]&gt;=calculate!$D$10,CCTAB[[#This Row],[Date]]&lt;calculate!$D$10+7)</f>
        <v>0</v>
      </c>
    </row>
    <row r="1380" spans="1:10" ht="14.25" customHeight="1" x14ac:dyDescent="0.35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</v>
      </c>
      <c r="H1380" s="8">
        <v>2.9067719323804257E-3</v>
      </c>
      <c r="I1380" s="9">
        <v>3</v>
      </c>
      <c r="J1380" s="10" t="b">
        <f>AND(CCTAB[[#This Row],[Date]]&gt;=calculate!$D$10,CCTAB[[#This Row],[Date]]&lt;calculate!$D$10+7)</f>
        <v>0</v>
      </c>
    </row>
    <row r="1381" spans="1:10" ht="14.25" customHeight="1" x14ac:dyDescent="0.35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</v>
      </c>
      <c r="H1381" s="8">
        <v>3.5118298306463713E-3</v>
      </c>
      <c r="I1381" s="9">
        <v>2</v>
      </c>
      <c r="J1381" s="10" t="b">
        <f>AND(CCTAB[[#This Row],[Date]]&gt;=calculate!$D$10,CCTAB[[#This Row],[Date]]&lt;calculate!$D$10+7)</f>
        <v>0</v>
      </c>
    </row>
    <row r="1382" spans="1:10" ht="14.25" customHeight="1" x14ac:dyDescent="0.35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0" t="b">
        <f>AND(CCTAB[[#This Row],[Date]]&gt;=calculate!$D$10,CCTAB[[#This Row],[Date]]&lt;calculate!$D$10+7)</f>
        <v>0</v>
      </c>
    </row>
    <row r="1383" spans="1:10" ht="14.25" customHeight="1" x14ac:dyDescent="0.35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</v>
      </c>
      <c r="H1383" s="8">
        <v>2.8277398255731022E-3</v>
      </c>
      <c r="I1383" s="9">
        <v>4</v>
      </c>
      <c r="J1383" s="10" t="b">
        <f>AND(CCTAB[[#This Row],[Date]]&gt;=calculate!$D$10,CCTAB[[#This Row],[Date]]&lt;calculate!$D$10+7)</f>
        <v>0</v>
      </c>
    </row>
    <row r="1384" spans="1:10" ht="14.25" customHeight="1" x14ac:dyDescent="0.35">
      <c r="A1384" s="4" t="s">
        <v>1407</v>
      </c>
      <c r="B1384" s="5">
        <v>42029.591999999997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0" t="b">
        <f>AND(CCTAB[[#This Row],[Date]]&gt;=calculate!$D$10,CCTAB[[#This Row],[Date]]&lt;calculate!$D$10+7)</f>
        <v>0</v>
      </c>
    </row>
    <row r="1385" spans="1:10" ht="14.25" customHeight="1" x14ac:dyDescent="0.35">
      <c r="A1385" s="4" t="s">
        <v>1408</v>
      </c>
      <c r="B1385" s="5">
        <v>42029.591999999997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</v>
      </c>
      <c r="H1385" s="8">
        <v>4.579391071717699E-3</v>
      </c>
      <c r="I1385" s="9">
        <v>3</v>
      </c>
      <c r="J1385" s="10" t="b">
        <f>AND(CCTAB[[#This Row],[Date]]&gt;=calculate!$D$10,CCTAB[[#This Row],[Date]]&lt;calculate!$D$10+7)</f>
        <v>0</v>
      </c>
    </row>
    <row r="1386" spans="1:10" ht="14.25" customHeight="1" x14ac:dyDescent="0.35">
      <c r="A1386" s="4" t="s">
        <v>1409</v>
      </c>
      <c r="B1386" s="5">
        <v>42029.601999999999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</v>
      </c>
      <c r="H1386" s="8">
        <v>6.2724434601277388E-4</v>
      </c>
      <c r="I1386" s="9">
        <v>3</v>
      </c>
      <c r="J1386" s="10" t="b">
        <f>AND(CCTAB[[#This Row],[Date]]&gt;=calculate!$D$10,CCTAB[[#This Row],[Date]]&lt;calculate!$D$10+7)</f>
        <v>0</v>
      </c>
    </row>
    <row r="1387" spans="1:10" ht="14.25" customHeight="1" x14ac:dyDescent="0.35">
      <c r="A1387" s="4" t="s">
        <v>1410</v>
      </c>
      <c r="B1387" s="5">
        <v>42029.601999999999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0" t="b">
        <f>AND(CCTAB[[#This Row],[Date]]&gt;=calculate!$D$10,CCTAB[[#This Row],[Date]]&lt;calculate!$D$10+7)</f>
        <v>0</v>
      </c>
    </row>
    <row r="1388" spans="1:10" ht="14.25" customHeight="1" x14ac:dyDescent="0.35">
      <c r="A1388" s="4" t="s">
        <v>1411</v>
      </c>
      <c r="B1388" s="5">
        <v>42029.607000000004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</v>
      </c>
      <c r="H1388" s="8">
        <v>4.2045396984796467E-3</v>
      </c>
      <c r="I1388" s="9">
        <v>3</v>
      </c>
      <c r="J1388" s="10" t="b">
        <f>AND(CCTAB[[#This Row],[Date]]&gt;=calculate!$D$10,CCTAB[[#This Row],[Date]]&lt;calculate!$D$10+7)</f>
        <v>0</v>
      </c>
    </row>
    <row r="1389" spans="1:10" ht="14.25" customHeight="1" x14ac:dyDescent="0.35">
      <c r="A1389" s="4" t="s">
        <v>1412</v>
      </c>
      <c r="B1389" s="5">
        <v>42029.607000000004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</v>
      </c>
      <c r="H1389" s="8">
        <v>2.2879771539116057E-3</v>
      </c>
      <c r="I1389" s="9">
        <v>3</v>
      </c>
      <c r="J1389" s="10" t="b">
        <f>AND(CCTAB[[#This Row],[Date]]&gt;=calculate!$D$10,CCTAB[[#This Row],[Date]]&lt;calculate!$D$10+7)</f>
        <v>0</v>
      </c>
    </row>
    <row r="1390" spans="1:10" ht="14.25" customHeight="1" x14ac:dyDescent="0.35">
      <c r="A1390" s="4" t="s">
        <v>1413</v>
      </c>
      <c r="B1390" s="5">
        <v>42029.627999999997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</v>
      </c>
      <c r="H1390" s="8">
        <v>3.5935937550882796E-3</v>
      </c>
      <c r="I1390" s="9">
        <v>4</v>
      </c>
      <c r="J1390" s="10" t="b">
        <f>AND(CCTAB[[#This Row],[Date]]&gt;=calculate!$D$10,CCTAB[[#This Row],[Date]]&lt;calculate!$D$10+7)</f>
        <v>0</v>
      </c>
    </row>
    <row r="1391" spans="1:10" ht="14.25" customHeight="1" x14ac:dyDescent="0.35">
      <c r="A1391" s="4" t="s">
        <v>1414</v>
      </c>
      <c r="B1391" s="5">
        <v>42029.627999999997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</v>
      </c>
      <c r="H1391" s="8">
        <v>1.5056073485883073E-3</v>
      </c>
      <c r="I1391" s="9">
        <v>3</v>
      </c>
      <c r="J1391" s="10" t="b">
        <f>AND(CCTAB[[#This Row],[Date]]&gt;=calculate!$D$10,CCTAB[[#This Row],[Date]]&lt;calculate!$D$10+7)</f>
        <v>0</v>
      </c>
    </row>
    <row r="1392" spans="1:10" ht="14.25" customHeight="1" x14ac:dyDescent="0.35">
      <c r="A1392" s="4" t="s">
        <v>1415</v>
      </c>
      <c r="B1392" s="5">
        <v>42029.629000000001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0" t="b">
        <f>AND(CCTAB[[#This Row],[Date]]&gt;=calculate!$D$10,CCTAB[[#This Row],[Date]]&lt;calculate!$D$10+7)</f>
        <v>0</v>
      </c>
    </row>
    <row r="1393" spans="1:10" ht="14.25" customHeight="1" x14ac:dyDescent="0.35">
      <c r="A1393" s="4" t="s">
        <v>1416</v>
      </c>
      <c r="B1393" s="5">
        <v>42029.629000000001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</v>
      </c>
      <c r="H1393" s="8">
        <v>3.6786254759155543E-4</v>
      </c>
      <c r="I1393" s="9">
        <v>3</v>
      </c>
      <c r="J1393" s="10" t="b">
        <f>AND(CCTAB[[#This Row],[Date]]&gt;=calculate!$D$10,CCTAB[[#This Row],[Date]]&lt;calculate!$D$10+7)</f>
        <v>0</v>
      </c>
    </row>
    <row r="1394" spans="1:10" ht="14.25" customHeight="1" x14ac:dyDescent="0.35">
      <c r="A1394" s="4" t="s">
        <v>1417</v>
      </c>
      <c r="B1394" s="5">
        <v>42029.639000000003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</v>
      </c>
      <c r="H1394" s="8">
        <v>2.643767180767892E-3</v>
      </c>
      <c r="I1394" s="9">
        <v>3</v>
      </c>
      <c r="J1394" s="10" t="b">
        <f>AND(CCTAB[[#This Row],[Date]]&gt;=calculate!$D$10,CCTAB[[#This Row],[Date]]&lt;calculate!$D$10+7)</f>
        <v>0</v>
      </c>
    </row>
    <row r="1395" spans="1:10" ht="14.25" customHeight="1" x14ac:dyDescent="0.35">
      <c r="A1395" s="4" t="s">
        <v>1418</v>
      </c>
      <c r="B1395" s="5">
        <v>42029.639000000003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</v>
      </c>
      <c r="H1395" s="8">
        <v>4.5748223118153341E-3</v>
      </c>
      <c r="I1395" s="9">
        <v>1</v>
      </c>
      <c r="J1395" s="10" t="b">
        <f>AND(CCTAB[[#This Row],[Date]]&gt;=calculate!$D$10,CCTAB[[#This Row],[Date]]&lt;calculate!$D$10+7)</f>
        <v>0</v>
      </c>
    </row>
    <row r="1396" spans="1:10" ht="14.25" customHeight="1" x14ac:dyDescent="0.35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</v>
      </c>
      <c r="H1396" s="8">
        <v>4.1374980311242922E-3</v>
      </c>
      <c r="I1396" s="9">
        <v>5</v>
      </c>
      <c r="J1396" s="10" t="b">
        <f>AND(CCTAB[[#This Row],[Date]]&gt;=calculate!$D$10,CCTAB[[#This Row],[Date]]&lt;calculate!$D$10+7)</f>
        <v>0</v>
      </c>
    </row>
    <row r="1397" spans="1:10" ht="14.25" customHeight="1" x14ac:dyDescent="0.35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0" t="b">
        <f>AND(CCTAB[[#This Row],[Date]]&gt;=calculate!$D$10,CCTAB[[#This Row],[Date]]&lt;calculate!$D$10+7)</f>
        <v>0</v>
      </c>
    </row>
    <row r="1398" spans="1:10" ht="14.25" customHeight="1" x14ac:dyDescent="0.35">
      <c r="A1398" s="4" t="s">
        <v>1421</v>
      </c>
      <c r="B1398" s="5">
        <v>42029.661999999997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</v>
      </c>
      <c r="H1398" s="8">
        <v>3.3948367839905145E-3</v>
      </c>
      <c r="I1398" s="9">
        <v>3</v>
      </c>
      <c r="J1398" s="10" t="b">
        <f>AND(CCTAB[[#This Row],[Date]]&gt;=calculate!$D$10,CCTAB[[#This Row],[Date]]&lt;calculate!$D$10+7)</f>
        <v>0</v>
      </c>
    </row>
    <row r="1399" spans="1:10" ht="14.25" customHeight="1" x14ac:dyDescent="0.35">
      <c r="A1399" s="4" t="s">
        <v>1422</v>
      </c>
      <c r="B1399" s="5">
        <v>42029.661999999997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</v>
      </c>
      <c r="H1399" s="8">
        <v>3.4936118243349772E-3</v>
      </c>
      <c r="I1399" s="9">
        <v>5</v>
      </c>
      <c r="J1399" s="10" t="b">
        <f>AND(CCTAB[[#This Row],[Date]]&gt;=calculate!$D$10,CCTAB[[#This Row],[Date]]&lt;calculate!$D$10+7)</f>
        <v>0</v>
      </c>
    </row>
    <row r="1400" spans="1:10" ht="14.25" customHeight="1" x14ac:dyDescent="0.35">
      <c r="A1400" s="4" t="s">
        <v>1423</v>
      </c>
      <c r="B1400" s="5">
        <v>42029.675999999999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</v>
      </c>
      <c r="H1400" s="8">
        <v>4.0043371934760591E-3</v>
      </c>
      <c r="I1400" s="9">
        <v>3</v>
      </c>
      <c r="J1400" s="10" t="b">
        <f>AND(CCTAB[[#This Row],[Date]]&gt;=calculate!$D$10,CCTAB[[#This Row],[Date]]&lt;calculate!$D$10+7)</f>
        <v>0</v>
      </c>
    </row>
    <row r="1401" spans="1:10" ht="14.25" customHeight="1" x14ac:dyDescent="0.35">
      <c r="A1401" s="4" t="s">
        <v>1424</v>
      </c>
      <c r="B1401" s="5">
        <v>42029.675999999999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</v>
      </c>
      <c r="H1401" s="8">
        <v>7.9290160280699523E-4</v>
      </c>
      <c r="I1401" s="9">
        <v>3</v>
      </c>
      <c r="J1401" s="10" t="b">
        <f>AND(CCTAB[[#This Row],[Date]]&gt;=calculate!$D$10,CCTAB[[#This Row],[Date]]&lt;calculate!$D$10+7)</f>
        <v>0</v>
      </c>
    </row>
    <row r="1402" spans="1:10" ht="14.25" customHeight="1" x14ac:dyDescent="0.35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</v>
      </c>
      <c r="H1402" s="8">
        <v>4.6045099776206699E-3</v>
      </c>
      <c r="I1402" s="9">
        <v>5</v>
      </c>
      <c r="J1402" s="10" t="b">
        <f>AND(CCTAB[[#This Row],[Date]]&gt;=calculate!$D$10,CCTAB[[#This Row],[Date]]&lt;calculate!$D$10+7)</f>
        <v>0</v>
      </c>
    </row>
    <row r="1403" spans="1:10" ht="14.25" customHeight="1" x14ac:dyDescent="0.35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</v>
      </c>
      <c r="H1403" s="8">
        <v>3.9853493599746005E-3</v>
      </c>
      <c r="I1403" s="9">
        <v>5</v>
      </c>
      <c r="J1403" s="10" t="b">
        <f>AND(CCTAB[[#This Row],[Date]]&gt;=calculate!$D$10,CCTAB[[#This Row],[Date]]&lt;calculate!$D$10+7)</f>
        <v>0</v>
      </c>
    </row>
    <row r="1404" spans="1:10" ht="14.25" customHeight="1" x14ac:dyDescent="0.35">
      <c r="A1404" s="4" t="s">
        <v>1427</v>
      </c>
      <c r="B1404" s="5">
        <v>42030.379000000001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</v>
      </c>
      <c r="H1404" s="8">
        <v>7.1860655559664529E-4</v>
      </c>
      <c r="I1404" s="9">
        <v>4</v>
      </c>
      <c r="J1404" s="10" t="b">
        <f>AND(CCTAB[[#This Row],[Date]]&gt;=calculate!$D$10,CCTAB[[#This Row],[Date]]&lt;calculate!$D$10+7)</f>
        <v>0</v>
      </c>
    </row>
    <row r="1405" spans="1:10" ht="14.25" customHeight="1" x14ac:dyDescent="0.35">
      <c r="A1405" s="4" t="s">
        <v>1428</v>
      </c>
      <c r="B1405" s="5">
        <v>42030.379000000001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</v>
      </c>
      <c r="H1405" s="8">
        <v>1.6806356813299991E-3</v>
      </c>
      <c r="I1405" s="9">
        <v>4</v>
      </c>
      <c r="J1405" s="10" t="b">
        <f>AND(CCTAB[[#This Row],[Date]]&gt;=calculate!$D$10,CCTAB[[#This Row],[Date]]&lt;calculate!$D$10+7)</f>
        <v>0</v>
      </c>
    </row>
    <row r="1406" spans="1:10" ht="14.25" customHeight="1" x14ac:dyDescent="0.35">
      <c r="A1406" s="4" t="s">
        <v>1429</v>
      </c>
      <c r="B1406" s="5">
        <v>42030.396000000001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</v>
      </c>
      <c r="H1406" s="8">
        <v>5.9348129790728291E-4</v>
      </c>
      <c r="I1406" s="9">
        <v>5</v>
      </c>
      <c r="J1406" s="10" t="b">
        <f>AND(CCTAB[[#This Row],[Date]]&gt;=calculate!$D$10,CCTAB[[#This Row],[Date]]&lt;calculate!$D$10+7)</f>
        <v>0</v>
      </c>
    </row>
    <row r="1407" spans="1:10" ht="14.25" customHeight="1" x14ac:dyDescent="0.35">
      <c r="A1407" s="4" t="s">
        <v>1430</v>
      </c>
      <c r="B1407" s="5">
        <v>42030.396000000001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</v>
      </c>
      <c r="H1407" s="8">
        <v>8.9479358753672864E-4</v>
      </c>
      <c r="I1407" s="9">
        <v>3</v>
      </c>
      <c r="J1407" s="10" t="b">
        <f>AND(CCTAB[[#This Row],[Date]]&gt;=calculate!$D$10,CCTAB[[#This Row],[Date]]&lt;calculate!$D$10+7)</f>
        <v>0</v>
      </c>
    </row>
    <row r="1408" spans="1:10" ht="14.25" customHeight="1" x14ac:dyDescent="0.35">
      <c r="A1408" s="4" t="s">
        <v>1431</v>
      </c>
      <c r="B1408" s="5">
        <v>42030.404000000002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</v>
      </c>
      <c r="H1408" s="8">
        <v>2.3823104148158521E-3</v>
      </c>
      <c r="I1408" s="9">
        <v>4</v>
      </c>
      <c r="J1408" s="10" t="b">
        <f>AND(CCTAB[[#This Row],[Date]]&gt;=calculate!$D$10,CCTAB[[#This Row],[Date]]&lt;calculate!$D$10+7)</f>
        <v>0</v>
      </c>
    </row>
    <row r="1409" spans="1:10" ht="14.25" customHeight="1" x14ac:dyDescent="0.35">
      <c r="A1409" s="4" t="s">
        <v>1432</v>
      </c>
      <c r="B1409" s="5">
        <v>42030.404000000002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</v>
      </c>
      <c r="H1409" s="8">
        <v>2.6985759036207112E-3</v>
      </c>
      <c r="I1409" s="9">
        <v>3</v>
      </c>
      <c r="J1409" s="10" t="b">
        <f>AND(CCTAB[[#This Row],[Date]]&gt;=calculate!$D$10,CCTAB[[#This Row],[Date]]&lt;calculate!$D$10+7)</f>
        <v>0</v>
      </c>
    </row>
    <row r="1410" spans="1:10" ht="14.25" customHeight="1" x14ac:dyDescent="0.35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0" t="b">
        <f>AND(CCTAB[[#This Row],[Date]]&gt;=calculate!$D$10,CCTAB[[#This Row],[Date]]&lt;calculate!$D$10+7)</f>
        <v>0</v>
      </c>
    </row>
    <row r="1411" spans="1:10" ht="14.25" customHeight="1" x14ac:dyDescent="0.35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</v>
      </c>
      <c r="H1411" s="8">
        <v>1.9623965122788161E-3</v>
      </c>
      <c r="I1411" s="9">
        <v>3</v>
      </c>
      <c r="J1411" s="10" t="b">
        <f>AND(CCTAB[[#This Row],[Date]]&gt;=calculate!$D$10,CCTAB[[#This Row],[Date]]&lt;calculate!$D$10+7)</f>
        <v>0</v>
      </c>
    </row>
    <row r="1412" spans="1:10" ht="14.25" customHeight="1" x14ac:dyDescent="0.35">
      <c r="A1412" s="4" t="s">
        <v>1435</v>
      </c>
      <c r="B1412" s="5">
        <v>42030.436000000002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</v>
      </c>
      <c r="H1412" s="8">
        <v>1.7446088284950932E-3</v>
      </c>
      <c r="I1412" s="9">
        <v>3</v>
      </c>
      <c r="J1412" s="10" t="b">
        <f>AND(CCTAB[[#This Row],[Date]]&gt;=calculate!$D$10,CCTAB[[#This Row],[Date]]&lt;calculate!$D$10+7)</f>
        <v>0</v>
      </c>
    </row>
    <row r="1413" spans="1:10" ht="14.25" customHeight="1" x14ac:dyDescent="0.35">
      <c r="A1413" s="4" t="s">
        <v>1436</v>
      </c>
      <c r="B1413" s="5">
        <v>42030.436000000002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</v>
      </c>
      <c r="H1413" s="8">
        <v>1.5993401679838329E-3</v>
      </c>
      <c r="I1413" s="9">
        <v>3</v>
      </c>
      <c r="J1413" s="10" t="b">
        <f>AND(CCTAB[[#This Row],[Date]]&gt;=calculate!$D$10,CCTAB[[#This Row],[Date]]&lt;calculate!$D$10+7)</f>
        <v>0</v>
      </c>
    </row>
    <row r="1414" spans="1:10" ht="14.25" customHeight="1" x14ac:dyDescent="0.35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</v>
      </c>
      <c r="H1414" s="8">
        <v>3.8040715823967823E-3</v>
      </c>
      <c r="I1414" s="9">
        <v>2</v>
      </c>
      <c r="J1414" s="10" t="b">
        <f>AND(CCTAB[[#This Row],[Date]]&gt;=calculate!$D$10,CCTAB[[#This Row],[Date]]&lt;calculate!$D$10+7)</f>
        <v>0</v>
      </c>
    </row>
    <row r="1415" spans="1:10" ht="14.25" customHeight="1" x14ac:dyDescent="0.35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0" t="b">
        <f>AND(CCTAB[[#This Row],[Date]]&gt;=calculate!$D$10,CCTAB[[#This Row],[Date]]&lt;calculate!$D$10+7)</f>
        <v>0</v>
      </c>
    </row>
    <row r="1416" spans="1:10" ht="14.25" customHeight="1" x14ac:dyDescent="0.35">
      <c r="A1416" s="4" t="s">
        <v>1439</v>
      </c>
      <c r="B1416" s="5">
        <v>42030.451999999997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</v>
      </c>
      <c r="H1416" s="8">
        <v>1.0505127802047111E-3</v>
      </c>
      <c r="I1416" s="9">
        <v>3</v>
      </c>
      <c r="J1416" s="10" t="b">
        <f>AND(CCTAB[[#This Row],[Date]]&gt;=calculate!$D$10,CCTAB[[#This Row],[Date]]&lt;calculate!$D$10+7)</f>
        <v>0</v>
      </c>
    </row>
    <row r="1417" spans="1:10" ht="14.25" customHeight="1" x14ac:dyDescent="0.35">
      <c r="A1417" s="4" t="s">
        <v>1440</v>
      </c>
      <c r="B1417" s="5">
        <v>42030.451999999997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</v>
      </c>
      <c r="H1417" s="8">
        <v>4.0797515979212468E-3</v>
      </c>
      <c r="I1417" s="9">
        <v>5</v>
      </c>
      <c r="J1417" s="10" t="b">
        <f>AND(CCTAB[[#This Row],[Date]]&gt;=calculate!$D$10,CCTAB[[#This Row],[Date]]&lt;calculate!$D$10+7)</f>
        <v>0</v>
      </c>
    </row>
    <row r="1418" spans="1:10" ht="14.25" customHeight="1" x14ac:dyDescent="0.35">
      <c r="A1418" s="4" t="s">
        <v>1441</v>
      </c>
      <c r="B1418" s="5">
        <v>42030.453000000001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</v>
      </c>
      <c r="H1418" s="8">
        <v>2.4887454829608307E-3</v>
      </c>
      <c r="I1418" s="9">
        <v>1</v>
      </c>
      <c r="J1418" s="10" t="b">
        <f>AND(CCTAB[[#This Row],[Date]]&gt;=calculate!$D$10,CCTAB[[#This Row],[Date]]&lt;calculate!$D$10+7)</f>
        <v>0</v>
      </c>
    </row>
    <row r="1419" spans="1:10" ht="14.25" customHeight="1" x14ac:dyDescent="0.35">
      <c r="A1419" s="4" t="s">
        <v>1442</v>
      </c>
      <c r="B1419" s="5">
        <v>42030.453000000001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</v>
      </c>
      <c r="H1419" s="8">
        <v>1.1750310193553426E-3</v>
      </c>
      <c r="I1419" s="9">
        <v>3</v>
      </c>
      <c r="J1419" s="10" t="b">
        <f>AND(CCTAB[[#This Row],[Date]]&gt;=calculate!$D$10,CCTAB[[#This Row],[Date]]&lt;calculate!$D$10+7)</f>
        <v>0</v>
      </c>
    </row>
    <row r="1420" spans="1:10" ht="14.25" customHeight="1" x14ac:dyDescent="0.35">
      <c r="A1420" s="4" t="s">
        <v>1443</v>
      </c>
      <c r="B1420" s="5">
        <v>42030.457999999999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</v>
      </c>
      <c r="H1420" s="8">
        <v>4.7266073874669455E-3</v>
      </c>
      <c r="I1420" s="9">
        <v>5</v>
      </c>
      <c r="J1420" s="10" t="b">
        <f>AND(CCTAB[[#This Row],[Date]]&gt;=calculate!$D$10,CCTAB[[#This Row],[Date]]&lt;calculate!$D$10+7)</f>
        <v>0</v>
      </c>
    </row>
    <row r="1421" spans="1:10" ht="14.25" customHeight="1" x14ac:dyDescent="0.35">
      <c r="A1421" s="4" t="s">
        <v>1444</v>
      </c>
      <c r="B1421" s="5">
        <v>42030.457999999999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</v>
      </c>
      <c r="H1421" s="8">
        <v>1.9250206408944954E-3</v>
      </c>
      <c r="I1421" s="9">
        <v>4</v>
      </c>
      <c r="J1421" s="10" t="b">
        <f>AND(CCTAB[[#This Row],[Date]]&gt;=calculate!$D$10,CCTAB[[#This Row],[Date]]&lt;calculate!$D$10+7)</f>
        <v>0</v>
      </c>
    </row>
    <row r="1422" spans="1:10" ht="14.25" customHeight="1" x14ac:dyDescent="0.35">
      <c r="A1422" s="4" t="s">
        <v>1445</v>
      </c>
      <c r="B1422" s="5">
        <v>42030.472000000002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0" t="b">
        <f>AND(CCTAB[[#This Row],[Date]]&gt;=calculate!$D$10,CCTAB[[#This Row],[Date]]&lt;calculate!$D$10+7)</f>
        <v>0</v>
      </c>
    </row>
    <row r="1423" spans="1:10" ht="14.25" customHeight="1" x14ac:dyDescent="0.35">
      <c r="A1423" s="4" t="s">
        <v>1446</v>
      </c>
      <c r="B1423" s="5">
        <v>42030.472000000002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</v>
      </c>
      <c r="H1423" s="8">
        <v>3.6594134826760322E-3</v>
      </c>
      <c r="I1423" s="9">
        <v>3</v>
      </c>
      <c r="J1423" s="10" t="b">
        <f>AND(CCTAB[[#This Row],[Date]]&gt;=calculate!$D$10,CCTAB[[#This Row],[Date]]&lt;calculate!$D$10+7)</f>
        <v>0</v>
      </c>
    </row>
    <row r="1424" spans="1:10" ht="14.25" customHeight="1" x14ac:dyDescent="0.35">
      <c r="A1424" s="4" t="s">
        <v>1447</v>
      </c>
      <c r="B1424" s="5">
        <v>42030.491000000002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</v>
      </c>
      <c r="H1424" s="8">
        <v>2.6853035001411117E-3</v>
      </c>
      <c r="I1424" s="9">
        <v>5</v>
      </c>
      <c r="J1424" s="10" t="b">
        <f>AND(CCTAB[[#This Row],[Date]]&gt;=calculate!$D$10,CCTAB[[#This Row],[Date]]&lt;calculate!$D$10+7)</f>
        <v>0</v>
      </c>
    </row>
    <row r="1425" spans="1:10" ht="14.25" customHeight="1" x14ac:dyDescent="0.35">
      <c r="A1425" s="4" t="s">
        <v>1448</v>
      </c>
      <c r="B1425" s="5">
        <v>42030.491000000002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</v>
      </c>
      <c r="H1425" s="8">
        <v>4.5710822920314465E-3</v>
      </c>
      <c r="I1425" s="9">
        <v>4</v>
      </c>
      <c r="J1425" s="10" t="b">
        <f>AND(CCTAB[[#This Row],[Date]]&gt;=calculate!$D$10,CCTAB[[#This Row],[Date]]&lt;calculate!$D$10+7)</f>
        <v>0</v>
      </c>
    </row>
    <row r="1426" spans="1:10" ht="14.25" customHeight="1" x14ac:dyDescent="0.35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</v>
      </c>
      <c r="H1426" s="8">
        <v>1.2924957358704079E-3</v>
      </c>
      <c r="I1426" s="9">
        <v>3</v>
      </c>
      <c r="J1426" s="10" t="b">
        <f>AND(CCTAB[[#This Row],[Date]]&gt;=calculate!$D$10,CCTAB[[#This Row],[Date]]&lt;calculate!$D$10+7)</f>
        <v>0</v>
      </c>
    </row>
    <row r="1427" spans="1:10" ht="14.25" customHeight="1" x14ac:dyDescent="0.35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0" t="b">
        <f>AND(CCTAB[[#This Row],[Date]]&gt;=calculate!$D$10,CCTAB[[#This Row],[Date]]&lt;calculate!$D$10+7)</f>
        <v>0</v>
      </c>
    </row>
    <row r="1428" spans="1:10" ht="14.25" customHeight="1" x14ac:dyDescent="0.35">
      <c r="A1428" s="4" t="s">
        <v>1451</v>
      </c>
      <c r="B1428" s="5">
        <v>42030.535000000003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</v>
      </c>
      <c r="H1428" s="8">
        <v>5.0840284557753218E-4</v>
      </c>
      <c r="I1428" s="9">
        <v>3</v>
      </c>
      <c r="J1428" s="10" t="b">
        <f>AND(CCTAB[[#This Row],[Date]]&gt;=calculate!$D$10,CCTAB[[#This Row],[Date]]&lt;calculate!$D$10+7)</f>
        <v>0</v>
      </c>
    </row>
    <row r="1429" spans="1:10" ht="14.25" customHeight="1" x14ac:dyDescent="0.35">
      <c r="A1429" s="4" t="s">
        <v>1452</v>
      </c>
      <c r="B1429" s="5">
        <v>42030.535000000003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</v>
      </c>
      <c r="H1429" s="8">
        <v>3.0239431313560878E-3</v>
      </c>
      <c r="I1429" s="9">
        <v>5</v>
      </c>
      <c r="J1429" s="10" t="b">
        <f>AND(CCTAB[[#This Row],[Date]]&gt;=calculate!$D$10,CCTAB[[#This Row],[Date]]&lt;calculate!$D$10+7)</f>
        <v>0</v>
      </c>
    </row>
    <row r="1430" spans="1:10" ht="14.25" customHeight="1" x14ac:dyDescent="0.35">
      <c r="A1430" s="4" t="s">
        <v>1453</v>
      </c>
      <c r="B1430" s="5">
        <v>42030.538999999997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</v>
      </c>
      <c r="H1430" s="8">
        <v>1.7049004980463111E-3</v>
      </c>
      <c r="I1430" s="9">
        <v>3</v>
      </c>
      <c r="J1430" s="10" t="b">
        <f>AND(CCTAB[[#This Row],[Date]]&gt;=calculate!$D$10,CCTAB[[#This Row],[Date]]&lt;calculate!$D$10+7)</f>
        <v>0</v>
      </c>
    </row>
    <row r="1431" spans="1:10" ht="14.25" customHeight="1" x14ac:dyDescent="0.35">
      <c r="A1431" s="4" t="s">
        <v>1454</v>
      </c>
      <c r="B1431" s="5">
        <v>42030.538999999997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</v>
      </c>
      <c r="H1431" s="8">
        <v>3.2006930211383954E-3</v>
      </c>
      <c r="I1431" s="9">
        <v>4</v>
      </c>
      <c r="J1431" s="10" t="b">
        <f>AND(CCTAB[[#This Row],[Date]]&gt;=calculate!$D$10,CCTAB[[#This Row],[Date]]&lt;calculate!$D$10+7)</f>
        <v>0</v>
      </c>
    </row>
    <row r="1432" spans="1:10" ht="14.25" customHeight="1" x14ac:dyDescent="0.35">
      <c r="A1432" s="4" t="s">
        <v>1455</v>
      </c>
      <c r="B1432" s="5">
        <v>42030.544999999998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</v>
      </c>
      <c r="H1432" s="8">
        <v>1.0468094779899049E-3</v>
      </c>
      <c r="I1432" s="9">
        <v>3</v>
      </c>
      <c r="J1432" s="10" t="b">
        <f>AND(CCTAB[[#This Row],[Date]]&gt;=calculate!$D$10,CCTAB[[#This Row],[Date]]&lt;calculate!$D$10+7)</f>
        <v>0</v>
      </c>
    </row>
    <row r="1433" spans="1:10" ht="14.25" customHeight="1" x14ac:dyDescent="0.35">
      <c r="A1433" s="4" t="s">
        <v>1456</v>
      </c>
      <c r="B1433" s="5">
        <v>42030.544999999998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</v>
      </c>
      <c r="H1433" s="8">
        <v>3.6698265312072268E-3</v>
      </c>
      <c r="I1433" s="9">
        <v>2</v>
      </c>
      <c r="J1433" s="10" t="b">
        <f>AND(CCTAB[[#This Row],[Date]]&gt;=calculate!$D$10,CCTAB[[#This Row],[Date]]&lt;calculate!$D$10+7)</f>
        <v>0</v>
      </c>
    </row>
    <row r="1434" spans="1:10" ht="14.25" customHeight="1" x14ac:dyDescent="0.35">
      <c r="A1434" s="4" t="s">
        <v>1457</v>
      </c>
      <c r="B1434" s="5">
        <v>42030.544999999998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</v>
      </c>
      <c r="H1434" s="8">
        <v>1.9817508856975457E-3</v>
      </c>
      <c r="I1434" s="9">
        <v>4</v>
      </c>
      <c r="J1434" s="10" t="b">
        <f>AND(CCTAB[[#This Row],[Date]]&gt;=calculate!$D$10,CCTAB[[#This Row],[Date]]&lt;calculate!$D$10+7)</f>
        <v>0</v>
      </c>
    </row>
    <row r="1435" spans="1:10" ht="14.25" customHeight="1" x14ac:dyDescent="0.35">
      <c r="A1435" s="4" t="s">
        <v>1458</v>
      </c>
      <c r="B1435" s="5">
        <v>42030.544999999998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</v>
      </c>
      <c r="H1435" s="8">
        <v>4.306837575856157E-3</v>
      </c>
      <c r="I1435" s="9">
        <v>5</v>
      </c>
      <c r="J1435" s="10" t="b">
        <f>AND(CCTAB[[#This Row],[Date]]&gt;=calculate!$D$10,CCTAB[[#This Row],[Date]]&lt;calculate!$D$10+7)</f>
        <v>0</v>
      </c>
    </row>
    <row r="1436" spans="1:10" ht="14.25" customHeight="1" x14ac:dyDescent="0.35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</v>
      </c>
      <c r="H1436" s="8">
        <v>3.3230841685750285E-3</v>
      </c>
      <c r="I1436" s="9">
        <v>5</v>
      </c>
      <c r="J1436" s="10" t="b">
        <f>AND(CCTAB[[#This Row],[Date]]&gt;=calculate!$D$10,CCTAB[[#This Row],[Date]]&lt;calculate!$D$10+7)</f>
        <v>0</v>
      </c>
    </row>
    <row r="1437" spans="1:10" ht="14.25" customHeight="1" x14ac:dyDescent="0.35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0" t="b">
        <f>AND(CCTAB[[#This Row],[Date]]&gt;=calculate!$D$10,CCTAB[[#This Row],[Date]]&lt;calculate!$D$10+7)</f>
        <v>0</v>
      </c>
    </row>
    <row r="1438" spans="1:10" ht="14.25" customHeight="1" x14ac:dyDescent="0.35">
      <c r="A1438" s="4" t="s">
        <v>1461</v>
      </c>
      <c r="B1438" s="5">
        <v>42030.595999999998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</v>
      </c>
      <c r="H1438" s="8">
        <v>3.0741452245331966E-3</v>
      </c>
      <c r="I1438" s="9">
        <v>2</v>
      </c>
      <c r="J1438" s="10" t="b">
        <f>AND(CCTAB[[#This Row],[Date]]&gt;=calculate!$D$10,CCTAB[[#This Row],[Date]]&lt;calculate!$D$10+7)</f>
        <v>0</v>
      </c>
    </row>
    <row r="1439" spans="1:10" ht="14.25" customHeight="1" x14ac:dyDescent="0.35">
      <c r="A1439" s="4" t="s">
        <v>1462</v>
      </c>
      <c r="B1439" s="5">
        <v>42030.595999999998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</v>
      </c>
      <c r="H1439" s="8">
        <v>2.5935982050963305E-3</v>
      </c>
      <c r="I1439" s="9">
        <v>4</v>
      </c>
      <c r="J1439" s="10" t="b">
        <f>AND(CCTAB[[#This Row],[Date]]&gt;=calculate!$D$10,CCTAB[[#This Row],[Date]]&lt;calculate!$D$10+7)</f>
        <v>0</v>
      </c>
    </row>
    <row r="1440" spans="1:10" ht="14.25" customHeight="1" x14ac:dyDescent="0.35">
      <c r="A1440" s="4" t="s">
        <v>1463</v>
      </c>
      <c r="B1440" s="5">
        <v>42030.601999999999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</v>
      </c>
      <c r="H1440" s="8">
        <v>4.6564398016483727E-3</v>
      </c>
      <c r="I1440" s="9">
        <v>5</v>
      </c>
      <c r="J1440" s="10" t="b">
        <f>AND(CCTAB[[#This Row],[Date]]&gt;=calculate!$D$10,CCTAB[[#This Row],[Date]]&lt;calculate!$D$10+7)</f>
        <v>0</v>
      </c>
    </row>
    <row r="1441" spans="1:10" ht="14.25" customHeight="1" x14ac:dyDescent="0.35">
      <c r="A1441" s="4" t="s">
        <v>1464</v>
      </c>
      <c r="B1441" s="5">
        <v>42030.601999999999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</v>
      </c>
      <c r="H1441" s="8">
        <v>3.9624952747650639E-3</v>
      </c>
      <c r="I1441" s="9">
        <v>3</v>
      </c>
      <c r="J1441" s="10" t="b">
        <f>AND(CCTAB[[#This Row],[Date]]&gt;=calculate!$D$10,CCTAB[[#This Row],[Date]]&lt;calculate!$D$10+7)</f>
        <v>0</v>
      </c>
    </row>
    <row r="1442" spans="1:10" ht="14.25" customHeight="1" x14ac:dyDescent="0.35">
      <c r="A1442" s="4" t="s">
        <v>1465</v>
      </c>
      <c r="B1442" s="5">
        <v>42030.618999999999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</v>
      </c>
      <c r="H1442" s="8">
        <v>3.3349617455649227E-3</v>
      </c>
      <c r="I1442" s="9">
        <v>3</v>
      </c>
      <c r="J1442" s="10" t="b">
        <f>AND(CCTAB[[#This Row],[Date]]&gt;=calculate!$D$10,CCTAB[[#This Row],[Date]]&lt;calculate!$D$10+7)</f>
        <v>0</v>
      </c>
    </row>
    <row r="1443" spans="1:10" ht="14.25" customHeight="1" x14ac:dyDescent="0.35">
      <c r="A1443" s="4" t="s">
        <v>1466</v>
      </c>
      <c r="B1443" s="5">
        <v>42030.618999999999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</v>
      </c>
      <c r="H1443" s="8">
        <v>3.7034174249163053E-3</v>
      </c>
      <c r="I1443" s="9">
        <v>3</v>
      </c>
      <c r="J1443" s="10" t="b">
        <f>AND(CCTAB[[#This Row],[Date]]&gt;=calculate!$D$10,CCTAB[[#This Row],[Date]]&lt;calculate!$D$10+7)</f>
        <v>0</v>
      </c>
    </row>
    <row r="1444" spans="1:10" ht="14.25" customHeight="1" x14ac:dyDescent="0.35">
      <c r="A1444" s="4" t="s">
        <v>1467</v>
      </c>
      <c r="B1444" s="5">
        <v>42030.635999999999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</v>
      </c>
      <c r="H1444" s="8">
        <v>5.9725690679141279E-4</v>
      </c>
      <c r="I1444" s="9">
        <v>1</v>
      </c>
      <c r="J1444" s="10" t="b">
        <f>AND(CCTAB[[#This Row],[Date]]&gt;=calculate!$D$10,CCTAB[[#This Row],[Date]]&lt;calculate!$D$10+7)</f>
        <v>0</v>
      </c>
    </row>
    <row r="1445" spans="1:10" ht="14.25" customHeight="1" x14ac:dyDescent="0.35">
      <c r="A1445" s="4" t="s">
        <v>1468</v>
      </c>
      <c r="B1445" s="5">
        <v>42030.635999999999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</v>
      </c>
      <c r="H1445" s="8">
        <v>3.5610107373946387E-3</v>
      </c>
      <c r="I1445" s="9">
        <v>3</v>
      </c>
      <c r="J1445" s="10" t="b">
        <f>AND(CCTAB[[#This Row],[Date]]&gt;=calculate!$D$10,CCTAB[[#This Row],[Date]]&lt;calculate!$D$10+7)</f>
        <v>0</v>
      </c>
    </row>
    <row r="1446" spans="1:10" ht="14.25" customHeight="1" x14ac:dyDescent="0.35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</v>
      </c>
      <c r="H1446" s="8">
        <v>1.6011002486608159E-3</v>
      </c>
      <c r="I1446" s="9">
        <v>2</v>
      </c>
      <c r="J1446" s="10" t="b">
        <f>AND(CCTAB[[#This Row],[Date]]&gt;=calculate!$D$10,CCTAB[[#This Row],[Date]]&lt;calculate!$D$10+7)</f>
        <v>0</v>
      </c>
    </row>
    <row r="1447" spans="1:10" ht="14.25" customHeight="1" x14ac:dyDescent="0.35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</v>
      </c>
      <c r="H1447" s="8">
        <v>1.725667735778336E-3</v>
      </c>
      <c r="I1447" s="9">
        <v>4</v>
      </c>
      <c r="J1447" s="10" t="b">
        <f>AND(CCTAB[[#This Row],[Date]]&gt;=calculate!$D$10,CCTAB[[#This Row],[Date]]&lt;calculate!$D$10+7)</f>
        <v>0</v>
      </c>
    </row>
    <row r="1448" spans="1:10" ht="14.25" customHeight="1" x14ac:dyDescent="0.35">
      <c r="A1448" s="4" t="s">
        <v>1471</v>
      </c>
      <c r="B1448" s="5">
        <v>42030.642999999996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</v>
      </c>
      <c r="H1448" s="8">
        <v>2.4165958023644302E-3</v>
      </c>
      <c r="I1448" s="9">
        <v>4</v>
      </c>
      <c r="J1448" s="10" t="b">
        <f>AND(CCTAB[[#This Row],[Date]]&gt;=calculate!$D$10,CCTAB[[#This Row],[Date]]&lt;calculate!$D$10+7)</f>
        <v>0</v>
      </c>
    </row>
    <row r="1449" spans="1:10" ht="14.25" customHeight="1" x14ac:dyDescent="0.35">
      <c r="A1449" s="4" t="s">
        <v>1472</v>
      </c>
      <c r="B1449" s="5">
        <v>42030.642999999996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</v>
      </c>
      <c r="H1449" s="8">
        <v>9.5272974141687389E-4</v>
      </c>
      <c r="I1449" s="9">
        <v>5</v>
      </c>
      <c r="J1449" s="10" t="b">
        <f>AND(CCTAB[[#This Row],[Date]]&gt;=calculate!$D$10,CCTAB[[#This Row],[Date]]&lt;calculate!$D$10+7)</f>
        <v>0</v>
      </c>
    </row>
    <row r="1450" spans="1:10" ht="14.25" customHeight="1" x14ac:dyDescent="0.35">
      <c r="A1450" s="4" t="s">
        <v>1473</v>
      </c>
      <c r="B1450" s="5">
        <v>42030.644999999997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</v>
      </c>
      <c r="H1450" s="8">
        <v>7.4075520803498155E-4</v>
      </c>
      <c r="I1450" s="9">
        <v>5</v>
      </c>
      <c r="J1450" s="10" t="b">
        <f>AND(CCTAB[[#This Row],[Date]]&gt;=calculate!$D$10,CCTAB[[#This Row],[Date]]&lt;calculate!$D$10+7)</f>
        <v>0</v>
      </c>
    </row>
    <row r="1451" spans="1:10" ht="14.25" customHeight="1" x14ac:dyDescent="0.35">
      <c r="A1451" s="4" t="s">
        <v>1474</v>
      </c>
      <c r="B1451" s="5">
        <v>42030.644999999997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</v>
      </c>
      <c r="H1451" s="8">
        <v>4.9455933829678598E-4</v>
      </c>
      <c r="I1451" s="9">
        <v>4</v>
      </c>
      <c r="J1451" s="10" t="b">
        <f>AND(CCTAB[[#This Row],[Date]]&gt;=calculate!$D$10,CCTAB[[#This Row],[Date]]&lt;calculate!$D$10+7)</f>
        <v>0</v>
      </c>
    </row>
    <row r="1452" spans="1:10" ht="14.25" customHeight="1" x14ac:dyDescent="0.35">
      <c r="A1452" s="4" t="s">
        <v>1475</v>
      </c>
      <c r="B1452" s="5">
        <v>42030.646000000001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</v>
      </c>
      <c r="H1452" s="8">
        <v>5.2823299674653005E-4</v>
      </c>
      <c r="I1452" s="9">
        <v>4</v>
      </c>
      <c r="J1452" s="10" t="b">
        <f>AND(CCTAB[[#This Row],[Date]]&gt;=calculate!$D$10,CCTAB[[#This Row],[Date]]&lt;calculate!$D$10+7)</f>
        <v>0</v>
      </c>
    </row>
    <row r="1453" spans="1:10" ht="14.25" customHeight="1" x14ac:dyDescent="0.35">
      <c r="A1453" s="4" t="s">
        <v>1476</v>
      </c>
      <c r="B1453" s="5">
        <v>42030.646000000001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0" t="b">
        <f>AND(CCTAB[[#This Row],[Date]]&gt;=calculate!$D$10,CCTAB[[#This Row],[Date]]&lt;calculate!$D$10+7)</f>
        <v>0</v>
      </c>
    </row>
    <row r="1454" spans="1:10" ht="14.25" customHeight="1" x14ac:dyDescent="0.35">
      <c r="A1454" s="4" t="s">
        <v>1477</v>
      </c>
      <c r="B1454" s="5">
        <v>42030.650999999998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</v>
      </c>
      <c r="H1454" s="8">
        <v>3.8994663081618843E-3</v>
      </c>
      <c r="I1454" s="9">
        <v>1</v>
      </c>
      <c r="J1454" s="10" t="b">
        <f>AND(CCTAB[[#This Row],[Date]]&gt;=calculate!$D$10,CCTAB[[#This Row],[Date]]&lt;calculate!$D$10+7)</f>
        <v>0</v>
      </c>
    </row>
    <row r="1455" spans="1:10" ht="14.25" customHeight="1" x14ac:dyDescent="0.35">
      <c r="A1455" s="4" t="s">
        <v>1478</v>
      </c>
      <c r="B1455" s="5">
        <v>42030.650999999998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</v>
      </c>
      <c r="H1455" s="8">
        <v>1.8976412791350886E-3</v>
      </c>
      <c r="I1455" s="9">
        <v>3</v>
      </c>
      <c r="J1455" s="10" t="b">
        <f>AND(CCTAB[[#This Row],[Date]]&gt;=calculate!$D$10,CCTAB[[#This Row],[Date]]&lt;calculate!$D$10+7)</f>
        <v>0</v>
      </c>
    </row>
    <row r="1456" spans="1:10" ht="14.25" customHeight="1" x14ac:dyDescent="0.35">
      <c r="A1456" s="4" t="s">
        <v>1479</v>
      </c>
      <c r="B1456" s="5">
        <v>42030.667000000001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</v>
      </c>
      <c r="H1456" s="8">
        <v>4.4211089712258289E-3</v>
      </c>
      <c r="I1456" s="9">
        <v>3</v>
      </c>
      <c r="J1456" s="10" t="b">
        <f>AND(CCTAB[[#This Row],[Date]]&gt;=calculate!$D$10,CCTAB[[#This Row],[Date]]&lt;calculate!$D$10+7)</f>
        <v>0</v>
      </c>
    </row>
    <row r="1457" spans="1:10" ht="14.25" customHeight="1" x14ac:dyDescent="0.35">
      <c r="A1457" s="4" t="s">
        <v>1480</v>
      </c>
      <c r="B1457" s="5">
        <v>42030.667000000001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</v>
      </c>
      <c r="H1457" s="8">
        <v>7.629231550977622E-4</v>
      </c>
      <c r="I1457" s="9">
        <v>4</v>
      </c>
      <c r="J1457" s="10" t="b">
        <f>AND(CCTAB[[#This Row],[Date]]&gt;=calculate!$D$10,CCTAB[[#This Row],[Date]]&lt;calculate!$D$10+7)</f>
        <v>0</v>
      </c>
    </row>
    <row r="1458" spans="1:10" ht="14.25" customHeight="1" x14ac:dyDescent="0.35">
      <c r="A1458" s="4" t="s">
        <v>1481</v>
      </c>
      <c r="B1458" s="5">
        <v>42030.671000000002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0" t="b">
        <f>AND(CCTAB[[#This Row],[Date]]&gt;=calculate!$D$10,CCTAB[[#This Row],[Date]]&lt;calculate!$D$10+7)</f>
        <v>0</v>
      </c>
    </row>
    <row r="1459" spans="1:10" ht="14.25" customHeight="1" x14ac:dyDescent="0.35">
      <c r="A1459" s="4" t="s">
        <v>1482</v>
      </c>
      <c r="B1459" s="5">
        <v>42030.671000000002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</v>
      </c>
      <c r="H1459" s="8">
        <v>1.5510643715731353E-3</v>
      </c>
      <c r="I1459" s="9">
        <v>3</v>
      </c>
      <c r="J1459" s="10" t="b">
        <f>AND(CCTAB[[#This Row],[Date]]&gt;=calculate!$D$10,CCTAB[[#This Row],[Date]]&lt;calculate!$D$10+7)</f>
        <v>0</v>
      </c>
    </row>
    <row r="1460" spans="1:10" ht="14.25" customHeight="1" x14ac:dyDescent="0.35">
      <c r="A1460" s="4" t="s">
        <v>1483</v>
      </c>
      <c r="B1460" s="5">
        <v>42030.720999999998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</v>
      </c>
      <c r="H1460" s="8">
        <v>4.8365534217484924E-3</v>
      </c>
      <c r="I1460" s="9">
        <v>1</v>
      </c>
      <c r="J1460" s="10" t="b">
        <f>AND(CCTAB[[#This Row],[Date]]&gt;=calculate!$D$10,CCTAB[[#This Row],[Date]]&lt;calculate!$D$10+7)</f>
        <v>0</v>
      </c>
    </row>
    <row r="1461" spans="1:10" ht="14.25" customHeight="1" x14ac:dyDescent="0.35">
      <c r="A1461" s="4" t="s">
        <v>1484</v>
      </c>
      <c r="B1461" s="5">
        <v>42030.720999999998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</v>
      </c>
      <c r="H1461" s="8">
        <v>4.3346914718621257E-3</v>
      </c>
      <c r="I1461" s="9">
        <v>3</v>
      </c>
      <c r="J1461" s="10" t="b">
        <f>AND(CCTAB[[#This Row],[Date]]&gt;=calculate!$D$10,CCTAB[[#This Row],[Date]]&lt;calculate!$D$10+7)</f>
        <v>0</v>
      </c>
    </row>
    <row r="1462" spans="1:10" ht="14.25" customHeight="1" x14ac:dyDescent="0.35">
      <c r="A1462" s="4" t="s">
        <v>1485</v>
      </c>
      <c r="B1462" s="5">
        <v>42030.745000000003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</v>
      </c>
      <c r="H1462" s="8">
        <v>4.594216781665504E-3</v>
      </c>
      <c r="I1462" s="9">
        <v>1</v>
      </c>
      <c r="J1462" s="10" t="b">
        <f>AND(CCTAB[[#This Row],[Date]]&gt;=calculate!$D$10,CCTAB[[#This Row],[Date]]&lt;calculate!$D$10+7)</f>
        <v>0</v>
      </c>
    </row>
    <row r="1463" spans="1:10" ht="14.25" customHeight="1" x14ac:dyDescent="0.35">
      <c r="A1463" s="4" t="s">
        <v>1486</v>
      </c>
      <c r="B1463" s="5">
        <v>42030.745000000003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</v>
      </c>
      <c r="H1463" s="8">
        <v>2.984443167332069E-3</v>
      </c>
      <c r="I1463" s="9">
        <v>2</v>
      </c>
      <c r="J1463" s="10" t="b">
        <f>AND(CCTAB[[#This Row],[Date]]&gt;=calculate!$D$10,CCTAB[[#This Row],[Date]]&lt;calculate!$D$10+7)</f>
        <v>0</v>
      </c>
    </row>
    <row r="1464" spans="1:10" ht="14.25" customHeight="1" x14ac:dyDescent="0.35">
      <c r="A1464" s="4" t="s">
        <v>1487</v>
      </c>
      <c r="B1464" s="5">
        <v>42031.381999999998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</v>
      </c>
      <c r="H1464" s="8">
        <v>2.0276116746683823E-3</v>
      </c>
      <c r="I1464" s="9">
        <v>3</v>
      </c>
      <c r="J1464" s="10" t="b">
        <f>AND(CCTAB[[#This Row],[Date]]&gt;=calculate!$D$10,CCTAB[[#This Row],[Date]]&lt;calculate!$D$10+7)</f>
        <v>0</v>
      </c>
    </row>
    <row r="1465" spans="1:10" ht="14.25" customHeight="1" x14ac:dyDescent="0.35">
      <c r="A1465" s="4" t="s">
        <v>1488</v>
      </c>
      <c r="B1465" s="5">
        <v>42031.381999999998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</v>
      </c>
      <c r="H1465" s="8">
        <v>2.2467201994379789E-3</v>
      </c>
      <c r="I1465" s="9">
        <v>5</v>
      </c>
      <c r="J1465" s="10" t="b">
        <f>AND(CCTAB[[#This Row],[Date]]&gt;=calculate!$D$10,CCTAB[[#This Row],[Date]]&lt;calculate!$D$10+7)</f>
        <v>0</v>
      </c>
    </row>
    <row r="1466" spans="1:10" ht="14.25" customHeight="1" x14ac:dyDescent="0.35">
      <c r="A1466" s="4" t="s">
        <v>1489</v>
      </c>
      <c r="B1466" s="5">
        <v>42031.402000000002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</v>
      </c>
      <c r="H1466" s="8">
        <v>2.9152951702460625E-3</v>
      </c>
      <c r="I1466" s="9">
        <v>3</v>
      </c>
      <c r="J1466" s="10" t="b">
        <f>AND(CCTAB[[#This Row],[Date]]&gt;=calculate!$D$10,CCTAB[[#This Row],[Date]]&lt;calculate!$D$10+7)</f>
        <v>0</v>
      </c>
    </row>
    <row r="1467" spans="1:10" ht="14.25" customHeight="1" x14ac:dyDescent="0.35">
      <c r="A1467" s="4" t="s">
        <v>1490</v>
      </c>
      <c r="B1467" s="5">
        <v>42031.402000000002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0" t="b">
        <f>AND(CCTAB[[#This Row],[Date]]&gt;=calculate!$D$10,CCTAB[[#This Row],[Date]]&lt;calculate!$D$10+7)</f>
        <v>0</v>
      </c>
    </row>
    <row r="1468" spans="1:10" ht="14.25" customHeight="1" x14ac:dyDescent="0.35">
      <c r="A1468" s="4" t="s">
        <v>1491</v>
      </c>
      <c r="B1468" s="5">
        <v>42031.404000000002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</v>
      </c>
      <c r="H1468" s="8">
        <v>1.991561425553557E-3</v>
      </c>
      <c r="I1468" s="9">
        <v>1</v>
      </c>
      <c r="J1468" s="10" t="b">
        <f>AND(CCTAB[[#This Row],[Date]]&gt;=calculate!$D$10,CCTAB[[#This Row],[Date]]&lt;calculate!$D$10+7)</f>
        <v>0</v>
      </c>
    </row>
    <row r="1469" spans="1:10" ht="14.25" customHeight="1" x14ac:dyDescent="0.35">
      <c r="A1469" s="4" t="s">
        <v>1492</v>
      </c>
      <c r="B1469" s="5">
        <v>42031.404000000002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</v>
      </c>
      <c r="H1469" s="8">
        <v>3.0416553157657901E-3</v>
      </c>
      <c r="I1469" s="9">
        <v>4</v>
      </c>
      <c r="J1469" s="10" t="b">
        <f>AND(CCTAB[[#This Row],[Date]]&gt;=calculate!$D$10,CCTAB[[#This Row],[Date]]&lt;calculate!$D$10+7)</f>
        <v>0</v>
      </c>
    </row>
    <row r="1470" spans="1:10" ht="14.25" customHeight="1" x14ac:dyDescent="0.35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0" t="b">
        <f>AND(CCTAB[[#This Row],[Date]]&gt;=calculate!$D$10,CCTAB[[#This Row],[Date]]&lt;calculate!$D$10+7)</f>
        <v>0</v>
      </c>
    </row>
    <row r="1471" spans="1:10" ht="14.25" customHeight="1" x14ac:dyDescent="0.35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</v>
      </c>
      <c r="H1471" s="8">
        <v>3.0173044492043943E-3</v>
      </c>
      <c r="I1471" s="9">
        <v>4</v>
      </c>
      <c r="J1471" s="10" t="b">
        <f>AND(CCTAB[[#This Row],[Date]]&gt;=calculate!$D$10,CCTAB[[#This Row],[Date]]&lt;calculate!$D$10+7)</f>
        <v>0</v>
      </c>
    </row>
    <row r="1472" spans="1:10" ht="14.25" customHeight="1" x14ac:dyDescent="0.35">
      <c r="A1472" s="4" t="s">
        <v>1495</v>
      </c>
      <c r="B1472" s="5">
        <v>42031.415000000001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</v>
      </c>
      <c r="H1472" s="8">
        <v>2.3960858780067602E-3</v>
      </c>
      <c r="I1472" s="9">
        <v>4</v>
      </c>
      <c r="J1472" s="10" t="b">
        <f>AND(CCTAB[[#This Row],[Date]]&gt;=calculate!$D$10,CCTAB[[#This Row],[Date]]&lt;calculate!$D$10+7)</f>
        <v>0</v>
      </c>
    </row>
    <row r="1473" spans="1:10" ht="14.25" customHeight="1" x14ac:dyDescent="0.35">
      <c r="A1473" s="4" t="s">
        <v>1496</v>
      </c>
      <c r="B1473" s="5">
        <v>42031.415000000001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</v>
      </c>
      <c r="H1473" s="8">
        <v>2.8425529264383066E-3</v>
      </c>
      <c r="I1473" s="9">
        <v>4</v>
      </c>
      <c r="J1473" s="10" t="b">
        <f>AND(CCTAB[[#This Row],[Date]]&gt;=calculate!$D$10,CCTAB[[#This Row],[Date]]&lt;calculate!$D$10+7)</f>
        <v>0</v>
      </c>
    </row>
    <row r="1474" spans="1:10" ht="14.25" customHeight="1" x14ac:dyDescent="0.35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</v>
      </c>
      <c r="H1474" s="8">
        <v>4.5936602522472069E-3</v>
      </c>
      <c r="I1474" s="9">
        <v>4</v>
      </c>
      <c r="J1474" s="10" t="b">
        <f>AND(CCTAB[[#This Row],[Date]]&gt;=calculate!$D$10,CCTAB[[#This Row],[Date]]&lt;calculate!$D$10+7)</f>
        <v>0</v>
      </c>
    </row>
    <row r="1475" spans="1:10" ht="14.25" customHeight="1" x14ac:dyDescent="0.35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</v>
      </c>
      <c r="H1475" s="8">
        <v>1.9673843888600097E-3</v>
      </c>
      <c r="I1475" s="9">
        <v>4</v>
      </c>
      <c r="J1475" s="10" t="b">
        <f>AND(CCTAB[[#This Row],[Date]]&gt;=calculate!$D$10,CCTAB[[#This Row],[Date]]&lt;calculate!$D$10+7)</f>
        <v>0</v>
      </c>
    </row>
    <row r="1476" spans="1:10" ht="14.25" customHeight="1" x14ac:dyDescent="0.35">
      <c r="A1476" s="4" t="s">
        <v>1499</v>
      </c>
      <c r="B1476" s="5">
        <v>42031.464999999997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</v>
      </c>
      <c r="H1476" s="8">
        <v>1.8454584581506163E-3</v>
      </c>
      <c r="I1476" s="9">
        <v>3</v>
      </c>
      <c r="J1476" s="10" t="b">
        <f>AND(CCTAB[[#This Row],[Date]]&gt;=calculate!$D$10,CCTAB[[#This Row],[Date]]&lt;calculate!$D$10+7)</f>
        <v>0</v>
      </c>
    </row>
    <row r="1477" spans="1:10" ht="14.25" customHeight="1" x14ac:dyDescent="0.35">
      <c r="A1477" s="4" t="s">
        <v>1500</v>
      </c>
      <c r="B1477" s="5">
        <v>42031.464999999997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</v>
      </c>
      <c r="H1477" s="8">
        <v>4.2240575105946913E-3</v>
      </c>
      <c r="I1477" s="9">
        <v>5</v>
      </c>
      <c r="J1477" s="10" t="b">
        <f>AND(CCTAB[[#This Row],[Date]]&gt;=calculate!$D$10,CCTAB[[#This Row],[Date]]&lt;calculate!$D$10+7)</f>
        <v>0</v>
      </c>
    </row>
    <row r="1478" spans="1:10" ht="14.25" customHeight="1" x14ac:dyDescent="0.35">
      <c r="A1478" s="4" t="s">
        <v>1501</v>
      </c>
      <c r="B1478" s="5">
        <v>42031.527999999998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0" t="b">
        <f>AND(CCTAB[[#This Row],[Date]]&gt;=calculate!$D$10,CCTAB[[#This Row],[Date]]&lt;calculate!$D$10+7)</f>
        <v>0</v>
      </c>
    </row>
    <row r="1479" spans="1:10" ht="14.25" customHeight="1" x14ac:dyDescent="0.35">
      <c r="A1479" s="4" t="s">
        <v>1502</v>
      </c>
      <c r="B1479" s="5">
        <v>42031.527999999998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</v>
      </c>
      <c r="H1479" s="8">
        <v>4.0780683702440132E-3</v>
      </c>
      <c r="I1479" s="9">
        <v>5</v>
      </c>
      <c r="J1479" s="10" t="b">
        <f>AND(CCTAB[[#This Row],[Date]]&gt;=calculate!$D$10,CCTAB[[#This Row],[Date]]&lt;calculate!$D$10+7)</f>
        <v>0</v>
      </c>
    </row>
    <row r="1480" spans="1:10" ht="14.25" customHeight="1" x14ac:dyDescent="0.35">
      <c r="A1480" s="4" t="s">
        <v>1503</v>
      </c>
      <c r="B1480" s="5">
        <v>42031.542000000001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0" t="b">
        <f>AND(CCTAB[[#This Row],[Date]]&gt;=calculate!$D$10,CCTAB[[#This Row],[Date]]&lt;calculate!$D$10+7)</f>
        <v>0</v>
      </c>
    </row>
    <row r="1481" spans="1:10" ht="14.25" customHeight="1" x14ac:dyDescent="0.35">
      <c r="A1481" s="4" t="s">
        <v>1504</v>
      </c>
      <c r="B1481" s="5">
        <v>42031.542000000001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</v>
      </c>
      <c r="H1481" s="8">
        <v>2.6682795974132096E-3</v>
      </c>
      <c r="I1481" s="9">
        <v>5</v>
      </c>
      <c r="J1481" s="10" t="b">
        <f>AND(CCTAB[[#This Row],[Date]]&gt;=calculate!$D$10,CCTAB[[#This Row],[Date]]&lt;calculate!$D$10+7)</f>
        <v>0</v>
      </c>
    </row>
    <row r="1482" spans="1:10" ht="14.25" customHeight="1" x14ac:dyDescent="0.35">
      <c r="A1482" s="4" t="s">
        <v>1505</v>
      </c>
      <c r="B1482" s="5">
        <v>42031.544000000002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</v>
      </c>
      <c r="H1482" s="8">
        <v>3.0229645549680888E-3</v>
      </c>
      <c r="I1482" s="9">
        <v>3</v>
      </c>
      <c r="J1482" s="10" t="b">
        <f>AND(CCTAB[[#This Row],[Date]]&gt;=calculate!$D$10,CCTAB[[#This Row],[Date]]&lt;calculate!$D$10+7)</f>
        <v>0</v>
      </c>
    </row>
    <row r="1483" spans="1:10" ht="14.25" customHeight="1" x14ac:dyDescent="0.35">
      <c r="A1483" s="4" t="s">
        <v>1506</v>
      </c>
      <c r="B1483" s="5">
        <v>42031.544000000002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0" t="b">
        <f>AND(CCTAB[[#This Row],[Date]]&gt;=calculate!$D$10,CCTAB[[#This Row],[Date]]&lt;calculate!$D$10+7)</f>
        <v>0</v>
      </c>
    </row>
    <row r="1484" spans="1:10" ht="14.25" customHeight="1" x14ac:dyDescent="0.35">
      <c r="A1484" s="4" t="s">
        <v>1507</v>
      </c>
      <c r="B1484" s="5">
        <v>42031.546999999999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</v>
      </c>
      <c r="H1484" s="8">
        <v>1.3998483253088491E-3</v>
      </c>
      <c r="I1484" s="9">
        <v>4</v>
      </c>
      <c r="J1484" s="10" t="b">
        <f>AND(CCTAB[[#This Row],[Date]]&gt;=calculate!$D$10,CCTAB[[#This Row],[Date]]&lt;calculate!$D$10+7)</f>
        <v>0</v>
      </c>
    </row>
    <row r="1485" spans="1:10" ht="14.25" customHeight="1" x14ac:dyDescent="0.35">
      <c r="A1485" s="4" t="s">
        <v>1508</v>
      </c>
      <c r="B1485" s="5">
        <v>42031.546999999999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</v>
      </c>
      <c r="H1485" s="8">
        <v>2.3926820545779885E-3</v>
      </c>
      <c r="I1485" s="9">
        <v>2</v>
      </c>
      <c r="J1485" s="10" t="b">
        <f>AND(CCTAB[[#This Row],[Date]]&gt;=calculate!$D$10,CCTAB[[#This Row],[Date]]&lt;calculate!$D$10+7)</f>
        <v>0</v>
      </c>
    </row>
    <row r="1486" spans="1:10" ht="14.25" customHeight="1" x14ac:dyDescent="0.35">
      <c r="A1486" s="4" t="s">
        <v>1509</v>
      </c>
      <c r="B1486" s="5">
        <v>42031.548000000003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</v>
      </c>
      <c r="H1486" s="8">
        <v>2.6925283977420294E-3</v>
      </c>
      <c r="I1486" s="9">
        <v>5</v>
      </c>
      <c r="J1486" s="10" t="b">
        <f>AND(CCTAB[[#This Row],[Date]]&gt;=calculate!$D$10,CCTAB[[#This Row],[Date]]&lt;calculate!$D$10+7)</f>
        <v>0</v>
      </c>
    </row>
    <row r="1487" spans="1:10" ht="14.25" customHeight="1" x14ac:dyDescent="0.35">
      <c r="A1487" s="4" t="s">
        <v>1510</v>
      </c>
      <c r="B1487" s="5">
        <v>42031.548000000003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</v>
      </c>
      <c r="H1487" s="8">
        <v>1.7754760112120211E-3</v>
      </c>
      <c r="I1487" s="9">
        <v>2</v>
      </c>
      <c r="J1487" s="10" t="b">
        <f>AND(CCTAB[[#This Row],[Date]]&gt;=calculate!$D$10,CCTAB[[#This Row],[Date]]&lt;calculate!$D$10+7)</f>
        <v>0</v>
      </c>
    </row>
    <row r="1488" spans="1:10" ht="14.25" customHeight="1" x14ac:dyDescent="0.35">
      <c r="A1488" s="4" t="s">
        <v>1511</v>
      </c>
      <c r="B1488" s="5">
        <v>42031.557000000001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</v>
      </c>
      <c r="H1488" s="8">
        <v>4.791587215650291E-3</v>
      </c>
      <c r="I1488" s="9">
        <v>2</v>
      </c>
      <c r="J1488" s="10" t="b">
        <f>AND(CCTAB[[#This Row],[Date]]&gt;=calculate!$D$10,CCTAB[[#This Row],[Date]]&lt;calculate!$D$10+7)</f>
        <v>0</v>
      </c>
    </row>
    <row r="1489" spans="1:10" ht="14.25" customHeight="1" x14ac:dyDescent="0.35">
      <c r="A1489" s="4" t="s">
        <v>1512</v>
      </c>
      <c r="B1489" s="5">
        <v>42031.557000000001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</v>
      </c>
      <c r="H1489" s="8">
        <v>2.8623665723540108E-3</v>
      </c>
      <c r="I1489" s="9">
        <v>2</v>
      </c>
      <c r="J1489" s="10" t="b">
        <f>AND(CCTAB[[#This Row],[Date]]&gt;=calculate!$D$10,CCTAB[[#This Row],[Date]]&lt;calculate!$D$10+7)</f>
        <v>0</v>
      </c>
    </row>
    <row r="1490" spans="1:10" ht="14.25" customHeight="1" x14ac:dyDescent="0.35">
      <c r="A1490" s="4" t="s">
        <v>1513</v>
      </c>
      <c r="B1490" s="5">
        <v>42031.561000000002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</v>
      </c>
      <c r="H1490" s="8">
        <v>1.813935825351643E-3</v>
      </c>
      <c r="I1490" s="9">
        <v>3</v>
      </c>
      <c r="J1490" s="10" t="b">
        <f>AND(CCTAB[[#This Row],[Date]]&gt;=calculate!$D$10,CCTAB[[#This Row],[Date]]&lt;calculate!$D$10+7)</f>
        <v>0</v>
      </c>
    </row>
    <row r="1491" spans="1:10" ht="14.25" customHeight="1" x14ac:dyDescent="0.35">
      <c r="A1491" s="4" t="s">
        <v>1514</v>
      </c>
      <c r="B1491" s="5">
        <v>42031.561000000002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</v>
      </c>
      <c r="H1491" s="8">
        <v>9.6791777165529218E-4</v>
      </c>
      <c r="I1491" s="9">
        <v>4</v>
      </c>
      <c r="J1491" s="10" t="b">
        <f>AND(CCTAB[[#This Row],[Date]]&gt;=calculate!$D$10,CCTAB[[#This Row],[Date]]&lt;calculate!$D$10+7)</f>
        <v>0</v>
      </c>
    </row>
    <row r="1492" spans="1:10" ht="14.25" customHeight="1" x14ac:dyDescent="0.35">
      <c r="A1492" s="4" t="s">
        <v>1515</v>
      </c>
      <c r="B1492" s="5">
        <v>42031.578000000001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</v>
      </c>
      <c r="H1492" s="8">
        <v>1.2151593965172998E-3</v>
      </c>
      <c r="I1492" s="9">
        <v>4</v>
      </c>
      <c r="J1492" s="10" t="b">
        <f>AND(CCTAB[[#This Row],[Date]]&gt;=calculate!$D$10,CCTAB[[#This Row],[Date]]&lt;calculate!$D$10+7)</f>
        <v>0</v>
      </c>
    </row>
    <row r="1493" spans="1:10" ht="14.25" customHeight="1" x14ac:dyDescent="0.35">
      <c r="A1493" s="4" t="s">
        <v>1516</v>
      </c>
      <c r="B1493" s="5">
        <v>42031.578000000001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</v>
      </c>
      <c r="H1493" s="8">
        <v>3.4802332846198816E-3</v>
      </c>
      <c r="I1493" s="9">
        <v>2</v>
      </c>
      <c r="J1493" s="10" t="b">
        <f>AND(CCTAB[[#This Row],[Date]]&gt;=calculate!$D$10,CCTAB[[#This Row],[Date]]&lt;calculate!$D$10+7)</f>
        <v>0</v>
      </c>
    </row>
    <row r="1494" spans="1:10" ht="14.25" customHeight="1" x14ac:dyDescent="0.35">
      <c r="A1494" s="4" t="s">
        <v>1517</v>
      </c>
      <c r="B1494" s="5">
        <v>42031.614999999998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</v>
      </c>
      <c r="H1494" s="8">
        <v>4.5636073984913596E-3</v>
      </c>
      <c r="I1494" s="9">
        <v>3</v>
      </c>
      <c r="J1494" s="10" t="b">
        <f>AND(CCTAB[[#This Row],[Date]]&gt;=calculate!$D$10,CCTAB[[#This Row],[Date]]&lt;calculate!$D$10+7)</f>
        <v>0</v>
      </c>
    </row>
    <row r="1495" spans="1:10" ht="14.25" customHeight="1" x14ac:dyDescent="0.35">
      <c r="A1495" s="4" t="s">
        <v>1518</v>
      </c>
      <c r="B1495" s="5">
        <v>42031.614999999998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</v>
      </c>
      <c r="H1495" s="8">
        <v>4.1477631136337054E-3</v>
      </c>
      <c r="I1495" s="9">
        <v>3</v>
      </c>
      <c r="J1495" s="10" t="b">
        <f>AND(CCTAB[[#This Row],[Date]]&gt;=calculate!$D$10,CCTAB[[#This Row],[Date]]&lt;calculate!$D$10+7)</f>
        <v>0</v>
      </c>
    </row>
    <row r="1496" spans="1:10" ht="14.25" customHeight="1" x14ac:dyDescent="0.35">
      <c r="A1496" s="4" t="s">
        <v>1519</v>
      </c>
      <c r="B1496" s="5">
        <v>42031.620999999999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</v>
      </c>
      <c r="H1496" s="8">
        <v>4.730358250701729E-3</v>
      </c>
      <c r="I1496" s="9">
        <v>5</v>
      </c>
      <c r="J1496" s="10" t="b">
        <f>AND(CCTAB[[#This Row],[Date]]&gt;=calculate!$D$10,CCTAB[[#This Row],[Date]]&lt;calculate!$D$10+7)</f>
        <v>0</v>
      </c>
    </row>
    <row r="1497" spans="1:10" ht="14.25" customHeight="1" x14ac:dyDescent="0.35">
      <c r="A1497" s="4" t="s">
        <v>1520</v>
      </c>
      <c r="B1497" s="5">
        <v>42031.620999999999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</v>
      </c>
      <c r="H1497" s="8">
        <v>3.2675721280014361E-3</v>
      </c>
      <c r="I1497" s="9">
        <v>3</v>
      </c>
      <c r="J1497" s="10" t="b">
        <f>AND(CCTAB[[#This Row],[Date]]&gt;=calculate!$D$10,CCTAB[[#This Row],[Date]]&lt;calculate!$D$10+7)</f>
        <v>0</v>
      </c>
    </row>
    <row r="1498" spans="1:10" ht="14.25" customHeight="1" x14ac:dyDescent="0.35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</v>
      </c>
      <c r="H1498" s="8">
        <v>9.8141594058326017E-4</v>
      </c>
      <c r="I1498" s="9">
        <v>5</v>
      </c>
      <c r="J1498" s="10" t="b">
        <f>AND(CCTAB[[#This Row],[Date]]&gt;=calculate!$D$10,CCTAB[[#This Row],[Date]]&lt;calculate!$D$10+7)</f>
        <v>0</v>
      </c>
    </row>
    <row r="1499" spans="1:10" ht="14.25" customHeight="1" x14ac:dyDescent="0.35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</v>
      </c>
      <c r="H1499" s="8">
        <v>3.2709808623260922E-3</v>
      </c>
      <c r="I1499" s="9">
        <v>2</v>
      </c>
      <c r="J1499" s="10" t="b">
        <f>AND(CCTAB[[#This Row],[Date]]&gt;=calculate!$D$10,CCTAB[[#This Row],[Date]]&lt;calculate!$D$10+7)</f>
        <v>0</v>
      </c>
    </row>
    <row r="1500" spans="1:10" ht="14.25" customHeight="1" x14ac:dyDescent="0.35">
      <c r="A1500" s="4" t="s">
        <v>1523</v>
      </c>
      <c r="B1500" s="5">
        <v>42031.641000000003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</v>
      </c>
      <c r="H1500" s="8">
        <v>4.2115369898122618E-3</v>
      </c>
      <c r="I1500" s="9">
        <v>5</v>
      </c>
      <c r="J1500" s="10" t="b">
        <f>AND(CCTAB[[#This Row],[Date]]&gt;=calculate!$D$10,CCTAB[[#This Row],[Date]]&lt;calculate!$D$10+7)</f>
        <v>0</v>
      </c>
    </row>
    <row r="1501" spans="1:10" ht="14.25" customHeight="1" x14ac:dyDescent="0.35">
      <c r="A1501" s="4" t="s">
        <v>1524</v>
      </c>
      <c r="B1501" s="5">
        <v>42031.641000000003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0" t="b">
        <f>AND(CCTAB[[#This Row],[Date]]&gt;=calculate!$D$10,CCTAB[[#This Row],[Date]]&lt;calculate!$D$10+7)</f>
        <v>0</v>
      </c>
    </row>
    <row r="1502" spans="1:10" ht="14.25" customHeight="1" x14ac:dyDescent="0.35">
      <c r="A1502" s="4" t="s">
        <v>1525</v>
      </c>
      <c r="B1502" s="5">
        <v>42031.652999999998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</v>
      </c>
      <c r="H1502" s="8">
        <v>1.883031670298073E-3</v>
      </c>
      <c r="I1502" s="9">
        <v>4</v>
      </c>
      <c r="J1502" s="10" t="b">
        <f>AND(CCTAB[[#This Row],[Date]]&gt;=calculate!$D$10,CCTAB[[#This Row],[Date]]&lt;calculate!$D$10+7)</f>
        <v>0</v>
      </c>
    </row>
    <row r="1503" spans="1:10" ht="14.25" customHeight="1" x14ac:dyDescent="0.35">
      <c r="A1503" s="4" t="s">
        <v>1526</v>
      </c>
      <c r="B1503" s="5">
        <v>42031.652999999998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</v>
      </c>
      <c r="H1503" s="8">
        <v>2.5656691294235591E-3</v>
      </c>
      <c r="I1503" s="9">
        <v>4</v>
      </c>
      <c r="J1503" s="10" t="b">
        <f>AND(CCTAB[[#This Row],[Date]]&gt;=calculate!$D$10,CCTAB[[#This Row],[Date]]&lt;calculate!$D$10+7)</f>
        <v>0</v>
      </c>
    </row>
    <row r="1504" spans="1:10" ht="14.25" customHeight="1" x14ac:dyDescent="0.35">
      <c r="A1504" s="4" t="s">
        <v>1527</v>
      </c>
      <c r="B1504" s="5">
        <v>42031.667000000001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</v>
      </c>
      <c r="H1504" s="8">
        <v>1.3375931032683786E-3</v>
      </c>
      <c r="I1504" s="9">
        <v>2</v>
      </c>
      <c r="J1504" s="10" t="b">
        <f>AND(CCTAB[[#This Row],[Date]]&gt;=calculate!$D$10,CCTAB[[#This Row],[Date]]&lt;calculate!$D$10+7)</f>
        <v>0</v>
      </c>
    </row>
    <row r="1505" spans="1:10" ht="14.25" customHeight="1" x14ac:dyDescent="0.35">
      <c r="A1505" s="4" t="s">
        <v>1528</v>
      </c>
      <c r="B1505" s="5">
        <v>42031.667000000001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</v>
      </c>
      <c r="H1505" s="8">
        <v>4.5018984680925342E-3</v>
      </c>
      <c r="I1505" s="9">
        <v>4</v>
      </c>
      <c r="J1505" s="10" t="b">
        <f>AND(CCTAB[[#This Row],[Date]]&gt;=calculate!$D$10,CCTAB[[#This Row],[Date]]&lt;calculate!$D$10+7)</f>
        <v>0</v>
      </c>
    </row>
    <row r="1506" spans="1:10" ht="14.25" customHeight="1" x14ac:dyDescent="0.35">
      <c r="A1506" s="4" t="s">
        <v>1529</v>
      </c>
      <c r="B1506" s="5">
        <v>42031.667999999998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</v>
      </c>
      <c r="H1506" s="8">
        <v>3.0327215461139713E-3</v>
      </c>
      <c r="I1506" s="9">
        <v>3</v>
      </c>
      <c r="J1506" s="10" t="b">
        <f>AND(CCTAB[[#This Row],[Date]]&gt;=calculate!$D$10,CCTAB[[#This Row],[Date]]&lt;calculate!$D$10+7)</f>
        <v>0</v>
      </c>
    </row>
    <row r="1507" spans="1:10" ht="14.25" customHeight="1" x14ac:dyDescent="0.35">
      <c r="A1507" s="4" t="s">
        <v>1530</v>
      </c>
      <c r="B1507" s="5">
        <v>42031.667999999998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0" t="b">
        <f>AND(CCTAB[[#This Row],[Date]]&gt;=calculate!$D$10,CCTAB[[#This Row],[Date]]&lt;calculate!$D$10+7)</f>
        <v>0</v>
      </c>
    </row>
    <row r="1508" spans="1:10" ht="14.25" customHeight="1" x14ac:dyDescent="0.35">
      <c r="A1508" s="4" t="s">
        <v>1531</v>
      </c>
      <c r="B1508" s="5">
        <v>42031.673999999999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</v>
      </c>
      <c r="H1508" s="8">
        <v>2.2519550906497077E-3</v>
      </c>
      <c r="I1508" s="9">
        <v>5</v>
      </c>
      <c r="J1508" s="10" t="b">
        <f>AND(CCTAB[[#This Row],[Date]]&gt;=calculate!$D$10,CCTAB[[#This Row],[Date]]&lt;calculate!$D$10+7)</f>
        <v>0</v>
      </c>
    </row>
    <row r="1509" spans="1:10" ht="14.25" customHeight="1" x14ac:dyDescent="0.35">
      <c r="A1509" s="4" t="s">
        <v>1532</v>
      </c>
      <c r="B1509" s="5">
        <v>42031.673999999999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</v>
      </c>
      <c r="H1509" s="8">
        <v>3.7209612121608228E-3</v>
      </c>
      <c r="I1509" s="9">
        <v>4</v>
      </c>
      <c r="J1509" s="10" t="b">
        <f>AND(CCTAB[[#This Row],[Date]]&gt;=calculate!$D$10,CCTAB[[#This Row],[Date]]&lt;calculate!$D$10+7)</f>
        <v>0</v>
      </c>
    </row>
    <row r="1510" spans="1:10" ht="14.25" customHeight="1" x14ac:dyDescent="0.35">
      <c r="A1510" s="4" t="s">
        <v>1533</v>
      </c>
      <c r="B1510" s="5">
        <v>42031.707000000002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</v>
      </c>
      <c r="H1510" s="8">
        <v>1.8890774323644833E-3</v>
      </c>
      <c r="I1510" s="9">
        <v>4</v>
      </c>
      <c r="J1510" s="10" t="b">
        <f>AND(CCTAB[[#This Row],[Date]]&gt;=calculate!$D$10,CCTAB[[#This Row],[Date]]&lt;calculate!$D$10+7)</f>
        <v>0</v>
      </c>
    </row>
    <row r="1511" spans="1:10" ht="14.25" customHeight="1" x14ac:dyDescent="0.35">
      <c r="A1511" s="4" t="s">
        <v>1534</v>
      </c>
      <c r="B1511" s="5">
        <v>42031.707000000002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</v>
      </c>
      <c r="H1511" s="8">
        <v>3.5751186380019923E-3</v>
      </c>
      <c r="I1511" s="9">
        <v>3</v>
      </c>
      <c r="J1511" s="10" t="b">
        <f>AND(CCTAB[[#This Row],[Date]]&gt;=calculate!$D$10,CCTAB[[#This Row],[Date]]&lt;calculate!$D$10+7)</f>
        <v>0</v>
      </c>
    </row>
    <row r="1512" spans="1:10" ht="14.25" customHeight="1" x14ac:dyDescent="0.35">
      <c r="A1512" s="4" t="s">
        <v>1535</v>
      </c>
      <c r="B1512" s="5">
        <v>42031.709000000003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</v>
      </c>
      <c r="H1512" s="8">
        <v>3.0893698418819871E-3</v>
      </c>
      <c r="I1512" s="9">
        <v>1</v>
      </c>
      <c r="J1512" s="10" t="b">
        <f>AND(CCTAB[[#This Row],[Date]]&gt;=calculate!$D$10,CCTAB[[#This Row],[Date]]&lt;calculate!$D$10+7)</f>
        <v>0</v>
      </c>
    </row>
    <row r="1513" spans="1:10" ht="14.25" customHeight="1" x14ac:dyDescent="0.35">
      <c r="A1513" s="4" t="s">
        <v>1536</v>
      </c>
      <c r="B1513" s="5">
        <v>42031.709000000003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</v>
      </c>
      <c r="H1513" s="8">
        <v>4.5392816567231707E-3</v>
      </c>
      <c r="I1513" s="9">
        <v>2</v>
      </c>
      <c r="J1513" s="10" t="b">
        <f>AND(CCTAB[[#This Row],[Date]]&gt;=calculate!$D$10,CCTAB[[#This Row],[Date]]&lt;calculate!$D$10+7)</f>
        <v>0</v>
      </c>
    </row>
    <row r="1514" spans="1:10" ht="14.25" customHeight="1" x14ac:dyDescent="0.35">
      <c r="A1514" s="4" t="s">
        <v>1537</v>
      </c>
      <c r="B1514" s="5">
        <v>42031.716999999997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</v>
      </c>
      <c r="H1514" s="8">
        <v>2.1612464756236545E-3</v>
      </c>
      <c r="I1514" s="9">
        <v>4</v>
      </c>
      <c r="J1514" s="10" t="b">
        <f>AND(CCTAB[[#This Row],[Date]]&gt;=calculate!$D$10,CCTAB[[#This Row],[Date]]&lt;calculate!$D$10+7)</f>
        <v>0</v>
      </c>
    </row>
    <row r="1515" spans="1:10" ht="14.25" customHeight="1" x14ac:dyDescent="0.35">
      <c r="A1515" s="4" t="s">
        <v>1538</v>
      </c>
      <c r="B1515" s="5">
        <v>42031.716999999997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</v>
      </c>
      <c r="H1515" s="8">
        <v>4.2072614191261256E-3</v>
      </c>
      <c r="I1515" s="9">
        <v>3</v>
      </c>
      <c r="J1515" s="10" t="b">
        <f>AND(CCTAB[[#This Row],[Date]]&gt;=calculate!$D$10,CCTAB[[#This Row],[Date]]&lt;calculate!$D$10+7)</f>
        <v>0</v>
      </c>
    </row>
    <row r="1516" spans="1:10" ht="14.25" customHeight="1" x14ac:dyDescent="0.35">
      <c r="A1516" s="4" t="s">
        <v>1539</v>
      </c>
      <c r="B1516" s="5">
        <v>42031.720999999998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</v>
      </c>
      <c r="H1516" s="8">
        <v>2.1251745505210754E-3</v>
      </c>
      <c r="I1516" s="9">
        <v>5</v>
      </c>
      <c r="J1516" s="10" t="b">
        <f>AND(CCTAB[[#This Row],[Date]]&gt;=calculate!$D$10,CCTAB[[#This Row],[Date]]&lt;calculate!$D$10+7)</f>
        <v>0</v>
      </c>
    </row>
    <row r="1517" spans="1:10" ht="14.25" customHeight="1" x14ac:dyDescent="0.35">
      <c r="A1517" s="4" t="s">
        <v>1540</v>
      </c>
      <c r="B1517" s="5">
        <v>42031.720999999998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0" t="b">
        <f>AND(CCTAB[[#This Row],[Date]]&gt;=calculate!$D$10,CCTAB[[#This Row],[Date]]&lt;calculate!$D$10+7)</f>
        <v>0</v>
      </c>
    </row>
    <row r="1518" spans="1:10" ht="14.25" customHeight="1" x14ac:dyDescent="0.35">
      <c r="A1518" s="4" t="s">
        <v>1541</v>
      </c>
      <c r="B1518" s="5">
        <v>42031.737999999998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</v>
      </c>
      <c r="H1518" s="8">
        <v>6.4628730050609847E-4</v>
      </c>
      <c r="I1518" s="9">
        <v>4</v>
      </c>
      <c r="J1518" s="10" t="b">
        <f>AND(CCTAB[[#This Row],[Date]]&gt;=calculate!$D$10,CCTAB[[#This Row],[Date]]&lt;calculate!$D$10+7)</f>
        <v>0</v>
      </c>
    </row>
    <row r="1519" spans="1:10" ht="14.25" customHeight="1" x14ac:dyDescent="0.35">
      <c r="A1519" s="4" t="s">
        <v>1542</v>
      </c>
      <c r="B1519" s="5">
        <v>42031.737999999998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0" t="b">
        <f>AND(CCTAB[[#This Row],[Date]]&gt;=calculate!$D$10,CCTAB[[#This Row],[Date]]&lt;calculate!$D$10+7)</f>
        <v>0</v>
      </c>
    </row>
    <row r="1520" spans="1:10" ht="14.25" customHeight="1" x14ac:dyDescent="0.35">
      <c r="A1520" s="4" t="s">
        <v>1543</v>
      </c>
      <c r="B1520" s="5">
        <v>42032.377999999997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</v>
      </c>
      <c r="H1520" s="8">
        <v>3.0852618421973147E-3</v>
      </c>
      <c r="I1520" s="9">
        <v>5</v>
      </c>
      <c r="J1520" s="10" t="b">
        <f>AND(CCTAB[[#This Row],[Date]]&gt;=calculate!$D$10,CCTAB[[#This Row],[Date]]&lt;calculate!$D$10+7)</f>
        <v>0</v>
      </c>
    </row>
    <row r="1521" spans="1:10" ht="14.25" customHeight="1" x14ac:dyDescent="0.35">
      <c r="A1521" s="4" t="s">
        <v>1544</v>
      </c>
      <c r="B1521" s="5">
        <v>42032.377999999997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</v>
      </c>
      <c r="H1521" s="8">
        <v>3.9463579188286219E-3</v>
      </c>
      <c r="I1521" s="9">
        <v>3</v>
      </c>
      <c r="J1521" s="10" t="b">
        <f>AND(CCTAB[[#This Row],[Date]]&gt;=calculate!$D$10,CCTAB[[#This Row],[Date]]&lt;calculate!$D$10+7)</f>
        <v>0</v>
      </c>
    </row>
    <row r="1522" spans="1:10" ht="14.25" customHeight="1" x14ac:dyDescent="0.35">
      <c r="A1522" s="4" t="s">
        <v>1545</v>
      </c>
      <c r="B1522" s="5">
        <v>42032.383000000002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</v>
      </c>
      <c r="H1522" s="8">
        <v>3.4385032240093327E-3</v>
      </c>
      <c r="I1522" s="9">
        <v>3</v>
      </c>
      <c r="J1522" s="10" t="b">
        <f>AND(CCTAB[[#This Row],[Date]]&gt;=calculate!$D$10,CCTAB[[#This Row],[Date]]&lt;calculate!$D$10+7)</f>
        <v>0</v>
      </c>
    </row>
    <row r="1523" spans="1:10" ht="14.25" customHeight="1" x14ac:dyDescent="0.35">
      <c r="A1523" s="4" t="s">
        <v>1546</v>
      </c>
      <c r="B1523" s="5">
        <v>42032.383000000002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</v>
      </c>
      <c r="H1523" s="8">
        <v>3.6631340538143551E-3</v>
      </c>
      <c r="I1523" s="9">
        <v>3</v>
      </c>
      <c r="J1523" s="10" t="b">
        <f>AND(CCTAB[[#This Row],[Date]]&gt;=calculate!$D$10,CCTAB[[#This Row],[Date]]&lt;calculate!$D$10+7)</f>
        <v>0</v>
      </c>
    </row>
    <row r="1524" spans="1:10" ht="14.25" customHeight="1" x14ac:dyDescent="0.35">
      <c r="A1524" s="4" t="s">
        <v>1547</v>
      </c>
      <c r="B1524" s="5">
        <v>42032.383999999998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</v>
      </c>
      <c r="H1524" s="8">
        <v>4.443261261841097E-3</v>
      </c>
      <c r="I1524" s="9">
        <v>4</v>
      </c>
      <c r="J1524" s="10" t="b">
        <f>AND(CCTAB[[#This Row],[Date]]&gt;=calculate!$D$10,CCTAB[[#This Row],[Date]]&lt;calculate!$D$10+7)</f>
        <v>0</v>
      </c>
    </row>
    <row r="1525" spans="1:10" ht="14.25" customHeight="1" x14ac:dyDescent="0.35">
      <c r="A1525" s="4" t="s">
        <v>1548</v>
      </c>
      <c r="B1525" s="5">
        <v>42032.383999999998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</v>
      </c>
      <c r="H1525" s="8">
        <v>3.8866497603020429E-3</v>
      </c>
      <c r="I1525" s="9">
        <v>3</v>
      </c>
      <c r="J1525" s="10" t="b">
        <f>AND(CCTAB[[#This Row],[Date]]&gt;=calculate!$D$10,CCTAB[[#This Row],[Date]]&lt;calculate!$D$10+7)</f>
        <v>0</v>
      </c>
    </row>
    <row r="1526" spans="1:10" ht="14.25" customHeight="1" x14ac:dyDescent="0.35">
      <c r="A1526" s="4" t="s">
        <v>1549</v>
      </c>
      <c r="B1526" s="5">
        <v>42032.406999999999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</v>
      </c>
      <c r="H1526" s="8">
        <v>1.0911610096527714E-3</v>
      </c>
      <c r="I1526" s="9">
        <v>4</v>
      </c>
      <c r="J1526" s="10" t="b">
        <f>AND(CCTAB[[#This Row],[Date]]&gt;=calculate!$D$10,CCTAB[[#This Row],[Date]]&lt;calculate!$D$10+7)</f>
        <v>0</v>
      </c>
    </row>
    <row r="1527" spans="1:10" ht="14.25" customHeight="1" x14ac:dyDescent="0.35">
      <c r="A1527" s="4" t="s">
        <v>1550</v>
      </c>
      <c r="B1527" s="5">
        <v>42032.406999999999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</v>
      </c>
      <c r="H1527" s="8">
        <v>1.3355187324511847E-3</v>
      </c>
      <c r="I1527" s="9">
        <v>2</v>
      </c>
      <c r="J1527" s="10" t="b">
        <f>AND(CCTAB[[#This Row],[Date]]&gt;=calculate!$D$10,CCTAB[[#This Row],[Date]]&lt;calculate!$D$10+7)</f>
        <v>0</v>
      </c>
    </row>
    <row r="1528" spans="1:10" ht="14.25" customHeight="1" x14ac:dyDescent="0.35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</v>
      </c>
      <c r="H1528" s="8">
        <v>1.0066552967345651E-3</v>
      </c>
      <c r="I1528" s="9">
        <v>4</v>
      </c>
      <c r="J1528" s="10" t="b">
        <f>AND(CCTAB[[#This Row],[Date]]&gt;=calculate!$D$10,CCTAB[[#This Row],[Date]]&lt;calculate!$D$10+7)</f>
        <v>0</v>
      </c>
    </row>
    <row r="1529" spans="1:10" ht="14.25" customHeight="1" x14ac:dyDescent="0.35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</v>
      </c>
      <c r="H1529" s="8">
        <v>1.3495641773166652E-3</v>
      </c>
      <c r="I1529" s="9">
        <v>4</v>
      </c>
      <c r="J1529" s="10" t="b">
        <f>AND(CCTAB[[#This Row],[Date]]&gt;=calculate!$D$10,CCTAB[[#This Row],[Date]]&lt;calculate!$D$10+7)</f>
        <v>0</v>
      </c>
    </row>
    <row r="1530" spans="1:10" ht="14.25" customHeight="1" x14ac:dyDescent="0.35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</v>
      </c>
      <c r="H1530" s="8">
        <v>1.05626836934913E-3</v>
      </c>
      <c r="I1530" s="9">
        <v>3</v>
      </c>
      <c r="J1530" s="10" t="b">
        <f>AND(CCTAB[[#This Row],[Date]]&gt;=calculate!$D$10,CCTAB[[#This Row],[Date]]&lt;calculate!$D$10+7)</f>
        <v>0</v>
      </c>
    </row>
    <row r="1531" spans="1:10" ht="14.25" customHeight="1" x14ac:dyDescent="0.35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</v>
      </c>
      <c r="H1531" s="8">
        <v>1.7981877361622157E-3</v>
      </c>
      <c r="I1531" s="9">
        <v>1</v>
      </c>
      <c r="J1531" s="10" t="b">
        <f>AND(CCTAB[[#This Row],[Date]]&gt;=calculate!$D$10,CCTAB[[#This Row],[Date]]&lt;calculate!$D$10+7)</f>
        <v>0</v>
      </c>
    </row>
    <row r="1532" spans="1:10" ht="14.25" customHeight="1" x14ac:dyDescent="0.35">
      <c r="A1532" s="4" t="s">
        <v>1555</v>
      </c>
      <c r="B1532" s="5">
        <v>42032.453000000001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</v>
      </c>
      <c r="H1532" s="8">
        <v>3.2957556605839509E-3</v>
      </c>
      <c r="I1532" s="9">
        <v>3</v>
      </c>
      <c r="J1532" s="10" t="b">
        <f>AND(CCTAB[[#This Row],[Date]]&gt;=calculate!$D$10,CCTAB[[#This Row],[Date]]&lt;calculate!$D$10+7)</f>
        <v>0</v>
      </c>
    </row>
    <row r="1533" spans="1:10" ht="14.25" customHeight="1" x14ac:dyDescent="0.35">
      <c r="A1533" s="4" t="s">
        <v>1556</v>
      </c>
      <c r="B1533" s="5">
        <v>42032.453000000001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</v>
      </c>
      <c r="H1533" s="8">
        <v>4.2936949093665732E-3</v>
      </c>
      <c r="I1533" s="9">
        <v>5</v>
      </c>
      <c r="J1533" s="10" t="b">
        <f>AND(CCTAB[[#This Row],[Date]]&gt;=calculate!$D$10,CCTAB[[#This Row],[Date]]&lt;calculate!$D$10+7)</f>
        <v>0</v>
      </c>
    </row>
    <row r="1534" spans="1:10" ht="14.25" customHeight="1" x14ac:dyDescent="0.35">
      <c r="A1534" s="4" t="s">
        <v>1557</v>
      </c>
      <c r="B1534" s="5">
        <v>42032.463000000003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</v>
      </c>
      <c r="H1534" s="8">
        <v>2.1735261659012158E-3</v>
      </c>
      <c r="I1534" s="9">
        <v>4</v>
      </c>
      <c r="J1534" s="10" t="b">
        <f>AND(CCTAB[[#This Row],[Date]]&gt;=calculate!$D$10,CCTAB[[#This Row],[Date]]&lt;calculate!$D$10+7)</f>
        <v>0</v>
      </c>
    </row>
    <row r="1535" spans="1:10" ht="14.25" customHeight="1" x14ac:dyDescent="0.35">
      <c r="A1535" s="4" t="s">
        <v>1558</v>
      </c>
      <c r="B1535" s="5">
        <v>42032.463000000003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</v>
      </c>
      <c r="H1535" s="8">
        <v>1.2367804449742719E-3</v>
      </c>
      <c r="I1535" s="9">
        <v>5</v>
      </c>
      <c r="J1535" s="10" t="b">
        <f>AND(CCTAB[[#This Row],[Date]]&gt;=calculate!$D$10,CCTAB[[#This Row],[Date]]&lt;calculate!$D$10+7)</f>
        <v>0</v>
      </c>
    </row>
    <row r="1536" spans="1:10" ht="14.25" customHeight="1" x14ac:dyDescent="0.35">
      <c r="A1536" s="4" t="s">
        <v>1559</v>
      </c>
      <c r="B1536" s="5">
        <v>42032.472999999998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</v>
      </c>
      <c r="H1536" s="8">
        <v>3.9861666915293028E-3</v>
      </c>
      <c r="I1536" s="9">
        <v>4</v>
      </c>
      <c r="J1536" s="10" t="b">
        <f>AND(CCTAB[[#This Row],[Date]]&gt;=calculate!$D$10,CCTAB[[#This Row],[Date]]&lt;calculate!$D$10+7)</f>
        <v>0</v>
      </c>
    </row>
    <row r="1537" spans="1:10" ht="14.25" customHeight="1" x14ac:dyDescent="0.35">
      <c r="A1537" s="4" t="s">
        <v>1560</v>
      </c>
      <c r="B1537" s="5">
        <v>42032.472999999998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</v>
      </c>
      <c r="H1537" s="8">
        <v>1.2856483032512391E-3</v>
      </c>
      <c r="I1537" s="9">
        <v>5</v>
      </c>
      <c r="J1537" s="10" t="b">
        <f>AND(CCTAB[[#This Row],[Date]]&gt;=calculate!$D$10,CCTAB[[#This Row],[Date]]&lt;calculate!$D$10+7)</f>
        <v>0</v>
      </c>
    </row>
    <row r="1538" spans="1:10" ht="14.25" customHeight="1" x14ac:dyDescent="0.35">
      <c r="A1538" s="4" t="s">
        <v>1561</v>
      </c>
      <c r="B1538" s="5">
        <v>42032.478999999999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</v>
      </c>
      <c r="H1538" s="8">
        <v>3.4977263909545019E-3</v>
      </c>
      <c r="I1538" s="9">
        <v>3</v>
      </c>
      <c r="J1538" s="10" t="b">
        <f>AND(CCTAB[[#This Row],[Date]]&gt;=calculate!$D$10,CCTAB[[#This Row],[Date]]&lt;calculate!$D$10+7)</f>
        <v>0</v>
      </c>
    </row>
    <row r="1539" spans="1:10" ht="14.25" customHeight="1" x14ac:dyDescent="0.35">
      <c r="A1539" s="4" t="s">
        <v>1562</v>
      </c>
      <c r="B1539" s="5">
        <v>42032.478999999999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</v>
      </c>
      <c r="H1539" s="8">
        <v>2.709515683047664E-3</v>
      </c>
      <c r="I1539" s="9">
        <v>1</v>
      </c>
      <c r="J1539" s="10" t="b">
        <f>AND(CCTAB[[#This Row],[Date]]&gt;=calculate!$D$10,CCTAB[[#This Row],[Date]]&lt;calculate!$D$10+7)</f>
        <v>0</v>
      </c>
    </row>
    <row r="1540" spans="1:10" ht="14.25" customHeight="1" x14ac:dyDescent="0.35">
      <c r="A1540" s="4" t="s">
        <v>1563</v>
      </c>
      <c r="B1540" s="5">
        <v>42032.495999999999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</v>
      </c>
      <c r="H1540" s="8">
        <v>3.29983377994618E-3</v>
      </c>
      <c r="I1540" s="9">
        <v>4</v>
      </c>
      <c r="J1540" s="10" t="b">
        <f>AND(CCTAB[[#This Row],[Date]]&gt;=calculate!$D$10,CCTAB[[#This Row],[Date]]&lt;calculate!$D$10+7)</f>
        <v>0</v>
      </c>
    </row>
    <row r="1541" spans="1:10" ht="14.25" customHeight="1" x14ac:dyDescent="0.35">
      <c r="A1541" s="4" t="s">
        <v>1564</v>
      </c>
      <c r="B1541" s="5">
        <v>42032.495999999999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</v>
      </c>
      <c r="H1541" s="8">
        <v>1.1330211130791688E-3</v>
      </c>
      <c r="I1541" s="9">
        <v>4</v>
      </c>
      <c r="J1541" s="10" t="b">
        <f>AND(CCTAB[[#This Row],[Date]]&gt;=calculate!$D$10,CCTAB[[#This Row],[Date]]&lt;calculate!$D$10+7)</f>
        <v>0</v>
      </c>
    </row>
    <row r="1542" spans="1:10" ht="14.25" customHeight="1" x14ac:dyDescent="0.35">
      <c r="A1542" s="4" t="s">
        <v>1565</v>
      </c>
      <c r="B1542" s="5">
        <v>42032.497000000003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</v>
      </c>
      <c r="H1542" s="8">
        <v>3.7636155233859501E-3</v>
      </c>
      <c r="I1542" s="9">
        <v>3</v>
      </c>
      <c r="J1542" s="10" t="b">
        <f>AND(CCTAB[[#This Row],[Date]]&gt;=calculate!$D$10,CCTAB[[#This Row],[Date]]&lt;calculate!$D$10+7)</f>
        <v>0</v>
      </c>
    </row>
    <row r="1543" spans="1:10" ht="14.25" customHeight="1" x14ac:dyDescent="0.35">
      <c r="A1543" s="4" t="s">
        <v>1566</v>
      </c>
      <c r="B1543" s="5">
        <v>42032.497000000003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</v>
      </c>
      <c r="H1543" s="8">
        <v>2.6521299130996909E-3</v>
      </c>
      <c r="I1543" s="9">
        <v>3</v>
      </c>
      <c r="J1543" s="10" t="b">
        <f>AND(CCTAB[[#This Row],[Date]]&gt;=calculate!$D$10,CCTAB[[#This Row],[Date]]&lt;calculate!$D$10+7)</f>
        <v>0</v>
      </c>
    </row>
    <row r="1544" spans="1:10" ht="14.25" customHeight="1" x14ac:dyDescent="0.35">
      <c r="A1544" s="4" t="s">
        <v>1567</v>
      </c>
      <c r="B1544" s="5">
        <v>42032.531999999999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</v>
      </c>
      <c r="H1544" s="8">
        <v>2.7170857294231631E-3</v>
      </c>
      <c r="I1544" s="9">
        <v>5</v>
      </c>
      <c r="J1544" s="10" t="b">
        <f>AND(CCTAB[[#This Row],[Date]]&gt;=calculate!$D$10,CCTAB[[#This Row],[Date]]&lt;calculate!$D$10+7)</f>
        <v>0</v>
      </c>
    </row>
    <row r="1545" spans="1:10" ht="14.25" customHeight="1" x14ac:dyDescent="0.35">
      <c r="A1545" s="4" t="s">
        <v>1568</v>
      </c>
      <c r="B1545" s="5">
        <v>42032.531999999999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</v>
      </c>
      <c r="H1545" s="8">
        <v>4.7740885518454386E-4</v>
      </c>
      <c r="I1545" s="9">
        <v>4</v>
      </c>
      <c r="J1545" s="10" t="b">
        <f>AND(CCTAB[[#This Row],[Date]]&gt;=calculate!$D$10,CCTAB[[#This Row],[Date]]&lt;calculate!$D$10+7)</f>
        <v>0</v>
      </c>
    </row>
    <row r="1546" spans="1:10" ht="14.25" customHeight="1" x14ac:dyDescent="0.35">
      <c r="A1546" s="4" t="s">
        <v>1569</v>
      </c>
      <c r="B1546" s="5">
        <v>42032.542000000001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0" t="b">
        <f>AND(CCTAB[[#This Row],[Date]]&gt;=calculate!$D$10,CCTAB[[#This Row],[Date]]&lt;calculate!$D$10+7)</f>
        <v>0</v>
      </c>
    </row>
    <row r="1547" spans="1:10" ht="14.25" customHeight="1" x14ac:dyDescent="0.35">
      <c r="A1547" s="4" t="s">
        <v>1570</v>
      </c>
      <c r="B1547" s="5">
        <v>42032.542000000001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</v>
      </c>
      <c r="H1547" s="8">
        <v>3.7292034653473205E-3</v>
      </c>
      <c r="I1547" s="9">
        <v>4</v>
      </c>
      <c r="J1547" s="10" t="b">
        <f>AND(CCTAB[[#This Row],[Date]]&gt;=calculate!$D$10,CCTAB[[#This Row],[Date]]&lt;calculate!$D$10+7)</f>
        <v>0</v>
      </c>
    </row>
    <row r="1548" spans="1:10" ht="14.25" customHeight="1" x14ac:dyDescent="0.35">
      <c r="A1548" s="4" t="s">
        <v>1571</v>
      </c>
      <c r="B1548" s="5">
        <v>42032.553999999996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</v>
      </c>
      <c r="H1548" s="8">
        <v>1.4930189327358756E-3</v>
      </c>
      <c r="I1548" s="9">
        <v>5</v>
      </c>
      <c r="J1548" s="10" t="b">
        <f>AND(CCTAB[[#This Row],[Date]]&gt;=calculate!$D$10,CCTAB[[#This Row],[Date]]&lt;calculate!$D$10+7)</f>
        <v>0</v>
      </c>
    </row>
    <row r="1549" spans="1:10" ht="14.25" customHeight="1" x14ac:dyDescent="0.35">
      <c r="A1549" s="4" t="s">
        <v>1572</v>
      </c>
      <c r="B1549" s="5">
        <v>42032.553999999996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</v>
      </c>
      <c r="H1549" s="8">
        <v>1.2831218343390711E-3</v>
      </c>
      <c r="I1549" s="9">
        <v>3</v>
      </c>
      <c r="J1549" s="10" t="b">
        <f>AND(CCTAB[[#This Row],[Date]]&gt;=calculate!$D$10,CCTAB[[#This Row],[Date]]&lt;calculate!$D$10+7)</f>
        <v>0</v>
      </c>
    </row>
    <row r="1550" spans="1:10" ht="14.25" customHeight="1" x14ac:dyDescent="0.35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</v>
      </c>
      <c r="H1550" s="8">
        <v>2.3824522625836148E-3</v>
      </c>
      <c r="I1550" s="9">
        <v>1</v>
      </c>
      <c r="J1550" s="10" t="b">
        <f>AND(CCTAB[[#This Row],[Date]]&gt;=calculate!$D$10,CCTAB[[#This Row],[Date]]&lt;calculate!$D$10+7)</f>
        <v>0</v>
      </c>
    </row>
    <row r="1551" spans="1:10" ht="14.25" customHeight="1" x14ac:dyDescent="0.35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</v>
      </c>
      <c r="H1551" s="8">
        <v>1.5745833996715641E-3</v>
      </c>
      <c r="I1551" s="9">
        <v>4</v>
      </c>
      <c r="J1551" s="10" t="b">
        <f>AND(CCTAB[[#This Row],[Date]]&gt;=calculate!$D$10,CCTAB[[#This Row],[Date]]&lt;calculate!$D$10+7)</f>
        <v>0</v>
      </c>
    </row>
    <row r="1552" spans="1:10" ht="14.25" customHeight="1" x14ac:dyDescent="0.35">
      <c r="A1552" s="4" t="s">
        <v>1575</v>
      </c>
      <c r="B1552" s="5">
        <v>42032.595999999998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</v>
      </c>
      <c r="H1552" s="8">
        <v>4.0836369930544137E-3</v>
      </c>
      <c r="I1552" s="9">
        <v>1</v>
      </c>
      <c r="J1552" s="10" t="b">
        <f>AND(CCTAB[[#This Row],[Date]]&gt;=calculate!$D$10,CCTAB[[#This Row],[Date]]&lt;calculate!$D$10+7)</f>
        <v>0</v>
      </c>
    </row>
    <row r="1553" spans="1:10" ht="14.25" customHeight="1" x14ac:dyDescent="0.35">
      <c r="A1553" s="4" t="s">
        <v>1576</v>
      </c>
      <c r="B1553" s="5">
        <v>42032.595999999998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</v>
      </c>
      <c r="H1553" s="8">
        <v>4.0700391580232413E-3</v>
      </c>
      <c r="I1553" s="9">
        <v>5</v>
      </c>
      <c r="J1553" s="10" t="b">
        <f>AND(CCTAB[[#This Row],[Date]]&gt;=calculate!$D$10,CCTAB[[#This Row],[Date]]&lt;calculate!$D$10+7)</f>
        <v>0</v>
      </c>
    </row>
    <row r="1554" spans="1:10" ht="14.25" customHeight="1" x14ac:dyDescent="0.35">
      <c r="A1554" s="4" t="s">
        <v>1577</v>
      </c>
      <c r="B1554" s="5">
        <v>42032.597000000002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</v>
      </c>
      <c r="H1554" s="8">
        <v>2.2658506541556826E-3</v>
      </c>
      <c r="I1554" s="9">
        <v>3</v>
      </c>
      <c r="J1554" s="10" t="b">
        <f>AND(CCTAB[[#This Row],[Date]]&gt;=calculate!$D$10,CCTAB[[#This Row],[Date]]&lt;calculate!$D$10+7)</f>
        <v>0</v>
      </c>
    </row>
    <row r="1555" spans="1:10" ht="14.25" customHeight="1" x14ac:dyDescent="0.35">
      <c r="A1555" s="4" t="s">
        <v>1578</v>
      </c>
      <c r="B1555" s="5">
        <v>42032.597000000002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</v>
      </c>
      <c r="H1555" s="8">
        <v>2.6789789585380161E-3</v>
      </c>
      <c r="I1555" s="9">
        <v>3</v>
      </c>
      <c r="J1555" s="10" t="b">
        <f>AND(CCTAB[[#This Row],[Date]]&gt;=calculate!$D$10,CCTAB[[#This Row],[Date]]&lt;calculate!$D$10+7)</f>
        <v>0</v>
      </c>
    </row>
    <row r="1556" spans="1:10" ht="14.25" customHeight="1" x14ac:dyDescent="0.35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</v>
      </c>
      <c r="H1556" s="8">
        <v>1.5638767187119581E-3</v>
      </c>
      <c r="I1556" s="9">
        <v>2</v>
      </c>
      <c r="J1556" s="10" t="b">
        <f>AND(CCTAB[[#This Row],[Date]]&gt;=calculate!$D$10,CCTAB[[#This Row],[Date]]&lt;calculate!$D$10+7)</f>
        <v>0</v>
      </c>
    </row>
    <row r="1557" spans="1:10" ht="14.25" customHeight="1" x14ac:dyDescent="0.35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</v>
      </c>
      <c r="H1557" s="8">
        <v>2.0463191182726478E-3</v>
      </c>
      <c r="I1557" s="9">
        <v>4</v>
      </c>
      <c r="J1557" s="10" t="b">
        <f>AND(CCTAB[[#This Row],[Date]]&gt;=calculate!$D$10,CCTAB[[#This Row],[Date]]&lt;calculate!$D$10+7)</f>
        <v>0</v>
      </c>
    </row>
    <row r="1558" spans="1:10" ht="14.25" customHeight="1" x14ac:dyDescent="0.35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</v>
      </c>
      <c r="H1558" s="8">
        <v>2.6801196663566321E-3</v>
      </c>
      <c r="I1558" s="9">
        <v>4</v>
      </c>
      <c r="J1558" s="10" t="b">
        <f>AND(CCTAB[[#This Row],[Date]]&gt;=calculate!$D$10,CCTAB[[#This Row],[Date]]&lt;calculate!$D$10+7)</f>
        <v>0</v>
      </c>
    </row>
    <row r="1559" spans="1:10" ht="14.25" customHeight="1" x14ac:dyDescent="0.35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0" t="b">
        <f>AND(CCTAB[[#This Row],[Date]]&gt;=calculate!$D$10,CCTAB[[#This Row],[Date]]&lt;calculate!$D$10+7)</f>
        <v>0</v>
      </c>
    </row>
    <row r="1560" spans="1:10" ht="14.25" customHeight="1" x14ac:dyDescent="0.35">
      <c r="A1560" s="4" t="s">
        <v>1583</v>
      </c>
      <c r="B1560" s="5">
        <v>42032.661999999997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</v>
      </c>
      <c r="H1560" s="8">
        <v>4.5199073343552701E-3</v>
      </c>
      <c r="I1560" s="9">
        <v>3</v>
      </c>
      <c r="J1560" s="10" t="b">
        <f>AND(CCTAB[[#This Row],[Date]]&gt;=calculate!$D$10,CCTAB[[#This Row],[Date]]&lt;calculate!$D$10+7)</f>
        <v>0</v>
      </c>
    </row>
    <row r="1561" spans="1:10" ht="14.25" customHeight="1" x14ac:dyDescent="0.35">
      <c r="A1561" s="4" t="s">
        <v>1584</v>
      </c>
      <c r="B1561" s="5">
        <v>42032.661999999997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</v>
      </c>
      <c r="H1561" s="8">
        <v>1.4033460865665759E-3</v>
      </c>
      <c r="I1561" s="9">
        <v>1</v>
      </c>
      <c r="J1561" s="10" t="b">
        <f>AND(CCTAB[[#This Row],[Date]]&gt;=calculate!$D$10,CCTAB[[#This Row],[Date]]&lt;calculate!$D$10+7)</f>
        <v>0</v>
      </c>
    </row>
    <row r="1562" spans="1:10" ht="14.25" customHeight="1" x14ac:dyDescent="0.35">
      <c r="A1562" s="4" t="s">
        <v>1585</v>
      </c>
      <c r="B1562" s="5">
        <v>42032.675999999999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0" t="b">
        <f>AND(CCTAB[[#This Row],[Date]]&gt;=calculate!$D$10,CCTAB[[#This Row],[Date]]&lt;calculate!$D$10+7)</f>
        <v>0</v>
      </c>
    </row>
    <row r="1563" spans="1:10" ht="14.25" customHeight="1" x14ac:dyDescent="0.35">
      <c r="A1563" s="4" t="s">
        <v>1586</v>
      </c>
      <c r="B1563" s="5">
        <v>42032.675999999999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</v>
      </c>
      <c r="H1563" s="8">
        <v>1.804131011619081E-3</v>
      </c>
      <c r="I1563" s="9">
        <v>3</v>
      </c>
      <c r="J1563" s="10" t="b">
        <f>AND(CCTAB[[#This Row],[Date]]&gt;=calculate!$D$10,CCTAB[[#This Row],[Date]]&lt;calculate!$D$10+7)</f>
        <v>0</v>
      </c>
    </row>
    <row r="1564" spans="1:10" ht="14.25" customHeight="1" x14ac:dyDescent="0.35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</v>
      </c>
      <c r="H1564" s="8">
        <v>3.1812274789959918E-3</v>
      </c>
      <c r="I1564" s="9">
        <v>3</v>
      </c>
      <c r="J1564" s="10" t="b">
        <f>AND(CCTAB[[#This Row],[Date]]&gt;=calculate!$D$10,CCTAB[[#This Row],[Date]]&lt;calculate!$D$10+7)</f>
        <v>0</v>
      </c>
    </row>
    <row r="1565" spans="1:10" ht="14.25" customHeight="1" x14ac:dyDescent="0.35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</v>
      </c>
      <c r="H1565" s="8">
        <v>4.6582617635973766E-3</v>
      </c>
      <c r="I1565" s="9">
        <v>2</v>
      </c>
      <c r="J1565" s="10" t="b">
        <f>AND(CCTAB[[#This Row],[Date]]&gt;=calculate!$D$10,CCTAB[[#This Row],[Date]]&lt;calculate!$D$10+7)</f>
        <v>0</v>
      </c>
    </row>
    <row r="1566" spans="1:10" ht="14.25" customHeight="1" x14ac:dyDescent="0.35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</v>
      </c>
      <c r="H1566" s="8">
        <v>1.1888040706487788E-3</v>
      </c>
      <c r="I1566" s="9">
        <v>4</v>
      </c>
      <c r="J1566" s="10" t="b">
        <f>AND(CCTAB[[#This Row],[Date]]&gt;=calculate!$D$10,CCTAB[[#This Row],[Date]]&lt;calculate!$D$10+7)</f>
        <v>0</v>
      </c>
    </row>
    <row r="1567" spans="1:10" ht="14.25" customHeight="1" x14ac:dyDescent="0.35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</v>
      </c>
      <c r="H1567" s="8">
        <v>3.4778763521033031E-3</v>
      </c>
      <c r="I1567" s="9">
        <v>4</v>
      </c>
      <c r="J1567" s="10" t="b">
        <f>AND(CCTAB[[#This Row],[Date]]&gt;=calculate!$D$10,CCTAB[[#This Row],[Date]]&lt;calculate!$D$10+7)</f>
        <v>0</v>
      </c>
    </row>
    <row r="1568" spans="1:10" ht="14.25" customHeight="1" x14ac:dyDescent="0.35">
      <c r="A1568" s="4" t="s">
        <v>1591</v>
      </c>
      <c r="B1568" s="5">
        <v>42032.711000000003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</v>
      </c>
      <c r="H1568" s="8">
        <v>2.269159448179796E-3</v>
      </c>
      <c r="I1568" s="9">
        <v>4</v>
      </c>
      <c r="J1568" s="10" t="b">
        <f>AND(CCTAB[[#This Row],[Date]]&gt;=calculate!$D$10,CCTAB[[#This Row],[Date]]&lt;calculate!$D$10+7)</f>
        <v>0</v>
      </c>
    </row>
    <row r="1569" spans="1:10" ht="14.25" customHeight="1" x14ac:dyDescent="0.35">
      <c r="A1569" s="4" t="s">
        <v>1592</v>
      </c>
      <c r="B1569" s="5">
        <v>42032.711000000003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</v>
      </c>
      <c r="H1569" s="8">
        <v>2.2809318283899451E-3</v>
      </c>
      <c r="I1569" s="9">
        <v>4</v>
      </c>
      <c r="J1569" s="10" t="b">
        <f>AND(CCTAB[[#This Row],[Date]]&gt;=calculate!$D$10,CCTAB[[#This Row],[Date]]&lt;calculate!$D$10+7)</f>
        <v>0</v>
      </c>
    </row>
    <row r="1570" spans="1:10" ht="14.25" customHeight="1" x14ac:dyDescent="0.35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</v>
      </c>
      <c r="H1570" s="8">
        <v>2.9704095752948328E-3</v>
      </c>
      <c r="I1570" s="9">
        <v>4</v>
      </c>
      <c r="J1570" s="10" t="b">
        <f>AND(CCTAB[[#This Row],[Date]]&gt;=calculate!$D$10,CCTAB[[#This Row],[Date]]&lt;calculate!$D$10+7)</f>
        <v>0</v>
      </c>
    </row>
    <row r="1571" spans="1:10" ht="14.25" customHeight="1" x14ac:dyDescent="0.35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</v>
      </c>
      <c r="H1571" s="8">
        <v>1.3557098053048001E-3</v>
      </c>
      <c r="I1571" s="9">
        <v>4</v>
      </c>
      <c r="J1571" s="10" t="b">
        <f>AND(CCTAB[[#This Row],[Date]]&gt;=calculate!$D$10,CCTAB[[#This Row],[Date]]&lt;calculate!$D$10+7)</f>
        <v>0</v>
      </c>
    </row>
    <row r="1572" spans="1:10" ht="14.25" customHeight="1" x14ac:dyDescent="0.35">
      <c r="A1572" s="4" t="s">
        <v>1595</v>
      </c>
      <c r="B1572" s="5">
        <v>42032.745000000003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</v>
      </c>
      <c r="H1572" s="8">
        <v>4.9878698734344862E-4</v>
      </c>
      <c r="I1572" s="9">
        <v>1</v>
      </c>
      <c r="J1572" s="10" t="b">
        <f>AND(CCTAB[[#This Row],[Date]]&gt;=calculate!$D$10,CCTAB[[#This Row],[Date]]&lt;calculate!$D$10+7)</f>
        <v>0</v>
      </c>
    </row>
    <row r="1573" spans="1:10" ht="14.25" customHeight="1" x14ac:dyDescent="0.35">
      <c r="A1573" s="4" t="s">
        <v>1596</v>
      </c>
      <c r="B1573" s="5">
        <v>42032.745000000003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0" t="b">
        <f>AND(CCTAB[[#This Row],[Date]]&gt;=calculate!$D$10,CCTAB[[#This Row],[Date]]&lt;calculate!$D$10+7)</f>
        <v>0</v>
      </c>
    </row>
    <row r="1574" spans="1:10" ht="14.25" customHeight="1" x14ac:dyDescent="0.35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</v>
      </c>
      <c r="H1574" s="8">
        <v>4.2892783453262464E-3</v>
      </c>
      <c r="I1574" s="9">
        <v>2</v>
      </c>
      <c r="J1574" s="10" t="b">
        <f>AND(CCTAB[[#This Row],[Date]]&gt;=calculate!$D$10,CCTAB[[#This Row],[Date]]&lt;calculate!$D$10+7)</f>
        <v>0</v>
      </c>
    </row>
    <row r="1575" spans="1:10" ht="14.25" customHeight="1" x14ac:dyDescent="0.35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</v>
      </c>
      <c r="H1575" s="8">
        <v>4.0022715083259681E-3</v>
      </c>
      <c r="I1575" s="9">
        <v>5</v>
      </c>
      <c r="J1575" s="10" t="b">
        <f>AND(CCTAB[[#This Row],[Date]]&gt;=calculate!$D$10,CCTAB[[#This Row],[Date]]&lt;calculate!$D$10+7)</f>
        <v>0</v>
      </c>
    </row>
    <row r="1576" spans="1:10" ht="14.25" customHeight="1" x14ac:dyDescent="0.35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</v>
      </c>
      <c r="H1576" s="8">
        <v>2.1784167919474905E-3</v>
      </c>
      <c r="I1576" s="9">
        <v>4</v>
      </c>
      <c r="J1576" s="10" t="b">
        <f>AND(CCTAB[[#This Row],[Date]]&gt;=calculate!$D$10,CCTAB[[#This Row],[Date]]&lt;calculate!$D$10+7)</f>
        <v>0</v>
      </c>
    </row>
    <row r="1577" spans="1:10" ht="14.25" customHeight="1" x14ac:dyDescent="0.35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0" t="b">
        <f>AND(CCTAB[[#This Row],[Date]]&gt;=calculate!$D$10,CCTAB[[#This Row],[Date]]&lt;calculate!$D$10+7)</f>
        <v>0</v>
      </c>
    </row>
    <row r="1578" spans="1:10" ht="14.25" customHeight="1" x14ac:dyDescent="0.35">
      <c r="A1578" s="4" t="s">
        <v>1601</v>
      </c>
      <c r="B1578" s="5">
        <v>42033.381000000001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</v>
      </c>
      <c r="H1578" s="8">
        <v>7.9297088872826995E-4</v>
      </c>
      <c r="I1578" s="9">
        <v>5</v>
      </c>
      <c r="J1578" s="10" t="b">
        <f>AND(CCTAB[[#This Row],[Date]]&gt;=calculate!$D$10,CCTAB[[#This Row],[Date]]&lt;calculate!$D$10+7)</f>
        <v>0</v>
      </c>
    </row>
    <row r="1579" spans="1:10" ht="14.25" customHeight="1" x14ac:dyDescent="0.35">
      <c r="A1579" s="4" t="s">
        <v>1602</v>
      </c>
      <c r="B1579" s="5">
        <v>42033.381000000001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0" t="b">
        <f>AND(CCTAB[[#This Row],[Date]]&gt;=calculate!$D$10,CCTAB[[#This Row],[Date]]&lt;calculate!$D$10+7)</f>
        <v>0</v>
      </c>
    </row>
    <row r="1580" spans="1:10" ht="14.25" customHeight="1" x14ac:dyDescent="0.35">
      <c r="A1580" s="4" t="s">
        <v>1603</v>
      </c>
      <c r="B1580" s="5">
        <v>42033.389000000003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</v>
      </c>
      <c r="H1580" s="8">
        <v>3.4369990592557332E-3</v>
      </c>
      <c r="I1580" s="9">
        <v>3</v>
      </c>
      <c r="J1580" s="10" t="b">
        <f>AND(CCTAB[[#This Row],[Date]]&gt;=calculate!$D$10,CCTAB[[#This Row],[Date]]&lt;calculate!$D$10+7)</f>
        <v>0</v>
      </c>
    </row>
    <row r="1581" spans="1:10" ht="14.25" customHeight="1" x14ac:dyDescent="0.35">
      <c r="A1581" s="4" t="s">
        <v>1604</v>
      </c>
      <c r="B1581" s="5">
        <v>42033.389000000003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0" t="b">
        <f>AND(CCTAB[[#This Row],[Date]]&gt;=calculate!$D$10,CCTAB[[#This Row],[Date]]&lt;calculate!$D$10+7)</f>
        <v>0</v>
      </c>
    </row>
    <row r="1582" spans="1:10" ht="14.25" customHeight="1" x14ac:dyDescent="0.35">
      <c r="A1582" s="4" t="s">
        <v>1605</v>
      </c>
      <c r="B1582" s="5">
        <v>42033.415000000001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</v>
      </c>
      <c r="H1582" s="8">
        <v>1.2258587186295886E-3</v>
      </c>
      <c r="I1582" s="9">
        <v>5</v>
      </c>
      <c r="J1582" s="10" t="b">
        <f>AND(CCTAB[[#This Row],[Date]]&gt;=calculate!$D$10,CCTAB[[#This Row],[Date]]&lt;calculate!$D$10+7)</f>
        <v>0</v>
      </c>
    </row>
    <row r="1583" spans="1:10" ht="14.25" customHeight="1" x14ac:dyDescent="0.35">
      <c r="A1583" s="4" t="s">
        <v>1606</v>
      </c>
      <c r="B1583" s="5">
        <v>42033.415000000001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</v>
      </c>
      <c r="H1583" s="8">
        <v>4.3441336682027267E-3</v>
      </c>
      <c r="I1583" s="9">
        <v>4</v>
      </c>
      <c r="J1583" s="10" t="b">
        <f>AND(CCTAB[[#This Row],[Date]]&gt;=calculate!$D$10,CCTAB[[#This Row],[Date]]&lt;calculate!$D$10+7)</f>
        <v>0</v>
      </c>
    </row>
    <row r="1584" spans="1:10" ht="14.25" customHeight="1" x14ac:dyDescent="0.35">
      <c r="A1584" s="4" t="s">
        <v>1607</v>
      </c>
      <c r="B1584" s="5">
        <v>42033.430999999997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</v>
      </c>
      <c r="H1584" s="8">
        <v>1.4493053000426048E-3</v>
      </c>
      <c r="I1584" s="9">
        <v>4</v>
      </c>
      <c r="J1584" s="10" t="b">
        <f>AND(CCTAB[[#This Row],[Date]]&gt;=calculate!$D$10,CCTAB[[#This Row],[Date]]&lt;calculate!$D$10+7)</f>
        <v>0</v>
      </c>
    </row>
    <row r="1585" spans="1:10" ht="14.25" customHeight="1" x14ac:dyDescent="0.35">
      <c r="A1585" s="4" t="s">
        <v>1608</v>
      </c>
      <c r="B1585" s="5">
        <v>42033.430999999997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0" t="b">
        <f>AND(CCTAB[[#This Row],[Date]]&gt;=calculate!$D$10,CCTAB[[#This Row],[Date]]&lt;calculate!$D$10+7)</f>
        <v>0</v>
      </c>
    </row>
    <row r="1586" spans="1:10" ht="14.25" customHeight="1" x14ac:dyDescent="0.35">
      <c r="A1586" s="4" t="s">
        <v>1609</v>
      </c>
      <c r="B1586" s="5">
        <v>42033.436999999998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</v>
      </c>
      <c r="H1586" s="8">
        <v>2.8155907820138402E-3</v>
      </c>
      <c r="I1586" s="9">
        <v>3</v>
      </c>
      <c r="J1586" s="10" t="b">
        <f>AND(CCTAB[[#This Row],[Date]]&gt;=calculate!$D$10,CCTAB[[#This Row],[Date]]&lt;calculate!$D$10+7)</f>
        <v>0</v>
      </c>
    </row>
    <row r="1587" spans="1:10" ht="14.25" customHeight="1" x14ac:dyDescent="0.35">
      <c r="A1587" s="4" t="s">
        <v>1610</v>
      </c>
      <c r="B1587" s="5">
        <v>42033.436999999998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</v>
      </c>
      <c r="H1587" s="8">
        <v>8.3435402392119005E-4</v>
      </c>
      <c r="I1587" s="9">
        <v>3</v>
      </c>
      <c r="J1587" s="10" t="b">
        <f>AND(CCTAB[[#This Row],[Date]]&gt;=calculate!$D$10,CCTAB[[#This Row],[Date]]&lt;calculate!$D$10+7)</f>
        <v>0</v>
      </c>
    </row>
    <row r="1588" spans="1:10" ht="14.25" customHeight="1" x14ac:dyDescent="0.35">
      <c r="A1588" s="4" t="s">
        <v>1611</v>
      </c>
      <c r="B1588" s="5">
        <v>42033.451999999997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</v>
      </c>
      <c r="H1588" s="8">
        <v>3.4129567323941332E-3</v>
      </c>
      <c r="I1588" s="9">
        <v>4</v>
      </c>
      <c r="J1588" s="10" t="b">
        <f>AND(CCTAB[[#This Row],[Date]]&gt;=calculate!$D$10,CCTAB[[#This Row],[Date]]&lt;calculate!$D$10+7)</f>
        <v>0</v>
      </c>
    </row>
    <row r="1589" spans="1:10" ht="14.25" customHeight="1" x14ac:dyDescent="0.35">
      <c r="A1589" s="4" t="s">
        <v>1612</v>
      </c>
      <c r="B1589" s="5">
        <v>42033.451999999997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0" t="b">
        <f>AND(CCTAB[[#This Row],[Date]]&gt;=calculate!$D$10,CCTAB[[#This Row],[Date]]&lt;calculate!$D$10+7)</f>
        <v>0</v>
      </c>
    </row>
    <row r="1590" spans="1:10" ht="14.25" customHeight="1" x14ac:dyDescent="0.35">
      <c r="A1590" s="4" t="s">
        <v>1613</v>
      </c>
      <c r="B1590" s="5">
        <v>42033.453000000001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</v>
      </c>
      <c r="H1590" s="8">
        <v>2.2347021124162732E-3</v>
      </c>
      <c r="I1590" s="9">
        <v>5</v>
      </c>
      <c r="J1590" s="10" t="b">
        <f>AND(CCTAB[[#This Row],[Date]]&gt;=calculate!$D$10,CCTAB[[#This Row],[Date]]&lt;calculate!$D$10+7)</f>
        <v>0</v>
      </c>
    </row>
    <row r="1591" spans="1:10" ht="14.25" customHeight="1" x14ac:dyDescent="0.35">
      <c r="A1591" s="4" t="s">
        <v>1614</v>
      </c>
      <c r="B1591" s="5">
        <v>42033.453000000001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</v>
      </c>
      <c r="H1591" s="8">
        <v>1.8566358696194068E-3</v>
      </c>
      <c r="I1591" s="9">
        <v>2</v>
      </c>
      <c r="J1591" s="10" t="b">
        <f>AND(CCTAB[[#This Row],[Date]]&gt;=calculate!$D$10,CCTAB[[#This Row],[Date]]&lt;calculate!$D$10+7)</f>
        <v>0</v>
      </c>
    </row>
    <row r="1592" spans="1:10" ht="14.25" customHeight="1" x14ac:dyDescent="0.35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0" t="b">
        <f>AND(CCTAB[[#This Row],[Date]]&gt;=calculate!$D$10,CCTAB[[#This Row],[Date]]&lt;calculate!$D$10+7)</f>
        <v>0</v>
      </c>
    </row>
    <row r="1593" spans="1:10" ht="14.25" customHeight="1" x14ac:dyDescent="0.35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</v>
      </c>
      <c r="H1593" s="8">
        <v>3.0410594493588002E-3</v>
      </c>
      <c r="I1593" s="9">
        <v>5</v>
      </c>
      <c r="J1593" s="10" t="b">
        <f>AND(CCTAB[[#This Row],[Date]]&gt;=calculate!$D$10,CCTAB[[#This Row],[Date]]&lt;calculate!$D$10+7)</f>
        <v>0</v>
      </c>
    </row>
    <row r="1594" spans="1:10" ht="14.25" customHeight="1" x14ac:dyDescent="0.35">
      <c r="A1594" s="4" t="s">
        <v>1617</v>
      </c>
      <c r="B1594" s="5">
        <v>42033.531000000003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</v>
      </c>
      <c r="H1594" s="8">
        <v>1.6342903623692794E-3</v>
      </c>
      <c r="I1594" s="9">
        <v>1</v>
      </c>
      <c r="J1594" s="10" t="b">
        <f>AND(CCTAB[[#This Row],[Date]]&gt;=calculate!$D$10,CCTAB[[#This Row],[Date]]&lt;calculate!$D$10+7)</f>
        <v>0</v>
      </c>
    </row>
    <row r="1595" spans="1:10" ht="14.25" customHeight="1" x14ac:dyDescent="0.35">
      <c r="A1595" s="4" t="s">
        <v>1618</v>
      </c>
      <c r="B1595" s="5">
        <v>42033.531000000003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</v>
      </c>
      <c r="H1595" s="8">
        <v>3.4463100399884021E-3</v>
      </c>
      <c r="I1595" s="9">
        <v>3</v>
      </c>
      <c r="J1595" s="10" t="b">
        <f>AND(CCTAB[[#This Row],[Date]]&gt;=calculate!$D$10,CCTAB[[#This Row],[Date]]&lt;calculate!$D$10+7)</f>
        <v>0</v>
      </c>
    </row>
    <row r="1596" spans="1:10" ht="14.25" customHeight="1" x14ac:dyDescent="0.35">
      <c r="A1596" s="4" t="s">
        <v>1619</v>
      </c>
      <c r="B1596" s="5">
        <v>42033.531999999999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</v>
      </c>
      <c r="H1596" s="8">
        <v>3.7336102267701075E-3</v>
      </c>
      <c r="I1596" s="9">
        <v>3</v>
      </c>
      <c r="J1596" s="10" t="b">
        <f>AND(CCTAB[[#This Row],[Date]]&gt;=calculate!$D$10,CCTAB[[#This Row],[Date]]&lt;calculate!$D$10+7)</f>
        <v>0</v>
      </c>
    </row>
    <row r="1597" spans="1:10" ht="14.25" customHeight="1" x14ac:dyDescent="0.35">
      <c r="A1597" s="4" t="s">
        <v>1620</v>
      </c>
      <c r="B1597" s="5">
        <v>42033.531999999999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</v>
      </c>
      <c r="H1597" s="8">
        <v>2.5083781306473991E-3</v>
      </c>
      <c r="I1597" s="9">
        <v>4</v>
      </c>
      <c r="J1597" s="10" t="b">
        <f>AND(CCTAB[[#This Row],[Date]]&gt;=calculate!$D$10,CCTAB[[#This Row],[Date]]&lt;calculate!$D$10+7)</f>
        <v>0</v>
      </c>
    </row>
    <row r="1598" spans="1:10" ht="14.25" customHeight="1" x14ac:dyDescent="0.35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</v>
      </c>
      <c r="H1598" s="8">
        <v>3.1093246859955374E-3</v>
      </c>
      <c r="I1598" s="9">
        <v>3</v>
      </c>
      <c r="J1598" s="10" t="b">
        <f>AND(CCTAB[[#This Row],[Date]]&gt;=calculate!$D$10,CCTAB[[#This Row],[Date]]&lt;calculate!$D$10+7)</f>
        <v>0</v>
      </c>
    </row>
    <row r="1599" spans="1:10" ht="14.25" customHeight="1" x14ac:dyDescent="0.35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</v>
      </c>
      <c r="H1599" s="8">
        <v>2.1894454310233884E-3</v>
      </c>
      <c r="I1599" s="9">
        <v>4</v>
      </c>
      <c r="J1599" s="10" t="b">
        <f>AND(CCTAB[[#This Row],[Date]]&gt;=calculate!$D$10,CCTAB[[#This Row],[Date]]&lt;calculate!$D$10+7)</f>
        <v>0</v>
      </c>
    </row>
    <row r="1600" spans="1:10" ht="14.25" customHeight="1" x14ac:dyDescent="0.35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</v>
      </c>
      <c r="H1600" s="8">
        <v>2.2351392352245106E-3</v>
      </c>
      <c r="I1600" s="9">
        <v>2</v>
      </c>
      <c r="J1600" s="10" t="b">
        <f>AND(CCTAB[[#This Row],[Date]]&gt;=calculate!$D$10,CCTAB[[#This Row],[Date]]&lt;calculate!$D$10+7)</f>
        <v>0</v>
      </c>
    </row>
    <row r="1601" spans="1:10" ht="14.25" customHeight="1" x14ac:dyDescent="0.35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</v>
      </c>
      <c r="H1601" s="8">
        <v>2.1193903055797608E-3</v>
      </c>
      <c r="I1601" s="9">
        <v>5</v>
      </c>
      <c r="J1601" s="10" t="b">
        <f>AND(CCTAB[[#This Row],[Date]]&gt;=calculate!$D$10,CCTAB[[#This Row],[Date]]&lt;calculate!$D$10+7)</f>
        <v>0</v>
      </c>
    </row>
    <row r="1602" spans="1:10" ht="14.25" customHeight="1" x14ac:dyDescent="0.35">
      <c r="A1602" s="4" t="s">
        <v>1625</v>
      </c>
      <c r="B1602" s="5">
        <v>42033.542000000001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</v>
      </c>
      <c r="H1602" s="8">
        <v>5.1875211420199772E-4</v>
      </c>
      <c r="I1602" s="9">
        <v>4</v>
      </c>
      <c r="J1602" s="10" t="b">
        <f>AND(CCTAB[[#This Row],[Date]]&gt;=calculate!$D$10,CCTAB[[#This Row],[Date]]&lt;calculate!$D$10+7)</f>
        <v>0</v>
      </c>
    </row>
    <row r="1603" spans="1:10" ht="14.25" customHeight="1" x14ac:dyDescent="0.35">
      <c r="A1603" s="4" t="s">
        <v>1626</v>
      </c>
      <c r="B1603" s="5">
        <v>42033.542000000001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</v>
      </c>
      <c r="H1603" s="8">
        <v>4.017801752406105E-3</v>
      </c>
      <c r="I1603" s="9">
        <v>3</v>
      </c>
      <c r="J1603" s="10" t="b">
        <f>AND(CCTAB[[#This Row],[Date]]&gt;=calculate!$D$10,CCTAB[[#This Row],[Date]]&lt;calculate!$D$10+7)</f>
        <v>0</v>
      </c>
    </row>
    <row r="1604" spans="1:10" ht="14.25" customHeight="1" x14ac:dyDescent="0.35">
      <c r="A1604" s="4" t="s">
        <v>1627</v>
      </c>
      <c r="B1604" s="5">
        <v>42033.544999999998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</v>
      </c>
      <c r="H1604" s="8">
        <v>9.2636065353804734E-4</v>
      </c>
      <c r="I1604" s="9">
        <v>4</v>
      </c>
      <c r="J1604" s="10" t="b">
        <f>AND(CCTAB[[#This Row],[Date]]&gt;=calculate!$D$10,CCTAB[[#This Row],[Date]]&lt;calculate!$D$10+7)</f>
        <v>0</v>
      </c>
    </row>
    <row r="1605" spans="1:10" ht="14.25" customHeight="1" x14ac:dyDescent="0.35">
      <c r="A1605" s="4" t="s">
        <v>1628</v>
      </c>
      <c r="B1605" s="5">
        <v>42033.544999999998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</v>
      </c>
      <c r="H1605" s="8">
        <v>7.9943877139901029E-4</v>
      </c>
      <c r="I1605" s="9">
        <v>1</v>
      </c>
      <c r="J1605" s="10" t="b">
        <f>AND(CCTAB[[#This Row],[Date]]&gt;=calculate!$D$10,CCTAB[[#This Row],[Date]]&lt;calculate!$D$10+7)</f>
        <v>0</v>
      </c>
    </row>
    <row r="1606" spans="1:10" ht="14.25" customHeight="1" x14ac:dyDescent="0.35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</v>
      </c>
      <c r="H1606" s="8">
        <v>3.3007756234318193E-3</v>
      </c>
      <c r="I1606" s="9">
        <v>3</v>
      </c>
      <c r="J1606" s="10" t="b">
        <f>AND(CCTAB[[#This Row],[Date]]&gt;=calculate!$D$10,CCTAB[[#This Row],[Date]]&lt;calculate!$D$10+7)</f>
        <v>0</v>
      </c>
    </row>
    <row r="1607" spans="1:10" ht="14.25" customHeight="1" x14ac:dyDescent="0.35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</v>
      </c>
      <c r="H1607" s="8">
        <v>3.8214807491242725E-3</v>
      </c>
      <c r="I1607" s="9">
        <v>3</v>
      </c>
      <c r="J1607" s="10" t="b">
        <f>AND(CCTAB[[#This Row],[Date]]&gt;=calculate!$D$10,CCTAB[[#This Row],[Date]]&lt;calculate!$D$10+7)</f>
        <v>0</v>
      </c>
    </row>
    <row r="1608" spans="1:10" ht="14.25" customHeight="1" x14ac:dyDescent="0.35">
      <c r="A1608" s="4" t="s">
        <v>1631</v>
      </c>
      <c r="B1608" s="5">
        <v>42033.567999999999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</v>
      </c>
      <c r="H1608" s="8">
        <v>1.5078960376927583E-3</v>
      </c>
      <c r="I1608" s="9">
        <v>4</v>
      </c>
      <c r="J1608" s="10" t="b">
        <f>AND(CCTAB[[#This Row],[Date]]&gt;=calculate!$D$10,CCTAB[[#This Row],[Date]]&lt;calculate!$D$10+7)</f>
        <v>0</v>
      </c>
    </row>
    <row r="1609" spans="1:10" ht="14.25" customHeight="1" x14ac:dyDescent="0.35">
      <c r="A1609" s="4" t="s">
        <v>1632</v>
      </c>
      <c r="B1609" s="5">
        <v>42033.567999999999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</v>
      </c>
      <c r="H1609" s="8">
        <v>1.8069971359857958E-3</v>
      </c>
      <c r="I1609" s="9">
        <v>3</v>
      </c>
      <c r="J1609" s="10" t="b">
        <f>AND(CCTAB[[#This Row],[Date]]&gt;=calculate!$D$10,CCTAB[[#This Row],[Date]]&lt;calculate!$D$10+7)</f>
        <v>0</v>
      </c>
    </row>
    <row r="1610" spans="1:10" ht="14.25" customHeight="1" x14ac:dyDescent="0.35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</v>
      </c>
      <c r="H1610" s="8">
        <v>3.968264744639709E-4</v>
      </c>
      <c r="I1610" s="9">
        <v>4</v>
      </c>
      <c r="J1610" s="10" t="b">
        <f>AND(CCTAB[[#This Row],[Date]]&gt;=calculate!$D$10,CCTAB[[#This Row],[Date]]&lt;calculate!$D$10+7)</f>
        <v>0</v>
      </c>
    </row>
    <row r="1611" spans="1:10" ht="14.25" customHeight="1" x14ac:dyDescent="0.35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0" t="b">
        <f>AND(CCTAB[[#This Row],[Date]]&gt;=calculate!$D$10,CCTAB[[#This Row],[Date]]&lt;calculate!$D$10+7)</f>
        <v>0</v>
      </c>
    </row>
    <row r="1612" spans="1:10" ht="14.25" customHeight="1" x14ac:dyDescent="0.35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0" t="b">
        <f>AND(CCTAB[[#This Row],[Date]]&gt;=calculate!$D$10,CCTAB[[#This Row],[Date]]&lt;calculate!$D$10+7)</f>
        <v>0</v>
      </c>
    </row>
    <row r="1613" spans="1:10" ht="14.25" customHeight="1" x14ac:dyDescent="0.35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</v>
      </c>
      <c r="H1613" s="8">
        <v>3.6196216142034285E-3</v>
      </c>
      <c r="I1613" s="9">
        <v>5</v>
      </c>
      <c r="J1613" s="10" t="b">
        <f>AND(CCTAB[[#This Row],[Date]]&gt;=calculate!$D$10,CCTAB[[#This Row],[Date]]&lt;calculate!$D$10+7)</f>
        <v>0</v>
      </c>
    </row>
    <row r="1614" spans="1:10" ht="14.25" customHeight="1" x14ac:dyDescent="0.35">
      <c r="A1614" s="4" t="s">
        <v>1637</v>
      </c>
      <c r="B1614" s="5">
        <v>42033.618000000002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</v>
      </c>
      <c r="H1614" s="8">
        <v>5.2573587100244567E-4</v>
      </c>
      <c r="I1614" s="9">
        <v>4</v>
      </c>
      <c r="J1614" s="10" t="b">
        <f>AND(CCTAB[[#This Row],[Date]]&gt;=calculate!$D$10,CCTAB[[#This Row],[Date]]&lt;calculate!$D$10+7)</f>
        <v>0</v>
      </c>
    </row>
    <row r="1615" spans="1:10" ht="14.25" customHeight="1" x14ac:dyDescent="0.35">
      <c r="A1615" s="4" t="s">
        <v>1638</v>
      </c>
      <c r="B1615" s="5">
        <v>42033.618000000002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</v>
      </c>
      <c r="H1615" s="8">
        <v>2.7066193073552779E-3</v>
      </c>
      <c r="I1615" s="9">
        <v>3</v>
      </c>
      <c r="J1615" s="10" t="b">
        <f>AND(CCTAB[[#This Row],[Date]]&gt;=calculate!$D$10,CCTAB[[#This Row],[Date]]&lt;calculate!$D$10+7)</f>
        <v>0</v>
      </c>
    </row>
    <row r="1616" spans="1:10" ht="14.25" customHeight="1" x14ac:dyDescent="0.35">
      <c r="A1616" s="4" t="s">
        <v>1639</v>
      </c>
      <c r="B1616" s="5">
        <v>42033.631000000001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</v>
      </c>
      <c r="H1616" s="8">
        <v>4.063450647781598E-3</v>
      </c>
      <c r="I1616" s="9">
        <v>3</v>
      </c>
      <c r="J1616" s="10" t="b">
        <f>AND(CCTAB[[#This Row],[Date]]&gt;=calculate!$D$10,CCTAB[[#This Row],[Date]]&lt;calculate!$D$10+7)</f>
        <v>0</v>
      </c>
    </row>
    <row r="1617" spans="1:10" ht="14.25" customHeight="1" x14ac:dyDescent="0.35">
      <c r="A1617" s="4" t="s">
        <v>1640</v>
      </c>
      <c r="B1617" s="5">
        <v>42033.631000000001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</v>
      </c>
      <c r="H1617" s="8">
        <v>3.3341975118458293E-3</v>
      </c>
      <c r="I1617" s="9">
        <v>3</v>
      </c>
      <c r="J1617" s="10" t="b">
        <f>AND(CCTAB[[#This Row],[Date]]&gt;=calculate!$D$10,CCTAB[[#This Row],[Date]]&lt;calculate!$D$10+7)</f>
        <v>0</v>
      </c>
    </row>
    <row r="1618" spans="1:10" ht="14.25" customHeight="1" x14ac:dyDescent="0.35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</v>
      </c>
      <c r="H1618" s="8">
        <v>4.6640679622529154E-3</v>
      </c>
      <c r="I1618" s="9">
        <v>3</v>
      </c>
      <c r="J1618" s="10" t="b">
        <f>AND(CCTAB[[#This Row],[Date]]&gt;=calculate!$D$10,CCTAB[[#This Row],[Date]]&lt;calculate!$D$10+7)</f>
        <v>0</v>
      </c>
    </row>
    <row r="1619" spans="1:10" ht="14.25" customHeight="1" x14ac:dyDescent="0.35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</v>
      </c>
      <c r="H1619" s="8">
        <v>1.6591061535314508E-3</v>
      </c>
      <c r="I1619" s="9">
        <v>3</v>
      </c>
      <c r="J1619" s="10" t="b">
        <f>AND(CCTAB[[#This Row],[Date]]&gt;=calculate!$D$10,CCTAB[[#This Row],[Date]]&lt;calculate!$D$10+7)</f>
        <v>0</v>
      </c>
    </row>
    <row r="1620" spans="1:10" ht="14.25" customHeight="1" x14ac:dyDescent="0.35">
      <c r="A1620" s="4" t="s">
        <v>1643</v>
      </c>
      <c r="B1620" s="5">
        <v>42033.656000000003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</v>
      </c>
      <c r="H1620" s="8">
        <v>2.9807648628850073E-3</v>
      </c>
      <c r="I1620" s="9">
        <v>2</v>
      </c>
      <c r="J1620" s="10" t="b">
        <f>AND(CCTAB[[#This Row],[Date]]&gt;=calculate!$D$10,CCTAB[[#This Row],[Date]]&lt;calculate!$D$10+7)</f>
        <v>0</v>
      </c>
    </row>
    <row r="1621" spans="1:10" ht="14.25" customHeight="1" x14ac:dyDescent="0.35">
      <c r="A1621" s="4" t="s">
        <v>1644</v>
      </c>
      <c r="B1621" s="5">
        <v>42033.656000000003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</v>
      </c>
      <c r="H1621" s="8">
        <v>4.7756525504736129E-3</v>
      </c>
      <c r="I1621" s="9">
        <v>3</v>
      </c>
      <c r="J1621" s="10" t="b">
        <f>AND(CCTAB[[#This Row],[Date]]&gt;=calculate!$D$10,CCTAB[[#This Row],[Date]]&lt;calculate!$D$10+7)</f>
        <v>0</v>
      </c>
    </row>
    <row r="1622" spans="1:10" ht="14.25" customHeight="1" x14ac:dyDescent="0.35">
      <c r="A1622" s="4" t="s">
        <v>1645</v>
      </c>
      <c r="B1622" s="5">
        <v>42033.656999999999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</v>
      </c>
      <c r="H1622" s="8">
        <v>4.0552392833941046E-3</v>
      </c>
      <c r="I1622" s="9">
        <v>5</v>
      </c>
      <c r="J1622" s="10" t="b">
        <f>AND(CCTAB[[#This Row],[Date]]&gt;=calculate!$D$10,CCTAB[[#This Row],[Date]]&lt;calculate!$D$10+7)</f>
        <v>0</v>
      </c>
    </row>
    <row r="1623" spans="1:10" ht="14.25" customHeight="1" x14ac:dyDescent="0.35">
      <c r="A1623" s="4" t="s">
        <v>1646</v>
      </c>
      <c r="B1623" s="5">
        <v>42033.656999999999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</v>
      </c>
      <c r="H1623" s="8">
        <v>2.1918773884585293E-3</v>
      </c>
      <c r="I1623" s="9">
        <v>5</v>
      </c>
      <c r="J1623" s="10" t="b">
        <f>AND(CCTAB[[#This Row],[Date]]&gt;=calculate!$D$10,CCTAB[[#This Row],[Date]]&lt;calculate!$D$10+7)</f>
        <v>0</v>
      </c>
    </row>
    <row r="1624" spans="1:10" ht="14.25" customHeight="1" x14ac:dyDescent="0.35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</v>
      </c>
      <c r="H1624" s="8">
        <v>1.2503672390776393E-3</v>
      </c>
      <c r="I1624" s="9">
        <v>3</v>
      </c>
      <c r="J1624" s="10" t="b">
        <f>AND(CCTAB[[#This Row],[Date]]&gt;=calculate!$D$10,CCTAB[[#This Row],[Date]]&lt;calculate!$D$10+7)</f>
        <v>0</v>
      </c>
    </row>
    <row r="1625" spans="1:10" ht="14.25" customHeight="1" x14ac:dyDescent="0.35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0" t="b">
        <f>AND(CCTAB[[#This Row],[Date]]&gt;=calculate!$D$10,CCTAB[[#This Row],[Date]]&lt;calculate!$D$10+7)</f>
        <v>0</v>
      </c>
    </row>
    <row r="1626" spans="1:10" ht="14.25" customHeight="1" x14ac:dyDescent="0.35">
      <c r="A1626" s="4" t="s">
        <v>1649</v>
      </c>
      <c r="B1626" s="5">
        <v>42033.673999999999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0" t="b">
        <f>AND(CCTAB[[#This Row],[Date]]&gt;=calculate!$D$10,CCTAB[[#This Row],[Date]]&lt;calculate!$D$10+7)</f>
        <v>0</v>
      </c>
    </row>
    <row r="1627" spans="1:10" ht="14.25" customHeight="1" x14ac:dyDescent="0.35">
      <c r="A1627" s="4" t="s">
        <v>1650</v>
      </c>
      <c r="B1627" s="5">
        <v>42033.673999999999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0" t="b">
        <f>AND(CCTAB[[#This Row],[Date]]&gt;=calculate!$D$10,CCTAB[[#This Row],[Date]]&lt;calculate!$D$10+7)</f>
        <v>0</v>
      </c>
    </row>
    <row r="1628" spans="1:10" ht="14.25" customHeight="1" x14ac:dyDescent="0.35">
      <c r="A1628" s="4" t="s">
        <v>1651</v>
      </c>
      <c r="B1628" s="5">
        <v>42033.716999999997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</v>
      </c>
      <c r="H1628" s="8">
        <v>2.9908788612432783E-3</v>
      </c>
      <c r="I1628" s="9">
        <v>5</v>
      </c>
      <c r="J1628" s="10" t="b">
        <f>AND(CCTAB[[#This Row],[Date]]&gt;=calculate!$D$10,CCTAB[[#This Row],[Date]]&lt;calculate!$D$10+7)</f>
        <v>0</v>
      </c>
    </row>
    <row r="1629" spans="1:10" ht="14.25" customHeight="1" x14ac:dyDescent="0.35">
      <c r="A1629" s="4" t="s">
        <v>1652</v>
      </c>
      <c r="B1629" s="5">
        <v>42033.716999999997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</v>
      </c>
      <c r="H1629" s="8">
        <v>1.8123757089460882E-3</v>
      </c>
      <c r="I1629" s="9">
        <v>4</v>
      </c>
      <c r="J1629" s="10" t="b">
        <f>AND(CCTAB[[#This Row],[Date]]&gt;=calculate!$D$10,CCTAB[[#This Row],[Date]]&lt;calculate!$D$10+7)</f>
        <v>0</v>
      </c>
    </row>
    <row r="1630" spans="1:10" ht="14.25" customHeight="1" x14ac:dyDescent="0.35">
      <c r="A1630" s="4" t="s">
        <v>1653</v>
      </c>
      <c r="B1630" s="5">
        <v>42033.737000000001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</v>
      </c>
      <c r="H1630" s="8">
        <v>4.5399032773929743E-4</v>
      </c>
      <c r="I1630" s="9">
        <v>4</v>
      </c>
      <c r="J1630" s="10" t="b">
        <f>AND(CCTAB[[#This Row],[Date]]&gt;=calculate!$D$10,CCTAB[[#This Row],[Date]]&lt;calculate!$D$10+7)</f>
        <v>0</v>
      </c>
    </row>
    <row r="1631" spans="1:10" ht="14.25" customHeight="1" x14ac:dyDescent="0.35">
      <c r="A1631" s="4" t="s">
        <v>1654</v>
      </c>
      <c r="B1631" s="5">
        <v>42033.737000000001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</v>
      </c>
      <c r="H1631" s="8">
        <v>1.4835058761028903E-3</v>
      </c>
      <c r="I1631" s="9">
        <v>4</v>
      </c>
      <c r="J1631" s="10" t="b">
        <f>AND(CCTAB[[#This Row],[Date]]&gt;=calculate!$D$10,CCTAB[[#This Row],[Date]]&lt;calculate!$D$10+7)</f>
        <v>0</v>
      </c>
    </row>
    <row r="1632" spans="1:10" ht="14.25" customHeight="1" x14ac:dyDescent="0.35">
      <c r="A1632" s="4" t="s">
        <v>1655</v>
      </c>
      <c r="B1632" s="5">
        <v>42033.745000000003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0" t="b">
        <f>AND(CCTAB[[#This Row],[Date]]&gt;=calculate!$D$10,CCTAB[[#This Row],[Date]]&lt;calculate!$D$10+7)</f>
        <v>0</v>
      </c>
    </row>
    <row r="1633" spans="1:10" ht="14.25" customHeight="1" x14ac:dyDescent="0.35">
      <c r="A1633" s="4" t="s">
        <v>1656</v>
      </c>
      <c r="B1633" s="5">
        <v>42033.745000000003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</v>
      </c>
      <c r="H1633" s="8">
        <v>1.2026856144053118E-3</v>
      </c>
      <c r="I1633" s="9">
        <v>4</v>
      </c>
      <c r="J1633" s="10" t="b">
        <f>AND(CCTAB[[#This Row],[Date]]&gt;=calculate!$D$10,CCTAB[[#This Row],[Date]]&lt;calculate!$D$10+7)</f>
        <v>0</v>
      </c>
    </row>
    <row r="1634" spans="1:10" ht="14.25" customHeight="1" x14ac:dyDescent="0.35">
      <c r="A1634" s="4" t="s">
        <v>1657</v>
      </c>
      <c r="B1634" s="5">
        <v>42034.379000000001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</v>
      </c>
      <c r="H1634" s="8">
        <v>1.1793687157498614E-3</v>
      </c>
      <c r="I1634" s="9">
        <v>4</v>
      </c>
      <c r="J1634" s="10" t="b">
        <f>AND(CCTAB[[#This Row],[Date]]&gt;=calculate!$D$10,CCTAB[[#This Row],[Date]]&lt;calculate!$D$10+7)</f>
        <v>0</v>
      </c>
    </row>
    <row r="1635" spans="1:10" ht="14.25" customHeight="1" x14ac:dyDescent="0.35">
      <c r="A1635" s="4" t="s">
        <v>1658</v>
      </c>
      <c r="B1635" s="5">
        <v>42034.379000000001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</v>
      </c>
      <c r="H1635" s="8">
        <v>3.4449951809101568E-3</v>
      </c>
      <c r="I1635" s="9">
        <v>5</v>
      </c>
      <c r="J1635" s="10" t="b">
        <f>AND(CCTAB[[#This Row],[Date]]&gt;=calculate!$D$10,CCTAB[[#This Row],[Date]]&lt;calculate!$D$10+7)</f>
        <v>0</v>
      </c>
    </row>
    <row r="1636" spans="1:10" ht="14.25" customHeight="1" x14ac:dyDescent="0.35">
      <c r="A1636" s="4" t="s">
        <v>1659</v>
      </c>
      <c r="B1636" s="5">
        <v>42034.408000000003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</v>
      </c>
      <c r="H1636" s="8">
        <v>4.1225126426168166E-3</v>
      </c>
      <c r="I1636" s="9">
        <v>5</v>
      </c>
      <c r="J1636" s="10" t="b">
        <f>AND(CCTAB[[#This Row],[Date]]&gt;=calculate!$D$10,CCTAB[[#This Row],[Date]]&lt;calculate!$D$10+7)</f>
        <v>0</v>
      </c>
    </row>
    <row r="1637" spans="1:10" ht="14.25" customHeight="1" x14ac:dyDescent="0.35">
      <c r="A1637" s="4" t="s">
        <v>1660</v>
      </c>
      <c r="B1637" s="5">
        <v>42034.408000000003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</v>
      </c>
      <c r="H1637" s="8">
        <v>2.5694657960729592E-3</v>
      </c>
      <c r="I1637" s="9">
        <v>3</v>
      </c>
      <c r="J1637" s="10" t="b">
        <f>AND(CCTAB[[#This Row],[Date]]&gt;=calculate!$D$10,CCTAB[[#This Row],[Date]]&lt;calculate!$D$10+7)</f>
        <v>0</v>
      </c>
    </row>
    <row r="1638" spans="1:10" ht="14.25" customHeight="1" x14ac:dyDescent="0.35">
      <c r="A1638" s="4" t="s">
        <v>1661</v>
      </c>
      <c r="B1638" s="5">
        <v>42034.411999999997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</v>
      </c>
      <c r="H1638" s="8">
        <v>7.0959216772825023E-4</v>
      </c>
      <c r="I1638" s="9">
        <v>4</v>
      </c>
      <c r="J1638" s="10" t="b">
        <f>AND(CCTAB[[#This Row],[Date]]&gt;=calculate!$D$10,CCTAB[[#This Row],[Date]]&lt;calculate!$D$10+7)</f>
        <v>0</v>
      </c>
    </row>
    <row r="1639" spans="1:10" ht="14.25" customHeight="1" x14ac:dyDescent="0.35">
      <c r="A1639" s="4" t="s">
        <v>1662</v>
      </c>
      <c r="B1639" s="5">
        <v>42034.411999999997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</v>
      </c>
      <c r="H1639" s="8">
        <v>1.3992532083830446E-3</v>
      </c>
      <c r="I1639" s="9">
        <v>5</v>
      </c>
      <c r="J1639" s="10" t="b">
        <f>AND(CCTAB[[#This Row],[Date]]&gt;=calculate!$D$10,CCTAB[[#This Row],[Date]]&lt;calculate!$D$10+7)</f>
        <v>0</v>
      </c>
    </row>
    <row r="1640" spans="1:10" ht="14.25" customHeight="1" x14ac:dyDescent="0.35">
      <c r="A1640" s="4" t="s">
        <v>1663</v>
      </c>
      <c r="B1640" s="5">
        <v>42034.421999999999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</v>
      </c>
      <c r="H1640" s="8">
        <v>2.4272170153538815E-3</v>
      </c>
      <c r="I1640" s="9">
        <v>1</v>
      </c>
      <c r="J1640" s="10" t="b">
        <f>AND(CCTAB[[#This Row],[Date]]&gt;=calculate!$D$10,CCTAB[[#This Row],[Date]]&lt;calculate!$D$10+7)</f>
        <v>0</v>
      </c>
    </row>
    <row r="1641" spans="1:10" ht="14.25" customHeight="1" x14ac:dyDescent="0.35">
      <c r="A1641" s="4" t="s">
        <v>1664</v>
      </c>
      <c r="B1641" s="5">
        <v>42034.421999999999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</v>
      </c>
      <c r="H1641" s="8">
        <v>1.921608082232537E-3</v>
      </c>
      <c r="I1641" s="9">
        <v>2</v>
      </c>
      <c r="J1641" s="10" t="b">
        <f>AND(CCTAB[[#This Row],[Date]]&gt;=calculate!$D$10,CCTAB[[#This Row],[Date]]&lt;calculate!$D$10+7)</f>
        <v>0</v>
      </c>
    </row>
    <row r="1642" spans="1:10" ht="14.25" customHeight="1" x14ac:dyDescent="0.35">
      <c r="A1642" s="4" t="s">
        <v>1665</v>
      </c>
      <c r="B1642" s="5">
        <v>42034.423000000003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</v>
      </c>
      <c r="H1642" s="8">
        <v>1.7644074445095507E-3</v>
      </c>
      <c r="I1642" s="9">
        <v>2</v>
      </c>
      <c r="J1642" s="10" t="b">
        <f>AND(CCTAB[[#This Row],[Date]]&gt;=calculate!$D$10,CCTAB[[#This Row],[Date]]&lt;calculate!$D$10+7)</f>
        <v>0</v>
      </c>
    </row>
    <row r="1643" spans="1:10" ht="14.25" customHeight="1" x14ac:dyDescent="0.35">
      <c r="A1643" s="4" t="s">
        <v>1666</v>
      </c>
      <c r="B1643" s="5">
        <v>42034.423000000003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</v>
      </c>
      <c r="H1643" s="8">
        <v>3.0600841578531743E-3</v>
      </c>
      <c r="I1643" s="9">
        <v>4</v>
      </c>
      <c r="J1643" s="10" t="b">
        <f>AND(CCTAB[[#This Row],[Date]]&gt;=calculate!$D$10,CCTAB[[#This Row],[Date]]&lt;calculate!$D$10+7)</f>
        <v>0</v>
      </c>
    </row>
    <row r="1644" spans="1:10" ht="14.25" customHeight="1" x14ac:dyDescent="0.35">
      <c r="A1644" s="4" t="s">
        <v>1667</v>
      </c>
      <c r="B1644" s="5">
        <v>42034.436000000002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</v>
      </c>
      <c r="H1644" s="8">
        <v>3.0742602720238059E-3</v>
      </c>
      <c r="I1644" s="9">
        <v>5</v>
      </c>
      <c r="J1644" s="10" t="b">
        <f>AND(CCTAB[[#This Row],[Date]]&gt;=calculate!$D$10,CCTAB[[#This Row],[Date]]&lt;calculate!$D$10+7)</f>
        <v>0</v>
      </c>
    </row>
    <row r="1645" spans="1:10" ht="14.25" customHeight="1" x14ac:dyDescent="0.35">
      <c r="A1645" s="4" t="s">
        <v>1668</v>
      </c>
      <c r="B1645" s="5">
        <v>42034.436000000002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</v>
      </c>
      <c r="H1645" s="8">
        <v>1.7801989480071116E-3</v>
      </c>
      <c r="I1645" s="9">
        <v>3</v>
      </c>
      <c r="J1645" s="10" t="b">
        <f>AND(CCTAB[[#This Row],[Date]]&gt;=calculate!$D$10,CCTAB[[#This Row],[Date]]&lt;calculate!$D$10+7)</f>
        <v>0</v>
      </c>
    </row>
    <row r="1646" spans="1:10" ht="14.25" customHeight="1" x14ac:dyDescent="0.35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</v>
      </c>
      <c r="H1646" s="8">
        <v>4.9523282756719236E-4</v>
      </c>
      <c r="I1646" s="9">
        <v>3</v>
      </c>
      <c r="J1646" s="10" t="b">
        <f>AND(CCTAB[[#This Row],[Date]]&gt;=calculate!$D$10,CCTAB[[#This Row],[Date]]&lt;calculate!$D$10+7)</f>
        <v>0</v>
      </c>
    </row>
    <row r="1647" spans="1:10" ht="14.25" customHeight="1" x14ac:dyDescent="0.35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</v>
      </c>
      <c r="H1647" s="8">
        <v>3.4539992825301101E-3</v>
      </c>
      <c r="I1647" s="9">
        <v>4</v>
      </c>
      <c r="J1647" s="10" t="b">
        <f>AND(CCTAB[[#This Row],[Date]]&gt;=calculate!$D$10,CCTAB[[#This Row],[Date]]&lt;calculate!$D$10+7)</f>
        <v>0</v>
      </c>
    </row>
    <row r="1648" spans="1:10" ht="14.25" customHeight="1" x14ac:dyDescent="0.35">
      <c r="A1648" s="4" t="s">
        <v>1671</v>
      </c>
      <c r="B1648" s="5">
        <v>42034.466999999997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0" t="b">
        <f>AND(CCTAB[[#This Row],[Date]]&gt;=calculate!$D$10,CCTAB[[#This Row],[Date]]&lt;calculate!$D$10+7)</f>
        <v>0</v>
      </c>
    </row>
    <row r="1649" spans="1:10" ht="14.25" customHeight="1" x14ac:dyDescent="0.35">
      <c r="A1649" s="4" t="s">
        <v>1672</v>
      </c>
      <c r="B1649" s="5">
        <v>42034.466999999997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</v>
      </c>
      <c r="H1649" s="8">
        <v>4.1493108771870433E-3</v>
      </c>
      <c r="I1649" s="9">
        <v>5</v>
      </c>
      <c r="J1649" s="10" t="b">
        <f>AND(CCTAB[[#This Row],[Date]]&gt;=calculate!$D$10,CCTAB[[#This Row],[Date]]&lt;calculate!$D$10+7)</f>
        <v>0</v>
      </c>
    </row>
    <row r="1650" spans="1:10" ht="14.25" customHeight="1" x14ac:dyDescent="0.35">
      <c r="A1650" s="4" t="s">
        <v>1673</v>
      </c>
      <c r="B1650" s="5">
        <v>42034.476999999999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</v>
      </c>
      <c r="H1650" s="8">
        <v>3.1717402272514236E-3</v>
      </c>
      <c r="I1650" s="9">
        <v>4</v>
      </c>
      <c r="J1650" s="10" t="b">
        <f>AND(CCTAB[[#This Row],[Date]]&gt;=calculate!$D$10,CCTAB[[#This Row],[Date]]&lt;calculate!$D$10+7)</f>
        <v>0</v>
      </c>
    </row>
    <row r="1651" spans="1:10" ht="14.25" customHeight="1" x14ac:dyDescent="0.35">
      <c r="A1651" s="4" t="s">
        <v>1674</v>
      </c>
      <c r="B1651" s="5">
        <v>42034.476999999999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</v>
      </c>
      <c r="H1651" s="8">
        <v>4.8190583037541661E-3</v>
      </c>
      <c r="I1651" s="9">
        <v>5</v>
      </c>
      <c r="J1651" s="10" t="b">
        <f>AND(CCTAB[[#This Row],[Date]]&gt;=calculate!$D$10,CCTAB[[#This Row],[Date]]&lt;calculate!$D$10+7)</f>
        <v>0</v>
      </c>
    </row>
    <row r="1652" spans="1:10" ht="14.25" customHeight="1" x14ac:dyDescent="0.35">
      <c r="A1652" s="4" t="s">
        <v>1675</v>
      </c>
      <c r="B1652" s="5">
        <v>42034.495000000003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</v>
      </c>
      <c r="H1652" s="8">
        <v>1.5431105376219844E-3</v>
      </c>
      <c r="I1652" s="9">
        <v>4</v>
      </c>
      <c r="J1652" s="10" t="b">
        <f>AND(CCTAB[[#This Row],[Date]]&gt;=calculate!$D$10,CCTAB[[#This Row],[Date]]&lt;calculate!$D$10+7)</f>
        <v>0</v>
      </c>
    </row>
    <row r="1653" spans="1:10" ht="14.25" customHeight="1" x14ac:dyDescent="0.35">
      <c r="A1653" s="4" t="s">
        <v>1676</v>
      </c>
      <c r="B1653" s="5">
        <v>42034.495000000003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</v>
      </c>
      <c r="H1653" s="8">
        <v>1.8338847129764013E-3</v>
      </c>
      <c r="I1653" s="9">
        <v>2</v>
      </c>
      <c r="J1653" s="10" t="b">
        <f>AND(CCTAB[[#This Row],[Date]]&gt;=calculate!$D$10,CCTAB[[#This Row],[Date]]&lt;calculate!$D$10+7)</f>
        <v>0</v>
      </c>
    </row>
    <row r="1654" spans="1:10" ht="14.25" customHeight="1" x14ac:dyDescent="0.35">
      <c r="A1654" s="4" t="s">
        <v>1677</v>
      </c>
      <c r="B1654" s="5">
        <v>42034.512000000002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</v>
      </c>
      <c r="H1654" s="8">
        <v>9.6935406113137347E-4</v>
      </c>
      <c r="I1654" s="9">
        <v>3</v>
      </c>
      <c r="J1654" s="10" t="b">
        <f>AND(CCTAB[[#This Row],[Date]]&gt;=calculate!$D$10,CCTAB[[#This Row],[Date]]&lt;calculate!$D$10+7)</f>
        <v>0</v>
      </c>
    </row>
    <row r="1655" spans="1:10" ht="14.25" customHeight="1" x14ac:dyDescent="0.35">
      <c r="A1655" s="4" t="s">
        <v>1678</v>
      </c>
      <c r="B1655" s="5">
        <v>42034.512000000002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</v>
      </c>
      <c r="H1655" s="8">
        <v>4.2873904278425681E-3</v>
      </c>
      <c r="I1655" s="9">
        <v>3</v>
      </c>
      <c r="J1655" s="10" t="b">
        <f>AND(CCTAB[[#This Row],[Date]]&gt;=calculate!$D$10,CCTAB[[#This Row],[Date]]&lt;calculate!$D$10+7)</f>
        <v>0</v>
      </c>
    </row>
    <row r="1656" spans="1:10" ht="14.25" customHeight="1" x14ac:dyDescent="0.35">
      <c r="A1656" s="4" t="s">
        <v>1679</v>
      </c>
      <c r="B1656" s="5">
        <v>42034.516000000003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</v>
      </c>
      <c r="H1656" s="8">
        <v>4.0575753592580425E-3</v>
      </c>
      <c r="I1656" s="9">
        <v>3</v>
      </c>
      <c r="J1656" s="10" t="b">
        <f>AND(CCTAB[[#This Row],[Date]]&gt;=calculate!$D$10,CCTAB[[#This Row],[Date]]&lt;calculate!$D$10+7)</f>
        <v>0</v>
      </c>
    </row>
    <row r="1657" spans="1:10" ht="14.25" customHeight="1" x14ac:dyDescent="0.35">
      <c r="A1657" s="4" t="s">
        <v>1680</v>
      </c>
      <c r="B1657" s="5">
        <v>42034.516000000003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</v>
      </c>
      <c r="H1657" s="8">
        <v>3.1662406224670049E-3</v>
      </c>
      <c r="I1657" s="9">
        <v>5</v>
      </c>
      <c r="J1657" s="10" t="b">
        <f>AND(CCTAB[[#This Row],[Date]]&gt;=calculate!$D$10,CCTAB[[#This Row],[Date]]&lt;calculate!$D$10+7)</f>
        <v>0</v>
      </c>
    </row>
    <row r="1658" spans="1:10" ht="14.25" customHeight="1" x14ac:dyDescent="0.35">
      <c r="A1658" s="4" t="s">
        <v>1681</v>
      </c>
      <c r="B1658" s="5">
        <v>42034.525999999998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</v>
      </c>
      <c r="H1658" s="8">
        <v>1.4461532896508466E-3</v>
      </c>
      <c r="I1658" s="9">
        <v>4</v>
      </c>
      <c r="J1658" s="10" t="b">
        <f>AND(CCTAB[[#This Row],[Date]]&gt;=calculate!$D$10,CCTAB[[#This Row],[Date]]&lt;calculate!$D$10+7)</f>
        <v>0</v>
      </c>
    </row>
    <row r="1659" spans="1:10" ht="14.25" customHeight="1" x14ac:dyDescent="0.35">
      <c r="A1659" s="4" t="s">
        <v>1682</v>
      </c>
      <c r="B1659" s="5">
        <v>42034.525999999998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0" t="b">
        <f>AND(CCTAB[[#This Row],[Date]]&gt;=calculate!$D$10,CCTAB[[#This Row],[Date]]&lt;calculate!$D$10+7)</f>
        <v>0</v>
      </c>
    </row>
    <row r="1660" spans="1:10" ht="14.25" customHeight="1" x14ac:dyDescent="0.35">
      <c r="A1660" s="4" t="s">
        <v>1683</v>
      </c>
      <c r="B1660" s="5">
        <v>42034.527999999998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</v>
      </c>
      <c r="H1660" s="8">
        <v>1.4218569504038121E-3</v>
      </c>
      <c r="I1660" s="9">
        <v>4</v>
      </c>
      <c r="J1660" s="10" t="b">
        <f>AND(CCTAB[[#This Row],[Date]]&gt;=calculate!$D$10,CCTAB[[#This Row],[Date]]&lt;calculate!$D$10+7)</f>
        <v>0</v>
      </c>
    </row>
    <row r="1661" spans="1:10" ht="14.25" customHeight="1" x14ac:dyDescent="0.35">
      <c r="A1661" s="4" t="s">
        <v>1684</v>
      </c>
      <c r="B1661" s="5">
        <v>42034.527999999998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</v>
      </c>
      <c r="H1661" s="8">
        <v>2.7930616373742548E-3</v>
      </c>
      <c r="I1661" s="9">
        <v>3</v>
      </c>
      <c r="J1661" s="10" t="b">
        <f>AND(CCTAB[[#This Row],[Date]]&gt;=calculate!$D$10,CCTAB[[#This Row],[Date]]&lt;calculate!$D$10+7)</f>
        <v>0</v>
      </c>
    </row>
    <row r="1662" spans="1:10" ht="14.25" customHeight="1" x14ac:dyDescent="0.35">
      <c r="A1662" s="4" t="s">
        <v>1685</v>
      </c>
      <c r="B1662" s="5">
        <v>42034.531000000003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</v>
      </c>
      <c r="H1662" s="8">
        <v>1.0159911276664928E-3</v>
      </c>
      <c r="I1662" s="9">
        <v>3</v>
      </c>
      <c r="J1662" s="10" t="b">
        <f>AND(CCTAB[[#This Row],[Date]]&gt;=calculate!$D$10,CCTAB[[#This Row],[Date]]&lt;calculate!$D$10+7)</f>
        <v>0</v>
      </c>
    </row>
    <row r="1663" spans="1:10" ht="14.25" customHeight="1" x14ac:dyDescent="0.35">
      <c r="A1663" s="4" t="s">
        <v>1686</v>
      </c>
      <c r="B1663" s="5">
        <v>42034.531000000003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</v>
      </c>
      <c r="H1663" s="8">
        <v>4.8349969079324092E-3</v>
      </c>
      <c r="I1663" s="9">
        <v>2</v>
      </c>
      <c r="J1663" s="10" t="b">
        <f>AND(CCTAB[[#This Row],[Date]]&gt;=calculate!$D$10,CCTAB[[#This Row],[Date]]&lt;calculate!$D$10+7)</f>
        <v>0</v>
      </c>
    </row>
    <row r="1664" spans="1:10" ht="14.25" customHeight="1" x14ac:dyDescent="0.35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</v>
      </c>
      <c r="H1664" s="8">
        <v>4.3122977558951092E-3</v>
      </c>
      <c r="I1664" s="9">
        <v>4</v>
      </c>
      <c r="J1664" s="10" t="b">
        <f>AND(CCTAB[[#This Row],[Date]]&gt;=calculate!$D$10,CCTAB[[#This Row],[Date]]&lt;calculate!$D$10+7)</f>
        <v>0</v>
      </c>
    </row>
    <row r="1665" spans="1:10" ht="14.25" customHeight="1" x14ac:dyDescent="0.35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</v>
      </c>
      <c r="H1665" s="8">
        <v>4.2959252679080724E-3</v>
      </c>
      <c r="I1665" s="9">
        <v>5</v>
      </c>
      <c r="J1665" s="10" t="b">
        <f>AND(CCTAB[[#This Row],[Date]]&gt;=calculate!$D$10,CCTAB[[#This Row],[Date]]&lt;calculate!$D$10+7)</f>
        <v>0</v>
      </c>
    </row>
    <row r="1666" spans="1:10" ht="14.25" customHeight="1" x14ac:dyDescent="0.35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</v>
      </c>
      <c r="H1666" s="8">
        <v>2.8721892519166926E-3</v>
      </c>
      <c r="I1666" s="9">
        <v>1</v>
      </c>
      <c r="J1666" s="10" t="b">
        <f>AND(CCTAB[[#This Row],[Date]]&gt;=calculate!$D$10,CCTAB[[#This Row],[Date]]&lt;calculate!$D$10+7)</f>
        <v>0</v>
      </c>
    </row>
    <row r="1667" spans="1:10" ht="14.25" customHeight="1" x14ac:dyDescent="0.35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</v>
      </c>
      <c r="H1667" s="8">
        <v>1.3215085426310778E-3</v>
      </c>
      <c r="I1667" s="9">
        <v>1</v>
      </c>
      <c r="J1667" s="10" t="b">
        <f>AND(CCTAB[[#This Row],[Date]]&gt;=calculate!$D$10,CCTAB[[#This Row],[Date]]&lt;calculate!$D$10+7)</f>
        <v>0</v>
      </c>
    </row>
    <row r="1668" spans="1:10" ht="14.25" customHeight="1" x14ac:dyDescent="0.35">
      <c r="A1668" s="4" t="s">
        <v>1691</v>
      </c>
      <c r="B1668" s="5">
        <v>42034.544000000002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</v>
      </c>
      <c r="H1668" s="8">
        <v>2.5454564916011627E-3</v>
      </c>
      <c r="I1668" s="9">
        <v>5</v>
      </c>
      <c r="J1668" s="10" t="b">
        <f>AND(CCTAB[[#This Row],[Date]]&gt;=calculate!$D$10,CCTAB[[#This Row],[Date]]&lt;calculate!$D$10+7)</f>
        <v>0</v>
      </c>
    </row>
    <row r="1669" spans="1:10" ht="14.25" customHeight="1" x14ac:dyDescent="0.35">
      <c r="A1669" s="4" t="s">
        <v>1692</v>
      </c>
      <c r="B1669" s="5">
        <v>42034.544000000002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</v>
      </c>
      <c r="H1669" s="8">
        <v>1.9314857682564417E-3</v>
      </c>
      <c r="I1669" s="9">
        <v>5</v>
      </c>
      <c r="J1669" s="10" t="b">
        <f>AND(CCTAB[[#This Row],[Date]]&gt;=calculate!$D$10,CCTAB[[#This Row],[Date]]&lt;calculate!$D$10+7)</f>
        <v>0</v>
      </c>
    </row>
    <row r="1670" spans="1:10" ht="14.25" customHeight="1" x14ac:dyDescent="0.35">
      <c r="A1670" s="4" t="s">
        <v>1693</v>
      </c>
      <c r="B1670" s="5">
        <v>42034.569000000003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</v>
      </c>
      <c r="H1670" s="8">
        <v>4.3066827899611625E-3</v>
      </c>
      <c r="I1670" s="9">
        <v>5</v>
      </c>
      <c r="J1670" s="10" t="b">
        <f>AND(CCTAB[[#This Row],[Date]]&gt;=calculate!$D$10,CCTAB[[#This Row],[Date]]&lt;calculate!$D$10+7)</f>
        <v>0</v>
      </c>
    </row>
    <row r="1671" spans="1:10" ht="14.25" customHeight="1" x14ac:dyDescent="0.35">
      <c r="A1671" s="4" t="s">
        <v>1694</v>
      </c>
      <c r="B1671" s="5">
        <v>42034.569000000003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</v>
      </c>
      <c r="H1671" s="8">
        <v>4.7401844554720149E-3</v>
      </c>
      <c r="I1671" s="9">
        <v>4</v>
      </c>
      <c r="J1671" s="10" t="b">
        <f>AND(CCTAB[[#This Row],[Date]]&gt;=calculate!$D$10,CCTAB[[#This Row],[Date]]&lt;calculate!$D$10+7)</f>
        <v>0</v>
      </c>
    </row>
    <row r="1672" spans="1:10" ht="14.25" customHeight="1" x14ac:dyDescent="0.35">
      <c r="A1672" s="4" t="s">
        <v>1695</v>
      </c>
      <c r="B1672" s="5">
        <v>42034.584000000003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</v>
      </c>
      <c r="H1672" s="8">
        <v>1.5733767064877125E-3</v>
      </c>
      <c r="I1672" s="9">
        <v>4</v>
      </c>
      <c r="J1672" s="10" t="b">
        <f>AND(CCTAB[[#This Row],[Date]]&gt;=calculate!$D$10,CCTAB[[#This Row],[Date]]&lt;calculate!$D$10+7)</f>
        <v>0</v>
      </c>
    </row>
    <row r="1673" spans="1:10" ht="14.25" customHeight="1" x14ac:dyDescent="0.35">
      <c r="A1673" s="4" t="s">
        <v>1696</v>
      </c>
      <c r="B1673" s="5">
        <v>42034.584000000003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0" t="b">
        <f>AND(CCTAB[[#This Row],[Date]]&gt;=calculate!$D$10,CCTAB[[#This Row],[Date]]&lt;calculate!$D$10+7)</f>
        <v>0</v>
      </c>
    </row>
    <row r="1674" spans="1:10" ht="14.25" customHeight="1" x14ac:dyDescent="0.35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</v>
      </c>
      <c r="H1674" s="8">
        <v>2.1348350914573498E-3</v>
      </c>
      <c r="I1674" s="9">
        <v>4</v>
      </c>
      <c r="J1674" s="10" t="b">
        <f>AND(CCTAB[[#This Row],[Date]]&gt;=calculate!$D$10,CCTAB[[#This Row],[Date]]&lt;calculate!$D$10+7)</f>
        <v>0</v>
      </c>
    </row>
    <row r="1675" spans="1:10" ht="14.25" customHeight="1" x14ac:dyDescent="0.35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0" t="b">
        <f>AND(CCTAB[[#This Row],[Date]]&gt;=calculate!$D$10,CCTAB[[#This Row],[Date]]&lt;calculate!$D$10+7)</f>
        <v>0</v>
      </c>
    </row>
    <row r="1676" spans="1:10" ht="14.25" customHeight="1" x14ac:dyDescent="0.35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</v>
      </c>
      <c r="H1676" s="8">
        <v>2.5020027102378123E-3</v>
      </c>
      <c r="I1676" s="9">
        <v>3</v>
      </c>
      <c r="J1676" s="10" t="b">
        <f>AND(CCTAB[[#This Row],[Date]]&gt;=calculate!$D$10,CCTAB[[#This Row],[Date]]&lt;calculate!$D$10+7)</f>
        <v>0</v>
      </c>
    </row>
    <row r="1677" spans="1:10" ht="14.25" customHeight="1" x14ac:dyDescent="0.35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</v>
      </c>
      <c r="H1677" s="8">
        <v>3.9468973747779652E-3</v>
      </c>
      <c r="I1677" s="9">
        <v>2</v>
      </c>
      <c r="J1677" s="10" t="b">
        <f>AND(CCTAB[[#This Row],[Date]]&gt;=calculate!$D$10,CCTAB[[#This Row],[Date]]&lt;calculate!$D$10+7)</f>
        <v>0</v>
      </c>
    </row>
    <row r="1678" spans="1:10" ht="14.25" customHeight="1" x14ac:dyDescent="0.35">
      <c r="A1678" s="4" t="s">
        <v>1701</v>
      </c>
      <c r="B1678" s="5">
        <v>42034.608999999997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</v>
      </c>
      <c r="H1678" s="8">
        <v>7.4702275490571505E-4</v>
      </c>
      <c r="I1678" s="9">
        <v>2</v>
      </c>
      <c r="J1678" s="10" t="b">
        <f>AND(CCTAB[[#This Row],[Date]]&gt;=calculate!$D$10,CCTAB[[#This Row],[Date]]&lt;calculate!$D$10+7)</f>
        <v>0</v>
      </c>
    </row>
    <row r="1679" spans="1:10" ht="14.25" customHeight="1" x14ac:dyDescent="0.35">
      <c r="A1679" s="4" t="s">
        <v>1702</v>
      </c>
      <c r="B1679" s="5">
        <v>42034.608999999997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</v>
      </c>
      <c r="H1679" s="8">
        <v>3.1842494325181941E-3</v>
      </c>
      <c r="I1679" s="9">
        <v>3</v>
      </c>
      <c r="J1679" s="10" t="b">
        <f>AND(CCTAB[[#This Row],[Date]]&gt;=calculate!$D$10,CCTAB[[#This Row],[Date]]&lt;calculate!$D$10+7)</f>
        <v>0</v>
      </c>
    </row>
    <row r="1680" spans="1:10" ht="14.25" customHeight="1" x14ac:dyDescent="0.35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</v>
      </c>
      <c r="H1680" s="8">
        <v>4.1301237764599609E-3</v>
      </c>
      <c r="I1680" s="9">
        <v>1</v>
      </c>
      <c r="J1680" s="10" t="b">
        <f>AND(CCTAB[[#This Row],[Date]]&gt;=calculate!$D$10,CCTAB[[#This Row],[Date]]&lt;calculate!$D$10+7)</f>
        <v>0</v>
      </c>
    </row>
    <row r="1681" spans="1:10" ht="14.25" customHeight="1" x14ac:dyDescent="0.35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</v>
      </c>
      <c r="H1681" s="8">
        <v>4.7821134802105373E-3</v>
      </c>
      <c r="I1681" s="9">
        <v>5</v>
      </c>
      <c r="J1681" s="10" t="b">
        <f>AND(CCTAB[[#This Row],[Date]]&gt;=calculate!$D$10,CCTAB[[#This Row],[Date]]&lt;calculate!$D$10+7)</f>
        <v>0</v>
      </c>
    </row>
    <row r="1682" spans="1:10" ht="14.25" customHeight="1" x14ac:dyDescent="0.35">
      <c r="A1682" s="4" t="s">
        <v>1705</v>
      </c>
      <c r="B1682" s="5">
        <v>42034.652000000002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</v>
      </c>
      <c r="H1682" s="8">
        <v>9.1818623209971421E-4</v>
      </c>
      <c r="I1682" s="9">
        <v>2</v>
      </c>
      <c r="J1682" s="10" t="b">
        <f>AND(CCTAB[[#This Row],[Date]]&gt;=calculate!$D$10,CCTAB[[#This Row],[Date]]&lt;calculate!$D$10+7)</f>
        <v>0</v>
      </c>
    </row>
    <row r="1683" spans="1:10" ht="14.25" customHeight="1" x14ac:dyDescent="0.35">
      <c r="A1683" s="4" t="s">
        <v>1706</v>
      </c>
      <c r="B1683" s="5">
        <v>42034.652000000002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</v>
      </c>
      <c r="H1683" s="8">
        <v>3.3345093386430648E-3</v>
      </c>
      <c r="I1683" s="9">
        <v>5</v>
      </c>
      <c r="J1683" s="10" t="b">
        <f>AND(CCTAB[[#This Row],[Date]]&gt;=calculate!$D$10,CCTAB[[#This Row],[Date]]&lt;calculate!$D$10+7)</f>
        <v>0</v>
      </c>
    </row>
    <row r="1684" spans="1:10" ht="14.25" customHeight="1" x14ac:dyDescent="0.35">
      <c r="A1684" s="4" t="s">
        <v>1707</v>
      </c>
      <c r="B1684" s="5">
        <v>42034.656000000003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</v>
      </c>
      <c r="H1684" s="8">
        <v>3.5723848287418942E-3</v>
      </c>
      <c r="I1684" s="9">
        <v>1</v>
      </c>
      <c r="J1684" s="10" t="b">
        <f>AND(CCTAB[[#This Row],[Date]]&gt;=calculate!$D$10,CCTAB[[#This Row],[Date]]&lt;calculate!$D$10+7)</f>
        <v>0</v>
      </c>
    </row>
    <row r="1685" spans="1:10" ht="14.25" customHeight="1" x14ac:dyDescent="0.35">
      <c r="A1685" s="4" t="s">
        <v>1708</v>
      </c>
      <c r="B1685" s="5">
        <v>42034.656000000003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0" t="b">
        <f>AND(CCTAB[[#This Row],[Date]]&gt;=calculate!$D$10,CCTAB[[#This Row],[Date]]&lt;calculate!$D$10+7)</f>
        <v>0</v>
      </c>
    </row>
    <row r="1686" spans="1:10" ht="14.25" customHeight="1" x14ac:dyDescent="0.35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</v>
      </c>
      <c r="H1686" s="8">
        <v>1.7893110299186004E-3</v>
      </c>
      <c r="I1686" s="9">
        <v>5</v>
      </c>
      <c r="J1686" s="10" t="b">
        <f>AND(CCTAB[[#This Row],[Date]]&gt;=calculate!$D$10,CCTAB[[#This Row],[Date]]&lt;calculate!$D$10+7)</f>
        <v>0</v>
      </c>
    </row>
    <row r="1687" spans="1:10" ht="14.25" customHeight="1" x14ac:dyDescent="0.35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</v>
      </c>
      <c r="H1687" s="8">
        <v>2.5111294269907275E-3</v>
      </c>
      <c r="I1687" s="9">
        <v>5</v>
      </c>
      <c r="J1687" s="10" t="b">
        <f>AND(CCTAB[[#This Row],[Date]]&gt;=calculate!$D$10,CCTAB[[#This Row],[Date]]&lt;calculate!$D$10+7)</f>
        <v>0</v>
      </c>
    </row>
    <row r="1688" spans="1:10" ht="14.25" customHeight="1" x14ac:dyDescent="0.35">
      <c r="A1688" s="4" t="s">
        <v>1711</v>
      </c>
      <c r="B1688" s="5">
        <v>42034.665999999997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</v>
      </c>
      <c r="H1688" s="8">
        <v>3.256518736649693E-3</v>
      </c>
      <c r="I1688" s="9">
        <v>3</v>
      </c>
      <c r="J1688" s="10" t="b">
        <f>AND(CCTAB[[#This Row],[Date]]&gt;=calculate!$D$10,CCTAB[[#This Row],[Date]]&lt;calculate!$D$10+7)</f>
        <v>0</v>
      </c>
    </row>
    <row r="1689" spans="1:10" ht="14.25" customHeight="1" x14ac:dyDescent="0.35">
      <c r="A1689" s="4" t="s">
        <v>1712</v>
      </c>
      <c r="B1689" s="5">
        <v>42034.665999999997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</v>
      </c>
      <c r="H1689" s="8">
        <v>2.9836647628674611E-3</v>
      </c>
      <c r="I1689" s="9">
        <v>4</v>
      </c>
      <c r="J1689" s="10" t="b">
        <f>AND(CCTAB[[#This Row],[Date]]&gt;=calculate!$D$10,CCTAB[[#This Row],[Date]]&lt;calculate!$D$10+7)</f>
        <v>0</v>
      </c>
    </row>
    <row r="1690" spans="1:10" ht="14.25" customHeight="1" x14ac:dyDescent="0.35">
      <c r="A1690" s="4" t="s">
        <v>1713</v>
      </c>
      <c r="B1690" s="5">
        <v>42034.675999999999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</v>
      </c>
      <c r="H1690" s="8">
        <v>2.557529197275673E-3</v>
      </c>
      <c r="I1690" s="9">
        <v>4</v>
      </c>
      <c r="J1690" s="10" t="b">
        <f>AND(CCTAB[[#This Row],[Date]]&gt;=calculate!$D$10,CCTAB[[#This Row],[Date]]&lt;calculate!$D$10+7)</f>
        <v>0</v>
      </c>
    </row>
    <row r="1691" spans="1:10" ht="14.25" customHeight="1" x14ac:dyDescent="0.35">
      <c r="A1691" s="4" t="s">
        <v>1714</v>
      </c>
      <c r="B1691" s="5">
        <v>42034.675999999999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0" t="b">
        <f>AND(CCTAB[[#This Row],[Date]]&gt;=calculate!$D$10,CCTAB[[#This Row],[Date]]&lt;calculate!$D$10+7)</f>
        <v>0</v>
      </c>
    </row>
    <row r="1692" spans="1:10" ht="14.25" customHeight="1" x14ac:dyDescent="0.35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</v>
      </c>
      <c r="H1692" s="8">
        <v>5.7943831233342653E-4</v>
      </c>
      <c r="I1692" s="9">
        <v>3</v>
      </c>
      <c r="J1692" s="10" t="b">
        <f>AND(CCTAB[[#This Row],[Date]]&gt;=calculate!$D$10,CCTAB[[#This Row],[Date]]&lt;calculate!$D$10+7)</f>
        <v>0</v>
      </c>
    </row>
    <row r="1693" spans="1:10" ht="14.25" customHeight="1" x14ac:dyDescent="0.35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</v>
      </c>
      <c r="H1693" s="8">
        <v>1.0087390099496338E-3</v>
      </c>
      <c r="I1693" s="9">
        <v>2</v>
      </c>
      <c r="J1693" s="10" t="b">
        <f>AND(CCTAB[[#This Row],[Date]]&gt;=calculate!$D$10,CCTAB[[#This Row],[Date]]&lt;calculate!$D$10+7)</f>
        <v>0</v>
      </c>
    </row>
    <row r="1694" spans="1:10" ht="14.25" customHeight="1" x14ac:dyDescent="0.35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0" t="b">
        <f>AND(CCTAB[[#This Row],[Date]]&gt;=calculate!$D$10,CCTAB[[#This Row],[Date]]&lt;calculate!$D$10+7)</f>
        <v>0</v>
      </c>
    </row>
    <row r="1695" spans="1:10" ht="14.25" customHeight="1" x14ac:dyDescent="0.35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</v>
      </c>
      <c r="H1695" s="8">
        <v>3.0828534710688102E-3</v>
      </c>
      <c r="I1695" s="9">
        <v>3</v>
      </c>
      <c r="J1695" s="10" t="b">
        <f>AND(CCTAB[[#This Row],[Date]]&gt;=calculate!$D$10,CCTAB[[#This Row],[Date]]&lt;calculate!$D$10+7)</f>
        <v>0</v>
      </c>
    </row>
    <row r="1696" spans="1:10" ht="14.25" customHeight="1" x14ac:dyDescent="0.35">
      <c r="A1696" s="4" t="s">
        <v>1719</v>
      </c>
      <c r="B1696" s="5">
        <v>42034.688999999998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0" t="b">
        <f>AND(CCTAB[[#This Row],[Date]]&gt;=calculate!$D$10,CCTAB[[#This Row],[Date]]&lt;calculate!$D$10+7)</f>
        <v>0</v>
      </c>
    </row>
    <row r="1697" spans="1:10" ht="14.25" customHeight="1" x14ac:dyDescent="0.35">
      <c r="A1697" s="4" t="s">
        <v>1720</v>
      </c>
      <c r="B1697" s="5">
        <v>42034.688999999998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0" t="b">
        <f>AND(CCTAB[[#This Row],[Date]]&gt;=calculate!$D$10,CCTAB[[#This Row],[Date]]&lt;calculate!$D$10+7)</f>
        <v>0</v>
      </c>
    </row>
    <row r="1698" spans="1:10" ht="14.25" customHeight="1" x14ac:dyDescent="0.35">
      <c r="A1698" s="4" t="s">
        <v>1721</v>
      </c>
      <c r="B1698" s="5">
        <v>42034.701000000001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0" t="b">
        <f>AND(CCTAB[[#This Row],[Date]]&gt;=calculate!$D$10,CCTAB[[#This Row],[Date]]&lt;calculate!$D$10+7)</f>
        <v>0</v>
      </c>
    </row>
    <row r="1699" spans="1:10" ht="14.25" customHeight="1" x14ac:dyDescent="0.35">
      <c r="A1699" s="4" t="s">
        <v>1722</v>
      </c>
      <c r="B1699" s="5">
        <v>42034.701000000001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</v>
      </c>
      <c r="H1699" s="8">
        <v>2.2772757209439461E-3</v>
      </c>
      <c r="I1699" s="9">
        <v>3</v>
      </c>
      <c r="J1699" s="10" t="b">
        <f>AND(CCTAB[[#This Row],[Date]]&gt;=calculate!$D$10,CCTAB[[#This Row],[Date]]&lt;calculate!$D$10+7)</f>
        <v>0</v>
      </c>
    </row>
    <row r="1700" spans="1:10" ht="14.25" customHeight="1" x14ac:dyDescent="0.35">
      <c r="A1700" s="4" t="s">
        <v>1723</v>
      </c>
      <c r="B1700" s="5">
        <v>42034.703000000001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</v>
      </c>
      <c r="H1700" s="8">
        <v>2.2188093136932389E-3</v>
      </c>
      <c r="I1700" s="9">
        <v>3</v>
      </c>
      <c r="J1700" s="10" t="b">
        <f>AND(CCTAB[[#This Row],[Date]]&gt;=calculate!$D$10,CCTAB[[#This Row],[Date]]&lt;calculate!$D$10+7)</f>
        <v>0</v>
      </c>
    </row>
    <row r="1701" spans="1:10" ht="14.25" customHeight="1" x14ac:dyDescent="0.35">
      <c r="A1701" s="4" t="s">
        <v>1724</v>
      </c>
      <c r="B1701" s="5">
        <v>42034.703000000001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</v>
      </c>
      <c r="H1701" s="8">
        <v>2.5429743316705369E-3</v>
      </c>
      <c r="I1701" s="9">
        <v>1</v>
      </c>
      <c r="J1701" s="10" t="b">
        <f>AND(CCTAB[[#This Row],[Date]]&gt;=calculate!$D$10,CCTAB[[#This Row],[Date]]&lt;calculate!$D$10+7)</f>
        <v>0</v>
      </c>
    </row>
    <row r="1702" spans="1:10" ht="14.25" customHeight="1" x14ac:dyDescent="0.35">
      <c r="A1702" s="4" t="s">
        <v>1725</v>
      </c>
      <c r="B1702" s="5">
        <v>42034.714999999997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</v>
      </c>
      <c r="H1702" s="8">
        <v>4.5431663460064869E-3</v>
      </c>
      <c r="I1702" s="9">
        <v>5</v>
      </c>
      <c r="J1702" s="10" t="b">
        <f>AND(CCTAB[[#This Row],[Date]]&gt;=calculate!$D$10,CCTAB[[#This Row],[Date]]&lt;calculate!$D$10+7)</f>
        <v>0</v>
      </c>
    </row>
    <row r="1703" spans="1:10" ht="14.25" customHeight="1" x14ac:dyDescent="0.35">
      <c r="A1703" s="4" t="s">
        <v>1726</v>
      </c>
      <c r="B1703" s="5">
        <v>42034.714999999997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</v>
      </c>
      <c r="H1703" s="8">
        <v>7.5636959042388351E-4</v>
      </c>
      <c r="I1703" s="9">
        <v>5</v>
      </c>
      <c r="J1703" s="10" t="b">
        <f>AND(CCTAB[[#This Row],[Date]]&gt;=calculate!$D$10,CCTAB[[#This Row],[Date]]&lt;calculate!$D$10+7)</f>
        <v>0</v>
      </c>
    </row>
    <row r="1704" spans="1:10" ht="14.25" customHeight="1" x14ac:dyDescent="0.35">
      <c r="A1704" s="4" t="s">
        <v>1727</v>
      </c>
      <c r="B1704" s="5">
        <v>42034.716999999997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</v>
      </c>
      <c r="H1704" s="8">
        <v>2.5323325902755949E-3</v>
      </c>
      <c r="I1704" s="9">
        <v>2</v>
      </c>
      <c r="J1704" s="10" t="b">
        <f>AND(CCTAB[[#This Row],[Date]]&gt;=calculate!$D$10,CCTAB[[#This Row],[Date]]&lt;calculate!$D$10+7)</f>
        <v>0</v>
      </c>
    </row>
    <row r="1705" spans="1:10" ht="14.25" customHeight="1" x14ac:dyDescent="0.35">
      <c r="A1705" s="4" t="s">
        <v>1728</v>
      </c>
      <c r="B1705" s="5">
        <v>42034.716999999997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</v>
      </c>
      <c r="H1705" s="8">
        <v>2.3336651734417067E-3</v>
      </c>
      <c r="I1705" s="9">
        <v>3</v>
      </c>
      <c r="J1705" s="10" t="b">
        <f>AND(CCTAB[[#This Row],[Date]]&gt;=calculate!$D$10,CCTAB[[#This Row],[Date]]&lt;calculate!$D$10+7)</f>
        <v>0</v>
      </c>
    </row>
    <row r="1706" spans="1:10" ht="14.25" customHeight="1" x14ac:dyDescent="0.35">
      <c r="A1706" s="4" t="s">
        <v>1729</v>
      </c>
      <c r="B1706" s="5">
        <v>42034.720999999998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0" t="b">
        <f>AND(CCTAB[[#This Row],[Date]]&gt;=calculate!$D$10,CCTAB[[#This Row],[Date]]&lt;calculate!$D$10+7)</f>
        <v>0</v>
      </c>
    </row>
    <row r="1707" spans="1:10" ht="14.25" customHeight="1" x14ac:dyDescent="0.35">
      <c r="A1707" s="4" t="s">
        <v>1730</v>
      </c>
      <c r="B1707" s="5">
        <v>42034.720999999998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0" t="b">
        <f>AND(CCTAB[[#This Row],[Date]]&gt;=calculate!$D$10,CCTAB[[#This Row],[Date]]&lt;calculate!$D$10+7)</f>
        <v>0</v>
      </c>
    </row>
    <row r="1708" spans="1:10" ht="14.25" customHeight="1" x14ac:dyDescent="0.35">
      <c r="A1708" s="4" t="s">
        <v>1731</v>
      </c>
      <c r="B1708" s="5">
        <v>42034.726000000002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0" t="b">
        <f>AND(CCTAB[[#This Row],[Date]]&gt;=calculate!$D$10,CCTAB[[#This Row],[Date]]&lt;calculate!$D$10+7)</f>
        <v>0</v>
      </c>
    </row>
    <row r="1709" spans="1:10" ht="14.25" customHeight="1" x14ac:dyDescent="0.35">
      <c r="A1709" s="4" t="s">
        <v>1732</v>
      </c>
      <c r="B1709" s="5">
        <v>42034.726000000002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</v>
      </c>
      <c r="H1709" s="8">
        <v>4.751552614974168E-3</v>
      </c>
      <c r="I1709" s="9">
        <v>2</v>
      </c>
      <c r="J1709" s="10" t="b">
        <f>AND(CCTAB[[#This Row],[Date]]&gt;=calculate!$D$10,CCTAB[[#This Row],[Date]]&lt;calculate!$D$10+7)</f>
        <v>0</v>
      </c>
    </row>
    <row r="1710" spans="1:10" ht="14.25" customHeight="1" x14ac:dyDescent="0.35">
      <c r="A1710" s="4" t="s">
        <v>1733</v>
      </c>
      <c r="B1710" s="5">
        <v>42034.728999999999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</v>
      </c>
      <c r="H1710" s="8">
        <v>9.0947324683143132E-4</v>
      </c>
      <c r="I1710" s="9">
        <v>2</v>
      </c>
      <c r="J1710" s="10" t="b">
        <f>AND(CCTAB[[#This Row],[Date]]&gt;=calculate!$D$10,CCTAB[[#This Row],[Date]]&lt;calculate!$D$10+7)</f>
        <v>0</v>
      </c>
    </row>
    <row r="1711" spans="1:10" ht="14.25" customHeight="1" x14ac:dyDescent="0.35">
      <c r="A1711" s="4" t="s">
        <v>1734</v>
      </c>
      <c r="B1711" s="5">
        <v>42034.728999999999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</v>
      </c>
      <c r="H1711" s="8">
        <v>2.7369543651726549E-3</v>
      </c>
      <c r="I1711" s="9">
        <v>4</v>
      </c>
      <c r="J1711" s="10" t="b">
        <f>AND(CCTAB[[#This Row],[Date]]&gt;=calculate!$D$10,CCTAB[[#This Row],[Date]]&lt;calculate!$D$10+7)</f>
        <v>0</v>
      </c>
    </row>
    <row r="1712" spans="1:10" ht="14.25" customHeight="1" x14ac:dyDescent="0.35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</v>
      </c>
      <c r="H1712" s="8">
        <v>1.9945328543030023E-3</v>
      </c>
      <c r="I1712" s="9">
        <v>3</v>
      </c>
      <c r="J1712" s="10" t="b">
        <f>AND(CCTAB[[#This Row],[Date]]&gt;=calculate!$D$10,CCTAB[[#This Row],[Date]]&lt;calculate!$D$10+7)</f>
        <v>0</v>
      </c>
    </row>
    <row r="1713" spans="1:10" ht="14.25" customHeight="1" x14ac:dyDescent="0.35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</v>
      </c>
      <c r="H1713" s="8">
        <v>3.5530007729969453E-3</v>
      </c>
      <c r="I1713" s="9">
        <v>5</v>
      </c>
      <c r="J1713" s="10" t="b">
        <f>AND(CCTAB[[#This Row],[Date]]&gt;=calculate!$D$10,CCTAB[[#This Row],[Date]]&lt;calculate!$D$10+7)</f>
        <v>0</v>
      </c>
    </row>
    <row r="1714" spans="1:10" ht="14.25" customHeight="1" x14ac:dyDescent="0.35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</v>
      </c>
      <c r="H1714" s="8">
        <v>4.4268525705752322E-3</v>
      </c>
      <c r="I1714" s="9">
        <v>5</v>
      </c>
      <c r="J1714" s="10" t="b">
        <f>AND(CCTAB[[#This Row],[Date]]&gt;=calculate!$D$10,CCTAB[[#This Row],[Date]]&lt;calculate!$D$10+7)</f>
        <v>0</v>
      </c>
    </row>
    <row r="1715" spans="1:10" ht="14.25" customHeight="1" x14ac:dyDescent="0.35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</v>
      </c>
      <c r="H1715" s="8">
        <v>3.9537469833131108E-3</v>
      </c>
      <c r="I1715" s="9">
        <v>4</v>
      </c>
      <c r="J1715" s="10" t="b">
        <f>AND(CCTAB[[#This Row],[Date]]&gt;=calculate!$D$10,CCTAB[[#This Row],[Date]]&lt;calculate!$D$10+7)</f>
        <v>0</v>
      </c>
    </row>
    <row r="1716" spans="1:10" ht="14.25" customHeight="1" x14ac:dyDescent="0.35">
      <c r="A1716" s="4" t="s">
        <v>1739</v>
      </c>
      <c r="B1716" s="5">
        <v>42035.381000000001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</v>
      </c>
      <c r="H1716" s="8">
        <v>2.2209258471811047E-3</v>
      </c>
      <c r="I1716" s="9">
        <v>3</v>
      </c>
      <c r="J1716" s="10" t="b">
        <f>AND(CCTAB[[#This Row],[Date]]&gt;=calculate!$D$10,CCTAB[[#This Row],[Date]]&lt;calculate!$D$10+7)</f>
        <v>0</v>
      </c>
    </row>
    <row r="1717" spans="1:10" ht="14.25" customHeight="1" x14ac:dyDescent="0.35">
      <c r="A1717" s="4" t="s">
        <v>1740</v>
      </c>
      <c r="B1717" s="5">
        <v>42035.381000000001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</v>
      </c>
      <c r="H1717" s="8">
        <v>1.8775816688059385E-3</v>
      </c>
      <c r="I1717" s="9">
        <v>4</v>
      </c>
      <c r="J1717" s="10" t="b">
        <f>AND(CCTAB[[#This Row],[Date]]&gt;=calculate!$D$10,CCTAB[[#This Row],[Date]]&lt;calculate!$D$10+7)</f>
        <v>0</v>
      </c>
    </row>
    <row r="1718" spans="1:10" ht="14.25" customHeight="1" x14ac:dyDescent="0.35">
      <c r="A1718" s="4" t="s">
        <v>1741</v>
      </c>
      <c r="B1718" s="5">
        <v>42035.385000000002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</v>
      </c>
      <c r="H1718" s="8">
        <v>6.8216068933271029E-4</v>
      </c>
      <c r="I1718" s="9">
        <v>5</v>
      </c>
      <c r="J1718" s="10" t="b">
        <f>AND(CCTAB[[#This Row],[Date]]&gt;=calculate!$D$10,CCTAB[[#This Row],[Date]]&lt;calculate!$D$10+7)</f>
        <v>0</v>
      </c>
    </row>
    <row r="1719" spans="1:10" ht="14.25" customHeight="1" x14ac:dyDescent="0.35">
      <c r="A1719" s="4" t="s">
        <v>1742</v>
      </c>
      <c r="B1719" s="5">
        <v>42035.385000000002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</v>
      </c>
      <c r="H1719" s="8">
        <v>4.6252776104550985E-3</v>
      </c>
      <c r="I1719" s="9">
        <v>3</v>
      </c>
      <c r="J1719" s="10" t="b">
        <f>AND(CCTAB[[#This Row],[Date]]&gt;=calculate!$D$10,CCTAB[[#This Row],[Date]]&lt;calculate!$D$10+7)</f>
        <v>0</v>
      </c>
    </row>
    <row r="1720" spans="1:10" ht="14.25" customHeight="1" x14ac:dyDescent="0.35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</v>
      </c>
      <c r="H1720" s="8">
        <v>4.1689016636046365E-3</v>
      </c>
      <c r="I1720" s="9">
        <v>1</v>
      </c>
      <c r="J1720" s="10" t="b">
        <f>AND(CCTAB[[#This Row],[Date]]&gt;=calculate!$D$10,CCTAB[[#This Row],[Date]]&lt;calculate!$D$10+7)</f>
        <v>0</v>
      </c>
    </row>
    <row r="1721" spans="1:10" ht="14.25" customHeight="1" x14ac:dyDescent="0.35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0" t="b">
        <f>AND(CCTAB[[#This Row],[Date]]&gt;=calculate!$D$10,CCTAB[[#This Row],[Date]]&lt;calculate!$D$10+7)</f>
        <v>0</v>
      </c>
    </row>
    <row r="1722" spans="1:10" ht="14.25" customHeight="1" x14ac:dyDescent="0.35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</v>
      </c>
      <c r="H1722" s="8">
        <v>6.6911744468782508E-4</v>
      </c>
      <c r="I1722" s="9">
        <v>1</v>
      </c>
      <c r="J1722" s="10" t="b">
        <f>AND(CCTAB[[#This Row],[Date]]&gt;=calculate!$D$10,CCTAB[[#This Row],[Date]]&lt;calculate!$D$10+7)</f>
        <v>0</v>
      </c>
    </row>
    <row r="1723" spans="1:10" ht="14.25" customHeight="1" x14ac:dyDescent="0.35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</v>
      </c>
      <c r="H1723" s="8">
        <v>3.8875286046446728E-3</v>
      </c>
      <c r="I1723" s="9">
        <v>5</v>
      </c>
      <c r="J1723" s="10" t="b">
        <f>AND(CCTAB[[#This Row],[Date]]&gt;=calculate!$D$10,CCTAB[[#This Row],[Date]]&lt;calculate!$D$10+7)</f>
        <v>0</v>
      </c>
    </row>
    <row r="1724" spans="1:10" ht="14.25" customHeight="1" x14ac:dyDescent="0.35">
      <c r="A1724" s="4" t="s">
        <v>1747</v>
      </c>
      <c r="B1724" s="5">
        <v>42035.396000000001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</v>
      </c>
      <c r="H1724" s="8">
        <v>2.1958000235486031E-3</v>
      </c>
      <c r="I1724" s="9">
        <v>1</v>
      </c>
      <c r="J1724" s="10" t="b">
        <f>AND(CCTAB[[#This Row],[Date]]&gt;=calculate!$D$10,CCTAB[[#This Row],[Date]]&lt;calculate!$D$10+7)</f>
        <v>0</v>
      </c>
    </row>
    <row r="1725" spans="1:10" ht="14.25" customHeight="1" x14ac:dyDescent="0.35">
      <c r="A1725" s="4" t="s">
        <v>1748</v>
      </c>
      <c r="B1725" s="5">
        <v>42035.396000000001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</v>
      </c>
      <c r="H1725" s="8">
        <v>3.9662911283966486E-3</v>
      </c>
      <c r="I1725" s="9">
        <v>2</v>
      </c>
      <c r="J1725" s="10" t="b">
        <f>AND(CCTAB[[#This Row],[Date]]&gt;=calculate!$D$10,CCTAB[[#This Row],[Date]]&lt;calculate!$D$10+7)</f>
        <v>0</v>
      </c>
    </row>
    <row r="1726" spans="1:10" ht="14.25" customHeight="1" x14ac:dyDescent="0.35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0" t="b">
        <f>AND(CCTAB[[#This Row],[Date]]&gt;=calculate!$D$10,CCTAB[[#This Row],[Date]]&lt;calculate!$D$10+7)</f>
        <v>0</v>
      </c>
    </row>
    <row r="1727" spans="1:10" ht="14.25" customHeight="1" x14ac:dyDescent="0.35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0" t="b">
        <f>AND(CCTAB[[#This Row],[Date]]&gt;=calculate!$D$10,CCTAB[[#This Row],[Date]]&lt;calculate!$D$10+7)</f>
        <v>0</v>
      </c>
    </row>
    <row r="1728" spans="1:10" ht="14.25" customHeight="1" x14ac:dyDescent="0.35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0" t="b">
        <f>AND(CCTAB[[#This Row],[Date]]&gt;=calculate!$D$10,CCTAB[[#This Row],[Date]]&lt;calculate!$D$10+7)</f>
        <v>0</v>
      </c>
    </row>
    <row r="1729" spans="1:10" ht="14.25" customHeight="1" x14ac:dyDescent="0.35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</v>
      </c>
      <c r="H1729" s="8">
        <v>8.1793450445781794E-4</v>
      </c>
      <c r="I1729" s="9">
        <v>1</v>
      </c>
      <c r="J1729" s="10" t="b">
        <f>AND(CCTAB[[#This Row],[Date]]&gt;=calculate!$D$10,CCTAB[[#This Row],[Date]]&lt;calculate!$D$10+7)</f>
        <v>0</v>
      </c>
    </row>
    <row r="1730" spans="1:10" ht="14.25" customHeight="1" x14ac:dyDescent="0.35">
      <c r="A1730" s="4" t="s">
        <v>1753</v>
      </c>
      <c r="B1730" s="5">
        <v>42035.485999999997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</v>
      </c>
      <c r="H1730" s="8">
        <v>9.4230620952286126E-4</v>
      </c>
      <c r="I1730" s="9">
        <v>5</v>
      </c>
      <c r="J1730" s="10" t="b">
        <f>AND(CCTAB[[#This Row],[Date]]&gt;=calculate!$D$10,CCTAB[[#This Row],[Date]]&lt;calculate!$D$10+7)</f>
        <v>0</v>
      </c>
    </row>
    <row r="1731" spans="1:10" ht="14.25" customHeight="1" x14ac:dyDescent="0.35">
      <c r="A1731" s="4" t="s">
        <v>1754</v>
      </c>
      <c r="B1731" s="5">
        <v>42035.485999999997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</v>
      </c>
      <c r="H1731" s="8">
        <v>1.1545274315072991E-3</v>
      </c>
      <c r="I1731" s="9">
        <v>5</v>
      </c>
      <c r="J1731" s="10" t="b">
        <f>AND(CCTAB[[#This Row],[Date]]&gt;=calculate!$D$10,CCTAB[[#This Row],[Date]]&lt;calculate!$D$10+7)</f>
        <v>0</v>
      </c>
    </row>
    <row r="1732" spans="1:10" ht="14.25" customHeight="1" x14ac:dyDescent="0.35">
      <c r="A1732" s="4" t="s">
        <v>1755</v>
      </c>
      <c r="B1732" s="5">
        <v>42035.499000000003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0" t="b">
        <f>AND(CCTAB[[#This Row],[Date]]&gt;=calculate!$D$10,CCTAB[[#This Row],[Date]]&lt;calculate!$D$10+7)</f>
        <v>0</v>
      </c>
    </row>
    <row r="1733" spans="1:10" ht="14.25" customHeight="1" x14ac:dyDescent="0.35">
      <c r="A1733" s="4" t="s">
        <v>1756</v>
      </c>
      <c r="B1733" s="5">
        <v>42035.499000000003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</v>
      </c>
      <c r="H1733" s="8">
        <v>2.6367859805063744E-3</v>
      </c>
      <c r="I1733" s="9">
        <v>4</v>
      </c>
      <c r="J1733" s="10" t="b">
        <f>AND(CCTAB[[#This Row],[Date]]&gt;=calculate!$D$10,CCTAB[[#This Row],[Date]]&lt;calculate!$D$10+7)</f>
        <v>0</v>
      </c>
    </row>
    <row r="1734" spans="1:10" ht="14.25" customHeight="1" x14ac:dyDescent="0.35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</v>
      </c>
      <c r="H1734" s="8">
        <v>2.6389147470446497E-3</v>
      </c>
      <c r="I1734" s="9">
        <v>3</v>
      </c>
      <c r="J1734" s="10" t="b">
        <f>AND(CCTAB[[#This Row],[Date]]&gt;=calculate!$D$10,CCTAB[[#This Row],[Date]]&lt;calculate!$D$10+7)</f>
        <v>0</v>
      </c>
    </row>
    <row r="1735" spans="1:10" ht="14.25" customHeight="1" x14ac:dyDescent="0.35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</v>
      </c>
      <c r="H1735" s="8">
        <v>4.6665318964598749E-3</v>
      </c>
      <c r="I1735" s="9">
        <v>3</v>
      </c>
      <c r="J1735" s="10" t="b">
        <f>AND(CCTAB[[#This Row],[Date]]&gt;=calculate!$D$10,CCTAB[[#This Row],[Date]]&lt;calculate!$D$10+7)</f>
        <v>0</v>
      </c>
    </row>
    <row r="1736" spans="1:10" ht="14.25" customHeight="1" x14ac:dyDescent="0.35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</v>
      </c>
      <c r="H1736" s="8">
        <v>2.2402857279736526E-3</v>
      </c>
      <c r="I1736" s="9">
        <v>1</v>
      </c>
      <c r="J1736" s="10" t="b">
        <f>AND(CCTAB[[#This Row],[Date]]&gt;=calculate!$D$10,CCTAB[[#This Row],[Date]]&lt;calculate!$D$10+7)</f>
        <v>0</v>
      </c>
    </row>
    <row r="1737" spans="1:10" ht="14.25" customHeight="1" x14ac:dyDescent="0.35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</v>
      </c>
      <c r="H1737" s="8">
        <v>1.8389784914940102E-3</v>
      </c>
      <c r="I1737" s="9">
        <v>5</v>
      </c>
      <c r="J1737" s="10" t="b">
        <f>AND(CCTAB[[#This Row],[Date]]&gt;=calculate!$D$10,CCTAB[[#This Row],[Date]]&lt;calculate!$D$10+7)</f>
        <v>0</v>
      </c>
    </row>
    <row r="1738" spans="1:10" ht="14.25" customHeight="1" x14ac:dyDescent="0.35">
      <c r="A1738" s="4" t="s">
        <v>1761</v>
      </c>
      <c r="B1738" s="5">
        <v>42035.510999999999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</v>
      </c>
      <c r="H1738" s="8">
        <v>4.8316627343568857E-3</v>
      </c>
      <c r="I1738" s="9">
        <v>4</v>
      </c>
      <c r="J1738" s="10" t="b">
        <f>AND(CCTAB[[#This Row],[Date]]&gt;=calculate!$D$10,CCTAB[[#This Row],[Date]]&lt;calculate!$D$10+7)</f>
        <v>0</v>
      </c>
    </row>
    <row r="1739" spans="1:10" ht="14.25" customHeight="1" x14ac:dyDescent="0.35">
      <c r="A1739" s="4" t="s">
        <v>1762</v>
      </c>
      <c r="B1739" s="5">
        <v>42035.510999999999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</v>
      </c>
      <c r="H1739" s="8">
        <v>4.5051660619406311E-3</v>
      </c>
      <c r="I1739" s="9">
        <v>5</v>
      </c>
      <c r="J1739" s="10" t="b">
        <f>AND(CCTAB[[#This Row],[Date]]&gt;=calculate!$D$10,CCTAB[[#This Row],[Date]]&lt;calculate!$D$10+7)</f>
        <v>0</v>
      </c>
    </row>
    <row r="1740" spans="1:10" ht="14.25" customHeight="1" x14ac:dyDescent="0.35">
      <c r="A1740" s="4" t="s">
        <v>1763</v>
      </c>
      <c r="B1740" s="5">
        <v>42035.525999999998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</v>
      </c>
      <c r="H1740" s="8">
        <v>2.6499684559297375E-3</v>
      </c>
      <c r="I1740" s="9">
        <v>5</v>
      </c>
      <c r="J1740" s="10" t="b">
        <f>AND(CCTAB[[#This Row],[Date]]&gt;=calculate!$D$10,CCTAB[[#This Row],[Date]]&lt;calculate!$D$10+7)</f>
        <v>0</v>
      </c>
    </row>
    <row r="1741" spans="1:10" ht="14.25" customHeight="1" x14ac:dyDescent="0.35">
      <c r="A1741" s="4" t="s">
        <v>1764</v>
      </c>
      <c r="B1741" s="5">
        <v>42035.525999999998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0" t="b">
        <f>AND(CCTAB[[#This Row],[Date]]&gt;=calculate!$D$10,CCTAB[[#This Row],[Date]]&lt;calculate!$D$10+7)</f>
        <v>0</v>
      </c>
    </row>
    <row r="1742" spans="1:10" ht="14.25" customHeight="1" x14ac:dyDescent="0.35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</v>
      </c>
      <c r="H1742" s="8">
        <v>4.2924906418264986E-3</v>
      </c>
      <c r="I1742" s="9">
        <v>4</v>
      </c>
      <c r="J1742" s="10" t="b">
        <f>AND(CCTAB[[#This Row],[Date]]&gt;=calculate!$D$10,CCTAB[[#This Row],[Date]]&lt;calculate!$D$10+7)</f>
        <v>0</v>
      </c>
    </row>
    <row r="1743" spans="1:10" ht="14.25" customHeight="1" x14ac:dyDescent="0.35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</v>
      </c>
      <c r="H1743" s="8">
        <v>2.4406409640547687E-3</v>
      </c>
      <c r="I1743" s="9">
        <v>1</v>
      </c>
      <c r="J1743" s="10" t="b">
        <f>AND(CCTAB[[#This Row],[Date]]&gt;=calculate!$D$10,CCTAB[[#This Row],[Date]]&lt;calculate!$D$10+7)</f>
        <v>0</v>
      </c>
    </row>
    <row r="1744" spans="1:10" ht="14.25" customHeight="1" x14ac:dyDescent="0.35">
      <c r="A1744" s="4" t="s">
        <v>1767</v>
      </c>
      <c r="B1744" s="5">
        <v>42035.535000000003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</v>
      </c>
      <c r="H1744" s="8">
        <v>4.371986646093437E-3</v>
      </c>
      <c r="I1744" s="9">
        <v>2</v>
      </c>
      <c r="J1744" s="10" t="b">
        <f>AND(CCTAB[[#This Row],[Date]]&gt;=calculate!$D$10,CCTAB[[#This Row],[Date]]&lt;calculate!$D$10+7)</f>
        <v>0</v>
      </c>
    </row>
    <row r="1745" spans="1:10" ht="14.25" customHeight="1" x14ac:dyDescent="0.35">
      <c r="A1745" s="4" t="s">
        <v>1768</v>
      </c>
      <c r="B1745" s="5">
        <v>42035.535000000003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0" t="b">
        <f>AND(CCTAB[[#This Row],[Date]]&gt;=calculate!$D$10,CCTAB[[#This Row],[Date]]&lt;calculate!$D$10+7)</f>
        <v>0</v>
      </c>
    </row>
    <row r="1746" spans="1:10" ht="14.25" customHeight="1" x14ac:dyDescent="0.35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</v>
      </c>
      <c r="H1746" s="8">
        <v>4.6499468331264388E-3</v>
      </c>
      <c r="I1746" s="9">
        <v>5</v>
      </c>
      <c r="J1746" s="10" t="b">
        <f>AND(CCTAB[[#This Row],[Date]]&gt;=calculate!$D$10,CCTAB[[#This Row],[Date]]&lt;calculate!$D$10+7)</f>
        <v>0</v>
      </c>
    </row>
    <row r="1747" spans="1:10" ht="14.25" customHeight="1" x14ac:dyDescent="0.35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</v>
      </c>
      <c r="H1747" s="8">
        <v>4.3530166097411485E-3</v>
      </c>
      <c r="I1747" s="9">
        <v>1</v>
      </c>
      <c r="J1747" s="10" t="b">
        <f>AND(CCTAB[[#This Row],[Date]]&gt;=calculate!$D$10,CCTAB[[#This Row],[Date]]&lt;calculate!$D$10+7)</f>
        <v>0</v>
      </c>
    </row>
    <row r="1748" spans="1:10" ht="14.25" customHeight="1" x14ac:dyDescent="0.35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</v>
      </c>
      <c r="H1748" s="8">
        <v>1.6987483153203219E-3</v>
      </c>
      <c r="I1748" s="9">
        <v>4</v>
      </c>
      <c r="J1748" s="10" t="b">
        <f>AND(CCTAB[[#This Row],[Date]]&gt;=calculate!$D$10,CCTAB[[#This Row],[Date]]&lt;calculate!$D$10+7)</f>
        <v>0</v>
      </c>
    </row>
    <row r="1749" spans="1:10" ht="14.25" customHeight="1" x14ac:dyDescent="0.35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</v>
      </c>
      <c r="H1749" s="8">
        <v>3.7658669813356005E-3</v>
      </c>
      <c r="I1749" s="9">
        <v>3</v>
      </c>
      <c r="J1749" s="10" t="b">
        <f>AND(CCTAB[[#This Row],[Date]]&gt;=calculate!$D$10,CCTAB[[#This Row],[Date]]&lt;calculate!$D$10+7)</f>
        <v>0</v>
      </c>
    </row>
    <row r="1750" spans="1:10" ht="14.25" customHeight="1" x14ac:dyDescent="0.35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0" t="b">
        <f>AND(CCTAB[[#This Row],[Date]]&gt;=calculate!$D$10,CCTAB[[#This Row],[Date]]&lt;calculate!$D$10+7)</f>
        <v>0</v>
      </c>
    </row>
    <row r="1751" spans="1:10" ht="14.25" customHeight="1" x14ac:dyDescent="0.35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</v>
      </c>
      <c r="H1751" s="8">
        <v>3.8763058545487135E-4</v>
      </c>
      <c r="I1751" s="9">
        <v>3</v>
      </c>
      <c r="J1751" s="10" t="b">
        <f>AND(CCTAB[[#This Row],[Date]]&gt;=calculate!$D$10,CCTAB[[#This Row],[Date]]&lt;calculate!$D$10+7)</f>
        <v>0</v>
      </c>
    </row>
    <row r="1752" spans="1:10" ht="14.25" customHeight="1" x14ac:dyDescent="0.35">
      <c r="A1752" s="4" t="s">
        <v>1775</v>
      </c>
      <c r="B1752" s="5">
        <v>42035.614000000001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</v>
      </c>
      <c r="H1752" s="8">
        <v>4.0036154325773302E-3</v>
      </c>
      <c r="I1752" s="9">
        <v>4</v>
      </c>
      <c r="J1752" s="10" t="b">
        <f>AND(CCTAB[[#This Row],[Date]]&gt;=calculate!$D$10,CCTAB[[#This Row],[Date]]&lt;calculate!$D$10+7)</f>
        <v>0</v>
      </c>
    </row>
    <row r="1753" spans="1:10" ht="14.25" customHeight="1" x14ac:dyDescent="0.35">
      <c r="A1753" s="4" t="s">
        <v>1776</v>
      </c>
      <c r="B1753" s="5">
        <v>42035.614000000001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</v>
      </c>
      <c r="H1753" s="8">
        <v>9.9811491783571003E-4</v>
      </c>
      <c r="I1753" s="9">
        <v>3</v>
      </c>
      <c r="J1753" s="10" t="b">
        <f>AND(CCTAB[[#This Row],[Date]]&gt;=calculate!$D$10,CCTAB[[#This Row],[Date]]&lt;calculate!$D$10+7)</f>
        <v>0</v>
      </c>
    </row>
    <row r="1754" spans="1:10" ht="14.25" customHeight="1" x14ac:dyDescent="0.35">
      <c r="A1754" s="4" t="s">
        <v>1777</v>
      </c>
      <c r="B1754" s="5">
        <v>42035.625999999997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</v>
      </c>
      <c r="H1754" s="8">
        <v>1.7643528829541836E-3</v>
      </c>
      <c r="I1754" s="9">
        <v>1</v>
      </c>
      <c r="J1754" s="10" t="b">
        <f>AND(CCTAB[[#This Row],[Date]]&gt;=calculate!$D$10,CCTAB[[#This Row],[Date]]&lt;calculate!$D$10+7)</f>
        <v>0</v>
      </c>
    </row>
    <row r="1755" spans="1:10" ht="14.25" customHeight="1" x14ac:dyDescent="0.35">
      <c r="A1755" s="4" t="s">
        <v>1778</v>
      </c>
      <c r="B1755" s="5">
        <v>42035.625999999997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</v>
      </c>
      <c r="H1755" s="8">
        <v>1.6134734178758156E-3</v>
      </c>
      <c r="I1755" s="9">
        <v>4</v>
      </c>
      <c r="J1755" s="10" t="b">
        <f>AND(CCTAB[[#This Row],[Date]]&gt;=calculate!$D$10,CCTAB[[#This Row],[Date]]&lt;calculate!$D$10+7)</f>
        <v>0</v>
      </c>
    </row>
    <row r="1756" spans="1:10" ht="14.25" customHeight="1" x14ac:dyDescent="0.35">
      <c r="A1756" s="4" t="s">
        <v>1779</v>
      </c>
      <c r="B1756" s="5">
        <v>42035.627999999997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</v>
      </c>
      <c r="H1756" s="8">
        <v>3.3635072638086138E-3</v>
      </c>
      <c r="I1756" s="9">
        <v>1</v>
      </c>
      <c r="J1756" s="10" t="b">
        <f>AND(CCTAB[[#This Row],[Date]]&gt;=calculate!$D$10,CCTAB[[#This Row],[Date]]&lt;calculate!$D$10+7)</f>
        <v>0</v>
      </c>
    </row>
    <row r="1757" spans="1:10" ht="14.25" customHeight="1" x14ac:dyDescent="0.35">
      <c r="A1757" s="4" t="s">
        <v>1780</v>
      </c>
      <c r="B1757" s="5">
        <v>42035.627999999997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</v>
      </c>
      <c r="H1757" s="8">
        <v>1.7182086693984006E-3</v>
      </c>
      <c r="I1757" s="9">
        <v>3</v>
      </c>
      <c r="J1757" s="10" t="b">
        <f>AND(CCTAB[[#This Row],[Date]]&gt;=calculate!$D$10,CCTAB[[#This Row],[Date]]&lt;calculate!$D$10+7)</f>
        <v>0</v>
      </c>
    </row>
    <row r="1758" spans="1:10" ht="14.25" customHeight="1" x14ac:dyDescent="0.35">
      <c r="A1758" s="4" t="s">
        <v>1781</v>
      </c>
      <c r="B1758" s="5">
        <v>42035.652000000002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0" t="b">
        <f>AND(CCTAB[[#This Row],[Date]]&gt;=calculate!$D$10,CCTAB[[#This Row],[Date]]&lt;calculate!$D$10+7)</f>
        <v>0</v>
      </c>
    </row>
    <row r="1759" spans="1:10" ht="14.25" customHeight="1" x14ac:dyDescent="0.35">
      <c r="A1759" s="4" t="s">
        <v>1782</v>
      </c>
      <c r="B1759" s="5">
        <v>42035.652000000002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</v>
      </c>
      <c r="H1759" s="8">
        <v>9.1905359378854944E-4</v>
      </c>
      <c r="I1759" s="9">
        <v>4</v>
      </c>
      <c r="J1759" s="10" t="b">
        <f>AND(CCTAB[[#This Row],[Date]]&gt;=calculate!$D$10,CCTAB[[#This Row],[Date]]&lt;calculate!$D$10+7)</f>
        <v>0</v>
      </c>
    </row>
    <row r="1760" spans="1:10" ht="14.25" customHeight="1" x14ac:dyDescent="0.35">
      <c r="A1760" s="4" t="s">
        <v>1783</v>
      </c>
      <c r="B1760" s="5">
        <v>42035.663999999997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</v>
      </c>
      <c r="H1760" s="8">
        <v>3.5861689175119407E-4</v>
      </c>
      <c r="I1760" s="9">
        <v>2</v>
      </c>
      <c r="J1760" s="10" t="b">
        <f>AND(CCTAB[[#This Row],[Date]]&gt;=calculate!$D$10,CCTAB[[#This Row],[Date]]&lt;calculate!$D$10+7)</f>
        <v>0</v>
      </c>
    </row>
    <row r="1761" spans="1:10" ht="14.25" customHeight="1" x14ac:dyDescent="0.35">
      <c r="A1761" s="4" t="s">
        <v>1784</v>
      </c>
      <c r="B1761" s="5">
        <v>42035.663999999997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0" t="b">
        <f>AND(CCTAB[[#This Row],[Date]]&gt;=calculate!$D$10,CCTAB[[#This Row],[Date]]&lt;calculate!$D$10+7)</f>
        <v>0</v>
      </c>
    </row>
    <row r="1762" spans="1:10" ht="14.25" customHeight="1" x14ac:dyDescent="0.35">
      <c r="A1762" s="4" t="s">
        <v>1785</v>
      </c>
      <c r="B1762" s="5">
        <v>42035.673000000003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</v>
      </c>
      <c r="H1762" s="8">
        <v>4.3250656576522464E-3</v>
      </c>
      <c r="I1762" s="9">
        <v>4</v>
      </c>
      <c r="J1762" s="10" t="b">
        <f>AND(CCTAB[[#This Row],[Date]]&gt;=calculate!$D$10,CCTAB[[#This Row],[Date]]&lt;calculate!$D$10+7)</f>
        <v>0</v>
      </c>
    </row>
    <row r="1763" spans="1:10" ht="14.25" customHeight="1" x14ac:dyDescent="0.35">
      <c r="A1763" s="4" t="s">
        <v>1786</v>
      </c>
      <c r="B1763" s="5">
        <v>42035.673000000003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</v>
      </c>
      <c r="H1763" s="8">
        <v>2.3799318859663199E-3</v>
      </c>
      <c r="I1763" s="9">
        <v>2</v>
      </c>
      <c r="J1763" s="10" t="b">
        <f>AND(CCTAB[[#This Row],[Date]]&gt;=calculate!$D$10,CCTAB[[#This Row],[Date]]&lt;calculate!$D$10+7)</f>
        <v>0</v>
      </c>
    </row>
    <row r="1764" spans="1:10" ht="14.25" customHeight="1" x14ac:dyDescent="0.35">
      <c r="A1764" s="4" t="s">
        <v>1787</v>
      </c>
      <c r="B1764" s="5">
        <v>42035.673000000003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</v>
      </c>
      <c r="H1764" s="8">
        <v>2.7397916063329722E-3</v>
      </c>
      <c r="I1764" s="9">
        <v>5</v>
      </c>
      <c r="J1764" s="10" t="b">
        <f>AND(CCTAB[[#This Row],[Date]]&gt;=calculate!$D$10,CCTAB[[#This Row],[Date]]&lt;calculate!$D$10+7)</f>
        <v>0</v>
      </c>
    </row>
    <row r="1765" spans="1:10" ht="14.25" customHeight="1" x14ac:dyDescent="0.35">
      <c r="A1765" s="4" t="s">
        <v>1788</v>
      </c>
      <c r="B1765" s="5">
        <v>42035.673000000003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</v>
      </c>
      <c r="H1765" s="8">
        <v>4.177839642604278E-3</v>
      </c>
      <c r="I1765" s="9">
        <v>3</v>
      </c>
      <c r="J1765" s="10" t="b">
        <f>AND(CCTAB[[#This Row],[Date]]&gt;=calculate!$D$10,CCTAB[[#This Row],[Date]]&lt;calculate!$D$10+7)</f>
        <v>0</v>
      </c>
    </row>
    <row r="1766" spans="1:10" ht="14.25" customHeight="1" x14ac:dyDescent="0.35">
      <c r="A1766" s="4" t="s">
        <v>1789</v>
      </c>
      <c r="B1766" s="5">
        <v>42035.680999999997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</v>
      </c>
      <c r="H1766" s="8">
        <v>3.4786391887811851E-3</v>
      </c>
      <c r="I1766" s="9">
        <v>3</v>
      </c>
      <c r="J1766" s="10" t="b">
        <f>AND(CCTAB[[#This Row],[Date]]&gt;=calculate!$D$10,CCTAB[[#This Row],[Date]]&lt;calculate!$D$10+7)</f>
        <v>0</v>
      </c>
    </row>
    <row r="1767" spans="1:10" ht="14.25" customHeight="1" x14ac:dyDescent="0.35">
      <c r="A1767" s="4" t="s">
        <v>1790</v>
      </c>
      <c r="B1767" s="5">
        <v>42035.680999999997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</v>
      </c>
      <c r="H1767" s="8">
        <v>1.3658654596988484E-3</v>
      </c>
      <c r="I1767" s="9">
        <v>3</v>
      </c>
      <c r="J1767" s="10" t="b">
        <f>AND(CCTAB[[#This Row],[Date]]&gt;=calculate!$D$10,CCTAB[[#This Row],[Date]]&lt;calculate!$D$10+7)</f>
        <v>0</v>
      </c>
    </row>
    <row r="1768" spans="1:10" ht="14.25" customHeight="1" x14ac:dyDescent="0.35">
      <c r="A1768" s="4" t="s">
        <v>1791</v>
      </c>
      <c r="B1768" s="5">
        <v>42035.705999999998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</v>
      </c>
      <c r="H1768" s="8">
        <v>3.26293008395752E-3</v>
      </c>
      <c r="I1768" s="9">
        <v>5</v>
      </c>
      <c r="J1768" s="10" t="b">
        <f>AND(CCTAB[[#This Row],[Date]]&gt;=calculate!$D$10,CCTAB[[#This Row],[Date]]&lt;calculate!$D$10+7)</f>
        <v>0</v>
      </c>
    </row>
    <row r="1769" spans="1:10" ht="14.25" customHeight="1" x14ac:dyDescent="0.35">
      <c r="A1769" s="4" t="s">
        <v>1792</v>
      </c>
      <c r="B1769" s="5">
        <v>42035.705999999998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0" t="b">
        <f>AND(CCTAB[[#This Row],[Date]]&gt;=calculate!$D$10,CCTAB[[#This Row],[Date]]&lt;calculate!$D$10+7)</f>
        <v>0</v>
      </c>
    </row>
    <row r="1770" spans="1:10" ht="14.25" customHeight="1" x14ac:dyDescent="0.35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0" t="b">
        <f>AND(CCTAB[[#This Row],[Date]]&gt;=calculate!$D$10,CCTAB[[#This Row],[Date]]&lt;calculate!$D$10+7)</f>
        <v>0</v>
      </c>
    </row>
    <row r="1771" spans="1:10" ht="14.25" customHeight="1" x14ac:dyDescent="0.35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</v>
      </c>
      <c r="H1771" s="8">
        <v>7.2416645797426208E-4</v>
      </c>
      <c r="I1771" s="9">
        <v>4</v>
      </c>
      <c r="J1771" s="10" t="b">
        <f>AND(CCTAB[[#This Row],[Date]]&gt;=calculate!$D$10,CCTAB[[#This Row],[Date]]&lt;calculate!$D$10+7)</f>
        <v>0</v>
      </c>
    </row>
    <row r="1772" spans="1:10" ht="14.25" customHeight="1" x14ac:dyDescent="0.35">
      <c r="A1772" s="4" t="s">
        <v>1795</v>
      </c>
      <c r="B1772" s="5">
        <v>42035.732000000004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</v>
      </c>
      <c r="H1772" s="8">
        <v>2.0679036844366795E-3</v>
      </c>
      <c r="I1772" s="9">
        <v>3</v>
      </c>
      <c r="J1772" s="10" t="b">
        <f>AND(CCTAB[[#This Row],[Date]]&gt;=calculate!$D$10,CCTAB[[#This Row],[Date]]&lt;calculate!$D$10+7)</f>
        <v>0</v>
      </c>
    </row>
    <row r="1773" spans="1:10" ht="14.25" customHeight="1" x14ac:dyDescent="0.35">
      <c r="A1773" s="4" t="s">
        <v>1796</v>
      </c>
      <c r="B1773" s="5">
        <v>42035.732000000004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</v>
      </c>
      <c r="H1773" s="8">
        <v>4.1783288097244726E-3</v>
      </c>
      <c r="I1773" s="9">
        <v>2</v>
      </c>
      <c r="J1773" s="10" t="b">
        <f>AND(CCTAB[[#This Row],[Date]]&gt;=calculate!$D$10,CCTAB[[#This Row],[Date]]&lt;calculate!$D$10+7)</f>
        <v>0</v>
      </c>
    </row>
    <row r="1774" spans="1:10" ht="14.25" customHeight="1" x14ac:dyDescent="0.35">
      <c r="A1774" s="4" t="s">
        <v>1797</v>
      </c>
      <c r="B1774" s="5">
        <v>42036.387999999999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0" t="b">
        <f>AND(CCTAB[[#This Row],[Date]]&gt;=calculate!$D$10,CCTAB[[#This Row],[Date]]&lt;calculate!$D$10+7)</f>
        <v>0</v>
      </c>
    </row>
    <row r="1775" spans="1:10" ht="14.25" customHeight="1" x14ac:dyDescent="0.35">
      <c r="A1775" s="4" t="s">
        <v>1798</v>
      </c>
      <c r="B1775" s="5">
        <v>42036.387999999999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</v>
      </c>
      <c r="H1775" s="8">
        <v>3.9479516332315175E-3</v>
      </c>
      <c r="I1775" s="9">
        <v>3</v>
      </c>
      <c r="J1775" s="10" t="b">
        <f>AND(CCTAB[[#This Row],[Date]]&gt;=calculate!$D$10,CCTAB[[#This Row],[Date]]&lt;calculate!$D$10+7)</f>
        <v>0</v>
      </c>
    </row>
    <row r="1776" spans="1:10" ht="14.25" customHeight="1" x14ac:dyDescent="0.35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</v>
      </c>
      <c r="H1776" s="8">
        <v>1.5666845741825939E-3</v>
      </c>
      <c r="I1776" s="9">
        <v>2</v>
      </c>
      <c r="J1776" s="10" t="b">
        <f>AND(CCTAB[[#This Row],[Date]]&gt;=calculate!$D$10,CCTAB[[#This Row],[Date]]&lt;calculate!$D$10+7)</f>
        <v>0</v>
      </c>
    </row>
    <row r="1777" spans="1:10" ht="14.25" customHeight="1" x14ac:dyDescent="0.35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</v>
      </c>
      <c r="H1777" s="8">
        <v>2.1817846039563328E-3</v>
      </c>
      <c r="I1777" s="9">
        <v>3</v>
      </c>
      <c r="J1777" s="10" t="b">
        <f>AND(CCTAB[[#This Row],[Date]]&gt;=calculate!$D$10,CCTAB[[#This Row],[Date]]&lt;calculate!$D$10+7)</f>
        <v>0</v>
      </c>
    </row>
    <row r="1778" spans="1:10" ht="14.25" customHeight="1" x14ac:dyDescent="0.35">
      <c r="A1778" s="4" t="s">
        <v>1801</v>
      </c>
      <c r="B1778" s="5">
        <v>42036.392999999996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0" t="b">
        <f>AND(CCTAB[[#This Row],[Date]]&gt;=calculate!$D$10,CCTAB[[#This Row],[Date]]&lt;calculate!$D$10+7)</f>
        <v>0</v>
      </c>
    </row>
    <row r="1779" spans="1:10" ht="14.25" customHeight="1" x14ac:dyDescent="0.35">
      <c r="A1779" s="4" t="s">
        <v>1802</v>
      </c>
      <c r="B1779" s="5">
        <v>42036.392999999996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</v>
      </c>
      <c r="H1779" s="8">
        <v>4.7027105035432528E-3</v>
      </c>
      <c r="I1779" s="9">
        <v>4</v>
      </c>
      <c r="J1779" s="10" t="b">
        <f>AND(CCTAB[[#This Row],[Date]]&gt;=calculate!$D$10,CCTAB[[#This Row],[Date]]&lt;calculate!$D$10+7)</f>
        <v>0</v>
      </c>
    </row>
    <row r="1780" spans="1:10" ht="14.25" customHeight="1" x14ac:dyDescent="0.35">
      <c r="A1780" s="4" t="s">
        <v>1803</v>
      </c>
      <c r="B1780" s="5">
        <v>42036.400999999998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</v>
      </c>
      <c r="H1780" s="8">
        <v>9.8522115881177329E-4</v>
      </c>
      <c r="I1780" s="9">
        <v>4</v>
      </c>
      <c r="J1780" s="10" t="b">
        <f>AND(CCTAB[[#This Row],[Date]]&gt;=calculate!$D$10,CCTAB[[#This Row],[Date]]&lt;calculate!$D$10+7)</f>
        <v>0</v>
      </c>
    </row>
    <row r="1781" spans="1:10" ht="14.25" customHeight="1" x14ac:dyDescent="0.35">
      <c r="A1781" s="4" t="s">
        <v>1804</v>
      </c>
      <c r="B1781" s="5">
        <v>42036.400999999998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0" t="b">
        <f>AND(CCTAB[[#This Row],[Date]]&gt;=calculate!$D$10,CCTAB[[#This Row],[Date]]&lt;calculate!$D$10+7)</f>
        <v>0</v>
      </c>
    </row>
    <row r="1782" spans="1:10" ht="14.25" customHeight="1" x14ac:dyDescent="0.35">
      <c r="A1782" s="4" t="s">
        <v>1805</v>
      </c>
      <c r="B1782" s="5">
        <v>42036.400999999998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0" t="b">
        <f>AND(CCTAB[[#This Row],[Date]]&gt;=calculate!$D$10,CCTAB[[#This Row],[Date]]&lt;calculate!$D$10+7)</f>
        <v>0</v>
      </c>
    </row>
    <row r="1783" spans="1:10" ht="14.25" customHeight="1" x14ac:dyDescent="0.35">
      <c r="A1783" s="4" t="s">
        <v>1806</v>
      </c>
      <c r="B1783" s="5">
        <v>42036.400999999998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</v>
      </c>
      <c r="H1783" s="8">
        <v>3.0369185331844089E-3</v>
      </c>
      <c r="I1783" s="9">
        <v>3</v>
      </c>
      <c r="J1783" s="10" t="b">
        <f>AND(CCTAB[[#This Row],[Date]]&gt;=calculate!$D$10,CCTAB[[#This Row],[Date]]&lt;calculate!$D$10+7)</f>
        <v>0</v>
      </c>
    </row>
    <row r="1784" spans="1:10" ht="14.25" customHeight="1" x14ac:dyDescent="0.35">
      <c r="A1784" s="4" t="s">
        <v>1807</v>
      </c>
      <c r="B1784" s="5">
        <v>42036.421999999999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</v>
      </c>
      <c r="H1784" s="8">
        <v>1.348052166736837E-3</v>
      </c>
      <c r="I1784" s="9">
        <v>4</v>
      </c>
      <c r="J1784" s="10" t="b">
        <f>AND(CCTAB[[#This Row],[Date]]&gt;=calculate!$D$10,CCTAB[[#This Row],[Date]]&lt;calculate!$D$10+7)</f>
        <v>0</v>
      </c>
    </row>
    <row r="1785" spans="1:10" ht="14.25" customHeight="1" x14ac:dyDescent="0.35">
      <c r="A1785" s="4" t="s">
        <v>1808</v>
      </c>
      <c r="B1785" s="5">
        <v>42036.421999999999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</v>
      </c>
      <c r="H1785" s="8">
        <v>2.3263980742767366E-3</v>
      </c>
      <c r="I1785" s="9">
        <v>5</v>
      </c>
      <c r="J1785" s="10" t="b">
        <f>AND(CCTAB[[#This Row],[Date]]&gt;=calculate!$D$10,CCTAB[[#This Row],[Date]]&lt;calculate!$D$10+7)</f>
        <v>0</v>
      </c>
    </row>
    <row r="1786" spans="1:10" ht="14.25" customHeight="1" x14ac:dyDescent="0.35">
      <c r="A1786" s="4" t="s">
        <v>1809</v>
      </c>
      <c r="B1786" s="5">
        <v>42036.438999999998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0" t="b">
        <f>AND(CCTAB[[#This Row],[Date]]&gt;=calculate!$D$10,CCTAB[[#This Row],[Date]]&lt;calculate!$D$10+7)</f>
        <v>0</v>
      </c>
    </row>
    <row r="1787" spans="1:10" ht="14.25" customHeight="1" x14ac:dyDescent="0.35">
      <c r="A1787" s="4" t="s">
        <v>1810</v>
      </c>
      <c r="B1787" s="5">
        <v>42036.438999999998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</v>
      </c>
      <c r="H1787" s="8">
        <v>1.4991987398811138E-3</v>
      </c>
      <c r="I1787" s="9">
        <v>5</v>
      </c>
      <c r="J1787" s="10" t="b">
        <f>AND(CCTAB[[#This Row],[Date]]&gt;=calculate!$D$10,CCTAB[[#This Row],[Date]]&lt;calculate!$D$10+7)</f>
        <v>0</v>
      </c>
    </row>
    <row r="1788" spans="1:10" ht="14.25" customHeight="1" x14ac:dyDescent="0.35">
      <c r="A1788" s="4" t="s">
        <v>1811</v>
      </c>
      <c r="B1788" s="5">
        <v>42036.468999999997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</v>
      </c>
      <c r="H1788" s="8">
        <v>2.1769104413143143E-3</v>
      </c>
      <c r="I1788" s="9">
        <v>3</v>
      </c>
      <c r="J1788" s="10" t="b">
        <f>AND(CCTAB[[#This Row],[Date]]&gt;=calculate!$D$10,CCTAB[[#This Row],[Date]]&lt;calculate!$D$10+7)</f>
        <v>0</v>
      </c>
    </row>
    <row r="1789" spans="1:10" ht="14.25" customHeight="1" x14ac:dyDescent="0.35">
      <c r="A1789" s="4" t="s">
        <v>1812</v>
      </c>
      <c r="B1789" s="5">
        <v>42036.468999999997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</v>
      </c>
      <c r="H1789" s="8">
        <v>2.7386589908307752E-3</v>
      </c>
      <c r="I1789" s="9">
        <v>3</v>
      </c>
      <c r="J1789" s="10" t="b">
        <f>AND(CCTAB[[#This Row],[Date]]&gt;=calculate!$D$10,CCTAB[[#This Row],[Date]]&lt;calculate!$D$10+7)</f>
        <v>0</v>
      </c>
    </row>
    <row r="1790" spans="1:10" ht="14.25" customHeight="1" x14ac:dyDescent="0.35">
      <c r="A1790" s="4" t="s">
        <v>1813</v>
      </c>
      <c r="B1790" s="5">
        <v>42036.470999999998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0" t="b">
        <f>AND(CCTAB[[#This Row],[Date]]&gt;=calculate!$D$10,CCTAB[[#This Row],[Date]]&lt;calculate!$D$10+7)</f>
        <v>0</v>
      </c>
    </row>
    <row r="1791" spans="1:10" ht="14.25" customHeight="1" x14ac:dyDescent="0.35">
      <c r="A1791" s="4" t="s">
        <v>1814</v>
      </c>
      <c r="B1791" s="5">
        <v>42036.470999999998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</v>
      </c>
      <c r="H1791" s="8">
        <v>2.0349694398853653E-3</v>
      </c>
      <c r="I1791" s="9">
        <v>5</v>
      </c>
      <c r="J1791" s="10" t="b">
        <f>AND(CCTAB[[#This Row],[Date]]&gt;=calculate!$D$10,CCTAB[[#This Row],[Date]]&lt;calculate!$D$10+7)</f>
        <v>0</v>
      </c>
    </row>
    <row r="1792" spans="1:10" ht="14.25" customHeight="1" x14ac:dyDescent="0.35">
      <c r="A1792" s="4" t="s">
        <v>1815</v>
      </c>
      <c r="B1792" s="5">
        <v>42036.504999999997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0" t="b">
        <f>AND(CCTAB[[#This Row],[Date]]&gt;=calculate!$D$10,CCTAB[[#This Row],[Date]]&lt;calculate!$D$10+7)</f>
        <v>0</v>
      </c>
    </row>
    <row r="1793" spans="1:10" ht="14.25" customHeight="1" x14ac:dyDescent="0.35">
      <c r="A1793" s="4" t="s">
        <v>1816</v>
      </c>
      <c r="B1793" s="5">
        <v>42036.504999999997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</v>
      </c>
      <c r="H1793" s="8">
        <v>4.7166872701082628E-3</v>
      </c>
      <c r="I1793" s="9">
        <v>5</v>
      </c>
      <c r="J1793" s="10" t="b">
        <f>AND(CCTAB[[#This Row],[Date]]&gt;=calculate!$D$10,CCTAB[[#This Row],[Date]]&lt;calculate!$D$10+7)</f>
        <v>0</v>
      </c>
    </row>
    <row r="1794" spans="1:10" ht="14.25" customHeight="1" x14ac:dyDescent="0.35">
      <c r="A1794" s="4" t="s">
        <v>1817</v>
      </c>
      <c r="B1794" s="5">
        <v>42036.512999999999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</v>
      </c>
      <c r="H1794" s="8">
        <v>6.0212051659248975E-4</v>
      </c>
      <c r="I1794" s="9">
        <v>3</v>
      </c>
      <c r="J1794" s="10" t="b">
        <f>AND(CCTAB[[#This Row],[Date]]&gt;=calculate!$D$10,CCTAB[[#This Row],[Date]]&lt;calculate!$D$10+7)</f>
        <v>0</v>
      </c>
    </row>
    <row r="1795" spans="1:10" ht="14.25" customHeight="1" x14ac:dyDescent="0.35">
      <c r="A1795" s="4" t="s">
        <v>1818</v>
      </c>
      <c r="B1795" s="5">
        <v>42036.512999999999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</v>
      </c>
      <c r="H1795" s="8">
        <v>4.1381617721853916E-3</v>
      </c>
      <c r="I1795" s="9">
        <v>3</v>
      </c>
      <c r="J1795" s="10" t="b">
        <f>AND(CCTAB[[#This Row],[Date]]&gt;=calculate!$D$10,CCTAB[[#This Row],[Date]]&lt;calculate!$D$10+7)</f>
        <v>0</v>
      </c>
    </row>
    <row r="1796" spans="1:10" ht="14.25" customHeight="1" x14ac:dyDescent="0.35">
      <c r="A1796" s="4" t="s">
        <v>1819</v>
      </c>
      <c r="B1796" s="5">
        <v>42036.521999999997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</v>
      </c>
      <c r="H1796" s="8">
        <v>3.3597810446900312E-3</v>
      </c>
      <c r="I1796" s="9">
        <v>1</v>
      </c>
      <c r="J1796" s="10" t="b">
        <f>AND(CCTAB[[#This Row],[Date]]&gt;=calculate!$D$10,CCTAB[[#This Row],[Date]]&lt;calculate!$D$10+7)</f>
        <v>0</v>
      </c>
    </row>
    <row r="1797" spans="1:10" ht="14.25" customHeight="1" x14ac:dyDescent="0.35">
      <c r="A1797" s="4" t="s">
        <v>1820</v>
      </c>
      <c r="B1797" s="5">
        <v>42036.521999999997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</v>
      </c>
      <c r="H1797" s="8">
        <v>2.5166099898997784E-3</v>
      </c>
      <c r="I1797" s="9">
        <v>3</v>
      </c>
      <c r="J1797" s="10" t="b">
        <f>AND(CCTAB[[#This Row],[Date]]&gt;=calculate!$D$10,CCTAB[[#This Row],[Date]]&lt;calculate!$D$10+7)</f>
        <v>0</v>
      </c>
    </row>
    <row r="1798" spans="1:10" ht="14.25" customHeight="1" x14ac:dyDescent="0.35">
      <c r="A1798" s="4" t="s">
        <v>1821</v>
      </c>
      <c r="B1798" s="5">
        <v>42036.529000000002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</v>
      </c>
      <c r="H1798" s="8">
        <v>1.2418052960485981E-3</v>
      </c>
      <c r="I1798" s="9">
        <v>4</v>
      </c>
      <c r="J1798" s="10" t="b">
        <f>AND(CCTAB[[#This Row],[Date]]&gt;=calculate!$D$10,CCTAB[[#This Row],[Date]]&lt;calculate!$D$10+7)</f>
        <v>0</v>
      </c>
    </row>
    <row r="1799" spans="1:10" ht="14.25" customHeight="1" x14ac:dyDescent="0.35">
      <c r="A1799" s="4" t="s">
        <v>1822</v>
      </c>
      <c r="B1799" s="5">
        <v>42036.529000000002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</v>
      </c>
      <c r="H1799" s="8">
        <v>2.5764063708415322E-3</v>
      </c>
      <c r="I1799" s="9">
        <v>2</v>
      </c>
      <c r="J1799" s="10" t="b">
        <f>AND(CCTAB[[#This Row],[Date]]&gt;=calculate!$D$10,CCTAB[[#This Row],[Date]]&lt;calculate!$D$10+7)</f>
        <v>0</v>
      </c>
    </row>
    <row r="1800" spans="1:10" ht="14.25" customHeight="1" x14ac:dyDescent="0.35">
      <c r="A1800" s="4" t="s">
        <v>1823</v>
      </c>
      <c r="B1800" s="5">
        <v>42036.542999999998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</v>
      </c>
      <c r="H1800" s="8">
        <v>2.4219337448082821E-3</v>
      </c>
      <c r="I1800" s="9">
        <v>3</v>
      </c>
      <c r="J1800" s="10" t="b">
        <f>AND(CCTAB[[#This Row],[Date]]&gt;=calculate!$D$10,CCTAB[[#This Row],[Date]]&lt;calculate!$D$10+7)</f>
        <v>0</v>
      </c>
    </row>
    <row r="1801" spans="1:10" ht="14.25" customHeight="1" x14ac:dyDescent="0.35">
      <c r="A1801" s="4" t="s">
        <v>1824</v>
      </c>
      <c r="B1801" s="5">
        <v>42036.542999999998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</v>
      </c>
      <c r="H1801" s="8">
        <v>9.5410957453644909E-4</v>
      </c>
      <c r="I1801" s="9">
        <v>4</v>
      </c>
      <c r="J1801" s="10" t="b">
        <f>AND(CCTAB[[#This Row],[Date]]&gt;=calculate!$D$10,CCTAB[[#This Row],[Date]]&lt;calculate!$D$10+7)</f>
        <v>0</v>
      </c>
    </row>
    <row r="1802" spans="1:10" ht="14.25" customHeight="1" x14ac:dyDescent="0.35">
      <c r="A1802" s="4" t="s">
        <v>1825</v>
      </c>
      <c r="B1802" s="5">
        <v>42036.559000000001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</v>
      </c>
      <c r="H1802" s="8">
        <v>3.4027234693837735E-3</v>
      </c>
      <c r="I1802" s="9">
        <v>3</v>
      </c>
      <c r="J1802" s="10" t="b">
        <f>AND(CCTAB[[#This Row],[Date]]&gt;=calculate!$D$10,CCTAB[[#This Row],[Date]]&lt;calculate!$D$10+7)</f>
        <v>0</v>
      </c>
    </row>
    <row r="1803" spans="1:10" ht="14.25" customHeight="1" x14ac:dyDescent="0.35">
      <c r="A1803" s="4" t="s">
        <v>1826</v>
      </c>
      <c r="B1803" s="5">
        <v>42036.559000000001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</v>
      </c>
      <c r="H1803" s="8">
        <v>2.052135076977876E-3</v>
      </c>
      <c r="I1803" s="9">
        <v>4</v>
      </c>
      <c r="J1803" s="10" t="b">
        <f>AND(CCTAB[[#This Row],[Date]]&gt;=calculate!$D$10,CCTAB[[#This Row],[Date]]&lt;calculate!$D$10+7)</f>
        <v>0</v>
      </c>
    </row>
    <row r="1804" spans="1:10" ht="14.25" customHeight="1" x14ac:dyDescent="0.35">
      <c r="A1804" s="4" t="s">
        <v>1827</v>
      </c>
      <c r="B1804" s="5">
        <v>42036.563000000002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</v>
      </c>
      <c r="H1804" s="8">
        <v>1.039661846838587E-3</v>
      </c>
      <c r="I1804" s="9">
        <v>4</v>
      </c>
      <c r="J1804" s="10" t="b">
        <f>AND(CCTAB[[#This Row],[Date]]&gt;=calculate!$D$10,CCTAB[[#This Row],[Date]]&lt;calculate!$D$10+7)</f>
        <v>0</v>
      </c>
    </row>
    <row r="1805" spans="1:10" ht="14.25" customHeight="1" x14ac:dyDescent="0.35">
      <c r="A1805" s="4" t="s">
        <v>1828</v>
      </c>
      <c r="B1805" s="5">
        <v>42036.563000000002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</v>
      </c>
      <c r="H1805" s="8">
        <v>6.3428167454112868E-4</v>
      </c>
      <c r="I1805" s="9">
        <v>2</v>
      </c>
      <c r="J1805" s="10" t="b">
        <f>AND(CCTAB[[#This Row],[Date]]&gt;=calculate!$D$10,CCTAB[[#This Row],[Date]]&lt;calculate!$D$10+7)</f>
        <v>0</v>
      </c>
    </row>
    <row r="1806" spans="1:10" ht="14.25" customHeight="1" x14ac:dyDescent="0.35">
      <c r="A1806" s="4" t="s">
        <v>1829</v>
      </c>
      <c r="B1806" s="5">
        <v>42036.567000000003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0" t="b">
        <f>AND(CCTAB[[#This Row],[Date]]&gt;=calculate!$D$10,CCTAB[[#This Row],[Date]]&lt;calculate!$D$10+7)</f>
        <v>0</v>
      </c>
    </row>
    <row r="1807" spans="1:10" ht="14.25" customHeight="1" x14ac:dyDescent="0.35">
      <c r="A1807" s="4" t="s">
        <v>1830</v>
      </c>
      <c r="B1807" s="5">
        <v>42036.567000000003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</v>
      </c>
      <c r="H1807" s="8">
        <v>2.1045222383197434E-3</v>
      </c>
      <c r="I1807" s="9">
        <v>4</v>
      </c>
      <c r="J1807" s="10" t="b">
        <f>AND(CCTAB[[#This Row],[Date]]&gt;=calculate!$D$10,CCTAB[[#This Row],[Date]]&lt;calculate!$D$10+7)</f>
        <v>0</v>
      </c>
    </row>
    <row r="1808" spans="1:10" ht="14.25" customHeight="1" x14ac:dyDescent="0.35">
      <c r="A1808" s="4" t="s">
        <v>1831</v>
      </c>
      <c r="B1808" s="5">
        <v>42036.567999999999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</v>
      </c>
      <c r="H1808" s="8">
        <v>1.2792124605088575E-3</v>
      </c>
      <c r="I1808" s="9">
        <v>3</v>
      </c>
      <c r="J1808" s="10" t="b">
        <f>AND(CCTAB[[#This Row],[Date]]&gt;=calculate!$D$10,CCTAB[[#This Row],[Date]]&lt;calculate!$D$10+7)</f>
        <v>0</v>
      </c>
    </row>
    <row r="1809" spans="1:10" ht="14.25" customHeight="1" x14ac:dyDescent="0.35">
      <c r="A1809" s="4" t="s">
        <v>1832</v>
      </c>
      <c r="B1809" s="5">
        <v>42036.567999999999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</v>
      </c>
      <c r="H1809" s="8">
        <v>2.0886935875169491E-3</v>
      </c>
      <c r="I1809" s="9">
        <v>5</v>
      </c>
      <c r="J1809" s="10" t="b">
        <f>AND(CCTAB[[#This Row],[Date]]&gt;=calculate!$D$10,CCTAB[[#This Row],[Date]]&lt;calculate!$D$10+7)</f>
        <v>0</v>
      </c>
    </row>
    <row r="1810" spans="1:10" ht="14.25" customHeight="1" x14ac:dyDescent="0.35">
      <c r="A1810" s="4" t="s">
        <v>1833</v>
      </c>
      <c r="B1810" s="5">
        <v>42036.574000000001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0" t="b">
        <f>AND(CCTAB[[#This Row],[Date]]&gt;=calculate!$D$10,CCTAB[[#This Row],[Date]]&lt;calculate!$D$10+7)</f>
        <v>0</v>
      </c>
    </row>
    <row r="1811" spans="1:10" ht="14.25" customHeight="1" x14ac:dyDescent="0.35">
      <c r="A1811" s="4" t="s">
        <v>1834</v>
      </c>
      <c r="B1811" s="5">
        <v>42036.574000000001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</v>
      </c>
      <c r="H1811" s="8">
        <v>4.705903817167738E-3</v>
      </c>
      <c r="I1811" s="9">
        <v>5</v>
      </c>
      <c r="J1811" s="10" t="b">
        <f>AND(CCTAB[[#This Row],[Date]]&gt;=calculate!$D$10,CCTAB[[#This Row],[Date]]&lt;calculate!$D$10+7)</f>
        <v>0</v>
      </c>
    </row>
    <row r="1812" spans="1:10" ht="14.25" customHeight="1" x14ac:dyDescent="0.35">
      <c r="A1812" s="4" t="s">
        <v>1835</v>
      </c>
      <c r="B1812" s="5">
        <v>42036.576999999997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</v>
      </c>
      <c r="H1812" s="8">
        <v>3.3250536839886549E-3</v>
      </c>
      <c r="I1812" s="9">
        <v>1</v>
      </c>
      <c r="J1812" s="10" t="b">
        <f>AND(CCTAB[[#This Row],[Date]]&gt;=calculate!$D$10,CCTAB[[#This Row],[Date]]&lt;calculate!$D$10+7)</f>
        <v>0</v>
      </c>
    </row>
    <row r="1813" spans="1:10" ht="14.25" customHeight="1" x14ac:dyDescent="0.35">
      <c r="A1813" s="4" t="s">
        <v>1836</v>
      </c>
      <c r="B1813" s="5">
        <v>42036.576999999997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</v>
      </c>
      <c r="H1813" s="8">
        <v>7.3247929238758112E-4</v>
      </c>
      <c r="I1813" s="9">
        <v>5</v>
      </c>
      <c r="J1813" s="10" t="b">
        <f>AND(CCTAB[[#This Row],[Date]]&gt;=calculate!$D$10,CCTAB[[#This Row],[Date]]&lt;calculate!$D$10+7)</f>
        <v>0</v>
      </c>
    </row>
    <row r="1814" spans="1:10" ht="14.25" customHeight="1" x14ac:dyDescent="0.35">
      <c r="A1814" s="4" t="s">
        <v>1837</v>
      </c>
      <c r="B1814" s="5">
        <v>42036.582000000002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</v>
      </c>
      <c r="H1814" s="8">
        <v>1.5955867803207836E-3</v>
      </c>
      <c r="I1814" s="9">
        <v>3</v>
      </c>
      <c r="J1814" s="10" t="b">
        <f>AND(CCTAB[[#This Row],[Date]]&gt;=calculate!$D$10,CCTAB[[#This Row],[Date]]&lt;calculate!$D$10+7)</f>
        <v>0</v>
      </c>
    </row>
    <row r="1815" spans="1:10" ht="14.25" customHeight="1" x14ac:dyDescent="0.35">
      <c r="A1815" s="4" t="s">
        <v>1838</v>
      </c>
      <c r="B1815" s="5">
        <v>42036.582000000002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</v>
      </c>
      <c r="H1815" s="8">
        <v>1.5058695792798246E-3</v>
      </c>
      <c r="I1815" s="9">
        <v>1</v>
      </c>
      <c r="J1815" s="10" t="b">
        <f>AND(CCTAB[[#This Row],[Date]]&gt;=calculate!$D$10,CCTAB[[#This Row],[Date]]&lt;calculate!$D$10+7)</f>
        <v>0</v>
      </c>
    </row>
    <row r="1816" spans="1:10" ht="14.25" customHeight="1" x14ac:dyDescent="0.35">
      <c r="A1816" s="4" t="s">
        <v>1839</v>
      </c>
      <c r="B1816" s="5">
        <v>42036.595000000001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</v>
      </c>
      <c r="H1816" s="8">
        <v>1.6095174467616468E-3</v>
      </c>
      <c r="I1816" s="9">
        <v>2</v>
      </c>
      <c r="J1816" s="10" t="b">
        <f>AND(CCTAB[[#This Row],[Date]]&gt;=calculate!$D$10,CCTAB[[#This Row],[Date]]&lt;calculate!$D$10+7)</f>
        <v>0</v>
      </c>
    </row>
    <row r="1817" spans="1:10" ht="14.25" customHeight="1" x14ac:dyDescent="0.35">
      <c r="A1817" s="4" t="s">
        <v>1840</v>
      </c>
      <c r="B1817" s="5">
        <v>42036.595000000001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</v>
      </c>
      <c r="H1817" s="8">
        <v>4.479897887642038E-3</v>
      </c>
      <c r="I1817" s="9">
        <v>4</v>
      </c>
      <c r="J1817" s="10" t="b">
        <f>AND(CCTAB[[#This Row],[Date]]&gt;=calculate!$D$10,CCTAB[[#This Row],[Date]]&lt;calculate!$D$10+7)</f>
        <v>0</v>
      </c>
    </row>
    <row r="1818" spans="1:10" ht="14.25" customHeight="1" x14ac:dyDescent="0.35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0" t="b">
        <f>AND(CCTAB[[#This Row],[Date]]&gt;=calculate!$D$10,CCTAB[[#This Row],[Date]]&lt;calculate!$D$10+7)</f>
        <v>0</v>
      </c>
    </row>
    <row r="1819" spans="1:10" ht="14.25" customHeight="1" x14ac:dyDescent="0.35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</v>
      </c>
      <c r="H1819" s="8">
        <v>2.0164072234154489E-3</v>
      </c>
      <c r="I1819" s="9">
        <v>2</v>
      </c>
      <c r="J1819" s="10" t="b">
        <f>AND(CCTAB[[#This Row],[Date]]&gt;=calculate!$D$10,CCTAB[[#This Row],[Date]]&lt;calculate!$D$10+7)</f>
        <v>0</v>
      </c>
    </row>
    <row r="1820" spans="1:10" ht="14.25" customHeight="1" x14ac:dyDescent="0.35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</v>
      </c>
      <c r="H1820" s="8">
        <v>2.1061948912250014E-3</v>
      </c>
      <c r="I1820" s="9">
        <v>4</v>
      </c>
      <c r="J1820" s="10" t="b">
        <f>AND(CCTAB[[#This Row],[Date]]&gt;=calculate!$D$10,CCTAB[[#This Row],[Date]]&lt;calculate!$D$10+7)</f>
        <v>0</v>
      </c>
    </row>
    <row r="1821" spans="1:10" ht="14.25" customHeight="1" x14ac:dyDescent="0.35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</v>
      </c>
      <c r="H1821" s="8">
        <v>3.2941992152732513E-3</v>
      </c>
      <c r="I1821" s="9">
        <v>5</v>
      </c>
      <c r="J1821" s="10" t="b">
        <f>AND(CCTAB[[#This Row],[Date]]&gt;=calculate!$D$10,CCTAB[[#This Row],[Date]]&lt;calculate!$D$10+7)</f>
        <v>0</v>
      </c>
    </row>
    <row r="1822" spans="1:10" ht="14.25" customHeight="1" x14ac:dyDescent="0.35">
      <c r="A1822" s="4" t="s">
        <v>1845</v>
      </c>
      <c r="B1822" s="5">
        <v>42036.644999999997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</v>
      </c>
      <c r="H1822" s="8">
        <v>3.3619479499006522E-3</v>
      </c>
      <c r="I1822" s="9">
        <v>2</v>
      </c>
      <c r="J1822" s="10" t="b">
        <f>AND(CCTAB[[#This Row],[Date]]&gt;=calculate!$D$10,CCTAB[[#This Row],[Date]]&lt;calculate!$D$10+7)</f>
        <v>0</v>
      </c>
    </row>
    <row r="1823" spans="1:10" ht="14.25" customHeight="1" x14ac:dyDescent="0.35">
      <c r="A1823" s="4" t="s">
        <v>1846</v>
      </c>
      <c r="B1823" s="5">
        <v>42036.644999999997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</v>
      </c>
      <c r="H1823" s="8">
        <v>4.0558837040594051E-3</v>
      </c>
      <c r="I1823" s="9">
        <v>1</v>
      </c>
      <c r="J1823" s="10" t="b">
        <f>AND(CCTAB[[#This Row],[Date]]&gt;=calculate!$D$10,CCTAB[[#This Row],[Date]]&lt;calculate!$D$10+7)</f>
        <v>0</v>
      </c>
    </row>
    <row r="1824" spans="1:10" ht="14.25" customHeight="1" x14ac:dyDescent="0.35">
      <c r="A1824" s="4" t="s">
        <v>1847</v>
      </c>
      <c r="B1824" s="5">
        <v>42036.677000000003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</v>
      </c>
      <c r="H1824" s="8">
        <v>2.0270698467948667E-3</v>
      </c>
      <c r="I1824" s="9">
        <v>1</v>
      </c>
      <c r="J1824" s="10" t="b">
        <f>AND(CCTAB[[#This Row],[Date]]&gt;=calculate!$D$10,CCTAB[[#This Row],[Date]]&lt;calculate!$D$10+7)</f>
        <v>0</v>
      </c>
    </row>
    <row r="1825" spans="1:10" ht="14.25" customHeight="1" x14ac:dyDescent="0.35">
      <c r="A1825" s="4" t="s">
        <v>1848</v>
      </c>
      <c r="B1825" s="5">
        <v>42036.677000000003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</v>
      </c>
      <c r="H1825" s="8">
        <v>4.734953422238989E-4</v>
      </c>
      <c r="I1825" s="9">
        <v>5</v>
      </c>
      <c r="J1825" s="10" t="b">
        <f>AND(CCTAB[[#This Row],[Date]]&gt;=calculate!$D$10,CCTAB[[#This Row],[Date]]&lt;calculate!$D$10+7)</f>
        <v>0</v>
      </c>
    </row>
    <row r="1826" spans="1:10" ht="14.25" customHeight="1" x14ac:dyDescent="0.35">
      <c r="A1826" s="4" t="s">
        <v>1849</v>
      </c>
      <c r="B1826" s="5">
        <v>42036.682000000001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</v>
      </c>
      <c r="H1826" s="8">
        <v>1.5737973291018339E-3</v>
      </c>
      <c r="I1826" s="9">
        <v>5</v>
      </c>
      <c r="J1826" s="10" t="b">
        <f>AND(CCTAB[[#This Row],[Date]]&gt;=calculate!$D$10,CCTAB[[#This Row],[Date]]&lt;calculate!$D$10+7)</f>
        <v>0</v>
      </c>
    </row>
    <row r="1827" spans="1:10" ht="14.25" customHeight="1" x14ac:dyDescent="0.35">
      <c r="A1827" s="4" t="s">
        <v>1850</v>
      </c>
      <c r="B1827" s="5">
        <v>42036.682000000001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</v>
      </c>
      <c r="H1827" s="8">
        <v>2.4386364635447669E-3</v>
      </c>
      <c r="I1827" s="9">
        <v>4</v>
      </c>
      <c r="J1827" s="10" t="b">
        <f>AND(CCTAB[[#This Row],[Date]]&gt;=calculate!$D$10,CCTAB[[#This Row],[Date]]&lt;calculate!$D$10+7)</f>
        <v>0</v>
      </c>
    </row>
    <row r="1828" spans="1:10" ht="14.25" customHeight="1" x14ac:dyDescent="0.35">
      <c r="A1828" s="4" t="s">
        <v>1851</v>
      </c>
      <c r="B1828" s="5">
        <v>42036.682000000001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</v>
      </c>
      <c r="H1828" s="8">
        <v>5.179809447309942E-4</v>
      </c>
      <c r="I1828" s="9">
        <v>5</v>
      </c>
      <c r="J1828" s="10" t="b">
        <f>AND(CCTAB[[#This Row],[Date]]&gt;=calculate!$D$10,CCTAB[[#This Row],[Date]]&lt;calculate!$D$10+7)</f>
        <v>0</v>
      </c>
    </row>
    <row r="1829" spans="1:10" ht="14.25" customHeight="1" x14ac:dyDescent="0.35">
      <c r="A1829" s="4" t="s">
        <v>1852</v>
      </c>
      <c r="B1829" s="5">
        <v>42036.682000000001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</v>
      </c>
      <c r="H1829" s="8">
        <v>2.3268664922149532E-3</v>
      </c>
      <c r="I1829" s="9">
        <v>2</v>
      </c>
      <c r="J1829" s="10" t="b">
        <f>AND(CCTAB[[#This Row],[Date]]&gt;=calculate!$D$10,CCTAB[[#This Row],[Date]]&lt;calculate!$D$10+7)</f>
        <v>0</v>
      </c>
    </row>
    <row r="1830" spans="1:10" ht="14.25" customHeight="1" x14ac:dyDescent="0.35">
      <c r="A1830" s="4" t="s">
        <v>1853</v>
      </c>
      <c r="B1830" s="5">
        <v>42036.699000000001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</v>
      </c>
      <c r="H1830" s="8">
        <v>3.1576407885344948E-3</v>
      </c>
      <c r="I1830" s="9">
        <v>3</v>
      </c>
      <c r="J1830" s="10" t="b">
        <f>AND(CCTAB[[#This Row],[Date]]&gt;=calculate!$D$10,CCTAB[[#This Row],[Date]]&lt;calculate!$D$10+7)</f>
        <v>0</v>
      </c>
    </row>
    <row r="1831" spans="1:10" ht="14.25" customHeight="1" x14ac:dyDescent="0.35">
      <c r="A1831" s="4" t="s">
        <v>1854</v>
      </c>
      <c r="B1831" s="5">
        <v>42036.699000000001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0" t="b">
        <f>AND(CCTAB[[#This Row],[Date]]&gt;=calculate!$D$10,CCTAB[[#This Row],[Date]]&lt;calculate!$D$10+7)</f>
        <v>0</v>
      </c>
    </row>
    <row r="1832" spans="1:10" ht="14.25" customHeight="1" x14ac:dyDescent="0.35">
      <c r="A1832" s="4" t="s">
        <v>1855</v>
      </c>
      <c r="B1832" s="5">
        <v>42036.716999999997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</v>
      </c>
      <c r="H1832" s="8">
        <v>1.6414350956457031E-3</v>
      </c>
      <c r="I1832" s="9">
        <v>4</v>
      </c>
      <c r="J1832" s="10" t="b">
        <f>AND(CCTAB[[#This Row],[Date]]&gt;=calculate!$D$10,CCTAB[[#This Row],[Date]]&lt;calculate!$D$10+7)</f>
        <v>0</v>
      </c>
    </row>
    <row r="1833" spans="1:10" ht="14.25" customHeight="1" x14ac:dyDescent="0.35">
      <c r="A1833" s="4" t="s">
        <v>1856</v>
      </c>
      <c r="B1833" s="5">
        <v>42036.716999999997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0" t="b">
        <f>AND(CCTAB[[#This Row],[Date]]&gt;=calculate!$D$10,CCTAB[[#This Row],[Date]]&lt;calculate!$D$10+7)</f>
        <v>0</v>
      </c>
    </row>
    <row r="1834" spans="1:10" ht="14.25" customHeight="1" x14ac:dyDescent="0.35">
      <c r="A1834" s="4" t="s">
        <v>1857</v>
      </c>
      <c r="B1834" s="5">
        <v>42036.724999999999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0" t="b">
        <f>AND(CCTAB[[#This Row],[Date]]&gt;=calculate!$D$10,CCTAB[[#This Row],[Date]]&lt;calculate!$D$10+7)</f>
        <v>0</v>
      </c>
    </row>
    <row r="1835" spans="1:10" ht="14.25" customHeight="1" x14ac:dyDescent="0.35">
      <c r="A1835" s="4" t="s">
        <v>1858</v>
      </c>
      <c r="B1835" s="5">
        <v>42036.724999999999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0" t="b">
        <f>AND(CCTAB[[#This Row],[Date]]&gt;=calculate!$D$10,CCTAB[[#This Row],[Date]]&lt;calculate!$D$10+7)</f>
        <v>0</v>
      </c>
    </row>
    <row r="1836" spans="1:10" ht="14.25" customHeight="1" x14ac:dyDescent="0.35">
      <c r="A1836" s="4" t="s">
        <v>1859</v>
      </c>
      <c r="B1836" s="5">
        <v>42036.732000000004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</v>
      </c>
      <c r="H1836" s="8">
        <v>3.1214346187031002E-3</v>
      </c>
      <c r="I1836" s="9">
        <v>5</v>
      </c>
      <c r="J1836" s="10" t="b">
        <f>AND(CCTAB[[#This Row],[Date]]&gt;=calculate!$D$10,CCTAB[[#This Row],[Date]]&lt;calculate!$D$10+7)</f>
        <v>0</v>
      </c>
    </row>
    <row r="1837" spans="1:10" ht="14.25" customHeight="1" x14ac:dyDescent="0.35">
      <c r="A1837" s="4" t="s">
        <v>1860</v>
      </c>
      <c r="B1837" s="5">
        <v>42036.732000000004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</v>
      </c>
      <c r="H1837" s="8">
        <v>4.3850691061539885E-3</v>
      </c>
      <c r="I1837" s="9">
        <v>3</v>
      </c>
      <c r="J1837" s="10" t="b">
        <f>AND(CCTAB[[#This Row],[Date]]&gt;=calculate!$D$10,CCTAB[[#This Row],[Date]]&lt;calculate!$D$10+7)</f>
        <v>0</v>
      </c>
    </row>
    <row r="1838" spans="1:10" ht="14.25" customHeight="1" x14ac:dyDescent="0.35">
      <c r="A1838" s="4" t="s">
        <v>1861</v>
      </c>
      <c r="B1838" s="5">
        <v>42036.735000000001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</v>
      </c>
      <c r="H1838" s="8">
        <v>1.2560143891033279E-3</v>
      </c>
      <c r="I1838" s="9">
        <v>4</v>
      </c>
      <c r="J1838" s="10" t="b">
        <f>AND(CCTAB[[#This Row],[Date]]&gt;=calculate!$D$10,CCTAB[[#This Row],[Date]]&lt;calculate!$D$10+7)</f>
        <v>0</v>
      </c>
    </row>
    <row r="1839" spans="1:10" ht="14.25" customHeight="1" x14ac:dyDescent="0.35">
      <c r="A1839" s="4" t="s">
        <v>1862</v>
      </c>
      <c r="B1839" s="5">
        <v>42036.735000000001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</v>
      </c>
      <c r="H1839" s="8">
        <v>3.0118723530557228E-3</v>
      </c>
      <c r="I1839" s="9">
        <v>3</v>
      </c>
      <c r="J1839" s="10" t="b">
        <f>AND(CCTAB[[#This Row],[Date]]&gt;=calculate!$D$10,CCTAB[[#This Row],[Date]]&lt;calculate!$D$10+7)</f>
        <v>0</v>
      </c>
    </row>
    <row r="1840" spans="1:10" ht="14.25" customHeight="1" x14ac:dyDescent="0.35">
      <c r="A1840" s="4" t="s">
        <v>1863</v>
      </c>
      <c r="B1840" s="5">
        <v>42036.735999999997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</v>
      </c>
      <c r="H1840" s="8">
        <v>1.6643062736599278E-3</v>
      </c>
      <c r="I1840" s="9">
        <v>4</v>
      </c>
      <c r="J1840" s="10" t="b">
        <f>AND(CCTAB[[#This Row],[Date]]&gt;=calculate!$D$10,CCTAB[[#This Row],[Date]]&lt;calculate!$D$10+7)</f>
        <v>0</v>
      </c>
    </row>
    <row r="1841" spans="1:10" ht="14.25" customHeight="1" x14ac:dyDescent="0.35">
      <c r="A1841" s="4" t="s">
        <v>1864</v>
      </c>
      <c r="B1841" s="5">
        <v>42036.735999999997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</v>
      </c>
      <c r="H1841" s="8">
        <v>3.5709329784139364E-3</v>
      </c>
      <c r="I1841" s="9">
        <v>4</v>
      </c>
      <c r="J1841" s="10" t="b">
        <f>AND(CCTAB[[#This Row],[Date]]&gt;=calculate!$D$10,CCTAB[[#This Row],[Date]]&lt;calculate!$D$10+7)</f>
        <v>0</v>
      </c>
    </row>
    <row r="1842" spans="1:10" ht="14.25" customHeight="1" x14ac:dyDescent="0.35">
      <c r="A1842" s="4" t="s">
        <v>1865</v>
      </c>
      <c r="B1842" s="5">
        <v>42036.741999999998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</v>
      </c>
      <c r="H1842" s="8">
        <v>4.2598804944518863E-3</v>
      </c>
      <c r="I1842" s="9">
        <v>3</v>
      </c>
      <c r="J1842" s="10" t="b">
        <f>AND(CCTAB[[#This Row],[Date]]&gt;=calculate!$D$10,CCTAB[[#This Row],[Date]]&lt;calculate!$D$10+7)</f>
        <v>0</v>
      </c>
    </row>
    <row r="1843" spans="1:10" ht="14.25" customHeight="1" x14ac:dyDescent="0.35">
      <c r="A1843" s="4" t="s">
        <v>1866</v>
      </c>
      <c r="B1843" s="5">
        <v>42036.741999999998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</v>
      </c>
      <c r="H1843" s="8">
        <v>1.3350689784429968E-3</v>
      </c>
      <c r="I1843" s="9">
        <v>5</v>
      </c>
      <c r="J1843" s="10" t="b">
        <f>AND(CCTAB[[#This Row],[Date]]&gt;=calculate!$D$10,CCTAB[[#This Row],[Date]]&lt;calculate!$D$10+7)</f>
        <v>0</v>
      </c>
    </row>
    <row r="1844" spans="1:10" ht="14.25" customHeight="1" x14ac:dyDescent="0.35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</v>
      </c>
      <c r="H1844" s="8">
        <v>2.6971477816166945E-3</v>
      </c>
      <c r="I1844" s="9">
        <v>3</v>
      </c>
      <c r="J1844" s="10" t="b">
        <f>AND(CCTAB[[#This Row],[Date]]&gt;=calculate!$D$10,CCTAB[[#This Row],[Date]]&lt;calculate!$D$10+7)</f>
        <v>0</v>
      </c>
    </row>
    <row r="1845" spans="1:10" ht="14.25" customHeight="1" x14ac:dyDescent="0.35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0" t="b">
        <f>AND(CCTAB[[#This Row],[Date]]&gt;=calculate!$D$10,CCTAB[[#This Row],[Date]]&lt;calculate!$D$10+7)</f>
        <v>0</v>
      </c>
    </row>
    <row r="1846" spans="1:10" ht="14.25" customHeight="1" x14ac:dyDescent="0.35">
      <c r="A1846" s="4" t="s">
        <v>1869</v>
      </c>
      <c r="B1846" s="5">
        <v>42037.389000000003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</v>
      </c>
      <c r="H1846" s="8">
        <v>2.7425620353820988E-3</v>
      </c>
      <c r="I1846" s="9">
        <v>5</v>
      </c>
      <c r="J1846" s="10" t="b">
        <f>AND(CCTAB[[#This Row],[Date]]&gt;=calculate!$D$10,CCTAB[[#This Row],[Date]]&lt;calculate!$D$10+7)</f>
        <v>0</v>
      </c>
    </row>
    <row r="1847" spans="1:10" ht="14.25" customHeight="1" x14ac:dyDescent="0.35">
      <c r="A1847" s="4" t="s">
        <v>1870</v>
      </c>
      <c r="B1847" s="5">
        <v>42037.389000000003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</v>
      </c>
      <c r="H1847" s="8">
        <v>4.3026767579312664E-3</v>
      </c>
      <c r="I1847" s="9">
        <v>5</v>
      </c>
      <c r="J1847" s="10" t="b">
        <f>AND(CCTAB[[#This Row],[Date]]&gt;=calculate!$D$10,CCTAB[[#This Row],[Date]]&lt;calculate!$D$10+7)</f>
        <v>0</v>
      </c>
    </row>
    <row r="1848" spans="1:10" ht="14.25" customHeight="1" x14ac:dyDescent="0.35">
      <c r="A1848" s="4" t="s">
        <v>1871</v>
      </c>
      <c r="B1848" s="5">
        <v>42037.406000000003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</v>
      </c>
      <c r="H1848" s="8">
        <v>1.016341548413346E-3</v>
      </c>
      <c r="I1848" s="9">
        <v>5</v>
      </c>
      <c r="J1848" s="10" t="b">
        <f>AND(CCTAB[[#This Row],[Date]]&gt;=calculate!$D$10,CCTAB[[#This Row],[Date]]&lt;calculate!$D$10+7)</f>
        <v>0</v>
      </c>
    </row>
    <row r="1849" spans="1:10" ht="14.25" customHeight="1" x14ac:dyDescent="0.35">
      <c r="A1849" s="4" t="s">
        <v>1872</v>
      </c>
      <c r="B1849" s="5">
        <v>42037.406000000003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</v>
      </c>
      <c r="H1849" s="8">
        <v>4.8491419142184548E-3</v>
      </c>
      <c r="I1849" s="9">
        <v>4</v>
      </c>
      <c r="J1849" s="10" t="b">
        <f>AND(CCTAB[[#This Row],[Date]]&gt;=calculate!$D$10,CCTAB[[#This Row],[Date]]&lt;calculate!$D$10+7)</f>
        <v>0</v>
      </c>
    </row>
    <row r="1850" spans="1:10" ht="14.25" customHeight="1" x14ac:dyDescent="0.35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0" t="b">
        <f>AND(CCTAB[[#This Row],[Date]]&gt;=calculate!$D$10,CCTAB[[#This Row],[Date]]&lt;calculate!$D$10+7)</f>
        <v>0</v>
      </c>
    </row>
    <row r="1851" spans="1:10" ht="14.25" customHeight="1" x14ac:dyDescent="0.35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0" t="b">
        <f>AND(CCTAB[[#This Row],[Date]]&gt;=calculate!$D$10,CCTAB[[#This Row],[Date]]&lt;calculate!$D$10+7)</f>
        <v>0</v>
      </c>
    </row>
    <row r="1852" spans="1:10" ht="14.25" customHeight="1" x14ac:dyDescent="0.35">
      <c r="A1852" s="4" t="s">
        <v>1875</v>
      </c>
      <c r="B1852" s="5">
        <v>42037.415000000001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0" t="b">
        <f>AND(CCTAB[[#This Row],[Date]]&gt;=calculate!$D$10,CCTAB[[#This Row],[Date]]&lt;calculate!$D$10+7)</f>
        <v>0</v>
      </c>
    </row>
    <row r="1853" spans="1:10" ht="14.25" customHeight="1" x14ac:dyDescent="0.35">
      <c r="A1853" s="4" t="s">
        <v>1876</v>
      </c>
      <c r="B1853" s="5">
        <v>42037.415000000001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</v>
      </c>
      <c r="H1853" s="8">
        <v>7.3019378029737247E-4</v>
      </c>
      <c r="I1853" s="9">
        <v>4</v>
      </c>
      <c r="J1853" s="10" t="b">
        <f>AND(CCTAB[[#This Row],[Date]]&gt;=calculate!$D$10,CCTAB[[#This Row],[Date]]&lt;calculate!$D$10+7)</f>
        <v>0</v>
      </c>
    </row>
    <row r="1854" spans="1:10" ht="14.25" customHeight="1" x14ac:dyDescent="0.35">
      <c r="A1854" s="4" t="s">
        <v>1877</v>
      </c>
      <c r="B1854" s="5">
        <v>42037.440999999999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</v>
      </c>
      <c r="H1854" s="8">
        <v>3.5678873110940837E-3</v>
      </c>
      <c r="I1854" s="9">
        <v>4</v>
      </c>
      <c r="J1854" s="10" t="b">
        <f>AND(CCTAB[[#This Row],[Date]]&gt;=calculate!$D$10,CCTAB[[#This Row],[Date]]&lt;calculate!$D$10+7)</f>
        <v>0</v>
      </c>
    </row>
    <row r="1855" spans="1:10" ht="14.25" customHeight="1" x14ac:dyDescent="0.35">
      <c r="A1855" s="4" t="s">
        <v>1878</v>
      </c>
      <c r="B1855" s="5">
        <v>42037.440999999999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</v>
      </c>
      <c r="H1855" s="8">
        <v>1.0824036894715064E-3</v>
      </c>
      <c r="I1855" s="9">
        <v>2</v>
      </c>
      <c r="J1855" s="10" t="b">
        <f>AND(CCTAB[[#This Row],[Date]]&gt;=calculate!$D$10,CCTAB[[#This Row],[Date]]&lt;calculate!$D$10+7)</f>
        <v>0</v>
      </c>
    </row>
    <row r="1856" spans="1:10" ht="14.25" customHeight="1" x14ac:dyDescent="0.35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</v>
      </c>
      <c r="H1856" s="8">
        <v>1.3183660405629342E-3</v>
      </c>
      <c r="I1856" s="9">
        <v>1</v>
      </c>
      <c r="J1856" s="10" t="b">
        <f>AND(CCTAB[[#This Row],[Date]]&gt;=calculate!$D$10,CCTAB[[#This Row],[Date]]&lt;calculate!$D$10+7)</f>
        <v>0</v>
      </c>
    </row>
    <row r="1857" spans="1:10" ht="14.25" customHeight="1" x14ac:dyDescent="0.35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</v>
      </c>
      <c r="H1857" s="8">
        <v>3.4493006789531912E-3</v>
      </c>
      <c r="I1857" s="9">
        <v>5</v>
      </c>
      <c r="J1857" s="10" t="b">
        <f>AND(CCTAB[[#This Row],[Date]]&gt;=calculate!$D$10,CCTAB[[#This Row],[Date]]&lt;calculate!$D$10+7)</f>
        <v>0</v>
      </c>
    </row>
    <row r="1858" spans="1:10" ht="14.25" customHeight="1" x14ac:dyDescent="0.35">
      <c r="A1858" s="4" t="s">
        <v>1881</v>
      </c>
      <c r="B1858" s="5">
        <v>42037.470999999998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</v>
      </c>
      <c r="H1858" s="8">
        <v>4.5974080387876284E-3</v>
      </c>
      <c r="I1858" s="9">
        <v>4</v>
      </c>
      <c r="J1858" s="10" t="b">
        <f>AND(CCTAB[[#This Row],[Date]]&gt;=calculate!$D$10,CCTAB[[#This Row],[Date]]&lt;calculate!$D$10+7)</f>
        <v>0</v>
      </c>
    </row>
    <row r="1859" spans="1:10" ht="14.25" customHeight="1" x14ac:dyDescent="0.35">
      <c r="A1859" s="4" t="s">
        <v>1882</v>
      </c>
      <c r="B1859" s="5">
        <v>42037.470999999998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</v>
      </c>
      <c r="H1859" s="8">
        <v>4.2936224511753917E-3</v>
      </c>
      <c r="I1859" s="9">
        <v>3</v>
      </c>
      <c r="J1859" s="10" t="b">
        <f>AND(CCTAB[[#This Row],[Date]]&gt;=calculate!$D$10,CCTAB[[#This Row],[Date]]&lt;calculate!$D$10+7)</f>
        <v>0</v>
      </c>
    </row>
    <row r="1860" spans="1:10" ht="14.25" customHeight="1" x14ac:dyDescent="0.35">
      <c r="A1860" s="4" t="s">
        <v>1883</v>
      </c>
      <c r="B1860" s="5">
        <v>42037.546000000002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</v>
      </c>
      <c r="H1860" s="8">
        <v>1.1831517678034527E-3</v>
      </c>
      <c r="I1860" s="9">
        <v>5</v>
      </c>
      <c r="J1860" s="10" t="b">
        <f>AND(CCTAB[[#This Row],[Date]]&gt;=calculate!$D$10,CCTAB[[#This Row],[Date]]&lt;calculate!$D$10+7)</f>
        <v>0</v>
      </c>
    </row>
    <row r="1861" spans="1:10" ht="14.25" customHeight="1" x14ac:dyDescent="0.35">
      <c r="A1861" s="4" t="s">
        <v>1884</v>
      </c>
      <c r="B1861" s="5">
        <v>42037.546000000002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0" t="b">
        <f>AND(CCTAB[[#This Row],[Date]]&gt;=calculate!$D$10,CCTAB[[#This Row],[Date]]&lt;calculate!$D$10+7)</f>
        <v>0</v>
      </c>
    </row>
    <row r="1862" spans="1:10" ht="14.25" customHeight="1" x14ac:dyDescent="0.35">
      <c r="A1862" s="4" t="s">
        <v>1885</v>
      </c>
      <c r="B1862" s="5">
        <v>42037.557999999997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</v>
      </c>
      <c r="H1862" s="8">
        <v>2.0869975564090817E-3</v>
      </c>
      <c r="I1862" s="9">
        <v>5</v>
      </c>
      <c r="J1862" s="10" t="b">
        <f>AND(CCTAB[[#This Row],[Date]]&gt;=calculate!$D$10,CCTAB[[#This Row],[Date]]&lt;calculate!$D$10+7)</f>
        <v>0</v>
      </c>
    </row>
    <row r="1863" spans="1:10" ht="14.25" customHeight="1" x14ac:dyDescent="0.35">
      <c r="A1863" s="4" t="s">
        <v>1886</v>
      </c>
      <c r="B1863" s="5">
        <v>42037.557999999997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</v>
      </c>
      <c r="H1863" s="8">
        <v>2.2605358969553743E-3</v>
      </c>
      <c r="I1863" s="9">
        <v>4</v>
      </c>
      <c r="J1863" s="10" t="b">
        <f>AND(CCTAB[[#This Row],[Date]]&gt;=calculate!$D$10,CCTAB[[#This Row],[Date]]&lt;calculate!$D$10+7)</f>
        <v>0</v>
      </c>
    </row>
    <row r="1864" spans="1:10" ht="14.25" customHeight="1" x14ac:dyDescent="0.35">
      <c r="A1864" s="4" t="s">
        <v>1887</v>
      </c>
      <c r="B1864" s="5">
        <v>42037.574000000001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0" t="b">
        <f>AND(CCTAB[[#This Row],[Date]]&gt;=calculate!$D$10,CCTAB[[#This Row],[Date]]&lt;calculate!$D$10+7)</f>
        <v>0</v>
      </c>
    </row>
    <row r="1865" spans="1:10" ht="14.25" customHeight="1" x14ac:dyDescent="0.35">
      <c r="A1865" s="4" t="s">
        <v>1888</v>
      </c>
      <c r="B1865" s="5">
        <v>42037.574000000001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</v>
      </c>
      <c r="H1865" s="8">
        <v>1.8937786716021895E-3</v>
      </c>
      <c r="I1865" s="9">
        <v>2</v>
      </c>
      <c r="J1865" s="10" t="b">
        <f>AND(CCTAB[[#This Row],[Date]]&gt;=calculate!$D$10,CCTAB[[#This Row],[Date]]&lt;calculate!$D$10+7)</f>
        <v>0</v>
      </c>
    </row>
    <row r="1866" spans="1:10" ht="14.25" customHeight="1" x14ac:dyDescent="0.35">
      <c r="A1866" s="4" t="s">
        <v>1889</v>
      </c>
      <c r="B1866" s="5">
        <v>42037.574000000001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0" t="b">
        <f>AND(CCTAB[[#This Row],[Date]]&gt;=calculate!$D$10,CCTAB[[#This Row],[Date]]&lt;calculate!$D$10+7)</f>
        <v>0</v>
      </c>
    </row>
    <row r="1867" spans="1:10" ht="14.25" customHeight="1" x14ac:dyDescent="0.35">
      <c r="A1867" s="4" t="s">
        <v>1890</v>
      </c>
      <c r="B1867" s="5">
        <v>42037.574000000001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</v>
      </c>
      <c r="H1867" s="8">
        <v>2.963084199962144E-3</v>
      </c>
      <c r="I1867" s="9">
        <v>3</v>
      </c>
      <c r="J1867" s="10" t="b">
        <f>AND(CCTAB[[#This Row],[Date]]&gt;=calculate!$D$10,CCTAB[[#This Row],[Date]]&lt;calculate!$D$10+7)</f>
        <v>0</v>
      </c>
    </row>
    <row r="1868" spans="1:10" ht="14.25" customHeight="1" x14ac:dyDescent="0.35">
      <c r="A1868" s="4" t="s">
        <v>1891</v>
      </c>
      <c r="B1868" s="5">
        <v>42037.584000000003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</v>
      </c>
      <c r="H1868" s="8">
        <v>4.1268960615683638E-3</v>
      </c>
      <c r="I1868" s="9">
        <v>4</v>
      </c>
      <c r="J1868" s="10" t="b">
        <f>AND(CCTAB[[#This Row],[Date]]&gt;=calculate!$D$10,CCTAB[[#This Row],[Date]]&lt;calculate!$D$10+7)</f>
        <v>0</v>
      </c>
    </row>
    <row r="1869" spans="1:10" ht="14.25" customHeight="1" x14ac:dyDescent="0.35">
      <c r="A1869" s="4" t="s">
        <v>1892</v>
      </c>
      <c r="B1869" s="5">
        <v>42037.584000000003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</v>
      </c>
      <c r="H1869" s="8">
        <v>9.0838246699968383E-4</v>
      </c>
      <c r="I1869" s="9">
        <v>4</v>
      </c>
      <c r="J1869" s="10" t="b">
        <f>AND(CCTAB[[#This Row],[Date]]&gt;=calculate!$D$10,CCTAB[[#This Row],[Date]]&lt;calculate!$D$10+7)</f>
        <v>0</v>
      </c>
    </row>
    <row r="1870" spans="1:10" ht="14.25" customHeight="1" x14ac:dyDescent="0.35">
      <c r="A1870" s="4" t="s">
        <v>1893</v>
      </c>
      <c r="B1870" s="5">
        <v>42037.646000000001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</v>
      </c>
      <c r="H1870" s="8">
        <v>2.9154212607266968E-3</v>
      </c>
      <c r="I1870" s="9">
        <v>5</v>
      </c>
      <c r="J1870" s="10" t="b">
        <f>AND(CCTAB[[#This Row],[Date]]&gt;=calculate!$D$10,CCTAB[[#This Row],[Date]]&lt;calculate!$D$10+7)</f>
        <v>0</v>
      </c>
    </row>
    <row r="1871" spans="1:10" ht="14.25" customHeight="1" x14ac:dyDescent="0.35">
      <c r="A1871" s="4" t="s">
        <v>1894</v>
      </c>
      <c r="B1871" s="5">
        <v>42037.646000000001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</v>
      </c>
      <c r="H1871" s="8">
        <v>4.4592190608701236E-3</v>
      </c>
      <c r="I1871" s="9">
        <v>4</v>
      </c>
      <c r="J1871" s="10" t="b">
        <f>AND(CCTAB[[#This Row],[Date]]&gt;=calculate!$D$10,CCTAB[[#This Row],[Date]]&lt;calculate!$D$10+7)</f>
        <v>0</v>
      </c>
    </row>
    <row r="1872" spans="1:10" ht="14.25" customHeight="1" x14ac:dyDescent="0.35">
      <c r="A1872" s="4" t="s">
        <v>1895</v>
      </c>
      <c r="B1872" s="5">
        <v>42037.648999999998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</v>
      </c>
      <c r="H1872" s="8">
        <v>3.6177715930863392E-3</v>
      </c>
      <c r="I1872" s="9">
        <v>4</v>
      </c>
      <c r="J1872" s="10" t="b">
        <f>AND(CCTAB[[#This Row],[Date]]&gt;=calculate!$D$10,CCTAB[[#This Row],[Date]]&lt;calculate!$D$10+7)</f>
        <v>0</v>
      </c>
    </row>
    <row r="1873" spans="1:10" ht="14.25" customHeight="1" x14ac:dyDescent="0.35">
      <c r="A1873" s="4" t="s">
        <v>1896</v>
      </c>
      <c r="B1873" s="5">
        <v>42037.648999999998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</v>
      </c>
      <c r="H1873" s="8">
        <v>2.2313759199232984E-3</v>
      </c>
      <c r="I1873" s="9">
        <v>4</v>
      </c>
      <c r="J1873" s="10" t="b">
        <f>AND(CCTAB[[#This Row],[Date]]&gt;=calculate!$D$10,CCTAB[[#This Row],[Date]]&lt;calculate!$D$10+7)</f>
        <v>0</v>
      </c>
    </row>
    <row r="1874" spans="1:10" ht="14.25" customHeight="1" x14ac:dyDescent="0.35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</v>
      </c>
      <c r="H1874" s="8">
        <v>4.1649292165416678E-3</v>
      </c>
      <c r="I1874" s="9">
        <v>1</v>
      </c>
      <c r="J1874" s="10" t="b">
        <f>AND(CCTAB[[#This Row],[Date]]&gt;=calculate!$D$10,CCTAB[[#This Row],[Date]]&lt;calculate!$D$10+7)</f>
        <v>0</v>
      </c>
    </row>
    <row r="1875" spans="1:10" ht="14.25" customHeight="1" x14ac:dyDescent="0.35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</v>
      </c>
      <c r="H1875" s="8">
        <v>4.4596673592611335E-3</v>
      </c>
      <c r="I1875" s="9">
        <v>5</v>
      </c>
      <c r="J1875" s="10" t="b">
        <f>AND(CCTAB[[#This Row],[Date]]&gt;=calculate!$D$10,CCTAB[[#This Row],[Date]]&lt;calculate!$D$10+7)</f>
        <v>0</v>
      </c>
    </row>
    <row r="1876" spans="1:10" ht="14.25" customHeight="1" x14ac:dyDescent="0.35">
      <c r="A1876" s="4" t="s">
        <v>1899</v>
      </c>
      <c r="B1876" s="5">
        <v>42037.697999999997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</v>
      </c>
      <c r="H1876" s="8">
        <v>2.4899869934504933E-3</v>
      </c>
      <c r="I1876" s="9">
        <v>4</v>
      </c>
      <c r="J1876" s="10" t="b">
        <f>AND(CCTAB[[#This Row],[Date]]&gt;=calculate!$D$10,CCTAB[[#This Row],[Date]]&lt;calculate!$D$10+7)</f>
        <v>0</v>
      </c>
    </row>
    <row r="1877" spans="1:10" ht="14.25" customHeight="1" x14ac:dyDescent="0.35">
      <c r="A1877" s="4" t="s">
        <v>1900</v>
      </c>
      <c r="B1877" s="5">
        <v>42037.697999999997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</v>
      </c>
      <c r="H1877" s="8">
        <v>1.4961581736220326E-3</v>
      </c>
      <c r="I1877" s="9">
        <v>3</v>
      </c>
      <c r="J1877" s="10" t="b">
        <f>AND(CCTAB[[#This Row],[Date]]&gt;=calculate!$D$10,CCTAB[[#This Row],[Date]]&lt;calculate!$D$10+7)</f>
        <v>0</v>
      </c>
    </row>
    <row r="1878" spans="1:10" ht="14.25" customHeight="1" x14ac:dyDescent="0.35">
      <c r="A1878" s="4" t="s">
        <v>1901</v>
      </c>
      <c r="B1878" s="5">
        <v>42037.703000000001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</v>
      </c>
      <c r="H1878" s="8">
        <v>1.8561830665452979E-3</v>
      </c>
      <c r="I1878" s="9">
        <v>3</v>
      </c>
      <c r="J1878" s="10" t="b">
        <f>AND(CCTAB[[#This Row],[Date]]&gt;=calculate!$D$10,CCTAB[[#This Row],[Date]]&lt;calculate!$D$10+7)</f>
        <v>0</v>
      </c>
    </row>
    <row r="1879" spans="1:10" ht="14.25" customHeight="1" x14ac:dyDescent="0.35">
      <c r="A1879" s="4" t="s">
        <v>1902</v>
      </c>
      <c r="B1879" s="5">
        <v>42037.703000000001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0" t="b">
        <f>AND(CCTAB[[#This Row],[Date]]&gt;=calculate!$D$10,CCTAB[[#This Row],[Date]]&lt;calculate!$D$10+7)</f>
        <v>0</v>
      </c>
    </row>
    <row r="1880" spans="1:10" ht="14.25" customHeight="1" x14ac:dyDescent="0.35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</v>
      </c>
      <c r="H1880" s="8">
        <v>1.8560973169803674E-3</v>
      </c>
      <c r="I1880" s="9">
        <v>4</v>
      </c>
      <c r="J1880" s="10" t="b">
        <f>AND(CCTAB[[#This Row],[Date]]&gt;=calculate!$D$10,CCTAB[[#This Row],[Date]]&lt;calculate!$D$10+7)</f>
        <v>0</v>
      </c>
    </row>
    <row r="1881" spans="1:10" ht="14.25" customHeight="1" x14ac:dyDescent="0.35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0" t="b">
        <f>AND(CCTAB[[#This Row],[Date]]&gt;=calculate!$D$10,CCTAB[[#This Row],[Date]]&lt;calculate!$D$10+7)</f>
        <v>0</v>
      </c>
    </row>
    <row r="1882" spans="1:10" ht="14.25" customHeight="1" x14ac:dyDescent="0.35">
      <c r="A1882" s="4" t="s">
        <v>1905</v>
      </c>
      <c r="B1882" s="5">
        <v>42038.392999999996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</v>
      </c>
      <c r="H1882" s="8">
        <v>1.2769911746540687E-3</v>
      </c>
      <c r="I1882" s="9">
        <v>1</v>
      </c>
      <c r="J1882" s="10" t="b">
        <f>AND(CCTAB[[#This Row],[Date]]&gt;=calculate!$D$10,CCTAB[[#This Row],[Date]]&lt;calculate!$D$10+7)</f>
        <v>0</v>
      </c>
    </row>
    <row r="1883" spans="1:10" ht="14.25" customHeight="1" x14ac:dyDescent="0.35">
      <c r="A1883" s="4" t="s">
        <v>1906</v>
      </c>
      <c r="B1883" s="5">
        <v>42038.392999999996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</v>
      </c>
      <c r="H1883" s="8">
        <v>6.1079365455341884E-4</v>
      </c>
      <c r="I1883" s="9">
        <v>4</v>
      </c>
      <c r="J1883" s="10" t="b">
        <f>AND(CCTAB[[#This Row],[Date]]&gt;=calculate!$D$10,CCTAB[[#This Row],[Date]]&lt;calculate!$D$10+7)</f>
        <v>0</v>
      </c>
    </row>
    <row r="1884" spans="1:10" ht="14.25" customHeight="1" x14ac:dyDescent="0.35">
      <c r="A1884" s="4" t="s">
        <v>1907</v>
      </c>
      <c r="B1884" s="5">
        <v>42038.394999999997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</v>
      </c>
      <c r="H1884" s="8">
        <v>2.3532918670600826E-3</v>
      </c>
      <c r="I1884" s="9">
        <v>4</v>
      </c>
      <c r="J1884" s="10" t="b">
        <f>AND(CCTAB[[#This Row],[Date]]&gt;=calculate!$D$10,CCTAB[[#This Row],[Date]]&lt;calculate!$D$10+7)</f>
        <v>0</v>
      </c>
    </row>
    <row r="1885" spans="1:10" ht="14.25" customHeight="1" x14ac:dyDescent="0.35">
      <c r="A1885" s="4" t="s">
        <v>1908</v>
      </c>
      <c r="B1885" s="5">
        <v>42038.394999999997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</v>
      </c>
      <c r="H1885" s="8">
        <v>3.8710894989160902E-3</v>
      </c>
      <c r="I1885" s="9">
        <v>5</v>
      </c>
      <c r="J1885" s="10" t="b">
        <f>AND(CCTAB[[#This Row],[Date]]&gt;=calculate!$D$10,CCTAB[[#This Row],[Date]]&lt;calculate!$D$10+7)</f>
        <v>0</v>
      </c>
    </row>
    <row r="1886" spans="1:10" ht="14.25" customHeight="1" x14ac:dyDescent="0.35">
      <c r="A1886" s="4" t="s">
        <v>1909</v>
      </c>
      <c r="B1886" s="5">
        <v>42038.400000000001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</v>
      </c>
      <c r="H1886" s="8">
        <v>3.6685671948628326E-3</v>
      </c>
      <c r="I1886" s="9">
        <v>5</v>
      </c>
      <c r="J1886" s="10" t="b">
        <f>AND(CCTAB[[#This Row],[Date]]&gt;=calculate!$D$10,CCTAB[[#This Row],[Date]]&lt;calculate!$D$10+7)</f>
        <v>0</v>
      </c>
    </row>
    <row r="1887" spans="1:10" ht="14.25" customHeight="1" x14ac:dyDescent="0.35">
      <c r="A1887" s="4" t="s">
        <v>1910</v>
      </c>
      <c r="B1887" s="5">
        <v>42038.400000000001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</v>
      </c>
      <c r="H1887" s="8">
        <v>4.6058267137459351E-3</v>
      </c>
      <c r="I1887" s="9">
        <v>1</v>
      </c>
      <c r="J1887" s="10" t="b">
        <f>AND(CCTAB[[#This Row],[Date]]&gt;=calculate!$D$10,CCTAB[[#This Row],[Date]]&lt;calculate!$D$10+7)</f>
        <v>0</v>
      </c>
    </row>
    <row r="1888" spans="1:10" ht="14.25" customHeight="1" x14ac:dyDescent="0.35">
      <c r="A1888" s="4" t="s">
        <v>1911</v>
      </c>
      <c r="B1888" s="5">
        <v>42038.404000000002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</v>
      </c>
      <c r="H1888" s="8">
        <v>5.1288754252347261E-4</v>
      </c>
      <c r="I1888" s="9">
        <v>5</v>
      </c>
      <c r="J1888" s="10" t="b">
        <f>AND(CCTAB[[#This Row],[Date]]&gt;=calculate!$D$10,CCTAB[[#This Row],[Date]]&lt;calculate!$D$10+7)</f>
        <v>0</v>
      </c>
    </row>
    <row r="1889" spans="1:10" ht="14.25" customHeight="1" x14ac:dyDescent="0.35">
      <c r="A1889" s="4" t="s">
        <v>1912</v>
      </c>
      <c r="B1889" s="5">
        <v>42038.404000000002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0" t="b">
        <f>AND(CCTAB[[#This Row],[Date]]&gt;=calculate!$D$10,CCTAB[[#This Row],[Date]]&lt;calculate!$D$10+7)</f>
        <v>0</v>
      </c>
    </row>
    <row r="1890" spans="1:10" ht="14.25" customHeight="1" x14ac:dyDescent="0.35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0" t="b">
        <f>AND(CCTAB[[#This Row],[Date]]&gt;=calculate!$D$10,CCTAB[[#This Row],[Date]]&lt;calculate!$D$10+7)</f>
        <v>0</v>
      </c>
    </row>
    <row r="1891" spans="1:10" ht="14.25" customHeight="1" x14ac:dyDescent="0.35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0" t="b">
        <f>AND(CCTAB[[#This Row],[Date]]&gt;=calculate!$D$10,CCTAB[[#This Row],[Date]]&lt;calculate!$D$10+7)</f>
        <v>0</v>
      </c>
    </row>
    <row r="1892" spans="1:10" ht="14.25" customHeight="1" x14ac:dyDescent="0.35">
      <c r="A1892" s="4" t="s">
        <v>1915</v>
      </c>
      <c r="B1892" s="5">
        <v>42038.423000000003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0" t="b">
        <f>AND(CCTAB[[#This Row],[Date]]&gt;=calculate!$D$10,CCTAB[[#This Row],[Date]]&lt;calculate!$D$10+7)</f>
        <v>0</v>
      </c>
    </row>
    <row r="1893" spans="1:10" ht="14.25" customHeight="1" x14ac:dyDescent="0.35">
      <c r="A1893" s="4" t="s">
        <v>1916</v>
      </c>
      <c r="B1893" s="5">
        <v>42038.423000000003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</v>
      </c>
      <c r="H1893" s="8">
        <v>2.5976165914708424E-3</v>
      </c>
      <c r="I1893" s="9">
        <v>4</v>
      </c>
      <c r="J1893" s="10" t="b">
        <f>AND(CCTAB[[#This Row],[Date]]&gt;=calculate!$D$10,CCTAB[[#This Row],[Date]]&lt;calculate!$D$10+7)</f>
        <v>0</v>
      </c>
    </row>
    <row r="1894" spans="1:10" ht="14.25" customHeight="1" x14ac:dyDescent="0.35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</v>
      </c>
      <c r="H1894" s="8">
        <v>1.3490495335401582E-3</v>
      </c>
      <c r="I1894" s="9">
        <v>4</v>
      </c>
      <c r="J1894" s="10" t="b">
        <f>AND(CCTAB[[#This Row],[Date]]&gt;=calculate!$D$10,CCTAB[[#This Row],[Date]]&lt;calculate!$D$10+7)</f>
        <v>0</v>
      </c>
    </row>
    <row r="1895" spans="1:10" ht="14.25" customHeight="1" x14ac:dyDescent="0.35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</v>
      </c>
      <c r="H1895" s="8">
        <v>1.8113850973692225E-3</v>
      </c>
      <c r="I1895" s="9">
        <v>3</v>
      </c>
      <c r="J1895" s="10" t="b">
        <f>AND(CCTAB[[#This Row],[Date]]&gt;=calculate!$D$10,CCTAB[[#This Row],[Date]]&lt;calculate!$D$10+7)</f>
        <v>0</v>
      </c>
    </row>
    <row r="1896" spans="1:10" ht="14.25" customHeight="1" x14ac:dyDescent="0.35">
      <c r="A1896" s="4" t="s">
        <v>1919</v>
      </c>
      <c r="B1896" s="5">
        <v>42038.430999999997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</v>
      </c>
      <c r="H1896" s="8">
        <v>4.2927838742192253E-3</v>
      </c>
      <c r="I1896" s="9">
        <v>1</v>
      </c>
      <c r="J1896" s="10" t="b">
        <f>AND(CCTAB[[#This Row],[Date]]&gt;=calculate!$D$10,CCTAB[[#This Row],[Date]]&lt;calculate!$D$10+7)</f>
        <v>0</v>
      </c>
    </row>
    <row r="1897" spans="1:10" ht="14.25" customHeight="1" x14ac:dyDescent="0.35">
      <c r="A1897" s="4" t="s">
        <v>1920</v>
      </c>
      <c r="B1897" s="5">
        <v>42038.430999999997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</v>
      </c>
      <c r="H1897" s="8">
        <v>2.9091875965745529E-3</v>
      </c>
      <c r="I1897" s="9">
        <v>4</v>
      </c>
      <c r="J1897" s="10" t="b">
        <f>AND(CCTAB[[#This Row],[Date]]&gt;=calculate!$D$10,CCTAB[[#This Row],[Date]]&lt;calculate!$D$10+7)</f>
        <v>0</v>
      </c>
    </row>
    <row r="1898" spans="1:10" ht="14.25" customHeight="1" x14ac:dyDescent="0.35">
      <c r="A1898" s="4" t="s">
        <v>1921</v>
      </c>
      <c r="B1898" s="5">
        <v>42038.447999999997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0" t="b">
        <f>AND(CCTAB[[#This Row],[Date]]&gt;=calculate!$D$10,CCTAB[[#This Row],[Date]]&lt;calculate!$D$10+7)</f>
        <v>0</v>
      </c>
    </row>
    <row r="1899" spans="1:10" ht="14.25" customHeight="1" x14ac:dyDescent="0.35">
      <c r="A1899" s="4" t="s">
        <v>1922</v>
      </c>
      <c r="B1899" s="5">
        <v>42038.447999999997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</v>
      </c>
      <c r="H1899" s="8">
        <v>2.9335420102952862E-3</v>
      </c>
      <c r="I1899" s="9">
        <v>4</v>
      </c>
      <c r="J1899" s="10" t="b">
        <f>AND(CCTAB[[#This Row],[Date]]&gt;=calculate!$D$10,CCTAB[[#This Row],[Date]]&lt;calculate!$D$10+7)</f>
        <v>0</v>
      </c>
    </row>
    <row r="1900" spans="1:10" ht="14.25" customHeight="1" x14ac:dyDescent="0.35">
      <c r="A1900" s="4" t="s">
        <v>1923</v>
      </c>
      <c r="B1900" s="5">
        <v>42038.451999999997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0" t="b">
        <f>AND(CCTAB[[#This Row],[Date]]&gt;=calculate!$D$10,CCTAB[[#This Row],[Date]]&lt;calculate!$D$10+7)</f>
        <v>0</v>
      </c>
    </row>
    <row r="1901" spans="1:10" ht="14.25" customHeight="1" x14ac:dyDescent="0.35">
      <c r="A1901" s="4" t="s">
        <v>1924</v>
      </c>
      <c r="B1901" s="5">
        <v>42038.451999999997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</v>
      </c>
      <c r="H1901" s="8">
        <v>4.7882133860078059E-3</v>
      </c>
      <c r="I1901" s="9">
        <v>4</v>
      </c>
      <c r="J1901" s="10" t="b">
        <f>AND(CCTAB[[#This Row],[Date]]&gt;=calculate!$D$10,CCTAB[[#This Row],[Date]]&lt;calculate!$D$10+7)</f>
        <v>0</v>
      </c>
    </row>
    <row r="1902" spans="1:10" ht="14.25" customHeight="1" x14ac:dyDescent="0.35">
      <c r="A1902" s="4" t="s">
        <v>1925</v>
      </c>
      <c r="B1902" s="5">
        <v>42038.466999999997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</v>
      </c>
      <c r="H1902" s="8">
        <v>4.8334275696495128E-3</v>
      </c>
      <c r="I1902" s="9">
        <v>4</v>
      </c>
      <c r="J1902" s="10" t="b">
        <f>AND(CCTAB[[#This Row],[Date]]&gt;=calculate!$D$10,CCTAB[[#This Row],[Date]]&lt;calculate!$D$10+7)</f>
        <v>0</v>
      </c>
    </row>
    <row r="1903" spans="1:10" ht="14.25" customHeight="1" x14ac:dyDescent="0.35">
      <c r="A1903" s="4" t="s">
        <v>1926</v>
      </c>
      <c r="B1903" s="5">
        <v>42038.466999999997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</v>
      </c>
      <c r="H1903" s="8">
        <v>3.0440194598970009E-3</v>
      </c>
      <c r="I1903" s="9">
        <v>4</v>
      </c>
      <c r="J1903" s="10" t="b">
        <f>AND(CCTAB[[#This Row],[Date]]&gt;=calculate!$D$10,CCTAB[[#This Row],[Date]]&lt;calculate!$D$10+7)</f>
        <v>0</v>
      </c>
    </row>
    <row r="1904" spans="1:10" ht="14.25" customHeight="1" x14ac:dyDescent="0.35">
      <c r="A1904" s="4" t="s">
        <v>1927</v>
      </c>
      <c r="B1904" s="5">
        <v>42038.468000000001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</v>
      </c>
      <c r="H1904" s="8">
        <v>8.8691904812762299E-4</v>
      </c>
      <c r="I1904" s="9">
        <v>4</v>
      </c>
      <c r="J1904" s="10" t="b">
        <f>AND(CCTAB[[#This Row],[Date]]&gt;=calculate!$D$10,CCTAB[[#This Row],[Date]]&lt;calculate!$D$10+7)</f>
        <v>0</v>
      </c>
    </row>
    <row r="1905" spans="1:10" ht="14.25" customHeight="1" x14ac:dyDescent="0.35">
      <c r="A1905" s="4" t="s">
        <v>1928</v>
      </c>
      <c r="B1905" s="5">
        <v>42038.468000000001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0" t="b">
        <f>AND(CCTAB[[#This Row],[Date]]&gt;=calculate!$D$10,CCTAB[[#This Row],[Date]]&lt;calculate!$D$10+7)</f>
        <v>0</v>
      </c>
    </row>
    <row r="1906" spans="1:10" ht="14.25" customHeight="1" x14ac:dyDescent="0.35">
      <c r="A1906" s="4" t="s">
        <v>1929</v>
      </c>
      <c r="B1906" s="5">
        <v>42038.482000000004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0" t="b">
        <f>AND(CCTAB[[#This Row],[Date]]&gt;=calculate!$D$10,CCTAB[[#This Row],[Date]]&lt;calculate!$D$10+7)</f>
        <v>0</v>
      </c>
    </row>
    <row r="1907" spans="1:10" ht="14.25" customHeight="1" x14ac:dyDescent="0.35">
      <c r="A1907" s="4" t="s">
        <v>1930</v>
      </c>
      <c r="B1907" s="5">
        <v>42038.482000000004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</v>
      </c>
      <c r="H1907" s="8">
        <v>5.6676282395499728E-4</v>
      </c>
      <c r="I1907" s="9">
        <v>1</v>
      </c>
      <c r="J1907" s="10" t="b">
        <f>AND(CCTAB[[#This Row],[Date]]&gt;=calculate!$D$10,CCTAB[[#This Row],[Date]]&lt;calculate!$D$10+7)</f>
        <v>0</v>
      </c>
    </row>
    <row r="1908" spans="1:10" ht="14.25" customHeight="1" x14ac:dyDescent="0.35">
      <c r="A1908" s="4" t="s">
        <v>1931</v>
      </c>
      <c r="B1908" s="5">
        <v>42038.491999999998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</v>
      </c>
      <c r="H1908" s="8">
        <v>3.2643252997661574E-3</v>
      </c>
      <c r="I1908" s="9">
        <v>4</v>
      </c>
      <c r="J1908" s="10" t="b">
        <f>AND(CCTAB[[#This Row],[Date]]&gt;=calculate!$D$10,CCTAB[[#This Row],[Date]]&lt;calculate!$D$10+7)</f>
        <v>0</v>
      </c>
    </row>
    <row r="1909" spans="1:10" ht="14.25" customHeight="1" x14ac:dyDescent="0.35">
      <c r="A1909" s="4" t="s">
        <v>1932</v>
      </c>
      <c r="B1909" s="5">
        <v>42038.491999999998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</v>
      </c>
      <c r="H1909" s="8">
        <v>1.6779077210213127E-3</v>
      </c>
      <c r="I1909" s="9">
        <v>1</v>
      </c>
      <c r="J1909" s="10" t="b">
        <f>AND(CCTAB[[#This Row],[Date]]&gt;=calculate!$D$10,CCTAB[[#This Row],[Date]]&lt;calculate!$D$10+7)</f>
        <v>0</v>
      </c>
    </row>
    <row r="1910" spans="1:10" ht="14.25" customHeight="1" x14ac:dyDescent="0.35">
      <c r="A1910" s="4" t="s">
        <v>1933</v>
      </c>
      <c r="B1910" s="5">
        <v>42038.500999999997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</v>
      </c>
      <c r="H1910" s="8">
        <v>3.3607255715658226E-3</v>
      </c>
      <c r="I1910" s="9">
        <v>3</v>
      </c>
      <c r="J1910" s="10" t="b">
        <f>AND(CCTAB[[#This Row],[Date]]&gt;=calculate!$D$10,CCTAB[[#This Row],[Date]]&lt;calculate!$D$10+7)</f>
        <v>0</v>
      </c>
    </row>
    <row r="1911" spans="1:10" ht="14.25" customHeight="1" x14ac:dyDescent="0.35">
      <c r="A1911" s="4" t="s">
        <v>1934</v>
      </c>
      <c r="B1911" s="5">
        <v>42038.500999999997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</v>
      </c>
      <c r="H1911" s="8">
        <v>2.2992891342786849E-3</v>
      </c>
      <c r="I1911" s="9">
        <v>3</v>
      </c>
      <c r="J1911" s="10" t="b">
        <f>AND(CCTAB[[#This Row],[Date]]&gt;=calculate!$D$10,CCTAB[[#This Row],[Date]]&lt;calculate!$D$10+7)</f>
        <v>0</v>
      </c>
    </row>
    <row r="1912" spans="1:10" ht="14.25" customHeight="1" x14ac:dyDescent="0.35">
      <c r="A1912" s="4" t="s">
        <v>1935</v>
      </c>
      <c r="B1912" s="5">
        <v>42038.527999999998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</v>
      </c>
      <c r="H1912" s="8">
        <v>3.8443821072671829E-3</v>
      </c>
      <c r="I1912" s="9">
        <v>5</v>
      </c>
      <c r="J1912" s="10" t="b">
        <f>AND(CCTAB[[#This Row],[Date]]&gt;=calculate!$D$10,CCTAB[[#This Row],[Date]]&lt;calculate!$D$10+7)</f>
        <v>0</v>
      </c>
    </row>
    <row r="1913" spans="1:10" ht="14.25" customHeight="1" x14ac:dyDescent="0.35">
      <c r="A1913" s="4" t="s">
        <v>1936</v>
      </c>
      <c r="B1913" s="5">
        <v>42038.527999999998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0" t="b">
        <f>AND(CCTAB[[#This Row],[Date]]&gt;=calculate!$D$10,CCTAB[[#This Row],[Date]]&lt;calculate!$D$10+7)</f>
        <v>0</v>
      </c>
    </row>
    <row r="1914" spans="1:10" ht="14.25" customHeight="1" x14ac:dyDescent="0.35">
      <c r="A1914" s="4" t="s">
        <v>1937</v>
      </c>
      <c r="B1914" s="5">
        <v>42038.531000000003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</v>
      </c>
      <c r="H1914" s="8">
        <v>2.5422758464267656E-3</v>
      </c>
      <c r="I1914" s="9">
        <v>1</v>
      </c>
      <c r="J1914" s="10" t="b">
        <f>AND(CCTAB[[#This Row],[Date]]&gt;=calculate!$D$10,CCTAB[[#This Row],[Date]]&lt;calculate!$D$10+7)</f>
        <v>0</v>
      </c>
    </row>
    <row r="1915" spans="1:10" ht="14.25" customHeight="1" x14ac:dyDescent="0.35">
      <c r="A1915" s="4" t="s">
        <v>1938</v>
      </c>
      <c r="B1915" s="5">
        <v>42038.531000000003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0" t="b">
        <f>AND(CCTAB[[#This Row],[Date]]&gt;=calculate!$D$10,CCTAB[[#This Row],[Date]]&lt;calculate!$D$10+7)</f>
        <v>0</v>
      </c>
    </row>
    <row r="1916" spans="1:10" ht="14.25" customHeight="1" x14ac:dyDescent="0.35">
      <c r="A1916" s="4" t="s">
        <v>1939</v>
      </c>
      <c r="B1916" s="5">
        <v>42038.536999999997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</v>
      </c>
      <c r="H1916" s="8">
        <v>3.1481424291864226E-3</v>
      </c>
      <c r="I1916" s="9">
        <v>5</v>
      </c>
      <c r="J1916" s="10" t="b">
        <f>AND(CCTAB[[#This Row],[Date]]&gt;=calculate!$D$10,CCTAB[[#This Row],[Date]]&lt;calculate!$D$10+7)</f>
        <v>0</v>
      </c>
    </row>
    <row r="1917" spans="1:10" ht="14.25" customHeight="1" x14ac:dyDescent="0.35">
      <c r="A1917" s="4" t="s">
        <v>1940</v>
      </c>
      <c r="B1917" s="5">
        <v>42038.536999999997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</v>
      </c>
      <c r="H1917" s="8">
        <v>1.1213967840465985E-3</v>
      </c>
      <c r="I1917" s="9">
        <v>5</v>
      </c>
      <c r="J1917" s="10" t="b">
        <f>AND(CCTAB[[#This Row],[Date]]&gt;=calculate!$D$10,CCTAB[[#This Row],[Date]]&lt;calculate!$D$10+7)</f>
        <v>0</v>
      </c>
    </row>
    <row r="1918" spans="1:10" ht="14.25" customHeight="1" x14ac:dyDescent="0.35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</v>
      </c>
      <c r="H1918" s="8">
        <v>1.2606434941607445E-3</v>
      </c>
      <c r="I1918" s="9">
        <v>3</v>
      </c>
      <c r="J1918" s="10" t="b">
        <f>AND(CCTAB[[#This Row],[Date]]&gt;=calculate!$D$10,CCTAB[[#This Row],[Date]]&lt;calculate!$D$10+7)</f>
        <v>0</v>
      </c>
    </row>
    <row r="1919" spans="1:10" ht="14.25" customHeight="1" x14ac:dyDescent="0.35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</v>
      </c>
      <c r="H1919" s="8">
        <v>1.8785110090017772E-3</v>
      </c>
      <c r="I1919" s="9">
        <v>2</v>
      </c>
      <c r="J1919" s="10" t="b">
        <f>AND(CCTAB[[#This Row],[Date]]&gt;=calculate!$D$10,CCTAB[[#This Row],[Date]]&lt;calculate!$D$10+7)</f>
        <v>0</v>
      </c>
    </row>
    <row r="1920" spans="1:10" ht="14.25" customHeight="1" x14ac:dyDescent="0.35">
      <c r="A1920" s="4" t="s">
        <v>1943</v>
      </c>
      <c r="B1920" s="5">
        <v>42038.542999999998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</v>
      </c>
      <c r="H1920" s="8">
        <v>3.3625402796406884E-3</v>
      </c>
      <c r="I1920" s="9">
        <v>2</v>
      </c>
      <c r="J1920" s="10" t="b">
        <f>AND(CCTAB[[#This Row],[Date]]&gt;=calculate!$D$10,CCTAB[[#This Row],[Date]]&lt;calculate!$D$10+7)</f>
        <v>0</v>
      </c>
    </row>
    <row r="1921" spans="1:10" ht="14.25" customHeight="1" x14ac:dyDescent="0.35">
      <c r="A1921" s="4" t="s">
        <v>1944</v>
      </c>
      <c r="B1921" s="5">
        <v>42038.542999999998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</v>
      </c>
      <c r="H1921" s="8">
        <v>1.5467988589552807E-3</v>
      </c>
      <c r="I1921" s="9">
        <v>4</v>
      </c>
      <c r="J1921" s="10" t="b">
        <f>AND(CCTAB[[#This Row],[Date]]&gt;=calculate!$D$10,CCTAB[[#This Row],[Date]]&lt;calculate!$D$10+7)</f>
        <v>0</v>
      </c>
    </row>
    <row r="1922" spans="1:10" ht="14.25" customHeight="1" x14ac:dyDescent="0.35">
      <c r="A1922" s="4" t="s">
        <v>1945</v>
      </c>
      <c r="B1922" s="5">
        <v>42038.563999999998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0" t="b">
        <f>AND(CCTAB[[#This Row],[Date]]&gt;=calculate!$D$10,CCTAB[[#This Row],[Date]]&lt;calculate!$D$10+7)</f>
        <v>0</v>
      </c>
    </row>
    <row r="1923" spans="1:10" ht="14.25" customHeight="1" x14ac:dyDescent="0.35">
      <c r="A1923" s="4" t="s">
        <v>1946</v>
      </c>
      <c r="B1923" s="5">
        <v>42038.563999999998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0" t="b">
        <f>AND(CCTAB[[#This Row],[Date]]&gt;=calculate!$D$10,CCTAB[[#This Row],[Date]]&lt;calculate!$D$10+7)</f>
        <v>0</v>
      </c>
    </row>
    <row r="1924" spans="1:10" ht="14.25" customHeight="1" x14ac:dyDescent="0.35">
      <c r="A1924" s="4" t="s">
        <v>1947</v>
      </c>
      <c r="B1924" s="5">
        <v>42038.565000000002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</v>
      </c>
      <c r="H1924" s="8">
        <v>1.732145204429103E-3</v>
      </c>
      <c r="I1924" s="9">
        <v>3</v>
      </c>
      <c r="J1924" s="10" t="b">
        <f>AND(CCTAB[[#This Row],[Date]]&gt;=calculate!$D$10,CCTAB[[#This Row],[Date]]&lt;calculate!$D$10+7)</f>
        <v>0</v>
      </c>
    </row>
    <row r="1925" spans="1:10" ht="14.25" customHeight="1" x14ac:dyDescent="0.35">
      <c r="A1925" s="4" t="s">
        <v>1948</v>
      </c>
      <c r="B1925" s="5">
        <v>42038.565000000002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0" t="b">
        <f>AND(CCTAB[[#This Row],[Date]]&gt;=calculate!$D$10,CCTAB[[#This Row],[Date]]&lt;calculate!$D$10+7)</f>
        <v>0</v>
      </c>
    </row>
    <row r="1926" spans="1:10" ht="14.25" customHeight="1" x14ac:dyDescent="0.35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</v>
      </c>
      <c r="H1926" s="8">
        <v>2.0242157832641256E-3</v>
      </c>
      <c r="I1926" s="9">
        <v>3</v>
      </c>
      <c r="J1926" s="10" t="b">
        <f>AND(CCTAB[[#This Row],[Date]]&gt;=calculate!$D$10,CCTAB[[#This Row],[Date]]&lt;calculate!$D$10+7)</f>
        <v>0</v>
      </c>
    </row>
    <row r="1927" spans="1:10" ht="14.25" customHeight="1" x14ac:dyDescent="0.35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</v>
      </c>
      <c r="H1927" s="8">
        <v>2.4667286254019148E-3</v>
      </c>
      <c r="I1927" s="9">
        <v>2</v>
      </c>
      <c r="J1927" s="10" t="b">
        <f>AND(CCTAB[[#This Row],[Date]]&gt;=calculate!$D$10,CCTAB[[#This Row],[Date]]&lt;calculate!$D$10+7)</f>
        <v>0</v>
      </c>
    </row>
    <row r="1928" spans="1:10" ht="14.25" customHeight="1" x14ac:dyDescent="0.35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</v>
      </c>
      <c r="H1928" s="8">
        <v>4.1670293277409499E-3</v>
      </c>
      <c r="I1928" s="9">
        <v>2</v>
      </c>
      <c r="J1928" s="10" t="b">
        <f>AND(CCTAB[[#This Row],[Date]]&gt;=calculate!$D$10,CCTAB[[#This Row],[Date]]&lt;calculate!$D$10+7)</f>
        <v>0</v>
      </c>
    </row>
    <row r="1929" spans="1:10" ht="14.25" customHeight="1" x14ac:dyDescent="0.35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</v>
      </c>
      <c r="H1929" s="8">
        <v>8.8850606739282174E-4</v>
      </c>
      <c r="I1929" s="9">
        <v>2</v>
      </c>
      <c r="J1929" s="10" t="b">
        <f>AND(CCTAB[[#This Row],[Date]]&gt;=calculate!$D$10,CCTAB[[#This Row],[Date]]&lt;calculate!$D$10+7)</f>
        <v>0</v>
      </c>
    </row>
    <row r="1930" spans="1:10" ht="14.25" customHeight="1" x14ac:dyDescent="0.35">
      <c r="A1930" s="4" t="s">
        <v>1953</v>
      </c>
      <c r="B1930" s="5">
        <v>42038.576000000001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</v>
      </c>
      <c r="H1930" s="8">
        <v>3.5644258210226244E-3</v>
      </c>
      <c r="I1930" s="9">
        <v>2</v>
      </c>
      <c r="J1930" s="10" t="b">
        <f>AND(CCTAB[[#This Row],[Date]]&gt;=calculate!$D$10,CCTAB[[#This Row],[Date]]&lt;calculate!$D$10+7)</f>
        <v>0</v>
      </c>
    </row>
    <row r="1931" spans="1:10" ht="14.25" customHeight="1" x14ac:dyDescent="0.35">
      <c r="A1931" s="4" t="s">
        <v>1954</v>
      </c>
      <c r="B1931" s="5">
        <v>42038.576000000001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</v>
      </c>
      <c r="H1931" s="8">
        <v>3.5284662882679617E-3</v>
      </c>
      <c r="I1931" s="9">
        <v>4</v>
      </c>
      <c r="J1931" s="10" t="b">
        <f>AND(CCTAB[[#This Row],[Date]]&gt;=calculate!$D$10,CCTAB[[#This Row],[Date]]&lt;calculate!$D$10+7)</f>
        <v>0</v>
      </c>
    </row>
    <row r="1932" spans="1:10" ht="14.25" customHeight="1" x14ac:dyDescent="0.35">
      <c r="A1932" s="4" t="s">
        <v>1955</v>
      </c>
      <c r="B1932" s="5">
        <v>42038.576999999997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</v>
      </c>
      <c r="H1932" s="8">
        <v>7.3265527718172194E-4</v>
      </c>
      <c r="I1932" s="9">
        <v>4</v>
      </c>
      <c r="J1932" s="10" t="b">
        <f>AND(CCTAB[[#This Row],[Date]]&gt;=calculate!$D$10,CCTAB[[#This Row],[Date]]&lt;calculate!$D$10+7)</f>
        <v>0</v>
      </c>
    </row>
    <row r="1933" spans="1:10" ht="14.25" customHeight="1" x14ac:dyDescent="0.35">
      <c r="A1933" s="4" t="s">
        <v>1956</v>
      </c>
      <c r="B1933" s="5">
        <v>42038.576999999997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</v>
      </c>
      <c r="H1933" s="8">
        <v>1.4260379862297225E-3</v>
      </c>
      <c r="I1933" s="9">
        <v>1</v>
      </c>
      <c r="J1933" s="10" t="b">
        <f>AND(CCTAB[[#This Row],[Date]]&gt;=calculate!$D$10,CCTAB[[#This Row],[Date]]&lt;calculate!$D$10+7)</f>
        <v>0</v>
      </c>
    </row>
    <row r="1934" spans="1:10" ht="14.25" customHeight="1" x14ac:dyDescent="0.35">
      <c r="A1934" s="4" t="s">
        <v>1957</v>
      </c>
      <c r="B1934" s="5">
        <v>42038.614999999998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</v>
      </c>
      <c r="H1934" s="8">
        <v>4.7410908166297212E-3</v>
      </c>
      <c r="I1934" s="9">
        <v>4</v>
      </c>
      <c r="J1934" s="10" t="b">
        <f>AND(CCTAB[[#This Row],[Date]]&gt;=calculate!$D$10,CCTAB[[#This Row],[Date]]&lt;calculate!$D$10+7)</f>
        <v>0</v>
      </c>
    </row>
    <row r="1935" spans="1:10" ht="14.25" customHeight="1" x14ac:dyDescent="0.35">
      <c r="A1935" s="4" t="s">
        <v>1958</v>
      </c>
      <c r="B1935" s="5">
        <v>42038.614999999998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</v>
      </c>
      <c r="H1935" s="8">
        <v>4.8483342386192157E-3</v>
      </c>
      <c r="I1935" s="9">
        <v>1</v>
      </c>
      <c r="J1935" s="10" t="b">
        <f>AND(CCTAB[[#This Row],[Date]]&gt;=calculate!$D$10,CCTAB[[#This Row],[Date]]&lt;calculate!$D$10+7)</f>
        <v>0</v>
      </c>
    </row>
    <row r="1936" spans="1:10" ht="14.25" customHeight="1" x14ac:dyDescent="0.35">
      <c r="A1936" s="4" t="s">
        <v>1959</v>
      </c>
      <c r="B1936" s="5">
        <v>42038.624000000003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</v>
      </c>
      <c r="H1936" s="8">
        <v>9.7674308983861416E-4</v>
      </c>
      <c r="I1936" s="9">
        <v>4</v>
      </c>
      <c r="J1936" s="10" t="b">
        <f>AND(CCTAB[[#This Row],[Date]]&gt;=calculate!$D$10,CCTAB[[#This Row],[Date]]&lt;calculate!$D$10+7)</f>
        <v>0</v>
      </c>
    </row>
    <row r="1937" spans="1:10" ht="14.25" customHeight="1" x14ac:dyDescent="0.35">
      <c r="A1937" s="4" t="s">
        <v>1960</v>
      </c>
      <c r="B1937" s="5">
        <v>42038.624000000003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</v>
      </c>
      <c r="H1937" s="8">
        <v>7.6954471725217252E-4</v>
      </c>
      <c r="I1937" s="9">
        <v>3</v>
      </c>
      <c r="J1937" s="10" t="b">
        <f>AND(CCTAB[[#This Row],[Date]]&gt;=calculate!$D$10,CCTAB[[#This Row],[Date]]&lt;calculate!$D$10+7)</f>
        <v>0</v>
      </c>
    </row>
    <row r="1938" spans="1:10" ht="14.25" customHeight="1" x14ac:dyDescent="0.35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</v>
      </c>
      <c r="H1938" s="8">
        <v>3.8060476013413633E-3</v>
      </c>
      <c r="I1938" s="9">
        <v>5</v>
      </c>
      <c r="J1938" s="10" t="b">
        <f>AND(CCTAB[[#This Row],[Date]]&gt;=calculate!$D$10,CCTAB[[#This Row],[Date]]&lt;calculate!$D$10+7)</f>
        <v>0</v>
      </c>
    </row>
    <row r="1939" spans="1:10" ht="14.25" customHeight="1" x14ac:dyDescent="0.35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</v>
      </c>
      <c r="H1939" s="8">
        <v>3.4989392958974558E-3</v>
      </c>
      <c r="I1939" s="9">
        <v>4</v>
      </c>
      <c r="J1939" s="10" t="b">
        <f>AND(CCTAB[[#This Row],[Date]]&gt;=calculate!$D$10,CCTAB[[#This Row],[Date]]&lt;calculate!$D$10+7)</f>
        <v>0</v>
      </c>
    </row>
    <row r="1940" spans="1:10" ht="14.25" customHeight="1" x14ac:dyDescent="0.35">
      <c r="A1940" s="4" t="s">
        <v>1963</v>
      </c>
      <c r="B1940" s="5">
        <v>42038.648999999998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</v>
      </c>
      <c r="H1940" s="8">
        <v>2.9718946590092154E-3</v>
      </c>
      <c r="I1940" s="9">
        <v>1</v>
      </c>
      <c r="J1940" s="10" t="b">
        <f>AND(CCTAB[[#This Row],[Date]]&gt;=calculate!$D$10,CCTAB[[#This Row],[Date]]&lt;calculate!$D$10+7)</f>
        <v>0</v>
      </c>
    </row>
    <row r="1941" spans="1:10" ht="14.25" customHeight="1" x14ac:dyDescent="0.35">
      <c r="A1941" s="4" t="s">
        <v>1964</v>
      </c>
      <c r="B1941" s="5">
        <v>42038.648999999998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</v>
      </c>
      <c r="H1941" s="8">
        <v>4.0688210243839604E-3</v>
      </c>
      <c r="I1941" s="9">
        <v>4</v>
      </c>
      <c r="J1941" s="10" t="b">
        <f>AND(CCTAB[[#This Row],[Date]]&gt;=calculate!$D$10,CCTAB[[#This Row],[Date]]&lt;calculate!$D$10+7)</f>
        <v>0</v>
      </c>
    </row>
    <row r="1942" spans="1:10" ht="14.25" customHeight="1" x14ac:dyDescent="0.35">
      <c r="A1942" s="4" t="s">
        <v>1965</v>
      </c>
      <c r="B1942" s="5">
        <v>42038.688999999998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</v>
      </c>
      <c r="H1942" s="8">
        <v>2.2658183798277215E-3</v>
      </c>
      <c r="I1942" s="9">
        <v>3</v>
      </c>
      <c r="J1942" s="10" t="b">
        <f>AND(CCTAB[[#This Row],[Date]]&gt;=calculate!$D$10,CCTAB[[#This Row],[Date]]&lt;calculate!$D$10+7)</f>
        <v>0</v>
      </c>
    </row>
    <row r="1943" spans="1:10" ht="14.25" customHeight="1" x14ac:dyDescent="0.35">
      <c r="A1943" s="4" t="s">
        <v>1966</v>
      </c>
      <c r="B1943" s="5">
        <v>42038.688999999998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</v>
      </c>
      <c r="H1943" s="8">
        <v>7.2655043548811103E-4</v>
      </c>
      <c r="I1943" s="9">
        <v>3</v>
      </c>
      <c r="J1943" s="10" t="b">
        <f>AND(CCTAB[[#This Row],[Date]]&gt;=calculate!$D$10,CCTAB[[#This Row],[Date]]&lt;calculate!$D$10+7)</f>
        <v>0</v>
      </c>
    </row>
    <row r="1944" spans="1:10" ht="14.25" customHeight="1" x14ac:dyDescent="0.35">
      <c r="A1944" s="4" t="s">
        <v>1967</v>
      </c>
      <c r="B1944" s="5">
        <v>42038.694000000003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</v>
      </c>
      <c r="H1944" s="8">
        <v>2.1501861956673574E-3</v>
      </c>
      <c r="I1944" s="9">
        <v>4</v>
      </c>
      <c r="J1944" s="10" t="b">
        <f>AND(CCTAB[[#This Row],[Date]]&gt;=calculate!$D$10,CCTAB[[#This Row],[Date]]&lt;calculate!$D$10+7)</f>
        <v>0</v>
      </c>
    </row>
    <row r="1945" spans="1:10" ht="14.25" customHeight="1" x14ac:dyDescent="0.35">
      <c r="A1945" s="4" t="s">
        <v>1968</v>
      </c>
      <c r="B1945" s="5">
        <v>42038.694000000003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</v>
      </c>
      <c r="H1945" s="8">
        <v>2.800975714434628E-3</v>
      </c>
      <c r="I1945" s="9">
        <v>3</v>
      </c>
      <c r="J1945" s="10" t="b">
        <f>AND(CCTAB[[#This Row],[Date]]&gt;=calculate!$D$10,CCTAB[[#This Row],[Date]]&lt;calculate!$D$10+7)</f>
        <v>0</v>
      </c>
    </row>
    <row r="1946" spans="1:10" ht="14.25" customHeight="1" x14ac:dyDescent="0.35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</v>
      </c>
      <c r="H1946" s="8">
        <v>2.1772973602336904E-3</v>
      </c>
      <c r="I1946" s="9">
        <v>5</v>
      </c>
      <c r="J1946" s="10" t="b">
        <f>AND(CCTAB[[#This Row],[Date]]&gt;=calculate!$D$10,CCTAB[[#This Row],[Date]]&lt;calculate!$D$10+7)</f>
        <v>0</v>
      </c>
    </row>
    <row r="1947" spans="1:10" ht="14.25" customHeight="1" x14ac:dyDescent="0.35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</v>
      </c>
      <c r="H1947" s="8">
        <v>1.8742914507027572E-3</v>
      </c>
      <c r="I1947" s="9">
        <v>3</v>
      </c>
      <c r="J1947" s="10" t="b">
        <f>AND(CCTAB[[#This Row],[Date]]&gt;=calculate!$D$10,CCTAB[[#This Row],[Date]]&lt;calculate!$D$10+7)</f>
        <v>0</v>
      </c>
    </row>
    <row r="1948" spans="1:10" ht="14.25" customHeight="1" x14ac:dyDescent="0.35">
      <c r="A1948" s="4" t="s">
        <v>1971</v>
      </c>
      <c r="B1948" s="5">
        <v>42038.707000000002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</v>
      </c>
      <c r="H1948" s="8">
        <v>3.8894828787205352E-3</v>
      </c>
      <c r="I1948" s="9">
        <v>4</v>
      </c>
      <c r="J1948" s="10" t="b">
        <f>AND(CCTAB[[#This Row],[Date]]&gt;=calculate!$D$10,CCTAB[[#This Row],[Date]]&lt;calculate!$D$10+7)</f>
        <v>0</v>
      </c>
    </row>
    <row r="1949" spans="1:10" ht="14.25" customHeight="1" x14ac:dyDescent="0.35">
      <c r="A1949" s="4" t="s">
        <v>1972</v>
      </c>
      <c r="B1949" s="5">
        <v>42038.707000000002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0" t="b">
        <f>AND(CCTAB[[#This Row],[Date]]&gt;=calculate!$D$10,CCTAB[[#This Row],[Date]]&lt;calculate!$D$10+7)</f>
        <v>0</v>
      </c>
    </row>
    <row r="1950" spans="1:10" ht="14.25" customHeight="1" x14ac:dyDescent="0.35">
      <c r="A1950" s="4" t="s">
        <v>1973</v>
      </c>
      <c r="B1950" s="5">
        <v>42038.711000000003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</v>
      </c>
      <c r="H1950" s="8">
        <v>2.8925388892977384E-3</v>
      </c>
      <c r="I1950" s="9">
        <v>3</v>
      </c>
      <c r="J1950" s="10" t="b">
        <f>AND(CCTAB[[#This Row],[Date]]&gt;=calculate!$D$10,CCTAB[[#This Row],[Date]]&lt;calculate!$D$10+7)</f>
        <v>0</v>
      </c>
    </row>
    <row r="1951" spans="1:10" ht="14.25" customHeight="1" x14ac:dyDescent="0.35">
      <c r="A1951" s="4" t="s">
        <v>1974</v>
      </c>
      <c r="B1951" s="5">
        <v>42038.711000000003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0" t="b">
        <f>AND(CCTAB[[#This Row],[Date]]&gt;=calculate!$D$10,CCTAB[[#This Row],[Date]]&lt;calculate!$D$10+7)</f>
        <v>0</v>
      </c>
    </row>
    <row r="1952" spans="1:10" ht="14.25" customHeight="1" x14ac:dyDescent="0.35">
      <c r="A1952" s="4" t="s">
        <v>1975</v>
      </c>
      <c r="B1952" s="5">
        <v>42038.713000000003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</v>
      </c>
      <c r="H1952" s="8">
        <v>9.6512423509021426E-4</v>
      </c>
      <c r="I1952" s="9">
        <v>5</v>
      </c>
      <c r="J1952" s="10" t="b">
        <f>AND(CCTAB[[#This Row],[Date]]&gt;=calculate!$D$10,CCTAB[[#This Row],[Date]]&lt;calculate!$D$10+7)</f>
        <v>0</v>
      </c>
    </row>
    <row r="1953" spans="1:10" ht="14.25" customHeight="1" x14ac:dyDescent="0.35">
      <c r="A1953" s="4" t="s">
        <v>1976</v>
      </c>
      <c r="B1953" s="5">
        <v>42038.713000000003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</v>
      </c>
      <c r="H1953" s="8">
        <v>2.8696974262206049E-3</v>
      </c>
      <c r="I1953" s="9">
        <v>1</v>
      </c>
      <c r="J1953" s="10" t="b">
        <f>AND(CCTAB[[#This Row],[Date]]&gt;=calculate!$D$10,CCTAB[[#This Row],[Date]]&lt;calculate!$D$10+7)</f>
        <v>0</v>
      </c>
    </row>
    <row r="1954" spans="1:10" ht="14.25" customHeight="1" x14ac:dyDescent="0.35">
      <c r="A1954" s="4" t="s">
        <v>1977</v>
      </c>
      <c r="B1954" s="5">
        <v>42038.739000000001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</v>
      </c>
      <c r="H1954" s="8">
        <v>3.4518877558627719E-3</v>
      </c>
      <c r="I1954" s="9">
        <v>3</v>
      </c>
      <c r="J1954" s="10" t="b">
        <f>AND(CCTAB[[#This Row],[Date]]&gt;=calculate!$D$10,CCTAB[[#This Row],[Date]]&lt;calculate!$D$10+7)</f>
        <v>0</v>
      </c>
    </row>
    <row r="1955" spans="1:10" ht="14.25" customHeight="1" x14ac:dyDescent="0.35">
      <c r="A1955" s="4" t="s">
        <v>1978</v>
      </c>
      <c r="B1955" s="5">
        <v>42038.739000000001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</v>
      </c>
      <c r="H1955" s="8">
        <v>2.7011842036287776E-3</v>
      </c>
      <c r="I1955" s="9">
        <v>2</v>
      </c>
      <c r="J1955" s="10" t="b">
        <f>AND(CCTAB[[#This Row],[Date]]&gt;=calculate!$D$10,CCTAB[[#This Row],[Date]]&lt;calculate!$D$10+7)</f>
        <v>0</v>
      </c>
    </row>
    <row r="1956" spans="1:10" ht="14.25" customHeight="1" x14ac:dyDescent="0.35">
      <c r="A1956" s="4" t="s">
        <v>1979</v>
      </c>
      <c r="B1956" s="5">
        <v>42039.383000000002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0" t="b">
        <f>AND(CCTAB[[#This Row],[Date]]&gt;=calculate!$D$10,CCTAB[[#This Row],[Date]]&lt;calculate!$D$10+7)</f>
        <v>0</v>
      </c>
    </row>
    <row r="1957" spans="1:10" ht="14.25" customHeight="1" x14ac:dyDescent="0.35">
      <c r="A1957" s="4" t="s">
        <v>1980</v>
      </c>
      <c r="B1957" s="5">
        <v>42039.383000000002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</v>
      </c>
      <c r="H1957" s="8">
        <v>4.7733772691808856E-3</v>
      </c>
      <c r="I1957" s="9">
        <v>4</v>
      </c>
      <c r="J1957" s="10" t="b">
        <f>AND(CCTAB[[#This Row],[Date]]&gt;=calculate!$D$10,CCTAB[[#This Row],[Date]]&lt;calculate!$D$10+7)</f>
        <v>0</v>
      </c>
    </row>
    <row r="1958" spans="1:10" ht="14.25" customHeight="1" x14ac:dyDescent="0.35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</v>
      </c>
      <c r="H1958" s="8">
        <v>3.7217658908520563E-3</v>
      </c>
      <c r="I1958" s="9">
        <v>4</v>
      </c>
      <c r="J1958" s="10" t="b">
        <f>AND(CCTAB[[#This Row],[Date]]&gt;=calculate!$D$10,CCTAB[[#This Row],[Date]]&lt;calculate!$D$10+7)</f>
        <v>0</v>
      </c>
    </row>
    <row r="1959" spans="1:10" ht="14.25" customHeight="1" x14ac:dyDescent="0.35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0" t="b">
        <f>AND(CCTAB[[#This Row],[Date]]&gt;=calculate!$D$10,CCTAB[[#This Row],[Date]]&lt;calculate!$D$10+7)</f>
        <v>0</v>
      </c>
    </row>
    <row r="1960" spans="1:10" ht="14.25" customHeight="1" x14ac:dyDescent="0.35">
      <c r="A1960" s="4" t="s">
        <v>1983</v>
      </c>
      <c r="B1960" s="5">
        <v>42039.413999999997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0" t="b">
        <f>AND(CCTAB[[#This Row],[Date]]&gt;=calculate!$D$10,CCTAB[[#This Row],[Date]]&lt;calculate!$D$10+7)</f>
        <v>0</v>
      </c>
    </row>
    <row r="1961" spans="1:10" ht="14.25" customHeight="1" x14ac:dyDescent="0.35">
      <c r="A1961" s="4" t="s">
        <v>1984</v>
      </c>
      <c r="B1961" s="5">
        <v>42039.413999999997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</v>
      </c>
      <c r="H1961" s="8">
        <v>4.6915904336666736E-3</v>
      </c>
      <c r="I1961" s="9">
        <v>1</v>
      </c>
      <c r="J1961" s="10" t="b">
        <f>AND(CCTAB[[#This Row],[Date]]&gt;=calculate!$D$10,CCTAB[[#This Row],[Date]]&lt;calculate!$D$10+7)</f>
        <v>0</v>
      </c>
    </row>
    <row r="1962" spans="1:10" ht="14.25" customHeight="1" x14ac:dyDescent="0.35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</v>
      </c>
      <c r="H1962" s="8">
        <v>4.0094265871891358E-3</v>
      </c>
      <c r="I1962" s="9">
        <v>5</v>
      </c>
      <c r="J1962" s="10" t="b">
        <f>AND(CCTAB[[#This Row],[Date]]&gt;=calculate!$D$10,CCTAB[[#This Row],[Date]]&lt;calculate!$D$10+7)</f>
        <v>0</v>
      </c>
    </row>
    <row r="1963" spans="1:10" ht="14.25" customHeight="1" x14ac:dyDescent="0.35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</v>
      </c>
      <c r="H1963" s="8">
        <v>4.8234205285232366E-3</v>
      </c>
      <c r="I1963" s="9">
        <v>5</v>
      </c>
      <c r="J1963" s="10" t="b">
        <f>AND(CCTAB[[#This Row],[Date]]&gt;=calculate!$D$10,CCTAB[[#This Row],[Date]]&lt;calculate!$D$10+7)</f>
        <v>0</v>
      </c>
    </row>
    <row r="1964" spans="1:10" ht="14.25" customHeight="1" x14ac:dyDescent="0.35">
      <c r="A1964" s="4" t="s">
        <v>1987</v>
      </c>
      <c r="B1964" s="5">
        <v>42039.423000000003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</v>
      </c>
      <c r="H1964" s="8">
        <v>5.126671784422927E-4</v>
      </c>
      <c r="I1964" s="9">
        <v>5</v>
      </c>
      <c r="J1964" s="10" t="b">
        <f>AND(CCTAB[[#This Row],[Date]]&gt;=calculate!$D$10,CCTAB[[#This Row],[Date]]&lt;calculate!$D$10+7)</f>
        <v>0</v>
      </c>
    </row>
    <row r="1965" spans="1:10" ht="14.25" customHeight="1" x14ac:dyDescent="0.35">
      <c r="A1965" s="4" t="s">
        <v>1988</v>
      </c>
      <c r="B1965" s="5">
        <v>42039.423000000003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</v>
      </c>
      <c r="H1965" s="8">
        <v>3.754253309382791E-3</v>
      </c>
      <c r="I1965" s="9">
        <v>3</v>
      </c>
      <c r="J1965" s="10" t="b">
        <f>AND(CCTAB[[#This Row],[Date]]&gt;=calculate!$D$10,CCTAB[[#This Row],[Date]]&lt;calculate!$D$10+7)</f>
        <v>0</v>
      </c>
    </row>
    <row r="1966" spans="1:10" ht="14.25" customHeight="1" x14ac:dyDescent="0.35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</v>
      </c>
      <c r="H1966" s="8">
        <v>4.2501355573697627E-3</v>
      </c>
      <c r="I1966" s="9">
        <v>3</v>
      </c>
      <c r="J1966" s="10" t="b">
        <f>AND(CCTAB[[#This Row],[Date]]&gt;=calculate!$D$10,CCTAB[[#This Row],[Date]]&lt;calculate!$D$10+7)</f>
        <v>0</v>
      </c>
    </row>
    <row r="1967" spans="1:10" ht="14.25" customHeight="1" x14ac:dyDescent="0.35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</v>
      </c>
      <c r="H1967" s="8">
        <v>1.4243550271097864E-3</v>
      </c>
      <c r="I1967" s="9">
        <v>4</v>
      </c>
      <c r="J1967" s="10" t="b">
        <f>AND(CCTAB[[#This Row],[Date]]&gt;=calculate!$D$10,CCTAB[[#This Row],[Date]]&lt;calculate!$D$10+7)</f>
        <v>0</v>
      </c>
    </row>
    <row r="1968" spans="1:10" ht="14.25" customHeight="1" x14ac:dyDescent="0.35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0" t="b">
        <f>AND(CCTAB[[#This Row],[Date]]&gt;=calculate!$D$10,CCTAB[[#This Row],[Date]]&lt;calculate!$D$10+7)</f>
        <v>0</v>
      </c>
    </row>
    <row r="1969" spans="1:10" ht="14.25" customHeight="1" x14ac:dyDescent="0.35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</v>
      </c>
      <c r="H1969" s="8">
        <v>3.5218081002774695E-3</v>
      </c>
      <c r="I1969" s="9">
        <v>1</v>
      </c>
      <c r="J1969" s="10" t="b">
        <f>AND(CCTAB[[#This Row],[Date]]&gt;=calculate!$D$10,CCTAB[[#This Row],[Date]]&lt;calculate!$D$10+7)</f>
        <v>0</v>
      </c>
    </row>
    <row r="1970" spans="1:10" ht="14.25" customHeight="1" x14ac:dyDescent="0.35">
      <c r="A1970" s="4" t="s">
        <v>1993</v>
      </c>
      <c r="B1970" s="5">
        <v>42039.457000000002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</v>
      </c>
      <c r="H1970" s="8">
        <v>3.8375564541463275E-3</v>
      </c>
      <c r="I1970" s="9">
        <v>4</v>
      </c>
      <c r="J1970" s="10" t="b">
        <f>AND(CCTAB[[#This Row],[Date]]&gt;=calculate!$D$10,CCTAB[[#This Row],[Date]]&lt;calculate!$D$10+7)</f>
        <v>0</v>
      </c>
    </row>
    <row r="1971" spans="1:10" ht="14.25" customHeight="1" x14ac:dyDescent="0.35">
      <c r="A1971" s="4" t="s">
        <v>1994</v>
      </c>
      <c r="B1971" s="5">
        <v>42039.457000000002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</v>
      </c>
      <c r="H1971" s="8">
        <v>2.3970286276355662E-3</v>
      </c>
      <c r="I1971" s="9">
        <v>3</v>
      </c>
      <c r="J1971" s="10" t="b">
        <f>AND(CCTAB[[#This Row],[Date]]&gt;=calculate!$D$10,CCTAB[[#This Row],[Date]]&lt;calculate!$D$10+7)</f>
        <v>0</v>
      </c>
    </row>
    <row r="1972" spans="1:10" ht="14.25" customHeight="1" x14ac:dyDescent="0.35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</v>
      </c>
      <c r="H1972" s="8">
        <v>1.5445315664010246E-3</v>
      </c>
      <c r="I1972" s="9">
        <v>4</v>
      </c>
      <c r="J1972" s="10" t="b">
        <f>AND(CCTAB[[#This Row],[Date]]&gt;=calculate!$D$10,CCTAB[[#This Row],[Date]]&lt;calculate!$D$10+7)</f>
        <v>0</v>
      </c>
    </row>
    <row r="1973" spans="1:10" ht="14.25" customHeight="1" x14ac:dyDescent="0.35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0" t="b">
        <f>AND(CCTAB[[#This Row],[Date]]&gt;=calculate!$D$10,CCTAB[[#This Row],[Date]]&lt;calculate!$D$10+7)</f>
        <v>0</v>
      </c>
    </row>
    <row r="1974" spans="1:10" ht="14.25" customHeight="1" x14ac:dyDescent="0.35">
      <c r="A1974" s="4" t="s">
        <v>1997</v>
      </c>
      <c r="B1974" s="5">
        <v>42039.485999999997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</v>
      </c>
      <c r="H1974" s="8">
        <v>4.8367174266970137E-4</v>
      </c>
      <c r="I1974" s="9">
        <v>3</v>
      </c>
      <c r="J1974" s="10" t="b">
        <f>AND(CCTAB[[#This Row],[Date]]&gt;=calculate!$D$10,CCTAB[[#This Row],[Date]]&lt;calculate!$D$10+7)</f>
        <v>0</v>
      </c>
    </row>
    <row r="1975" spans="1:10" ht="14.25" customHeight="1" x14ac:dyDescent="0.35">
      <c r="A1975" s="4" t="s">
        <v>1998</v>
      </c>
      <c r="B1975" s="5">
        <v>42039.485999999997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</v>
      </c>
      <c r="H1975" s="8">
        <v>2.7491475381647102E-3</v>
      </c>
      <c r="I1975" s="9">
        <v>5</v>
      </c>
      <c r="J1975" s="10" t="b">
        <f>AND(CCTAB[[#This Row],[Date]]&gt;=calculate!$D$10,CCTAB[[#This Row],[Date]]&lt;calculate!$D$10+7)</f>
        <v>0</v>
      </c>
    </row>
    <row r="1976" spans="1:10" ht="14.25" customHeight="1" x14ac:dyDescent="0.35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0" t="b">
        <f>AND(CCTAB[[#This Row],[Date]]&gt;=calculate!$D$10,CCTAB[[#This Row],[Date]]&lt;calculate!$D$10+7)</f>
        <v>0</v>
      </c>
    </row>
    <row r="1977" spans="1:10" ht="14.25" customHeight="1" x14ac:dyDescent="0.35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0" t="b">
        <f>AND(CCTAB[[#This Row],[Date]]&gt;=calculate!$D$10,CCTAB[[#This Row],[Date]]&lt;calculate!$D$10+7)</f>
        <v>0</v>
      </c>
    </row>
    <row r="1978" spans="1:10" ht="14.25" customHeight="1" x14ac:dyDescent="0.35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</v>
      </c>
      <c r="H1978" s="8">
        <v>4.7535365104928529E-3</v>
      </c>
      <c r="I1978" s="9">
        <v>5</v>
      </c>
      <c r="J1978" s="10" t="b">
        <f>AND(CCTAB[[#This Row],[Date]]&gt;=calculate!$D$10,CCTAB[[#This Row],[Date]]&lt;calculate!$D$10+7)</f>
        <v>0</v>
      </c>
    </row>
    <row r="1979" spans="1:10" ht="14.25" customHeight="1" x14ac:dyDescent="0.35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</v>
      </c>
      <c r="H1979" s="8">
        <v>1.0683062038353234E-3</v>
      </c>
      <c r="I1979" s="9">
        <v>5</v>
      </c>
      <c r="J1979" s="10" t="b">
        <f>AND(CCTAB[[#This Row],[Date]]&gt;=calculate!$D$10,CCTAB[[#This Row],[Date]]&lt;calculate!$D$10+7)</f>
        <v>0</v>
      </c>
    </row>
    <row r="1980" spans="1:10" ht="14.25" customHeight="1" x14ac:dyDescent="0.35">
      <c r="A1980" s="4" t="s">
        <v>2003</v>
      </c>
      <c r="B1980" s="5">
        <v>42039.502999999997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</v>
      </c>
      <c r="H1980" s="8">
        <v>2.1447649621605556E-3</v>
      </c>
      <c r="I1980" s="9">
        <v>3</v>
      </c>
      <c r="J1980" s="10" t="b">
        <f>AND(CCTAB[[#This Row],[Date]]&gt;=calculate!$D$10,CCTAB[[#This Row],[Date]]&lt;calculate!$D$10+7)</f>
        <v>0</v>
      </c>
    </row>
    <row r="1981" spans="1:10" ht="14.25" customHeight="1" x14ac:dyDescent="0.35">
      <c r="A1981" s="4" t="s">
        <v>2004</v>
      </c>
      <c r="B1981" s="5">
        <v>42039.502999999997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</v>
      </c>
      <c r="H1981" s="8">
        <v>3.2802792293064537E-3</v>
      </c>
      <c r="I1981" s="9">
        <v>3</v>
      </c>
      <c r="J1981" s="10" t="b">
        <f>AND(CCTAB[[#This Row],[Date]]&gt;=calculate!$D$10,CCTAB[[#This Row],[Date]]&lt;calculate!$D$10+7)</f>
        <v>0</v>
      </c>
    </row>
    <row r="1982" spans="1:10" ht="14.25" customHeight="1" x14ac:dyDescent="0.35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</v>
      </c>
      <c r="H1982" s="8">
        <v>4.2030105312940646E-4</v>
      </c>
      <c r="I1982" s="9">
        <v>3</v>
      </c>
      <c r="J1982" s="10" t="b">
        <f>AND(CCTAB[[#This Row],[Date]]&gt;=calculate!$D$10,CCTAB[[#This Row],[Date]]&lt;calculate!$D$10+7)</f>
        <v>0</v>
      </c>
    </row>
    <row r="1983" spans="1:10" ht="14.25" customHeight="1" x14ac:dyDescent="0.35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</v>
      </c>
      <c r="H1983" s="8">
        <v>3.9987201933589988E-3</v>
      </c>
      <c r="I1983" s="9">
        <v>4</v>
      </c>
      <c r="J1983" s="10" t="b">
        <f>AND(CCTAB[[#This Row],[Date]]&gt;=calculate!$D$10,CCTAB[[#This Row],[Date]]&lt;calculate!$D$10+7)</f>
        <v>0</v>
      </c>
    </row>
    <row r="1984" spans="1:10" ht="14.25" customHeight="1" x14ac:dyDescent="0.35">
      <c r="A1984" s="4" t="s">
        <v>2007</v>
      </c>
      <c r="B1984" s="5">
        <v>42039.514000000003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0" t="b">
        <f>AND(CCTAB[[#This Row],[Date]]&gt;=calculate!$D$10,CCTAB[[#This Row],[Date]]&lt;calculate!$D$10+7)</f>
        <v>0</v>
      </c>
    </row>
    <row r="1985" spans="1:10" ht="14.25" customHeight="1" x14ac:dyDescent="0.35">
      <c r="A1985" s="4" t="s">
        <v>2008</v>
      </c>
      <c r="B1985" s="5">
        <v>42039.514000000003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</v>
      </c>
      <c r="H1985" s="8">
        <v>1.9478571189633722E-3</v>
      </c>
      <c r="I1985" s="9">
        <v>4</v>
      </c>
      <c r="J1985" s="10" t="b">
        <f>AND(CCTAB[[#This Row],[Date]]&gt;=calculate!$D$10,CCTAB[[#This Row],[Date]]&lt;calculate!$D$10+7)</f>
        <v>0</v>
      </c>
    </row>
    <row r="1986" spans="1:10" ht="14.25" customHeight="1" x14ac:dyDescent="0.35">
      <c r="A1986" s="4" t="s">
        <v>2009</v>
      </c>
      <c r="B1986" s="5">
        <v>42039.514000000003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</v>
      </c>
      <c r="H1986" s="8">
        <v>2.289348168693067E-3</v>
      </c>
      <c r="I1986" s="9">
        <v>4</v>
      </c>
      <c r="J1986" s="10" t="b">
        <f>AND(CCTAB[[#This Row],[Date]]&gt;=calculate!$D$10,CCTAB[[#This Row],[Date]]&lt;calculate!$D$10+7)</f>
        <v>0</v>
      </c>
    </row>
    <row r="1987" spans="1:10" ht="14.25" customHeight="1" x14ac:dyDescent="0.35">
      <c r="A1987" s="4" t="s">
        <v>2010</v>
      </c>
      <c r="B1987" s="5">
        <v>42039.514000000003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</v>
      </c>
      <c r="H1987" s="8">
        <v>3.0055829836118995E-3</v>
      </c>
      <c r="I1987" s="9">
        <v>3</v>
      </c>
      <c r="J1987" s="10" t="b">
        <f>AND(CCTAB[[#This Row],[Date]]&gt;=calculate!$D$10,CCTAB[[#This Row],[Date]]&lt;calculate!$D$10+7)</f>
        <v>0</v>
      </c>
    </row>
    <row r="1988" spans="1:10" ht="14.25" customHeight="1" x14ac:dyDescent="0.35">
      <c r="A1988" s="4" t="s">
        <v>2011</v>
      </c>
      <c r="B1988" s="5">
        <v>42039.525000000001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0" t="b">
        <f>AND(CCTAB[[#This Row],[Date]]&gt;=calculate!$D$10,CCTAB[[#This Row],[Date]]&lt;calculate!$D$10+7)</f>
        <v>0</v>
      </c>
    </row>
    <row r="1989" spans="1:10" ht="14.25" customHeight="1" x14ac:dyDescent="0.35">
      <c r="A1989" s="4" t="s">
        <v>2012</v>
      </c>
      <c r="B1989" s="5">
        <v>42039.525000000001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</v>
      </c>
      <c r="H1989" s="8">
        <v>2.0678394667732808E-3</v>
      </c>
      <c r="I1989" s="9">
        <v>5</v>
      </c>
      <c r="J1989" s="10" t="b">
        <f>AND(CCTAB[[#This Row],[Date]]&gt;=calculate!$D$10,CCTAB[[#This Row],[Date]]&lt;calculate!$D$10+7)</f>
        <v>0</v>
      </c>
    </row>
    <row r="1990" spans="1:10" ht="14.25" customHeight="1" x14ac:dyDescent="0.35">
      <c r="A1990" s="4" t="s">
        <v>2013</v>
      </c>
      <c r="B1990" s="5">
        <v>42039.527000000002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</v>
      </c>
      <c r="H1990" s="8">
        <v>4.7392328156631355E-3</v>
      </c>
      <c r="I1990" s="9">
        <v>4</v>
      </c>
      <c r="J1990" s="10" t="b">
        <f>AND(CCTAB[[#This Row],[Date]]&gt;=calculate!$D$10,CCTAB[[#This Row],[Date]]&lt;calculate!$D$10+7)</f>
        <v>0</v>
      </c>
    </row>
    <row r="1991" spans="1:10" ht="14.25" customHeight="1" x14ac:dyDescent="0.35">
      <c r="A1991" s="4" t="s">
        <v>2014</v>
      </c>
      <c r="B1991" s="5">
        <v>42039.527000000002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</v>
      </c>
      <c r="H1991" s="8">
        <v>3.6683875991180121E-3</v>
      </c>
      <c r="I1991" s="9">
        <v>4</v>
      </c>
      <c r="J1991" s="10" t="b">
        <f>AND(CCTAB[[#This Row],[Date]]&gt;=calculate!$D$10,CCTAB[[#This Row],[Date]]&lt;calculate!$D$10+7)</f>
        <v>0</v>
      </c>
    </row>
    <row r="1992" spans="1:10" ht="14.25" customHeight="1" x14ac:dyDescent="0.35">
      <c r="A1992" s="4" t="s">
        <v>2015</v>
      </c>
      <c r="B1992" s="5">
        <v>42039.546000000002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</v>
      </c>
      <c r="H1992" s="8">
        <v>2.2697620730793579E-3</v>
      </c>
      <c r="I1992" s="9">
        <v>3</v>
      </c>
      <c r="J1992" s="10" t="b">
        <f>AND(CCTAB[[#This Row],[Date]]&gt;=calculate!$D$10,CCTAB[[#This Row],[Date]]&lt;calculate!$D$10+7)</f>
        <v>0</v>
      </c>
    </row>
    <row r="1993" spans="1:10" ht="14.25" customHeight="1" x14ac:dyDescent="0.35">
      <c r="A1993" s="4" t="s">
        <v>2016</v>
      </c>
      <c r="B1993" s="5">
        <v>42039.546000000002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</v>
      </c>
      <c r="H1993" s="8">
        <v>2.3642923398266252E-3</v>
      </c>
      <c r="I1993" s="9">
        <v>4</v>
      </c>
      <c r="J1993" s="10" t="b">
        <f>AND(CCTAB[[#This Row],[Date]]&gt;=calculate!$D$10,CCTAB[[#This Row],[Date]]&lt;calculate!$D$10+7)</f>
        <v>0</v>
      </c>
    </row>
    <row r="1994" spans="1:10" ht="14.25" customHeight="1" x14ac:dyDescent="0.35">
      <c r="A1994" s="4" t="s">
        <v>2017</v>
      </c>
      <c r="B1994" s="5">
        <v>42039.546000000002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</v>
      </c>
      <c r="H1994" s="8">
        <v>3.6517342975111674E-3</v>
      </c>
      <c r="I1994" s="9">
        <v>2</v>
      </c>
      <c r="J1994" s="10" t="b">
        <f>AND(CCTAB[[#This Row],[Date]]&gt;=calculate!$D$10,CCTAB[[#This Row],[Date]]&lt;calculate!$D$10+7)</f>
        <v>0</v>
      </c>
    </row>
    <row r="1995" spans="1:10" ht="14.25" customHeight="1" x14ac:dyDescent="0.35">
      <c r="A1995" s="4" t="s">
        <v>2018</v>
      </c>
      <c r="B1995" s="5">
        <v>42039.546000000002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0" t="b">
        <f>AND(CCTAB[[#This Row],[Date]]&gt;=calculate!$D$10,CCTAB[[#This Row],[Date]]&lt;calculate!$D$10+7)</f>
        <v>0</v>
      </c>
    </row>
    <row r="1996" spans="1:10" ht="14.25" customHeight="1" x14ac:dyDescent="0.35">
      <c r="A1996" s="4" t="s">
        <v>2019</v>
      </c>
      <c r="B1996" s="5">
        <v>42039.557999999997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</v>
      </c>
      <c r="H1996" s="8">
        <v>2.9269338258020171E-3</v>
      </c>
      <c r="I1996" s="9">
        <v>4</v>
      </c>
      <c r="J1996" s="10" t="b">
        <f>AND(CCTAB[[#This Row],[Date]]&gt;=calculate!$D$10,CCTAB[[#This Row],[Date]]&lt;calculate!$D$10+7)</f>
        <v>0</v>
      </c>
    </row>
    <row r="1997" spans="1:10" ht="14.25" customHeight="1" x14ac:dyDescent="0.35">
      <c r="A1997" s="4" t="s">
        <v>2020</v>
      </c>
      <c r="B1997" s="5">
        <v>42039.557999999997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0" t="b">
        <f>AND(CCTAB[[#This Row],[Date]]&gt;=calculate!$D$10,CCTAB[[#This Row],[Date]]&lt;calculate!$D$10+7)</f>
        <v>0</v>
      </c>
    </row>
    <row r="1998" spans="1:10" ht="14.25" customHeight="1" x14ac:dyDescent="0.35">
      <c r="A1998" s="4" t="s">
        <v>2021</v>
      </c>
      <c r="B1998" s="5">
        <v>42039.578999999998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</v>
      </c>
      <c r="H1998" s="8">
        <v>3.1007395558252109E-3</v>
      </c>
      <c r="I1998" s="9">
        <v>4</v>
      </c>
      <c r="J1998" s="10" t="b">
        <f>AND(CCTAB[[#This Row],[Date]]&gt;=calculate!$D$10,CCTAB[[#This Row],[Date]]&lt;calculate!$D$10+7)</f>
        <v>0</v>
      </c>
    </row>
    <row r="1999" spans="1:10" ht="14.25" customHeight="1" x14ac:dyDescent="0.35">
      <c r="A1999" s="4" t="s">
        <v>2022</v>
      </c>
      <c r="B1999" s="5">
        <v>42039.578999999998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</v>
      </c>
      <c r="H1999" s="8">
        <v>9.7813033373596141E-4</v>
      </c>
      <c r="I1999" s="9">
        <v>5</v>
      </c>
      <c r="J1999" s="10" t="b">
        <f>AND(CCTAB[[#This Row],[Date]]&gt;=calculate!$D$10,CCTAB[[#This Row],[Date]]&lt;calculate!$D$10+7)</f>
        <v>0</v>
      </c>
    </row>
    <row r="2000" spans="1:10" ht="14.25" customHeight="1" x14ac:dyDescent="0.35">
      <c r="A2000" s="4" t="s">
        <v>2023</v>
      </c>
      <c r="B2000" s="5">
        <v>42039.586000000003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</v>
      </c>
      <c r="H2000" s="8">
        <v>2.7593612301768807E-3</v>
      </c>
      <c r="I2000" s="9">
        <v>4</v>
      </c>
      <c r="J2000" s="10" t="b">
        <f>AND(CCTAB[[#This Row],[Date]]&gt;=calculate!$D$10,CCTAB[[#This Row],[Date]]&lt;calculate!$D$10+7)</f>
        <v>0</v>
      </c>
    </row>
    <row r="2001" spans="1:10" ht="14.25" customHeight="1" x14ac:dyDescent="0.35">
      <c r="A2001" s="4" t="s">
        <v>2024</v>
      </c>
      <c r="B2001" s="5">
        <v>42039.586000000003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0" t="b">
        <f>AND(CCTAB[[#This Row],[Date]]&gt;=calculate!$D$10,CCTAB[[#This Row],[Date]]&lt;calculate!$D$10+7)</f>
        <v>0</v>
      </c>
    </row>
    <row r="2002" spans="1:10" ht="14.25" customHeight="1" x14ac:dyDescent="0.35">
      <c r="A2002" s="4" t="s">
        <v>2025</v>
      </c>
      <c r="B2002" s="5">
        <v>42039.616000000002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</v>
      </c>
      <c r="H2002" s="8">
        <v>1.257530006909999E-3</v>
      </c>
      <c r="I2002" s="9">
        <v>5</v>
      </c>
      <c r="J2002" s="10" t="b">
        <f>AND(CCTAB[[#This Row],[Date]]&gt;=calculate!$D$10,CCTAB[[#This Row],[Date]]&lt;calculate!$D$10+7)</f>
        <v>0</v>
      </c>
    </row>
    <row r="2003" spans="1:10" ht="14.25" customHeight="1" x14ac:dyDescent="0.35">
      <c r="A2003" s="4" t="s">
        <v>2026</v>
      </c>
      <c r="B2003" s="5">
        <v>42039.616000000002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</v>
      </c>
      <c r="H2003" s="8">
        <v>5.0929901604708115E-4</v>
      </c>
      <c r="I2003" s="9">
        <v>1</v>
      </c>
      <c r="J2003" s="10" t="b">
        <f>AND(CCTAB[[#This Row],[Date]]&gt;=calculate!$D$10,CCTAB[[#This Row],[Date]]&lt;calculate!$D$10+7)</f>
        <v>0</v>
      </c>
    </row>
    <row r="2004" spans="1:10" ht="14.25" customHeight="1" x14ac:dyDescent="0.35">
      <c r="A2004" s="4" t="s">
        <v>2027</v>
      </c>
      <c r="B2004" s="5">
        <v>42039.624000000003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0" t="b">
        <f>AND(CCTAB[[#This Row],[Date]]&gt;=calculate!$D$10,CCTAB[[#This Row],[Date]]&lt;calculate!$D$10+7)</f>
        <v>0</v>
      </c>
    </row>
    <row r="2005" spans="1:10" ht="14.25" customHeight="1" x14ac:dyDescent="0.35">
      <c r="A2005" s="4" t="s">
        <v>2028</v>
      </c>
      <c r="B2005" s="5">
        <v>42039.624000000003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</v>
      </c>
      <c r="H2005" s="8">
        <v>1.538176051067077E-3</v>
      </c>
      <c r="I2005" s="9">
        <v>4</v>
      </c>
      <c r="J2005" s="10" t="b">
        <f>AND(CCTAB[[#This Row],[Date]]&gt;=calculate!$D$10,CCTAB[[#This Row],[Date]]&lt;calculate!$D$10+7)</f>
        <v>0</v>
      </c>
    </row>
    <row r="2006" spans="1:10" ht="14.25" customHeight="1" x14ac:dyDescent="0.35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</v>
      </c>
      <c r="H2006" s="8">
        <v>2.180929515339278E-3</v>
      </c>
      <c r="I2006" s="9">
        <v>4</v>
      </c>
      <c r="J2006" s="10" t="b">
        <f>AND(CCTAB[[#This Row],[Date]]&gt;=calculate!$D$10,CCTAB[[#This Row],[Date]]&lt;calculate!$D$10+7)</f>
        <v>0</v>
      </c>
    </row>
    <row r="2007" spans="1:10" ht="14.25" customHeight="1" x14ac:dyDescent="0.35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</v>
      </c>
      <c r="H2007" s="8">
        <v>4.1785008843219012E-3</v>
      </c>
      <c r="I2007" s="9">
        <v>1</v>
      </c>
      <c r="J2007" s="10" t="b">
        <f>AND(CCTAB[[#This Row],[Date]]&gt;=calculate!$D$10,CCTAB[[#This Row],[Date]]&lt;calculate!$D$10+7)</f>
        <v>0</v>
      </c>
    </row>
    <row r="2008" spans="1:10" ht="14.25" customHeight="1" x14ac:dyDescent="0.35">
      <c r="A2008" s="4" t="s">
        <v>2031</v>
      </c>
      <c r="B2008" s="5">
        <v>42039.648999999998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</v>
      </c>
      <c r="H2008" s="8">
        <v>3.241176087403097E-3</v>
      </c>
      <c r="I2008" s="9">
        <v>4</v>
      </c>
      <c r="J2008" s="10" t="b">
        <f>AND(CCTAB[[#This Row],[Date]]&gt;=calculate!$D$10,CCTAB[[#This Row],[Date]]&lt;calculate!$D$10+7)</f>
        <v>0</v>
      </c>
    </row>
    <row r="2009" spans="1:10" ht="14.25" customHeight="1" x14ac:dyDescent="0.35">
      <c r="A2009" s="4" t="s">
        <v>2032</v>
      </c>
      <c r="B2009" s="5">
        <v>42039.648999999998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0" t="b">
        <f>AND(CCTAB[[#This Row],[Date]]&gt;=calculate!$D$10,CCTAB[[#This Row],[Date]]&lt;calculate!$D$10+7)</f>
        <v>0</v>
      </c>
    </row>
    <row r="2010" spans="1:10" ht="14.25" customHeight="1" x14ac:dyDescent="0.35">
      <c r="A2010" s="4" t="s">
        <v>2033</v>
      </c>
      <c r="B2010" s="5">
        <v>42039.656999999999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0" t="b">
        <f>AND(CCTAB[[#This Row],[Date]]&gt;=calculate!$D$10,CCTAB[[#This Row],[Date]]&lt;calculate!$D$10+7)</f>
        <v>0</v>
      </c>
    </row>
    <row r="2011" spans="1:10" ht="14.25" customHeight="1" x14ac:dyDescent="0.35">
      <c r="A2011" s="4" t="s">
        <v>2034</v>
      </c>
      <c r="B2011" s="5">
        <v>42039.656999999999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</v>
      </c>
      <c r="H2011" s="8">
        <v>3.2780335233792801E-3</v>
      </c>
      <c r="I2011" s="9">
        <v>5</v>
      </c>
      <c r="J2011" s="10" t="b">
        <f>AND(CCTAB[[#This Row],[Date]]&gt;=calculate!$D$10,CCTAB[[#This Row],[Date]]&lt;calculate!$D$10+7)</f>
        <v>0</v>
      </c>
    </row>
    <row r="2012" spans="1:10" ht="14.25" customHeight="1" x14ac:dyDescent="0.35">
      <c r="A2012" s="4" t="s">
        <v>2035</v>
      </c>
      <c r="B2012" s="5">
        <v>42039.658000000003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</v>
      </c>
      <c r="H2012" s="8">
        <v>3.3609922581884109E-3</v>
      </c>
      <c r="I2012" s="9">
        <v>3</v>
      </c>
      <c r="J2012" s="10" t="b">
        <f>AND(CCTAB[[#This Row],[Date]]&gt;=calculate!$D$10,CCTAB[[#This Row],[Date]]&lt;calculate!$D$10+7)</f>
        <v>0</v>
      </c>
    </row>
    <row r="2013" spans="1:10" ht="14.25" customHeight="1" x14ac:dyDescent="0.35">
      <c r="A2013" s="4" t="s">
        <v>2036</v>
      </c>
      <c r="B2013" s="5">
        <v>42039.658000000003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0" t="b">
        <f>AND(CCTAB[[#This Row],[Date]]&gt;=calculate!$D$10,CCTAB[[#This Row],[Date]]&lt;calculate!$D$10+7)</f>
        <v>0</v>
      </c>
    </row>
    <row r="2014" spans="1:10" ht="14.25" customHeight="1" x14ac:dyDescent="0.35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</v>
      </c>
      <c r="H2014" s="8">
        <v>4.2203887909633871E-3</v>
      </c>
      <c r="I2014" s="9">
        <v>2</v>
      </c>
      <c r="J2014" s="10" t="b">
        <f>AND(CCTAB[[#This Row],[Date]]&gt;=calculate!$D$10,CCTAB[[#This Row],[Date]]&lt;calculate!$D$10+7)</f>
        <v>0</v>
      </c>
    </row>
    <row r="2015" spans="1:10" ht="14.25" customHeight="1" x14ac:dyDescent="0.35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</v>
      </c>
      <c r="H2015" s="8">
        <v>3.6966073788902822E-3</v>
      </c>
      <c r="I2015" s="9">
        <v>2</v>
      </c>
      <c r="J2015" s="10" t="b">
        <f>AND(CCTAB[[#This Row],[Date]]&gt;=calculate!$D$10,CCTAB[[#This Row],[Date]]&lt;calculate!$D$10+7)</f>
        <v>0</v>
      </c>
    </row>
    <row r="2016" spans="1:10" ht="14.25" customHeight="1" x14ac:dyDescent="0.35">
      <c r="A2016" s="4" t="s">
        <v>2039</v>
      </c>
      <c r="B2016" s="5">
        <v>42039.686999999998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</v>
      </c>
      <c r="H2016" s="8">
        <v>7.1239664309986591E-4</v>
      </c>
      <c r="I2016" s="9">
        <v>3</v>
      </c>
      <c r="J2016" s="10" t="b">
        <f>AND(CCTAB[[#This Row],[Date]]&gt;=calculate!$D$10,CCTAB[[#This Row],[Date]]&lt;calculate!$D$10+7)</f>
        <v>0</v>
      </c>
    </row>
    <row r="2017" spans="1:10" ht="14.25" customHeight="1" x14ac:dyDescent="0.35">
      <c r="A2017" s="4" t="s">
        <v>2040</v>
      </c>
      <c r="B2017" s="5">
        <v>42039.686999999998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</v>
      </c>
      <c r="H2017" s="8">
        <v>3.7965139425490861E-3</v>
      </c>
      <c r="I2017" s="9">
        <v>3</v>
      </c>
      <c r="J2017" s="10" t="b">
        <f>AND(CCTAB[[#This Row],[Date]]&gt;=calculate!$D$10,CCTAB[[#This Row],[Date]]&lt;calculate!$D$10+7)</f>
        <v>0</v>
      </c>
    </row>
    <row r="2018" spans="1:10" ht="14.25" customHeight="1" x14ac:dyDescent="0.35">
      <c r="A2018" s="4" t="s">
        <v>2041</v>
      </c>
      <c r="B2018" s="5">
        <v>42039.709000000003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</v>
      </c>
      <c r="H2018" s="8">
        <v>1.1629213240323471E-3</v>
      </c>
      <c r="I2018" s="9">
        <v>2</v>
      </c>
      <c r="J2018" s="10" t="b">
        <f>AND(CCTAB[[#This Row],[Date]]&gt;=calculate!$D$10,CCTAB[[#This Row],[Date]]&lt;calculate!$D$10+7)</f>
        <v>0</v>
      </c>
    </row>
    <row r="2019" spans="1:10" ht="14.25" customHeight="1" x14ac:dyDescent="0.35">
      <c r="A2019" s="4" t="s">
        <v>2042</v>
      </c>
      <c r="B2019" s="5">
        <v>42039.709000000003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</v>
      </c>
      <c r="H2019" s="8">
        <v>1.5907327611914645E-3</v>
      </c>
      <c r="I2019" s="9">
        <v>3</v>
      </c>
      <c r="J2019" s="10" t="b">
        <f>AND(CCTAB[[#This Row],[Date]]&gt;=calculate!$D$10,CCTAB[[#This Row],[Date]]&lt;calculate!$D$10+7)</f>
        <v>0</v>
      </c>
    </row>
    <row r="2020" spans="1:10" ht="14.25" customHeight="1" x14ac:dyDescent="0.35">
      <c r="A2020" s="4" t="s">
        <v>2043</v>
      </c>
      <c r="B2020" s="5">
        <v>42039.714999999997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</v>
      </c>
      <c r="H2020" s="8">
        <v>2.1759752141743039E-3</v>
      </c>
      <c r="I2020" s="9">
        <v>5</v>
      </c>
      <c r="J2020" s="10" t="b">
        <f>AND(CCTAB[[#This Row],[Date]]&gt;=calculate!$D$10,CCTAB[[#This Row],[Date]]&lt;calculate!$D$10+7)</f>
        <v>0</v>
      </c>
    </row>
    <row r="2021" spans="1:10" ht="14.25" customHeight="1" x14ac:dyDescent="0.35">
      <c r="A2021" s="4" t="s">
        <v>2044</v>
      </c>
      <c r="B2021" s="5">
        <v>42039.714999999997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</v>
      </c>
      <c r="H2021" s="8">
        <v>2.9239244705485689E-3</v>
      </c>
      <c r="I2021" s="9">
        <v>4</v>
      </c>
      <c r="J2021" s="10" t="b">
        <f>AND(CCTAB[[#This Row],[Date]]&gt;=calculate!$D$10,CCTAB[[#This Row],[Date]]&lt;calculate!$D$10+7)</f>
        <v>0</v>
      </c>
    </row>
    <row r="2022" spans="1:10" ht="14.25" customHeight="1" x14ac:dyDescent="0.35">
      <c r="A2022" s="4" t="s">
        <v>2045</v>
      </c>
      <c r="B2022" s="5">
        <v>42039.739000000001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</v>
      </c>
      <c r="H2022" s="8">
        <v>7.3196328927012031E-4</v>
      </c>
      <c r="I2022" s="9">
        <v>3</v>
      </c>
      <c r="J2022" s="10" t="b">
        <f>AND(CCTAB[[#This Row],[Date]]&gt;=calculate!$D$10,CCTAB[[#This Row],[Date]]&lt;calculate!$D$10+7)</f>
        <v>0</v>
      </c>
    </row>
    <row r="2023" spans="1:10" ht="14.25" customHeight="1" x14ac:dyDescent="0.35">
      <c r="A2023" s="4" t="s">
        <v>2046</v>
      </c>
      <c r="B2023" s="5">
        <v>42039.739000000001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</v>
      </c>
      <c r="H2023" s="8">
        <v>4.4116536408083037E-3</v>
      </c>
      <c r="I2023" s="9">
        <v>4</v>
      </c>
      <c r="J2023" s="10" t="b">
        <f>AND(CCTAB[[#This Row],[Date]]&gt;=calculate!$D$10,CCTAB[[#This Row],[Date]]&lt;calculate!$D$10+7)</f>
        <v>0</v>
      </c>
    </row>
    <row r="2024" spans="1:10" ht="14.25" customHeight="1" x14ac:dyDescent="0.35">
      <c r="A2024" s="4" t="s">
        <v>2047</v>
      </c>
      <c r="B2024" s="5">
        <v>42039.741000000002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</v>
      </c>
      <c r="H2024" s="8">
        <v>1.8611455561177665E-3</v>
      </c>
      <c r="I2024" s="9">
        <v>5</v>
      </c>
      <c r="J2024" s="10" t="b">
        <f>AND(CCTAB[[#This Row],[Date]]&gt;=calculate!$D$10,CCTAB[[#This Row],[Date]]&lt;calculate!$D$10+7)</f>
        <v>0</v>
      </c>
    </row>
    <row r="2025" spans="1:10" ht="14.25" customHeight="1" x14ac:dyDescent="0.35">
      <c r="A2025" s="4" t="s">
        <v>2048</v>
      </c>
      <c r="B2025" s="5">
        <v>42039.741000000002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</v>
      </c>
      <c r="H2025" s="8">
        <v>4.4486244533494057E-3</v>
      </c>
      <c r="I2025" s="9">
        <v>4</v>
      </c>
      <c r="J2025" s="10" t="b">
        <f>AND(CCTAB[[#This Row],[Date]]&gt;=calculate!$D$10,CCTAB[[#This Row],[Date]]&lt;calculate!$D$10+7)</f>
        <v>0</v>
      </c>
    </row>
    <row r="2026" spans="1:10" ht="14.25" customHeight="1" x14ac:dyDescent="0.35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</v>
      </c>
      <c r="H2026" s="8">
        <v>2.036144133168466E-3</v>
      </c>
      <c r="I2026" s="9">
        <v>1</v>
      </c>
      <c r="J2026" s="10" t="b">
        <f>AND(CCTAB[[#This Row],[Date]]&gt;=calculate!$D$10,CCTAB[[#This Row],[Date]]&lt;calculate!$D$10+7)</f>
        <v>0</v>
      </c>
    </row>
    <row r="2027" spans="1:10" ht="14.25" customHeight="1" x14ac:dyDescent="0.35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0" t="b">
        <f>AND(CCTAB[[#This Row],[Date]]&gt;=calculate!$D$10,CCTAB[[#This Row],[Date]]&lt;calculate!$D$10+7)</f>
        <v>0</v>
      </c>
    </row>
    <row r="2028" spans="1:10" ht="14.25" customHeight="1" x14ac:dyDescent="0.35">
      <c r="A2028" s="4" t="s">
        <v>2051</v>
      </c>
      <c r="B2028" s="5">
        <v>42040.385999999999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</v>
      </c>
      <c r="H2028" s="8">
        <v>2.7972950551517291E-3</v>
      </c>
      <c r="I2028" s="9">
        <v>3</v>
      </c>
      <c r="J2028" s="10" t="b">
        <f>AND(CCTAB[[#This Row],[Date]]&gt;=calculate!$D$10,CCTAB[[#This Row],[Date]]&lt;calculate!$D$10+7)</f>
        <v>0</v>
      </c>
    </row>
    <row r="2029" spans="1:10" ht="14.25" customHeight="1" x14ac:dyDescent="0.35">
      <c r="A2029" s="4" t="s">
        <v>2052</v>
      </c>
      <c r="B2029" s="5">
        <v>42040.385999999999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</v>
      </c>
      <c r="H2029" s="8">
        <v>3.5878394522915512E-3</v>
      </c>
      <c r="I2029" s="9">
        <v>1</v>
      </c>
      <c r="J2029" s="10" t="b">
        <f>AND(CCTAB[[#This Row],[Date]]&gt;=calculate!$D$10,CCTAB[[#This Row],[Date]]&lt;calculate!$D$10+7)</f>
        <v>0</v>
      </c>
    </row>
    <row r="2030" spans="1:10" ht="14.25" customHeight="1" x14ac:dyDescent="0.35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0" t="b">
        <f>AND(CCTAB[[#This Row],[Date]]&gt;=calculate!$D$10,CCTAB[[#This Row],[Date]]&lt;calculate!$D$10+7)</f>
        <v>0</v>
      </c>
    </row>
    <row r="2031" spans="1:10" ht="14.25" customHeight="1" x14ac:dyDescent="0.35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0" t="b">
        <f>AND(CCTAB[[#This Row],[Date]]&gt;=calculate!$D$10,CCTAB[[#This Row],[Date]]&lt;calculate!$D$10+7)</f>
        <v>0</v>
      </c>
    </row>
    <row r="2032" spans="1:10" ht="14.25" customHeight="1" x14ac:dyDescent="0.35">
      <c r="A2032" s="4" t="s">
        <v>2055</v>
      </c>
      <c r="B2032" s="5">
        <v>42040.400999999998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</v>
      </c>
      <c r="H2032" s="8">
        <v>1.3393016374579315E-3</v>
      </c>
      <c r="I2032" s="9">
        <v>5</v>
      </c>
      <c r="J2032" s="10" t="b">
        <f>AND(CCTAB[[#This Row],[Date]]&gt;=calculate!$D$10,CCTAB[[#This Row],[Date]]&lt;calculate!$D$10+7)</f>
        <v>0</v>
      </c>
    </row>
    <row r="2033" spans="1:10" ht="14.25" customHeight="1" x14ac:dyDescent="0.35">
      <c r="A2033" s="4" t="s">
        <v>2056</v>
      </c>
      <c r="B2033" s="5">
        <v>42040.400999999998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0" t="b">
        <f>AND(CCTAB[[#This Row],[Date]]&gt;=calculate!$D$10,CCTAB[[#This Row],[Date]]&lt;calculate!$D$10+7)</f>
        <v>0</v>
      </c>
    </row>
    <row r="2034" spans="1:10" ht="14.25" customHeight="1" x14ac:dyDescent="0.35">
      <c r="A2034" s="4" t="s">
        <v>2057</v>
      </c>
      <c r="B2034" s="5">
        <v>42040.400999999998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</v>
      </c>
      <c r="H2034" s="8">
        <v>1.1549345835882698E-3</v>
      </c>
      <c r="I2034" s="9">
        <v>1</v>
      </c>
      <c r="J2034" s="10" t="b">
        <f>AND(CCTAB[[#This Row],[Date]]&gt;=calculate!$D$10,CCTAB[[#This Row],[Date]]&lt;calculate!$D$10+7)</f>
        <v>0</v>
      </c>
    </row>
    <row r="2035" spans="1:10" ht="14.25" customHeight="1" x14ac:dyDescent="0.35">
      <c r="A2035" s="4" t="s">
        <v>2058</v>
      </c>
      <c r="B2035" s="5">
        <v>42040.400999999998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</v>
      </c>
      <c r="H2035" s="8">
        <v>3.2646634321926988E-3</v>
      </c>
      <c r="I2035" s="9">
        <v>1</v>
      </c>
      <c r="J2035" s="10" t="b">
        <f>AND(CCTAB[[#This Row],[Date]]&gt;=calculate!$D$10,CCTAB[[#This Row],[Date]]&lt;calculate!$D$10+7)</f>
        <v>0</v>
      </c>
    </row>
    <row r="2036" spans="1:10" ht="14.25" customHeight="1" x14ac:dyDescent="0.35">
      <c r="A2036" s="4" t="s">
        <v>2059</v>
      </c>
      <c r="B2036" s="5">
        <v>42040.402999999998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</v>
      </c>
      <c r="H2036" s="8">
        <v>4.3215436270865109E-3</v>
      </c>
      <c r="I2036" s="9">
        <v>3</v>
      </c>
      <c r="J2036" s="10" t="b">
        <f>AND(CCTAB[[#This Row],[Date]]&gt;=calculate!$D$10,CCTAB[[#This Row],[Date]]&lt;calculate!$D$10+7)</f>
        <v>0</v>
      </c>
    </row>
    <row r="2037" spans="1:10" ht="14.25" customHeight="1" x14ac:dyDescent="0.35">
      <c r="A2037" s="4" t="s">
        <v>2060</v>
      </c>
      <c r="B2037" s="5">
        <v>42040.402999999998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</v>
      </c>
      <c r="H2037" s="8">
        <v>4.7641115928047035E-3</v>
      </c>
      <c r="I2037" s="9">
        <v>3</v>
      </c>
      <c r="J2037" s="10" t="b">
        <f>AND(CCTAB[[#This Row],[Date]]&gt;=calculate!$D$10,CCTAB[[#This Row],[Date]]&lt;calculate!$D$10+7)</f>
        <v>0</v>
      </c>
    </row>
    <row r="2038" spans="1:10" ht="14.25" customHeight="1" x14ac:dyDescent="0.35">
      <c r="A2038" s="4" t="s">
        <v>2061</v>
      </c>
      <c r="B2038" s="5">
        <v>42040.428999999996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</v>
      </c>
      <c r="H2038" s="8">
        <v>3.0931342018053094E-3</v>
      </c>
      <c r="I2038" s="9">
        <v>5</v>
      </c>
      <c r="J2038" s="10" t="b">
        <f>AND(CCTAB[[#This Row],[Date]]&gt;=calculate!$D$10,CCTAB[[#This Row],[Date]]&lt;calculate!$D$10+7)</f>
        <v>0</v>
      </c>
    </row>
    <row r="2039" spans="1:10" ht="14.25" customHeight="1" x14ac:dyDescent="0.35">
      <c r="A2039" s="4" t="s">
        <v>2062</v>
      </c>
      <c r="B2039" s="5">
        <v>42040.428999999996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0" t="b">
        <f>AND(CCTAB[[#This Row],[Date]]&gt;=calculate!$D$10,CCTAB[[#This Row],[Date]]&lt;calculate!$D$10+7)</f>
        <v>0</v>
      </c>
    </row>
    <row r="2040" spans="1:10" ht="14.25" customHeight="1" x14ac:dyDescent="0.35">
      <c r="A2040" s="4" t="s">
        <v>2063</v>
      </c>
      <c r="B2040" s="5">
        <v>42040.434999999998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</v>
      </c>
      <c r="H2040" s="8">
        <v>2.2543736654629608E-3</v>
      </c>
      <c r="I2040" s="9">
        <v>4</v>
      </c>
      <c r="J2040" s="10" t="b">
        <f>AND(CCTAB[[#This Row],[Date]]&gt;=calculate!$D$10,CCTAB[[#This Row],[Date]]&lt;calculate!$D$10+7)</f>
        <v>0</v>
      </c>
    </row>
    <row r="2041" spans="1:10" ht="14.25" customHeight="1" x14ac:dyDescent="0.35">
      <c r="A2041" s="4" t="s">
        <v>2064</v>
      </c>
      <c r="B2041" s="5">
        <v>42040.434999999998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</v>
      </c>
      <c r="H2041" s="8">
        <v>2.995230374861635E-3</v>
      </c>
      <c r="I2041" s="9">
        <v>5</v>
      </c>
      <c r="J2041" s="10" t="b">
        <f>AND(CCTAB[[#This Row],[Date]]&gt;=calculate!$D$10,CCTAB[[#This Row],[Date]]&lt;calculate!$D$10+7)</f>
        <v>0</v>
      </c>
    </row>
    <row r="2042" spans="1:10" ht="14.25" customHeight="1" x14ac:dyDescent="0.35">
      <c r="A2042" s="4" t="s">
        <v>2065</v>
      </c>
      <c r="B2042" s="5">
        <v>42040.438000000002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</v>
      </c>
      <c r="H2042" s="8">
        <v>2.8020184602590816E-3</v>
      </c>
      <c r="I2042" s="9">
        <v>3</v>
      </c>
      <c r="J2042" s="10" t="b">
        <f>AND(CCTAB[[#This Row],[Date]]&gt;=calculate!$D$10,CCTAB[[#This Row],[Date]]&lt;calculate!$D$10+7)</f>
        <v>0</v>
      </c>
    </row>
    <row r="2043" spans="1:10" ht="14.25" customHeight="1" x14ac:dyDescent="0.35">
      <c r="A2043" s="4" t="s">
        <v>2066</v>
      </c>
      <c r="B2043" s="5">
        <v>42040.438000000002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</v>
      </c>
      <c r="H2043" s="8">
        <v>1.5932071180190365E-3</v>
      </c>
      <c r="I2043" s="9">
        <v>3</v>
      </c>
      <c r="J2043" s="10" t="b">
        <f>AND(CCTAB[[#This Row],[Date]]&gt;=calculate!$D$10,CCTAB[[#This Row],[Date]]&lt;calculate!$D$10+7)</f>
        <v>0</v>
      </c>
    </row>
    <row r="2044" spans="1:10" ht="14.25" customHeight="1" x14ac:dyDescent="0.35">
      <c r="A2044" s="4" t="s">
        <v>2067</v>
      </c>
      <c r="B2044" s="5">
        <v>42040.451000000001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0" t="b">
        <f>AND(CCTAB[[#This Row],[Date]]&gt;=calculate!$D$10,CCTAB[[#This Row],[Date]]&lt;calculate!$D$10+7)</f>
        <v>0</v>
      </c>
    </row>
    <row r="2045" spans="1:10" ht="14.25" customHeight="1" x14ac:dyDescent="0.35">
      <c r="A2045" s="4" t="s">
        <v>2068</v>
      </c>
      <c r="B2045" s="5">
        <v>42040.451000000001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</v>
      </c>
      <c r="H2045" s="8">
        <v>6.3109049623999826E-4</v>
      </c>
      <c r="I2045" s="9">
        <v>3</v>
      </c>
      <c r="J2045" s="10" t="b">
        <f>AND(CCTAB[[#This Row],[Date]]&gt;=calculate!$D$10,CCTAB[[#This Row],[Date]]&lt;calculate!$D$10+7)</f>
        <v>0</v>
      </c>
    </row>
    <row r="2046" spans="1:10" ht="14.25" customHeight="1" x14ac:dyDescent="0.35">
      <c r="A2046" s="4" t="s">
        <v>2069</v>
      </c>
      <c r="B2046" s="5">
        <v>42040.468000000001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</v>
      </c>
      <c r="H2046" s="8">
        <v>2.4469455986300165E-3</v>
      </c>
      <c r="I2046" s="9">
        <v>2</v>
      </c>
      <c r="J2046" s="10" t="b">
        <f>AND(CCTAB[[#This Row],[Date]]&gt;=calculate!$D$10,CCTAB[[#This Row],[Date]]&lt;calculate!$D$10+7)</f>
        <v>0</v>
      </c>
    </row>
    <row r="2047" spans="1:10" ht="14.25" customHeight="1" x14ac:dyDescent="0.35">
      <c r="A2047" s="4" t="s">
        <v>2070</v>
      </c>
      <c r="B2047" s="5">
        <v>42040.468000000001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0" t="b">
        <f>AND(CCTAB[[#This Row],[Date]]&gt;=calculate!$D$10,CCTAB[[#This Row],[Date]]&lt;calculate!$D$10+7)</f>
        <v>0</v>
      </c>
    </row>
    <row r="2048" spans="1:10" ht="14.25" customHeight="1" x14ac:dyDescent="0.35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</v>
      </c>
      <c r="H2048" s="8">
        <v>1.1513356540024029E-3</v>
      </c>
      <c r="I2048" s="9">
        <v>4</v>
      </c>
      <c r="J2048" s="10" t="b">
        <f>AND(CCTAB[[#This Row],[Date]]&gt;=calculate!$D$10,CCTAB[[#This Row],[Date]]&lt;calculate!$D$10+7)</f>
        <v>0</v>
      </c>
    </row>
    <row r="2049" spans="1:10" ht="14.25" customHeight="1" x14ac:dyDescent="0.35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</v>
      </c>
      <c r="H2049" s="8">
        <v>3.5945596655593414E-3</v>
      </c>
      <c r="I2049" s="9">
        <v>4</v>
      </c>
      <c r="J2049" s="10" t="b">
        <f>AND(CCTAB[[#This Row],[Date]]&gt;=calculate!$D$10,CCTAB[[#This Row],[Date]]&lt;calculate!$D$10+7)</f>
        <v>0</v>
      </c>
    </row>
    <row r="2050" spans="1:10" ht="14.25" customHeight="1" x14ac:dyDescent="0.35">
      <c r="A2050" s="4" t="s">
        <v>2073</v>
      </c>
      <c r="B2050" s="5">
        <v>42040.485999999997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</v>
      </c>
      <c r="H2050" s="8">
        <v>2.2990957596158452E-3</v>
      </c>
      <c r="I2050" s="9">
        <v>3</v>
      </c>
      <c r="J2050" s="10" t="b">
        <f>AND(CCTAB[[#This Row],[Date]]&gt;=calculate!$D$10,CCTAB[[#This Row],[Date]]&lt;calculate!$D$10+7)</f>
        <v>0</v>
      </c>
    </row>
    <row r="2051" spans="1:10" ht="14.25" customHeight="1" x14ac:dyDescent="0.35">
      <c r="A2051" s="4" t="s">
        <v>2074</v>
      </c>
      <c r="B2051" s="5">
        <v>42040.485999999997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</v>
      </c>
      <c r="H2051" s="8">
        <v>4.8061336293863518E-3</v>
      </c>
      <c r="I2051" s="9">
        <v>1</v>
      </c>
      <c r="J2051" s="10" t="b">
        <f>AND(CCTAB[[#This Row],[Date]]&gt;=calculate!$D$10,CCTAB[[#This Row],[Date]]&lt;calculate!$D$10+7)</f>
        <v>0</v>
      </c>
    </row>
    <row r="2052" spans="1:10" ht="14.25" customHeight="1" x14ac:dyDescent="0.35">
      <c r="A2052" s="4" t="s">
        <v>2075</v>
      </c>
      <c r="B2052" s="5">
        <v>42040.487999999998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0" t="b">
        <f>AND(CCTAB[[#This Row],[Date]]&gt;=calculate!$D$10,CCTAB[[#This Row],[Date]]&lt;calculate!$D$10+7)</f>
        <v>0</v>
      </c>
    </row>
    <row r="2053" spans="1:10" ht="14.25" customHeight="1" x14ac:dyDescent="0.35">
      <c r="A2053" s="4" t="s">
        <v>2076</v>
      </c>
      <c r="B2053" s="5">
        <v>42040.487999999998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</v>
      </c>
      <c r="H2053" s="8">
        <v>1.6602362088879604E-3</v>
      </c>
      <c r="I2053" s="9">
        <v>4</v>
      </c>
      <c r="J2053" s="10" t="b">
        <f>AND(CCTAB[[#This Row],[Date]]&gt;=calculate!$D$10,CCTAB[[#This Row],[Date]]&lt;calculate!$D$10+7)</f>
        <v>0</v>
      </c>
    </row>
    <row r="2054" spans="1:10" ht="14.25" customHeight="1" x14ac:dyDescent="0.35">
      <c r="A2054" s="4" t="s">
        <v>2077</v>
      </c>
      <c r="B2054" s="5">
        <v>42040.491999999998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</v>
      </c>
      <c r="H2054" s="8">
        <v>2.4531360183947487E-3</v>
      </c>
      <c r="I2054" s="9">
        <v>3</v>
      </c>
      <c r="J2054" s="10" t="b">
        <f>AND(CCTAB[[#This Row],[Date]]&gt;=calculate!$D$10,CCTAB[[#This Row],[Date]]&lt;calculate!$D$10+7)</f>
        <v>0</v>
      </c>
    </row>
    <row r="2055" spans="1:10" ht="14.25" customHeight="1" x14ac:dyDescent="0.35">
      <c r="A2055" s="4" t="s">
        <v>2078</v>
      </c>
      <c r="B2055" s="5">
        <v>42040.491999999998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</v>
      </c>
      <c r="H2055" s="8">
        <v>1.0497155098299475E-3</v>
      </c>
      <c r="I2055" s="9">
        <v>3</v>
      </c>
      <c r="J2055" s="10" t="b">
        <f>AND(CCTAB[[#This Row],[Date]]&gt;=calculate!$D$10,CCTAB[[#This Row],[Date]]&lt;calculate!$D$10+7)</f>
        <v>0</v>
      </c>
    </row>
    <row r="2056" spans="1:10" ht="14.25" customHeight="1" x14ac:dyDescent="0.35">
      <c r="A2056" s="4" t="s">
        <v>2079</v>
      </c>
      <c r="B2056" s="5">
        <v>42040.493000000002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</v>
      </c>
      <c r="H2056" s="8">
        <v>3.5392362185738451E-3</v>
      </c>
      <c r="I2056" s="9">
        <v>5</v>
      </c>
      <c r="J2056" s="10" t="b">
        <f>AND(CCTAB[[#This Row],[Date]]&gt;=calculate!$D$10,CCTAB[[#This Row],[Date]]&lt;calculate!$D$10+7)</f>
        <v>0</v>
      </c>
    </row>
    <row r="2057" spans="1:10" ht="14.25" customHeight="1" x14ac:dyDescent="0.35">
      <c r="A2057" s="4" t="s">
        <v>2080</v>
      </c>
      <c r="B2057" s="5">
        <v>42040.493000000002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</v>
      </c>
      <c r="H2057" s="8">
        <v>2.1508692670649775E-3</v>
      </c>
      <c r="I2057" s="9">
        <v>3</v>
      </c>
      <c r="J2057" s="10" t="b">
        <f>AND(CCTAB[[#This Row],[Date]]&gt;=calculate!$D$10,CCTAB[[#This Row],[Date]]&lt;calculate!$D$10+7)</f>
        <v>0</v>
      </c>
    </row>
    <row r="2058" spans="1:10" ht="14.25" customHeight="1" x14ac:dyDescent="0.35">
      <c r="A2058" s="4" t="s">
        <v>2081</v>
      </c>
      <c r="B2058" s="5">
        <v>42040.493000000002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</v>
      </c>
      <c r="H2058" s="8">
        <v>3.6058353539636626E-3</v>
      </c>
      <c r="I2058" s="9">
        <v>4</v>
      </c>
      <c r="J2058" s="10" t="b">
        <f>AND(CCTAB[[#This Row],[Date]]&gt;=calculate!$D$10,CCTAB[[#This Row],[Date]]&lt;calculate!$D$10+7)</f>
        <v>0</v>
      </c>
    </row>
    <row r="2059" spans="1:10" ht="14.25" customHeight="1" x14ac:dyDescent="0.35">
      <c r="A2059" s="4" t="s">
        <v>2082</v>
      </c>
      <c r="B2059" s="5">
        <v>42040.493000000002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0" t="b">
        <f>AND(CCTAB[[#This Row],[Date]]&gt;=calculate!$D$10,CCTAB[[#This Row],[Date]]&lt;calculate!$D$10+7)</f>
        <v>0</v>
      </c>
    </row>
    <row r="2060" spans="1:10" ht="14.25" customHeight="1" x14ac:dyDescent="0.35">
      <c r="A2060" s="4" t="s">
        <v>2083</v>
      </c>
      <c r="B2060" s="5">
        <v>42040.493999999999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</v>
      </c>
      <c r="H2060" s="8">
        <v>9.5984313209329349E-4</v>
      </c>
      <c r="I2060" s="9">
        <v>5</v>
      </c>
      <c r="J2060" s="10" t="b">
        <f>AND(CCTAB[[#This Row],[Date]]&gt;=calculate!$D$10,CCTAB[[#This Row],[Date]]&lt;calculate!$D$10+7)</f>
        <v>0</v>
      </c>
    </row>
    <row r="2061" spans="1:10" ht="14.25" customHeight="1" x14ac:dyDescent="0.35">
      <c r="A2061" s="4" t="s">
        <v>2084</v>
      </c>
      <c r="B2061" s="5">
        <v>42040.493999999999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</v>
      </c>
      <c r="H2061" s="8">
        <v>3.6365112852442165E-3</v>
      </c>
      <c r="I2061" s="9">
        <v>3</v>
      </c>
      <c r="J2061" s="10" t="b">
        <f>AND(CCTAB[[#This Row],[Date]]&gt;=calculate!$D$10,CCTAB[[#This Row],[Date]]&lt;calculate!$D$10+7)</f>
        <v>0</v>
      </c>
    </row>
    <row r="2062" spans="1:10" ht="14.25" customHeight="1" x14ac:dyDescent="0.35">
      <c r="A2062" s="4" t="s">
        <v>2085</v>
      </c>
      <c r="B2062" s="5">
        <v>42040.508000000002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</v>
      </c>
      <c r="H2062" s="8">
        <v>2.4956287858364104E-3</v>
      </c>
      <c r="I2062" s="9">
        <v>1</v>
      </c>
      <c r="J2062" s="10" t="b">
        <f>AND(CCTAB[[#This Row],[Date]]&gt;=calculate!$D$10,CCTAB[[#This Row],[Date]]&lt;calculate!$D$10+7)</f>
        <v>0</v>
      </c>
    </row>
    <row r="2063" spans="1:10" ht="14.25" customHeight="1" x14ac:dyDescent="0.35">
      <c r="A2063" s="4" t="s">
        <v>2086</v>
      </c>
      <c r="B2063" s="5">
        <v>42040.508000000002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</v>
      </c>
      <c r="H2063" s="8">
        <v>3.2465855012008549E-3</v>
      </c>
      <c r="I2063" s="9">
        <v>4</v>
      </c>
      <c r="J2063" s="10" t="b">
        <f>AND(CCTAB[[#This Row],[Date]]&gt;=calculate!$D$10,CCTAB[[#This Row],[Date]]&lt;calculate!$D$10+7)</f>
        <v>0</v>
      </c>
    </row>
    <row r="2064" spans="1:10" ht="14.25" customHeight="1" x14ac:dyDescent="0.35">
      <c r="A2064" s="4" t="s">
        <v>2087</v>
      </c>
      <c r="B2064" s="5">
        <v>42040.546999999999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</v>
      </c>
      <c r="H2064" s="8">
        <v>1.2950466588177523E-3</v>
      </c>
      <c r="I2064" s="9">
        <v>5</v>
      </c>
      <c r="J2064" s="10" t="b">
        <f>AND(CCTAB[[#This Row],[Date]]&gt;=calculate!$D$10,CCTAB[[#This Row],[Date]]&lt;calculate!$D$10+7)</f>
        <v>0</v>
      </c>
    </row>
    <row r="2065" spans="1:10" ht="14.25" customHeight="1" x14ac:dyDescent="0.35">
      <c r="A2065" s="4" t="s">
        <v>2088</v>
      </c>
      <c r="B2065" s="5">
        <v>42040.546999999999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</v>
      </c>
      <c r="H2065" s="8">
        <v>3.2076440496447622E-3</v>
      </c>
      <c r="I2065" s="9">
        <v>3</v>
      </c>
      <c r="J2065" s="10" t="b">
        <f>AND(CCTAB[[#This Row],[Date]]&gt;=calculate!$D$10,CCTAB[[#This Row],[Date]]&lt;calculate!$D$10+7)</f>
        <v>0</v>
      </c>
    </row>
    <row r="2066" spans="1:10" ht="14.25" customHeight="1" x14ac:dyDescent="0.35">
      <c r="A2066" s="4" t="s">
        <v>2089</v>
      </c>
      <c r="B2066" s="5">
        <v>42040.553999999996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</v>
      </c>
      <c r="H2066" s="8">
        <v>2.6447314488234168E-3</v>
      </c>
      <c r="I2066" s="9">
        <v>4</v>
      </c>
      <c r="J2066" s="10" t="b">
        <f>AND(CCTAB[[#This Row],[Date]]&gt;=calculate!$D$10,CCTAB[[#This Row],[Date]]&lt;calculate!$D$10+7)</f>
        <v>0</v>
      </c>
    </row>
    <row r="2067" spans="1:10" ht="14.25" customHeight="1" x14ac:dyDescent="0.35">
      <c r="A2067" s="4" t="s">
        <v>2090</v>
      </c>
      <c r="B2067" s="5">
        <v>42040.553999999996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</v>
      </c>
      <c r="H2067" s="8">
        <v>2.6851151175390875E-3</v>
      </c>
      <c r="I2067" s="9">
        <v>3</v>
      </c>
      <c r="J2067" s="10" t="b">
        <f>AND(CCTAB[[#This Row],[Date]]&gt;=calculate!$D$10,CCTAB[[#This Row],[Date]]&lt;calculate!$D$10+7)</f>
        <v>0</v>
      </c>
    </row>
    <row r="2068" spans="1:10" ht="14.25" customHeight="1" x14ac:dyDescent="0.35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</v>
      </c>
      <c r="H2068" s="8">
        <v>1.8731583835984338E-3</v>
      </c>
      <c r="I2068" s="9">
        <v>1</v>
      </c>
      <c r="J2068" s="10" t="b">
        <f>AND(CCTAB[[#This Row],[Date]]&gt;=calculate!$D$10,CCTAB[[#This Row],[Date]]&lt;calculate!$D$10+7)</f>
        <v>0</v>
      </c>
    </row>
    <row r="2069" spans="1:10" ht="14.25" customHeight="1" x14ac:dyDescent="0.35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</v>
      </c>
      <c r="H2069" s="8">
        <v>7.7822591430928227E-4</v>
      </c>
      <c r="I2069" s="9">
        <v>3</v>
      </c>
      <c r="J2069" s="10" t="b">
        <f>AND(CCTAB[[#This Row],[Date]]&gt;=calculate!$D$10,CCTAB[[#This Row],[Date]]&lt;calculate!$D$10+7)</f>
        <v>0</v>
      </c>
    </row>
    <row r="2070" spans="1:10" ht="14.25" customHeight="1" x14ac:dyDescent="0.35">
      <c r="A2070" s="4" t="s">
        <v>2093</v>
      </c>
      <c r="B2070" s="5">
        <v>42040.593000000001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</v>
      </c>
      <c r="H2070" s="8">
        <v>3.904661158554082E-3</v>
      </c>
      <c r="I2070" s="9">
        <v>3</v>
      </c>
      <c r="J2070" s="10" t="b">
        <f>AND(CCTAB[[#This Row],[Date]]&gt;=calculate!$D$10,CCTAB[[#This Row],[Date]]&lt;calculate!$D$10+7)</f>
        <v>0</v>
      </c>
    </row>
    <row r="2071" spans="1:10" ht="14.25" customHeight="1" x14ac:dyDescent="0.35">
      <c r="A2071" s="4" t="s">
        <v>2094</v>
      </c>
      <c r="B2071" s="5">
        <v>42040.593000000001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</v>
      </c>
      <c r="H2071" s="8">
        <v>6.6776564798775163E-4</v>
      </c>
      <c r="I2071" s="9">
        <v>1</v>
      </c>
      <c r="J2071" s="10" t="b">
        <f>AND(CCTAB[[#This Row],[Date]]&gt;=calculate!$D$10,CCTAB[[#This Row],[Date]]&lt;calculate!$D$10+7)</f>
        <v>0</v>
      </c>
    </row>
    <row r="2072" spans="1:10" ht="14.25" customHeight="1" x14ac:dyDescent="0.35">
      <c r="A2072" s="4" t="s">
        <v>2095</v>
      </c>
      <c r="B2072" s="5">
        <v>42040.601999999999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0" t="b">
        <f>AND(CCTAB[[#This Row],[Date]]&gt;=calculate!$D$10,CCTAB[[#This Row],[Date]]&lt;calculate!$D$10+7)</f>
        <v>0</v>
      </c>
    </row>
    <row r="2073" spans="1:10" ht="14.25" customHeight="1" x14ac:dyDescent="0.35">
      <c r="A2073" s="4" t="s">
        <v>2096</v>
      </c>
      <c r="B2073" s="5">
        <v>42040.601999999999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</v>
      </c>
      <c r="H2073" s="8">
        <v>2.9614073752513631E-3</v>
      </c>
      <c r="I2073" s="9">
        <v>2</v>
      </c>
      <c r="J2073" s="10" t="b">
        <f>AND(CCTAB[[#This Row],[Date]]&gt;=calculate!$D$10,CCTAB[[#This Row],[Date]]&lt;calculate!$D$10+7)</f>
        <v>0</v>
      </c>
    </row>
    <row r="2074" spans="1:10" ht="14.25" customHeight="1" x14ac:dyDescent="0.35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</v>
      </c>
      <c r="H2074" s="8">
        <v>1.5172601493435209E-3</v>
      </c>
      <c r="I2074" s="9">
        <v>2</v>
      </c>
      <c r="J2074" s="10" t="b">
        <f>AND(CCTAB[[#This Row],[Date]]&gt;=calculate!$D$10,CCTAB[[#This Row],[Date]]&lt;calculate!$D$10+7)</f>
        <v>0</v>
      </c>
    </row>
    <row r="2075" spans="1:10" ht="14.25" customHeight="1" x14ac:dyDescent="0.35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</v>
      </c>
      <c r="H2075" s="8">
        <v>4.2962566517923601E-4</v>
      </c>
      <c r="I2075" s="9">
        <v>5</v>
      </c>
      <c r="J2075" s="10" t="b">
        <f>AND(CCTAB[[#This Row],[Date]]&gt;=calculate!$D$10,CCTAB[[#This Row],[Date]]&lt;calculate!$D$10+7)</f>
        <v>0</v>
      </c>
    </row>
    <row r="2076" spans="1:10" ht="14.25" customHeight="1" x14ac:dyDescent="0.35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</v>
      </c>
      <c r="H2076" s="8">
        <v>3.6527654475952448E-3</v>
      </c>
      <c r="I2076" s="9">
        <v>4</v>
      </c>
      <c r="J2076" s="10" t="b">
        <f>AND(CCTAB[[#This Row],[Date]]&gt;=calculate!$D$10,CCTAB[[#This Row],[Date]]&lt;calculate!$D$10+7)</f>
        <v>0</v>
      </c>
    </row>
    <row r="2077" spans="1:10" ht="14.25" customHeight="1" x14ac:dyDescent="0.35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</v>
      </c>
      <c r="H2077" s="8">
        <v>1.5744160303465184E-3</v>
      </c>
      <c r="I2077" s="9">
        <v>1</v>
      </c>
      <c r="J2077" s="10" t="b">
        <f>AND(CCTAB[[#This Row],[Date]]&gt;=calculate!$D$10,CCTAB[[#This Row],[Date]]&lt;calculate!$D$10+7)</f>
        <v>0</v>
      </c>
    </row>
    <row r="2078" spans="1:10" ht="14.25" customHeight="1" x14ac:dyDescent="0.35">
      <c r="A2078" s="4" t="s">
        <v>2101</v>
      </c>
      <c r="B2078" s="5">
        <v>42040.616000000002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</v>
      </c>
      <c r="H2078" s="8">
        <v>4.3099197752148304E-3</v>
      </c>
      <c r="I2078" s="9">
        <v>3</v>
      </c>
      <c r="J2078" s="10" t="b">
        <f>AND(CCTAB[[#This Row],[Date]]&gt;=calculate!$D$10,CCTAB[[#This Row],[Date]]&lt;calculate!$D$10+7)</f>
        <v>0</v>
      </c>
    </row>
    <row r="2079" spans="1:10" ht="14.25" customHeight="1" x14ac:dyDescent="0.35">
      <c r="A2079" s="4" t="s">
        <v>2102</v>
      </c>
      <c r="B2079" s="5">
        <v>42040.616000000002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</v>
      </c>
      <c r="H2079" s="8">
        <v>3.5883388868176102E-3</v>
      </c>
      <c r="I2079" s="9">
        <v>3</v>
      </c>
      <c r="J2079" s="10" t="b">
        <f>AND(CCTAB[[#This Row],[Date]]&gt;=calculate!$D$10,CCTAB[[#This Row],[Date]]&lt;calculate!$D$10+7)</f>
        <v>0</v>
      </c>
    </row>
    <row r="2080" spans="1:10" ht="14.25" customHeight="1" x14ac:dyDescent="0.35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</v>
      </c>
      <c r="H2080" s="8">
        <v>2.0064837436729525E-3</v>
      </c>
      <c r="I2080" s="9">
        <v>3</v>
      </c>
      <c r="J2080" s="10" t="b">
        <f>AND(CCTAB[[#This Row],[Date]]&gt;=calculate!$D$10,CCTAB[[#This Row],[Date]]&lt;calculate!$D$10+7)</f>
        <v>0</v>
      </c>
    </row>
    <row r="2081" spans="1:10" ht="14.25" customHeight="1" x14ac:dyDescent="0.35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</v>
      </c>
      <c r="H2081" s="8">
        <v>3.3057267857701722E-3</v>
      </c>
      <c r="I2081" s="9">
        <v>3</v>
      </c>
      <c r="J2081" s="10" t="b">
        <f>AND(CCTAB[[#This Row],[Date]]&gt;=calculate!$D$10,CCTAB[[#This Row],[Date]]&lt;calculate!$D$10+7)</f>
        <v>0</v>
      </c>
    </row>
    <row r="2082" spans="1:10" ht="14.25" customHeight="1" x14ac:dyDescent="0.35">
      <c r="A2082" s="4" t="s">
        <v>2105</v>
      </c>
      <c r="B2082" s="5">
        <v>42040.635000000002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</v>
      </c>
      <c r="H2082" s="8">
        <v>3.4555862548062508E-3</v>
      </c>
      <c r="I2082" s="9">
        <v>4</v>
      </c>
      <c r="J2082" s="10" t="b">
        <f>AND(CCTAB[[#This Row],[Date]]&gt;=calculate!$D$10,CCTAB[[#This Row],[Date]]&lt;calculate!$D$10+7)</f>
        <v>0</v>
      </c>
    </row>
    <row r="2083" spans="1:10" ht="14.25" customHeight="1" x14ac:dyDescent="0.35">
      <c r="A2083" s="4" t="s">
        <v>2106</v>
      </c>
      <c r="B2083" s="5">
        <v>42040.635000000002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</v>
      </c>
      <c r="H2083" s="8">
        <v>2.4809178519379122E-3</v>
      </c>
      <c r="I2083" s="9">
        <v>4</v>
      </c>
      <c r="J2083" s="10" t="b">
        <f>AND(CCTAB[[#This Row],[Date]]&gt;=calculate!$D$10,CCTAB[[#This Row],[Date]]&lt;calculate!$D$10+7)</f>
        <v>0</v>
      </c>
    </row>
    <row r="2084" spans="1:10" ht="14.25" customHeight="1" x14ac:dyDescent="0.35">
      <c r="A2084" s="4" t="s">
        <v>2107</v>
      </c>
      <c r="B2084" s="5">
        <v>42040.654000000002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</v>
      </c>
      <c r="H2084" s="8">
        <v>2.053253462996475E-3</v>
      </c>
      <c r="I2084" s="9">
        <v>2</v>
      </c>
      <c r="J2084" s="10" t="b">
        <f>AND(CCTAB[[#This Row],[Date]]&gt;=calculate!$D$10,CCTAB[[#This Row],[Date]]&lt;calculate!$D$10+7)</f>
        <v>0</v>
      </c>
    </row>
    <row r="2085" spans="1:10" ht="14.25" customHeight="1" x14ac:dyDescent="0.35">
      <c r="A2085" s="4" t="s">
        <v>2108</v>
      </c>
      <c r="B2085" s="5">
        <v>42040.654000000002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0" t="b">
        <f>AND(CCTAB[[#This Row],[Date]]&gt;=calculate!$D$10,CCTAB[[#This Row],[Date]]&lt;calculate!$D$10+7)</f>
        <v>0</v>
      </c>
    </row>
    <row r="2086" spans="1:10" ht="14.25" customHeight="1" x14ac:dyDescent="0.35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</v>
      </c>
      <c r="H2086" s="8">
        <v>2.227081095047565E-3</v>
      </c>
      <c r="I2086" s="9">
        <v>2</v>
      </c>
      <c r="J2086" s="10" t="b">
        <f>AND(CCTAB[[#This Row],[Date]]&gt;=calculate!$D$10,CCTAB[[#This Row],[Date]]&lt;calculate!$D$10+7)</f>
        <v>0</v>
      </c>
    </row>
    <row r="2087" spans="1:10" ht="14.25" customHeight="1" x14ac:dyDescent="0.35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</v>
      </c>
      <c r="H2087" s="8">
        <v>4.7921788384945726E-3</v>
      </c>
      <c r="I2087" s="9">
        <v>1</v>
      </c>
      <c r="J2087" s="10" t="b">
        <f>AND(CCTAB[[#This Row],[Date]]&gt;=calculate!$D$10,CCTAB[[#This Row],[Date]]&lt;calculate!$D$10+7)</f>
        <v>0</v>
      </c>
    </row>
    <row r="2088" spans="1:10" ht="14.25" customHeight="1" x14ac:dyDescent="0.35">
      <c r="A2088" s="4" t="s">
        <v>2111</v>
      </c>
      <c r="B2088" s="5">
        <v>42040.678999999996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</v>
      </c>
      <c r="H2088" s="8">
        <v>7.28861722187815E-4</v>
      </c>
      <c r="I2088" s="9">
        <v>2</v>
      </c>
      <c r="J2088" s="10" t="b">
        <f>AND(CCTAB[[#This Row],[Date]]&gt;=calculate!$D$10,CCTAB[[#This Row],[Date]]&lt;calculate!$D$10+7)</f>
        <v>0</v>
      </c>
    </row>
    <row r="2089" spans="1:10" ht="14.25" customHeight="1" x14ac:dyDescent="0.35">
      <c r="A2089" s="4" t="s">
        <v>2112</v>
      </c>
      <c r="B2089" s="5">
        <v>42040.678999999996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</v>
      </c>
      <c r="H2089" s="8">
        <v>4.6746039187873494E-3</v>
      </c>
      <c r="I2089" s="9">
        <v>5</v>
      </c>
      <c r="J2089" s="10" t="b">
        <f>AND(CCTAB[[#This Row],[Date]]&gt;=calculate!$D$10,CCTAB[[#This Row],[Date]]&lt;calculate!$D$10+7)</f>
        <v>0</v>
      </c>
    </row>
    <row r="2090" spans="1:10" ht="14.25" customHeight="1" x14ac:dyDescent="0.35">
      <c r="A2090" s="4" t="s">
        <v>2113</v>
      </c>
      <c r="B2090" s="5">
        <v>42040.682999999997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</v>
      </c>
      <c r="H2090" s="8">
        <v>4.0294844925931901E-4</v>
      </c>
      <c r="I2090" s="9">
        <v>4</v>
      </c>
      <c r="J2090" s="10" t="b">
        <f>AND(CCTAB[[#This Row],[Date]]&gt;=calculate!$D$10,CCTAB[[#This Row],[Date]]&lt;calculate!$D$10+7)</f>
        <v>0</v>
      </c>
    </row>
    <row r="2091" spans="1:10" ht="14.25" customHeight="1" x14ac:dyDescent="0.35">
      <c r="A2091" s="4" t="s">
        <v>2114</v>
      </c>
      <c r="B2091" s="5">
        <v>42040.682999999997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0" t="b">
        <f>AND(CCTAB[[#This Row],[Date]]&gt;=calculate!$D$10,CCTAB[[#This Row],[Date]]&lt;calculate!$D$10+7)</f>
        <v>0</v>
      </c>
    </row>
    <row r="2092" spans="1:10" ht="14.25" customHeight="1" x14ac:dyDescent="0.35">
      <c r="A2092" s="4" t="s">
        <v>2115</v>
      </c>
      <c r="B2092" s="5">
        <v>42040.705000000002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</v>
      </c>
      <c r="H2092" s="8">
        <v>1.3769310061885547E-3</v>
      </c>
      <c r="I2092" s="9">
        <v>3</v>
      </c>
      <c r="J2092" s="10" t="b">
        <f>AND(CCTAB[[#This Row],[Date]]&gt;=calculate!$D$10,CCTAB[[#This Row],[Date]]&lt;calculate!$D$10+7)</f>
        <v>0</v>
      </c>
    </row>
    <row r="2093" spans="1:10" ht="14.25" customHeight="1" x14ac:dyDescent="0.35">
      <c r="A2093" s="4" t="s">
        <v>2116</v>
      </c>
      <c r="B2093" s="5">
        <v>42040.705000000002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0" t="b">
        <f>AND(CCTAB[[#This Row],[Date]]&gt;=calculate!$D$10,CCTAB[[#This Row],[Date]]&lt;calculate!$D$10+7)</f>
        <v>0</v>
      </c>
    </row>
    <row r="2094" spans="1:10" ht="14.25" customHeight="1" x14ac:dyDescent="0.35">
      <c r="A2094" s="4" t="s">
        <v>2117</v>
      </c>
      <c r="B2094" s="5">
        <v>42040.722999999998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</v>
      </c>
      <c r="H2094" s="8">
        <v>1.211150621862066E-3</v>
      </c>
      <c r="I2094" s="9">
        <v>3</v>
      </c>
      <c r="J2094" s="10" t="b">
        <f>AND(CCTAB[[#This Row],[Date]]&gt;=calculate!$D$10,CCTAB[[#This Row],[Date]]&lt;calculate!$D$10+7)</f>
        <v>0</v>
      </c>
    </row>
    <row r="2095" spans="1:10" ht="14.25" customHeight="1" x14ac:dyDescent="0.35">
      <c r="A2095" s="4" t="s">
        <v>2118</v>
      </c>
      <c r="B2095" s="5">
        <v>42040.722999999998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0" t="b">
        <f>AND(CCTAB[[#This Row],[Date]]&gt;=calculate!$D$10,CCTAB[[#This Row],[Date]]&lt;calculate!$D$10+7)</f>
        <v>0</v>
      </c>
    </row>
    <row r="2096" spans="1:10" ht="14.25" customHeight="1" x14ac:dyDescent="0.35">
      <c r="A2096" s="4" t="s">
        <v>2119</v>
      </c>
      <c r="B2096" s="5">
        <v>42040.735999999997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0" t="b">
        <f>AND(CCTAB[[#This Row],[Date]]&gt;=calculate!$D$10,CCTAB[[#This Row],[Date]]&lt;calculate!$D$10+7)</f>
        <v>0</v>
      </c>
    </row>
    <row r="2097" spans="1:10" ht="14.25" customHeight="1" x14ac:dyDescent="0.35">
      <c r="A2097" s="4" t="s">
        <v>2120</v>
      </c>
      <c r="B2097" s="5">
        <v>42040.735999999997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0" t="b">
        <f>AND(CCTAB[[#This Row],[Date]]&gt;=calculate!$D$10,CCTAB[[#This Row],[Date]]&lt;calculate!$D$10+7)</f>
        <v>0</v>
      </c>
    </row>
    <row r="2098" spans="1:10" ht="14.25" customHeight="1" x14ac:dyDescent="0.35">
      <c r="A2098" s="4" t="s">
        <v>2121</v>
      </c>
      <c r="B2098" s="5">
        <v>42040.739000000001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</v>
      </c>
      <c r="H2098" s="8">
        <v>3.6558698656984348E-3</v>
      </c>
      <c r="I2098" s="9">
        <v>3</v>
      </c>
      <c r="J2098" s="10" t="b">
        <f>AND(CCTAB[[#This Row],[Date]]&gt;=calculate!$D$10,CCTAB[[#This Row],[Date]]&lt;calculate!$D$10+7)</f>
        <v>0</v>
      </c>
    </row>
    <row r="2099" spans="1:10" ht="14.25" customHeight="1" x14ac:dyDescent="0.35">
      <c r="A2099" s="4" t="s">
        <v>2122</v>
      </c>
      <c r="B2099" s="5">
        <v>42040.739000000001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</v>
      </c>
      <c r="H2099" s="8">
        <v>5.8193834699516421E-4</v>
      </c>
      <c r="I2099" s="9">
        <v>3</v>
      </c>
      <c r="J2099" s="10" t="b">
        <f>AND(CCTAB[[#This Row],[Date]]&gt;=calculate!$D$10,CCTAB[[#This Row],[Date]]&lt;calculate!$D$10+7)</f>
        <v>0</v>
      </c>
    </row>
    <row r="2100" spans="1:10" ht="14.25" customHeight="1" x14ac:dyDescent="0.35">
      <c r="A2100" s="4" t="s">
        <v>2123</v>
      </c>
      <c r="B2100" s="5">
        <v>42041.391000000003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</v>
      </c>
      <c r="H2100" s="8">
        <v>1.2727047920906927E-3</v>
      </c>
      <c r="I2100" s="9">
        <v>4</v>
      </c>
      <c r="J2100" s="10" t="b">
        <f>AND(CCTAB[[#This Row],[Date]]&gt;=calculate!$D$10,CCTAB[[#This Row],[Date]]&lt;calculate!$D$10+7)</f>
        <v>0</v>
      </c>
    </row>
    <row r="2101" spans="1:10" ht="14.25" customHeight="1" x14ac:dyDescent="0.35">
      <c r="A2101" s="4" t="s">
        <v>2124</v>
      </c>
      <c r="B2101" s="5">
        <v>42041.391000000003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</v>
      </c>
      <c r="H2101" s="8">
        <v>1.0809723974351735E-3</v>
      </c>
      <c r="I2101" s="9">
        <v>5</v>
      </c>
      <c r="J2101" s="10" t="b">
        <f>AND(CCTAB[[#This Row],[Date]]&gt;=calculate!$D$10,CCTAB[[#This Row],[Date]]&lt;calculate!$D$10+7)</f>
        <v>0</v>
      </c>
    </row>
    <row r="2102" spans="1:10" ht="14.25" customHeight="1" x14ac:dyDescent="0.35">
      <c r="A2102" s="4" t="s">
        <v>2125</v>
      </c>
      <c r="B2102" s="5">
        <v>42041.415000000001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</v>
      </c>
      <c r="H2102" s="8">
        <v>2.7231418870125503E-3</v>
      </c>
      <c r="I2102" s="9">
        <v>4</v>
      </c>
      <c r="J2102" s="10" t="b">
        <f>AND(CCTAB[[#This Row],[Date]]&gt;=calculate!$D$10,CCTAB[[#This Row],[Date]]&lt;calculate!$D$10+7)</f>
        <v>0</v>
      </c>
    </row>
    <row r="2103" spans="1:10" ht="14.25" customHeight="1" x14ac:dyDescent="0.35">
      <c r="A2103" s="4" t="s">
        <v>2126</v>
      </c>
      <c r="B2103" s="5">
        <v>42041.415000000001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</v>
      </c>
      <c r="H2103" s="8">
        <v>1.6952874693405388E-3</v>
      </c>
      <c r="I2103" s="9">
        <v>3</v>
      </c>
      <c r="J2103" s="10" t="b">
        <f>AND(CCTAB[[#This Row],[Date]]&gt;=calculate!$D$10,CCTAB[[#This Row],[Date]]&lt;calculate!$D$10+7)</f>
        <v>0</v>
      </c>
    </row>
    <row r="2104" spans="1:10" ht="14.25" customHeight="1" x14ac:dyDescent="0.35">
      <c r="A2104" s="4" t="s">
        <v>2127</v>
      </c>
      <c r="B2104" s="5">
        <v>42041.415999999997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</v>
      </c>
      <c r="H2104" s="8">
        <v>2.5809367990032059E-3</v>
      </c>
      <c r="I2104" s="9">
        <v>2</v>
      </c>
      <c r="J2104" s="10" t="b">
        <f>AND(CCTAB[[#This Row],[Date]]&gt;=calculate!$D$10,CCTAB[[#This Row],[Date]]&lt;calculate!$D$10+7)</f>
        <v>0</v>
      </c>
    </row>
    <row r="2105" spans="1:10" ht="14.25" customHeight="1" x14ac:dyDescent="0.35">
      <c r="A2105" s="4" t="s">
        <v>2128</v>
      </c>
      <c r="B2105" s="5">
        <v>42041.415999999997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</v>
      </c>
      <c r="H2105" s="8">
        <v>2.3191958027536028E-3</v>
      </c>
      <c r="I2105" s="9">
        <v>4</v>
      </c>
      <c r="J2105" s="10" t="b">
        <f>AND(CCTAB[[#This Row],[Date]]&gt;=calculate!$D$10,CCTAB[[#This Row],[Date]]&lt;calculate!$D$10+7)</f>
        <v>0</v>
      </c>
    </row>
    <row r="2106" spans="1:10" ht="14.25" customHeight="1" x14ac:dyDescent="0.35">
      <c r="A2106" s="4" t="s">
        <v>2129</v>
      </c>
      <c r="B2106" s="5">
        <v>42041.449000000001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</v>
      </c>
      <c r="H2106" s="8">
        <v>4.3936703863738281E-4</v>
      </c>
      <c r="I2106" s="9">
        <v>4</v>
      </c>
      <c r="J2106" s="10" t="b">
        <f>AND(CCTAB[[#This Row],[Date]]&gt;=calculate!$D$10,CCTAB[[#This Row],[Date]]&lt;calculate!$D$10+7)</f>
        <v>0</v>
      </c>
    </row>
    <row r="2107" spans="1:10" ht="14.25" customHeight="1" x14ac:dyDescent="0.35">
      <c r="A2107" s="4" t="s">
        <v>2130</v>
      </c>
      <c r="B2107" s="5">
        <v>42041.449000000001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</v>
      </c>
      <c r="H2107" s="8">
        <v>9.4978955572376229E-4</v>
      </c>
      <c r="I2107" s="9">
        <v>4</v>
      </c>
      <c r="J2107" s="10" t="b">
        <f>AND(CCTAB[[#This Row],[Date]]&gt;=calculate!$D$10,CCTAB[[#This Row],[Date]]&lt;calculate!$D$10+7)</f>
        <v>0</v>
      </c>
    </row>
    <row r="2108" spans="1:10" ht="14.25" customHeight="1" x14ac:dyDescent="0.35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</v>
      </c>
      <c r="H2108" s="8">
        <v>4.4114461974701213E-3</v>
      </c>
      <c r="I2108" s="9">
        <v>3</v>
      </c>
      <c r="J2108" s="10" t="b">
        <f>AND(CCTAB[[#This Row],[Date]]&gt;=calculate!$D$10,CCTAB[[#This Row],[Date]]&lt;calculate!$D$10+7)</f>
        <v>0</v>
      </c>
    </row>
    <row r="2109" spans="1:10" ht="14.25" customHeight="1" x14ac:dyDescent="0.35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</v>
      </c>
      <c r="H2109" s="8">
        <v>5.8406281597346045E-4</v>
      </c>
      <c r="I2109" s="9">
        <v>5</v>
      </c>
      <c r="J2109" s="10" t="b">
        <f>AND(CCTAB[[#This Row],[Date]]&gt;=calculate!$D$10,CCTAB[[#This Row],[Date]]&lt;calculate!$D$10+7)</f>
        <v>0</v>
      </c>
    </row>
    <row r="2110" spans="1:10" ht="14.25" customHeight="1" x14ac:dyDescent="0.35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</v>
      </c>
      <c r="H2110" s="8">
        <v>3.0151086120804608E-3</v>
      </c>
      <c r="I2110" s="9">
        <v>4</v>
      </c>
      <c r="J2110" s="10" t="b">
        <f>AND(CCTAB[[#This Row],[Date]]&gt;=calculate!$D$10,CCTAB[[#This Row],[Date]]&lt;calculate!$D$10+7)</f>
        <v>0</v>
      </c>
    </row>
    <row r="2111" spans="1:10" ht="14.25" customHeight="1" x14ac:dyDescent="0.35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0" t="b">
        <f>AND(CCTAB[[#This Row],[Date]]&gt;=calculate!$D$10,CCTAB[[#This Row],[Date]]&lt;calculate!$D$10+7)</f>
        <v>0</v>
      </c>
    </row>
    <row r="2112" spans="1:10" ht="14.25" customHeight="1" x14ac:dyDescent="0.35">
      <c r="A2112" s="4" t="s">
        <v>2135</v>
      </c>
      <c r="B2112" s="5">
        <v>42041.476000000002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</v>
      </c>
      <c r="H2112" s="8">
        <v>2.5693149522002939E-3</v>
      </c>
      <c r="I2112" s="9">
        <v>2</v>
      </c>
      <c r="J2112" s="10" t="b">
        <f>AND(CCTAB[[#This Row],[Date]]&gt;=calculate!$D$10,CCTAB[[#This Row],[Date]]&lt;calculate!$D$10+7)</f>
        <v>0</v>
      </c>
    </row>
    <row r="2113" spans="1:10" ht="14.25" customHeight="1" x14ac:dyDescent="0.35">
      <c r="A2113" s="4" t="s">
        <v>2136</v>
      </c>
      <c r="B2113" s="5">
        <v>42041.476000000002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</v>
      </c>
      <c r="H2113" s="8">
        <v>1.982641372758334E-3</v>
      </c>
      <c r="I2113" s="9">
        <v>3</v>
      </c>
      <c r="J2113" s="10" t="b">
        <f>AND(CCTAB[[#This Row],[Date]]&gt;=calculate!$D$10,CCTAB[[#This Row],[Date]]&lt;calculate!$D$10+7)</f>
        <v>0</v>
      </c>
    </row>
    <row r="2114" spans="1:10" ht="14.25" customHeight="1" x14ac:dyDescent="0.35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</v>
      </c>
      <c r="H2114" s="8">
        <v>4.4333636943970148E-3</v>
      </c>
      <c r="I2114" s="9">
        <v>5</v>
      </c>
      <c r="J2114" s="10" t="b">
        <f>AND(CCTAB[[#This Row],[Date]]&gt;=calculate!$D$10,CCTAB[[#This Row],[Date]]&lt;calculate!$D$10+7)</f>
        <v>0</v>
      </c>
    </row>
    <row r="2115" spans="1:10" ht="14.25" customHeight="1" x14ac:dyDescent="0.35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0" t="b">
        <f>AND(CCTAB[[#This Row],[Date]]&gt;=calculate!$D$10,CCTAB[[#This Row],[Date]]&lt;calculate!$D$10+7)</f>
        <v>0</v>
      </c>
    </row>
    <row r="2116" spans="1:10" ht="14.25" customHeight="1" x14ac:dyDescent="0.35">
      <c r="A2116" s="4" t="s">
        <v>2139</v>
      </c>
      <c r="B2116" s="5">
        <v>42041.485000000001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</v>
      </c>
      <c r="H2116" s="8">
        <v>4.4323631500629854E-3</v>
      </c>
      <c r="I2116" s="9">
        <v>1</v>
      </c>
      <c r="J2116" s="10" t="b">
        <f>AND(CCTAB[[#This Row],[Date]]&gt;=calculate!$D$10,CCTAB[[#This Row],[Date]]&lt;calculate!$D$10+7)</f>
        <v>0</v>
      </c>
    </row>
    <row r="2117" spans="1:10" ht="14.25" customHeight="1" x14ac:dyDescent="0.35">
      <c r="A2117" s="4" t="s">
        <v>2140</v>
      </c>
      <c r="B2117" s="5">
        <v>42041.485000000001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0" t="b">
        <f>AND(CCTAB[[#This Row],[Date]]&gt;=calculate!$D$10,CCTAB[[#This Row],[Date]]&lt;calculate!$D$10+7)</f>
        <v>0</v>
      </c>
    </row>
    <row r="2118" spans="1:10" ht="14.25" customHeight="1" x14ac:dyDescent="0.35">
      <c r="A2118" s="4" t="s">
        <v>2141</v>
      </c>
      <c r="B2118" s="5">
        <v>42041.497000000003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</v>
      </c>
      <c r="H2118" s="8">
        <v>1.42182016625513E-3</v>
      </c>
      <c r="I2118" s="9">
        <v>4</v>
      </c>
      <c r="J2118" s="10" t="b">
        <f>AND(CCTAB[[#This Row],[Date]]&gt;=calculate!$D$10,CCTAB[[#This Row],[Date]]&lt;calculate!$D$10+7)</f>
        <v>0</v>
      </c>
    </row>
    <row r="2119" spans="1:10" ht="14.25" customHeight="1" x14ac:dyDescent="0.35">
      <c r="A2119" s="4" t="s">
        <v>2142</v>
      </c>
      <c r="B2119" s="5">
        <v>42041.497000000003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</v>
      </c>
      <c r="H2119" s="8">
        <v>4.0183862762356399E-3</v>
      </c>
      <c r="I2119" s="9">
        <v>1</v>
      </c>
      <c r="J2119" s="10" t="b">
        <f>AND(CCTAB[[#This Row],[Date]]&gt;=calculate!$D$10,CCTAB[[#This Row],[Date]]&lt;calculate!$D$10+7)</f>
        <v>0</v>
      </c>
    </row>
    <row r="2120" spans="1:10" ht="14.25" customHeight="1" x14ac:dyDescent="0.35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</v>
      </c>
      <c r="H2120" s="8">
        <v>5.7213696263271887E-4</v>
      </c>
      <c r="I2120" s="9">
        <v>4</v>
      </c>
      <c r="J2120" s="10" t="b">
        <f>AND(CCTAB[[#This Row],[Date]]&gt;=calculate!$D$10,CCTAB[[#This Row],[Date]]&lt;calculate!$D$10+7)</f>
        <v>0</v>
      </c>
    </row>
    <row r="2121" spans="1:10" ht="14.25" customHeight="1" x14ac:dyDescent="0.35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</v>
      </c>
      <c r="H2121" s="8">
        <v>3.0902911571929165E-3</v>
      </c>
      <c r="I2121" s="9">
        <v>3</v>
      </c>
      <c r="J2121" s="10" t="b">
        <f>AND(CCTAB[[#This Row],[Date]]&gt;=calculate!$D$10,CCTAB[[#This Row],[Date]]&lt;calculate!$D$10+7)</f>
        <v>0</v>
      </c>
    </row>
    <row r="2122" spans="1:10" ht="14.25" customHeight="1" x14ac:dyDescent="0.35">
      <c r="A2122" s="4" t="s">
        <v>2145</v>
      </c>
      <c r="B2122" s="5">
        <v>42041.508999999998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0" t="b">
        <f>AND(CCTAB[[#This Row],[Date]]&gt;=calculate!$D$10,CCTAB[[#This Row],[Date]]&lt;calculate!$D$10+7)</f>
        <v>0</v>
      </c>
    </row>
    <row r="2123" spans="1:10" ht="14.25" customHeight="1" x14ac:dyDescent="0.35">
      <c r="A2123" s="4" t="s">
        <v>2146</v>
      </c>
      <c r="B2123" s="5">
        <v>42041.508999999998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</v>
      </c>
      <c r="H2123" s="8">
        <v>2.6487260817415711E-3</v>
      </c>
      <c r="I2123" s="9">
        <v>4</v>
      </c>
      <c r="J2123" s="10" t="b">
        <f>AND(CCTAB[[#This Row],[Date]]&gt;=calculate!$D$10,CCTAB[[#This Row],[Date]]&lt;calculate!$D$10+7)</f>
        <v>0</v>
      </c>
    </row>
    <row r="2124" spans="1:10" ht="14.25" customHeight="1" x14ac:dyDescent="0.35">
      <c r="A2124" s="4" t="s">
        <v>2147</v>
      </c>
      <c r="B2124" s="5">
        <v>42041.523000000001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</v>
      </c>
      <c r="H2124" s="8">
        <v>1.8016560413471911E-3</v>
      </c>
      <c r="I2124" s="9">
        <v>4</v>
      </c>
      <c r="J2124" s="10" t="b">
        <f>AND(CCTAB[[#This Row],[Date]]&gt;=calculate!$D$10,CCTAB[[#This Row],[Date]]&lt;calculate!$D$10+7)</f>
        <v>0</v>
      </c>
    </row>
    <row r="2125" spans="1:10" ht="14.25" customHeight="1" x14ac:dyDescent="0.35">
      <c r="A2125" s="4" t="s">
        <v>2148</v>
      </c>
      <c r="B2125" s="5">
        <v>42041.523000000001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</v>
      </c>
      <c r="H2125" s="8">
        <v>1.2027924717335191E-3</v>
      </c>
      <c r="I2125" s="9">
        <v>5</v>
      </c>
      <c r="J2125" s="10" t="b">
        <f>AND(CCTAB[[#This Row],[Date]]&gt;=calculate!$D$10,CCTAB[[#This Row],[Date]]&lt;calculate!$D$10+7)</f>
        <v>0</v>
      </c>
    </row>
    <row r="2126" spans="1:10" ht="14.25" customHeight="1" x14ac:dyDescent="0.35">
      <c r="A2126" s="4" t="s">
        <v>2149</v>
      </c>
      <c r="B2126" s="5">
        <v>42041.536999999997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</v>
      </c>
      <c r="H2126" s="8">
        <v>1.6588167569699338E-3</v>
      </c>
      <c r="I2126" s="9">
        <v>1</v>
      </c>
      <c r="J2126" s="10" t="b">
        <f>AND(CCTAB[[#This Row],[Date]]&gt;=calculate!$D$10,CCTAB[[#This Row],[Date]]&lt;calculate!$D$10+7)</f>
        <v>0</v>
      </c>
    </row>
    <row r="2127" spans="1:10" ht="14.25" customHeight="1" x14ac:dyDescent="0.35">
      <c r="A2127" s="4" t="s">
        <v>2150</v>
      </c>
      <c r="B2127" s="5">
        <v>42041.536999999997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</v>
      </c>
      <c r="H2127" s="8">
        <v>2.1472812020972201E-3</v>
      </c>
      <c r="I2127" s="9">
        <v>2</v>
      </c>
      <c r="J2127" s="10" t="b">
        <f>AND(CCTAB[[#This Row],[Date]]&gt;=calculate!$D$10,CCTAB[[#This Row],[Date]]&lt;calculate!$D$10+7)</f>
        <v>0</v>
      </c>
    </row>
    <row r="2128" spans="1:10" ht="14.25" customHeight="1" x14ac:dyDescent="0.35">
      <c r="A2128" s="4" t="s">
        <v>2151</v>
      </c>
      <c r="B2128" s="5">
        <v>42041.544000000002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0" t="b">
        <f>AND(CCTAB[[#This Row],[Date]]&gt;=calculate!$D$10,CCTAB[[#This Row],[Date]]&lt;calculate!$D$10+7)</f>
        <v>0</v>
      </c>
    </row>
    <row r="2129" spans="1:10" ht="14.25" customHeight="1" x14ac:dyDescent="0.35">
      <c r="A2129" s="4" t="s">
        <v>2152</v>
      </c>
      <c r="B2129" s="5">
        <v>42041.544000000002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</v>
      </c>
      <c r="H2129" s="8">
        <v>2.4341163161956344E-3</v>
      </c>
      <c r="I2129" s="9">
        <v>3</v>
      </c>
      <c r="J2129" s="10" t="b">
        <f>AND(CCTAB[[#This Row],[Date]]&gt;=calculate!$D$10,CCTAB[[#This Row],[Date]]&lt;calculate!$D$10+7)</f>
        <v>0</v>
      </c>
    </row>
    <row r="2130" spans="1:10" ht="14.25" customHeight="1" x14ac:dyDescent="0.35">
      <c r="A2130" s="4" t="s">
        <v>2153</v>
      </c>
      <c r="B2130" s="5">
        <v>42041.569000000003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</v>
      </c>
      <c r="H2130" s="8">
        <v>4.0540533382784731E-3</v>
      </c>
      <c r="I2130" s="9">
        <v>4</v>
      </c>
      <c r="J2130" s="10" t="b">
        <f>AND(CCTAB[[#This Row],[Date]]&gt;=calculate!$D$10,CCTAB[[#This Row],[Date]]&lt;calculate!$D$10+7)</f>
        <v>0</v>
      </c>
    </row>
    <row r="2131" spans="1:10" ht="14.25" customHeight="1" x14ac:dyDescent="0.35">
      <c r="A2131" s="4" t="s">
        <v>2154</v>
      </c>
      <c r="B2131" s="5">
        <v>42041.569000000003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</v>
      </c>
      <c r="H2131" s="8">
        <v>4.1110235375146093E-3</v>
      </c>
      <c r="I2131" s="9">
        <v>5</v>
      </c>
      <c r="J2131" s="10" t="b">
        <f>AND(CCTAB[[#This Row],[Date]]&gt;=calculate!$D$10,CCTAB[[#This Row],[Date]]&lt;calculate!$D$10+7)</f>
        <v>0</v>
      </c>
    </row>
    <row r="2132" spans="1:10" ht="14.25" customHeight="1" x14ac:dyDescent="0.35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0" t="b">
        <f>AND(CCTAB[[#This Row],[Date]]&gt;=calculate!$D$10,CCTAB[[#This Row],[Date]]&lt;calculate!$D$10+7)</f>
        <v>0</v>
      </c>
    </row>
    <row r="2133" spans="1:10" ht="14.25" customHeight="1" x14ac:dyDescent="0.35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</v>
      </c>
      <c r="H2133" s="8">
        <v>1.8985168997017856E-3</v>
      </c>
      <c r="I2133" s="9">
        <v>3</v>
      </c>
      <c r="J2133" s="10" t="b">
        <f>AND(CCTAB[[#This Row],[Date]]&gt;=calculate!$D$10,CCTAB[[#This Row],[Date]]&lt;calculate!$D$10+7)</f>
        <v>0</v>
      </c>
    </row>
    <row r="2134" spans="1:10" ht="14.25" customHeight="1" x14ac:dyDescent="0.35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0" t="b">
        <f>AND(CCTAB[[#This Row],[Date]]&gt;=calculate!$D$10,CCTAB[[#This Row],[Date]]&lt;calculate!$D$10+7)</f>
        <v>0</v>
      </c>
    </row>
    <row r="2135" spans="1:10" ht="14.25" customHeight="1" x14ac:dyDescent="0.35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</v>
      </c>
      <c r="H2135" s="8">
        <v>2.8726448289607001E-3</v>
      </c>
      <c r="I2135" s="9">
        <v>5</v>
      </c>
      <c r="J2135" s="10" t="b">
        <f>AND(CCTAB[[#This Row],[Date]]&gt;=calculate!$D$10,CCTAB[[#This Row],[Date]]&lt;calculate!$D$10+7)</f>
        <v>0</v>
      </c>
    </row>
    <row r="2136" spans="1:10" ht="14.25" customHeight="1" x14ac:dyDescent="0.35">
      <c r="A2136" s="4" t="s">
        <v>2159</v>
      </c>
      <c r="B2136" s="5">
        <v>42041.622000000003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</v>
      </c>
      <c r="H2136" s="8">
        <v>4.5700716840625117E-3</v>
      </c>
      <c r="I2136" s="9">
        <v>4</v>
      </c>
      <c r="J2136" s="10" t="b">
        <f>AND(CCTAB[[#This Row],[Date]]&gt;=calculate!$D$10,CCTAB[[#This Row],[Date]]&lt;calculate!$D$10+7)</f>
        <v>0</v>
      </c>
    </row>
    <row r="2137" spans="1:10" ht="14.25" customHeight="1" x14ac:dyDescent="0.35">
      <c r="A2137" s="4" t="s">
        <v>2160</v>
      </c>
      <c r="B2137" s="5">
        <v>42041.622000000003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</v>
      </c>
      <c r="H2137" s="8">
        <v>3.6383458120015518E-3</v>
      </c>
      <c r="I2137" s="9">
        <v>1</v>
      </c>
      <c r="J2137" s="10" t="b">
        <f>AND(CCTAB[[#This Row],[Date]]&gt;=calculate!$D$10,CCTAB[[#This Row],[Date]]&lt;calculate!$D$10+7)</f>
        <v>0</v>
      </c>
    </row>
    <row r="2138" spans="1:10" ht="14.25" customHeight="1" x14ac:dyDescent="0.35">
      <c r="A2138" s="4" t="s">
        <v>2161</v>
      </c>
      <c r="B2138" s="5">
        <v>42041.661999999997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</v>
      </c>
      <c r="H2138" s="8">
        <v>4.7547822359549343E-3</v>
      </c>
      <c r="I2138" s="9">
        <v>3</v>
      </c>
      <c r="J2138" s="10" t="b">
        <f>AND(CCTAB[[#This Row],[Date]]&gt;=calculate!$D$10,CCTAB[[#This Row],[Date]]&lt;calculate!$D$10+7)</f>
        <v>0</v>
      </c>
    </row>
    <row r="2139" spans="1:10" ht="14.25" customHeight="1" x14ac:dyDescent="0.35">
      <c r="A2139" s="4" t="s">
        <v>2162</v>
      </c>
      <c r="B2139" s="5">
        <v>42041.661999999997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0" t="b">
        <f>AND(CCTAB[[#This Row],[Date]]&gt;=calculate!$D$10,CCTAB[[#This Row],[Date]]&lt;calculate!$D$10+7)</f>
        <v>0</v>
      </c>
    </row>
    <row r="2140" spans="1:10" ht="14.25" customHeight="1" x14ac:dyDescent="0.35">
      <c r="A2140" s="4" t="s">
        <v>2163</v>
      </c>
      <c r="B2140" s="5">
        <v>42041.697999999997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</v>
      </c>
      <c r="H2140" s="8">
        <v>1.675278098894313E-3</v>
      </c>
      <c r="I2140" s="9">
        <v>2</v>
      </c>
      <c r="J2140" s="10" t="b">
        <f>AND(CCTAB[[#This Row],[Date]]&gt;=calculate!$D$10,CCTAB[[#This Row],[Date]]&lt;calculate!$D$10+7)</f>
        <v>0</v>
      </c>
    </row>
    <row r="2141" spans="1:10" ht="14.25" customHeight="1" x14ac:dyDescent="0.35">
      <c r="A2141" s="4" t="s">
        <v>2164</v>
      </c>
      <c r="B2141" s="5">
        <v>42041.697999999997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</v>
      </c>
      <c r="H2141" s="8">
        <v>4.3633364893373308E-3</v>
      </c>
      <c r="I2141" s="9">
        <v>4</v>
      </c>
      <c r="J2141" s="10" t="b">
        <f>AND(CCTAB[[#This Row],[Date]]&gt;=calculate!$D$10,CCTAB[[#This Row],[Date]]&lt;calculate!$D$10+7)</f>
        <v>0</v>
      </c>
    </row>
    <row r="2142" spans="1:10" ht="14.25" customHeight="1" x14ac:dyDescent="0.35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</v>
      </c>
      <c r="H2142" s="8">
        <v>4.3044472279667734E-3</v>
      </c>
      <c r="I2142" s="9">
        <v>4</v>
      </c>
      <c r="J2142" s="10" t="b">
        <f>AND(CCTAB[[#This Row],[Date]]&gt;=calculate!$D$10,CCTAB[[#This Row],[Date]]&lt;calculate!$D$10+7)</f>
        <v>0</v>
      </c>
    </row>
    <row r="2143" spans="1:10" ht="14.25" customHeight="1" x14ac:dyDescent="0.35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</v>
      </c>
      <c r="H2143" s="8">
        <v>1.0081736145695326E-3</v>
      </c>
      <c r="I2143" s="9">
        <v>1</v>
      </c>
      <c r="J2143" s="10" t="b">
        <f>AND(CCTAB[[#This Row],[Date]]&gt;=calculate!$D$10,CCTAB[[#This Row],[Date]]&lt;calculate!$D$10+7)</f>
        <v>0</v>
      </c>
    </row>
    <row r="2144" spans="1:10" ht="14.25" customHeight="1" x14ac:dyDescent="0.35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</v>
      </c>
      <c r="H2144" s="8">
        <v>3.6264518740406837E-3</v>
      </c>
      <c r="I2144" s="9">
        <v>4</v>
      </c>
      <c r="J2144" s="10" t="b">
        <f>AND(CCTAB[[#This Row],[Date]]&gt;=calculate!$D$10,CCTAB[[#This Row],[Date]]&lt;calculate!$D$10+7)</f>
        <v>0</v>
      </c>
    </row>
    <row r="2145" spans="1:10" ht="14.25" customHeight="1" x14ac:dyDescent="0.35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</v>
      </c>
      <c r="H2145" s="8">
        <v>3.9541185982545331E-3</v>
      </c>
      <c r="I2145" s="9">
        <v>5</v>
      </c>
      <c r="J2145" s="10" t="b">
        <f>AND(CCTAB[[#This Row],[Date]]&gt;=calculate!$D$10,CCTAB[[#This Row],[Date]]&lt;calculate!$D$10+7)</f>
        <v>0</v>
      </c>
    </row>
    <row r="2146" spans="1:10" ht="14.25" customHeight="1" x14ac:dyDescent="0.35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</v>
      </c>
      <c r="H2146" s="8">
        <v>1.5646306054729069E-3</v>
      </c>
      <c r="I2146" s="9">
        <v>3</v>
      </c>
      <c r="J2146" s="10" t="b">
        <f>AND(CCTAB[[#This Row],[Date]]&gt;=calculate!$D$10,CCTAB[[#This Row],[Date]]&lt;calculate!$D$10+7)</f>
        <v>0</v>
      </c>
    </row>
    <row r="2147" spans="1:10" ht="14.25" customHeight="1" x14ac:dyDescent="0.35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</v>
      </c>
      <c r="H2147" s="8">
        <v>3.5324339096230156E-3</v>
      </c>
      <c r="I2147" s="9">
        <v>3</v>
      </c>
      <c r="J2147" s="10" t="b">
        <f>AND(CCTAB[[#This Row],[Date]]&gt;=calculate!$D$10,CCTAB[[#This Row],[Date]]&lt;calculate!$D$10+7)</f>
        <v>0</v>
      </c>
    </row>
    <row r="2148" spans="1:10" ht="14.25" customHeight="1" x14ac:dyDescent="0.35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</v>
      </c>
      <c r="H2148" s="8">
        <v>2.4676603962580147E-3</v>
      </c>
      <c r="I2148" s="9">
        <v>5</v>
      </c>
      <c r="J2148" s="10" t="b">
        <f>AND(CCTAB[[#This Row],[Date]]&gt;=calculate!$D$10,CCTAB[[#This Row],[Date]]&lt;calculate!$D$10+7)</f>
        <v>0</v>
      </c>
    </row>
    <row r="2149" spans="1:10" ht="14.25" customHeight="1" x14ac:dyDescent="0.35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</v>
      </c>
      <c r="H2149" s="8">
        <v>3.3438144875961389E-3</v>
      </c>
      <c r="I2149" s="9">
        <v>5</v>
      </c>
      <c r="J2149" s="10" t="b">
        <f>AND(CCTAB[[#This Row],[Date]]&gt;=calculate!$D$10,CCTAB[[#This Row],[Date]]&lt;calculate!$D$10+7)</f>
        <v>0</v>
      </c>
    </row>
    <row r="2150" spans="1:10" ht="14.25" customHeight="1" x14ac:dyDescent="0.35">
      <c r="A2150" s="4" t="s">
        <v>2173</v>
      </c>
      <c r="B2150" s="5">
        <v>42042.381999999998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</v>
      </c>
      <c r="H2150" s="8">
        <v>4.7673647544132719E-3</v>
      </c>
      <c r="I2150" s="9">
        <v>3</v>
      </c>
      <c r="J2150" s="10" t="b">
        <f>AND(CCTAB[[#This Row],[Date]]&gt;=calculate!$D$10,CCTAB[[#This Row],[Date]]&lt;calculate!$D$10+7)</f>
        <v>0</v>
      </c>
    </row>
    <row r="2151" spans="1:10" ht="14.25" customHeight="1" x14ac:dyDescent="0.35">
      <c r="A2151" s="4" t="s">
        <v>2174</v>
      </c>
      <c r="B2151" s="5">
        <v>42042.381999999998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</v>
      </c>
      <c r="H2151" s="8">
        <v>1.5905118757008755E-3</v>
      </c>
      <c r="I2151" s="9">
        <v>3</v>
      </c>
      <c r="J2151" s="10" t="b">
        <f>AND(CCTAB[[#This Row],[Date]]&gt;=calculate!$D$10,CCTAB[[#This Row],[Date]]&lt;calculate!$D$10+7)</f>
        <v>0</v>
      </c>
    </row>
    <row r="2152" spans="1:10" ht="14.25" customHeight="1" x14ac:dyDescent="0.35">
      <c r="A2152" s="4" t="s">
        <v>2175</v>
      </c>
      <c r="B2152" s="5">
        <v>42042.394999999997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0" t="b">
        <f>AND(CCTAB[[#This Row],[Date]]&gt;=calculate!$D$10,CCTAB[[#This Row],[Date]]&lt;calculate!$D$10+7)</f>
        <v>0</v>
      </c>
    </row>
    <row r="2153" spans="1:10" ht="14.25" customHeight="1" x14ac:dyDescent="0.35">
      <c r="A2153" s="4" t="s">
        <v>2176</v>
      </c>
      <c r="B2153" s="5">
        <v>42042.394999999997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</v>
      </c>
      <c r="H2153" s="8">
        <v>4.744982350629535E-3</v>
      </c>
      <c r="I2153" s="9">
        <v>5</v>
      </c>
      <c r="J2153" s="10" t="b">
        <f>AND(CCTAB[[#This Row],[Date]]&gt;=calculate!$D$10,CCTAB[[#This Row],[Date]]&lt;calculate!$D$10+7)</f>
        <v>0</v>
      </c>
    </row>
    <row r="2154" spans="1:10" ht="14.25" customHeight="1" x14ac:dyDescent="0.35">
      <c r="A2154" s="4" t="s">
        <v>2177</v>
      </c>
      <c r="B2154" s="5">
        <v>42042.396000000001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</v>
      </c>
      <c r="H2154" s="8">
        <v>4.3419014352019608E-3</v>
      </c>
      <c r="I2154" s="9">
        <v>1</v>
      </c>
      <c r="J2154" s="10" t="b">
        <f>AND(CCTAB[[#This Row],[Date]]&gt;=calculate!$D$10,CCTAB[[#This Row],[Date]]&lt;calculate!$D$10+7)</f>
        <v>0</v>
      </c>
    </row>
    <row r="2155" spans="1:10" ht="14.25" customHeight="1" x14ac:dyDescent="0.35">
      <c r="A2155" s="4" t="s">
        <v>2178</v>
      </c>
      <c r="B2155" s="5">
        <v>42042.396000000001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</v>
      </c>
      <c r="H2155" s="8">
        <v>4.207034345488395E-3</v>
      </c>
      <c r="I2155" s="9">
        <v>3</v>
      </c>
      <c r="J2155" s="10" t="b">
        <f>AND(CCTAB[[#This Row],[Date]]&gt;=calculate!$D$10,CCTAB[[#This Row],[Date]]&lt;calculate!$D$10+7)</f>
        <v>0</v>
      </c>
    </row>
    <row r="2156" spans="1:10" ht="14.25" customHeight="1" x14ac:dyDescent="0.35">
      <c r="A2156" s="4" t="s">
        <v>2179</v>
      </c>
      <c r="B2156" s="5">
        <v>42042.417000000001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</v>
      </c>
      <c r="H2156" s="8">
        <v>3.724196377974253E-3</v>
      </c>
      <c r="I2156" s="9">
        <v>4</v>
      </c>
      <c r="J2156" s="10" t="b">
        <f>AND(CCTAB[[#This Row],[Date]]&gt;=calculate!$D$10,CCTAB[[#This Row],[Date]]&lt;calculate!$D$10+7)</f>
        <v>0</v>
      </c>
    </row>
    <row r="2157" spans="1:10" ht="14.25" customHeight="1" x14ac:dyDescent="0.35">
      <c r="A2157" s="4" t="s">
        <v>2180</v>
      </c>
      <c r="B2157" s="5">
        <v>42042.417000000001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0" t="b">
        <f>AND(CCTAB[[#This Row],[Date]]&gt;=calculate!$D$10,CCTAB[[#This Row],[Date]]&lt;calculate!$D$10+7)</f>
        <v>0</v>
      </c>
    </row>
    <row r="2158" spans="1:10" ht="14.25" customHeight="1" x14ac:dyDescent="0.35">
      <c r="A2158" s="4" t="s">
        <v>2181</v>
      </c>
      <c r="B2158" s="5">
        <v>42042.421000000002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</v>
      </c>
      <c r="H2158" s="8">
        <v>3.0194813275738778E-3</v>
      </c>
      <c r="I2158" s="9">
        <v>3</v>
      </c>
      <c r="J2158" s="10" t="b">
        <f>AND(CCTAB[[#This Row],[Date]]&gt;=calculate!$D$10,CCTAB[[#This Row],[Date]]&lt;calculate!$D$10+7)</f>
        <v>0</v>
      </c>
    </row>
    <row r="2159" spans="1:10" ht="14.25" customHeight="1" x14ac:dyDescent="0.35">
      <c r="A2159" s="4" t="s">
        <v>2182</v>
      </c>
      <c r="B2159" s="5">
        <v>42042.421000000002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</v>
      </c>
      <c r="H2159" s="8">
        <v>2.8475655150647463E-3</v>
      </c>
      <c r="I2159" s="9">
        <v>3</v>
      </c>
      <c r="J2159" s="10" t="b">
        <f>AND(CCTAB[[#This Row],[Date]]&gt;=calculate!$D$10,CCTAB[[#This Row],[Date]]&lt;calculate!$D$10+7)</f>
        <v>0</v>
      </c>
    </row>
    <row r="2160" spans="1:10" ht="14.25" customHeight="1" x14ac:dyDescent="0.35">
      <c r="A2160" s="4" t="s">
        <v>2183</v>
      </c>
      <c r="B2160" s="5">
        <v>42042.425999999999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0" t="b">
        <f>AND(CCTAB[[#This Row],[Date]]&gt;=calculate!$D$10,CCTAB[[#This Row],[Date]]&lt;calculate!$D$10+7)</f>
        <v>0</v>
      </c>
    </row>
    <row r="2161" spans="1:10" ht="14.25" customHeight="1" x14ac:dyDescent="0.35">
      <c r="A2161" s="4" t="s">
        <v>2184</v>
      </c>
      <c r="B2161" s="5">
        <v>42042.425999999999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</v>
      </c>
      <c r="H2161" s="8">
        <v>8.0520220856572673E-4</v>
      </c>
      <c r="I2161" s="9">
        <v>3</v>
      </c>
      <c r="J2161" s="10" t="b">
        <f>AND(CCTAB[[#This Row],[Date]]&gt;=calculate!$D$10,CCTAB[[#This Row],[Date]]&lt;calculate!$D$10+7)</f>
        <v>0</v>
      </c>
    </row>
    <row r="2162" spans="1:10" ht="14.25" customHeight="1" x14ac:dyDescent="0.35">
      <c r="A2162" s="4" t="s">
        <v>2185</v>
      </c>
      <c r="B2162" s="5">
        <v>42042.446000000004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</v>
      </c>
      <c r="H2162" s="8">
        <v>2.272993215383122E-3</v>
      </c>
      <c r="I2162" s="9">
        <v>4</v>
      </c>
      <c r="J2162" s="10" t="b">
        <f>AND(CCTAB[[#This Row],[Date]]&gt;=calculate!$D$10,CCTAB[[#This Row],[Date]]&lt;calculate!$D$10+7)</f>
        <v>0</v>
      </c>
    </row>
    <row r="2163" spans="1:10" ht="14.25" customHeight="1" x14ac:dyDescent="0.35">
      <c r="A2163" s="4" t="s">
        <v>2186</v>
      </c>
      <c r="B2163" s="5">
        <v>42042.446000000004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</v>
      </c>
      <c r="H2163" s="8">
        <v>3.403858903666989E-3</v>
      </c>
      <c r="I2163" s="9">
        <v>4</v>
      </c>
      <c r="J2163" s="10" t="b">
        <f>AND(CCTAB[[#This Row],[Date]]&gt;=calculate!$D$10,CCTAB[[#This Row],[Date]]&lt;calculate!$D$10+7)</f>
        <v>0</v>
      </c>
    </row>
    <row r="2164" spans="1:10" ht="14.25" customHeight="1" x14ac:dyDescent="0.35">
      <c r="A2164" s="4" t="s">
        <v>2187</v>
      </c>
      <c r="B2164" s="5">
        <v>42042.455999999998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</v>
      </c>
      <c r="H2164" s="8">
        <v>2.9220873761905746E-3</v>
      </c>
      <c r="I2164" s="9">
        <v>3</v>
      </c>
      <c r="J2164" s="10" t="b">
        <f>AND(CCTAB[[#This Row],[Date]]&gt;=calculate!$D$10,CCTAB[[#This Row],[Date]]&lt;calculate!$D$10+7)</f>
        <v>0</v>
      </c>
    </row>
    <row r="2165" spans="1:10" ht="14.25" customHeight="1" x14ac:dyDescent="0.35">
      <c r="A2165" s="4" t="s">
        <v>2188</v>
      </c>
      <c r="B2165" s="5">
        <v>42042.455999999998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</v>
      </c>
      <c r="H2165" s="8">
        <v>4.5942674191303554E-3</v>
      </c>
      <c r="I2165" s="9">
        <v>4</v>
      </c>
      <c r="J2165" s="10" t="b">
        <f>AND(CCTAB[[#This Row],[Date]]&gt;=calculate!$D$10,CCTAB[[#This Row],[Date]]&lt;calculate!$D$10+7)</f>
        <v>0</v>
      </c>
    </row>
    <row r="2166" spans="1:10" ht="14.25" customHeight="1" x14ac:dyDescent="0.35">
      <c r="A2166" s="4" t="s">
        <v>2189</v>
      </c>
      <c r="B2166" s="5">
        <v>42042.474999999999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</v>
      </c>
      <c r="H2166" s="8">
        <v>4.1794637614126218E-3</v>
      </c>
      <c r="I2166" s="9">
        <v>2</v>
      </c>
      <c r="J2166" s="10" t="b">
        <f>AND(CCTAB[[#This Row],[Date]]&gt;=calculate!$D$10,CCTAB[[#This Row],[Date]]&lt;calculate!$D$10+7)</f>
        <v>0</v>
      </c>
    </row>
    <row r="2167" spans="1:10" ht="14.25" customHeight="1" x14ac:dyDescent="0.35">
      <c r="A2167" s="4" t="s">
        <v>2190</v>
      </c>
      <c r="B2167" s="5">
        <v>42042.474999999999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</v>
      </c>
      <c r="H2167" s="8">
        <v>6.6726493941869907E-4</v>
      </c>
      <c r="I2167" s="9">
        <v>5</v>
      </c>
      <c r="J2167" s="10" t="b">
        <f>AND(CCTAB[[#This Row],[Date]]&gt;=calculate!$D$10,CCTAB[[#This Row],[Date]]&lt;calculate!$D$10+7)</f>
        <v>0</v>
      </c>
    </row>
    <row r="2168" spans="1:10" ht="14.25" customHeight="1" x14ac:dyDescent="0.35">
      <c r="A2168" s="4" t="s">
        <v>2191</v>
      </c>
      <c r="B2168" s="5">
        <v>42042.474999999999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</v>
      </c>
      <c r="H2168" s="8">
        <v>1.3708137780441595E-3</v>
      </c>
      <c r="I2168" s="9">
        <v>4</v>
      </c>
      <c r="J2168" s="10" t="b">
        <f>AND(CCTAB[[#This Row],[Date]]&gt;=calculate!$D$10,CCTAB[[#This Row],[Date]]&lt;calculate!$D$10+7)</f>
        <v>0</v>
      </c>
    </row>
    <row r="2169" spans="1:10" ht="14.25" customHeight="1" x14ac:dyDescent="0.35">
      <c r="A2169" s="4" t="s">
        <v>2192</v>
      </c>
      <c r="B2169" s="5">
        <v>42042.474999999999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</v>
      </c>
      <c r="H2169" s="8">
        <v>4.4403593275939082E-3</v>
      </c>
      <c r="I2169" s="9">
        <v>5</v>
      </c>
      <c r="J2169" s="10" t="b">
        <f>AND(CCTAB[[#This Row],[Date]]&gt;=calculate!$D$10,CCTAB[[#This Row],[Date]]&lt;calculate!$D$10+7)</f>
        <v>0</v>
      </c>
    </row>
    <row r="2170" spans="1:10" ht="14.25" customHeight="1" x14ac:dyDescent="0.35">
      <c r="A2170" s="4" t="s">
        <v>2193</v>
      </c>
      <c r="B2170" s="5">
        <v>42042.476000000002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</v>
      </c>
      <c r="H2170" s="8">
        <v>1.8490639870024032E-3</v>
      </c>
      <c r="I2170" s="9">
        <v>1</v>
      </c>
      <c r="J2170" s="10" t="b">
        <f>AND(CCTAB[[#This Row],[Date]]&gt;=calculate!$D$10,CCTAB[[#This Row],[Date]]&lt;calculate!$D$10+7)</f>
        <v>0</v>
      </c>
    </row>
    <row r="2171" spans="1:10" ht="14.25" customHeight="1" x14ac:dyDescent="0.35">
      <c r="A2171" s="4" t="s">
        <v>2194</v>
      </c>
      <c r="B2171" s="5">
        <v>42042.476000000002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</v>
      </c>
      <c r="H2171" s="8">
        <v>4.4789088080786311E-3</v>
      </c>
      <c r="I2171" s="9">
        <v>5</v>
      </c>
      <c r="J2171" s="10" t="b">
        <f>AND(CCTAB[[#This Row],[Date]]&gt;=calculate!$D$10,CCTAB[[#This Row],[Date]]&lt;calculate!$D$10+7)</f>
        <v>0</v>
      </c>
    </row>
    <row r="2172" spans="1:10" ht="14.25" customHeight="1" x14ac:dyDescent="0.35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</v>
      </c>
      <c r="H2172" s="8">
        <v>8.6036130725805117E-4</v>
      </c>
      <c r="I2172" s="9">
        <v>4</v>
      </c>
      <c r="J2172" s="10" t="b">
        <f>AND(CCTAB[[#This Row],[Date]]&gt;=calculate!$D$10,CCTAB[[#This Row],[Date]]&lt;calculate!$D$10+7)</f>
        <v>0</v>
      </c>
    </row>
    <row r="2173" spans="1:10" ht="14.25" customHeight="1" x14ac:dyDescent="0.35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</v>
      </c>
      <c r="H2173" s="8">
        <v>2.8524526782505249E-3</v>
      </c>
      <c r="I2173" s="9">
        <v>4</v>
      </c>
      <c r="J2173" s="10" t="b">
        <f>AND(CCTAB[[#This Row],[Date]]&gt;=calculate!$D$10,CCTAB[[#This Row],[Date]]&lt;calculate!$D$10+7)</f>
        <v>0</v>
      </c>
    </row>
    <row r="2174" spans="1:10" ht="14.25" customHeight="1" x14ac:dyDescent="0.35">
      <c r="A2174" s="4" t="s">
        <v>2197</v>
      </c>
      <c r="B2174" s="5">
        <v>42042.542000000001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</v>
      </c>
      <c r="H2174" s="8">
        <v>1.2702568485634211E-3</v>
      </c>
      <c r="I2174" s="9">
        <v>5</v>
      </c>
      <c r="J2174" s="10" t="b">
        <f>AND(CCTAB[[#This Row],[Date]]&gt;=calculate!$D$10,CCTAB[[#This Row],[Date]]&lt;calculate!$D$10+7)</f>
        <v>0</v>
      </c>
    </row>
    <row r="2175" spans="1:10" ht="14.25" customHeight="1" x14ac:dyDescent="0.35">
      <c r="A2175" s="4" t="s">
        <v>2198</v>
      </c>
      <c r="B2175" s="5">
        <v>42042.542000000001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</v>
      </c>
      <c r="H2175" s="8">
        <v>9.1761119375764701E-4</v>
      </c>
      <c r="I2175" s="9">
        <v>2</v>
      </c>
      <c r="J2175" s="10" t="b">
        <f>AND(CCTAB[[#This Row],[Date]]&gt;=calculate!$D$10,CCTAB[[#This Row],[Date]]&lt;calculate!$D$10+7)</f>
        <v>0</v>
      </c>
    </row>
    <row r="2176" spans="1:10" ht="14.25" customHeight="1" x14ac:dyDescent="0.35">
      <c r="A2176" s="4" t="s">
        <v>2199</v>
      </c>
      <c r="B2176" s="5">
        <v>42042.544999999998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</v>
      </c>
      <c r="H2176" s="8">
        <v>4.6425157263072203E-4</v>
      </c>
      <c r="I2176" s="9">
        <v>3</v>
      </c>
      <c r="J2176" s="10" t="b">
        <f>AND(CCTAB[[#This Row],[Date]]&gt;=calculate!$D$10,CCTAB[[#This Row],[Date]]&lt;calculate!$D$10+7)</f>
        <v>0</v>
      </c>
    </row>
    <row r="2177" spans="1:10" ht="14.25" customHeight="1" x14ac:dyDescent="0.35">
      <c r="A2177" s="4" t="s">
        <v>2200</v>
      </c>
      <c r="B2177" s="5">
        <v>42042.544999999998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</v>
      </c>
      <c r="H2177" s="8">
        <v>4.5433466660291921E-3</v>
      </c>
      <c r="I2177" s="9">
        <v>3</v>
      </c>
      <c r="J2177" s="10" t="b">
        <f>AND(CCTAB[[#This Row],[Date]]&gt;=calculate!$D$10,CCTAB[[#This Row],[Date]]&lt;calculate!$D$10+7)</f>
        <v>0</v>
      </c>
    </row>
    <row r="2178" spans="1:10" ht="14.25" customHeight="1" x14ac:dyDescent="0.35">
      <c r="A2178" s="4" t="s">
        <v>2201</v>
      </c>
      <c r="B2178" s="5">
        <v>42042.574999999997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</v>
      </c>
      <c r="H2178" s="8">
        <v>4.6806125979305451E-3</v>
      </c>
      <c r="I2178" s="9">
        <v>5</v>
      </c>
      <c r="J2178" s="10" t="b">
        <f>AND(CCTAB[[#This Row],[Date]]&gt;=calculate!$D$10,CCTAB[[#This Row],[Date]]&lt;calculate!$D$10+7)</f>
        <v>0</v>
      </c>
    </row>
    <row r="2179" spans="1:10" ht="14.25" customHeight="1" x14ac:dyDescent="0.35">
      <c r="A2179" s="4" t="s">
        <v>2202</v>
      </c>
      <c r="B2179" s="5">
        <v>42042.574999999997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</v>
      </c>
      <c r="H2179" s="8">
        <v>3.2803234344707605E-3</v>
      </c>
      <c r="I2179" s="9">
        <v>1</v>
      </c>
      <c r="J2179" s="10" t="b">
        <f>AND(CCTAB[[#This Row],[Date]]&gt;=calculate!$D$10,CCTAB[[#This Row],[Date]]&lt;calculate!$D$10+7)</f>
        <v>0</v>
      </c>
    </row>
    <row r="2180" spans="1:10" ht="14.25" customHeight="1" x14ac:dyDescent="0.35">
      <c r="A2180" s="4" t="s">
        <v>2203</v>
      </c>
      <c r="B2180" s="5">
        <v>42042.578000000001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</v>
      </c>
      <c r="H2180" s="8">
        <v>1.0576094141133542E-3</v>
      </c>
      <c r="I2180" s="9">
        <v>2</v>
      </c>
      <c r="J2180" s="10" t="b">
        <f>AND(CCTAB[[#This Row],[Date]]&gt;=calculate!$D$10,CCTAB[[#This Row],[Date]]&lt;calculate!$D$10+7)</f>
        <v>0</v>
      </c>
    </row>
    <row r="2181" spans="1:10" ht="14.25" customHeight="1" x14ac:dyDescent="0.35">
      <c r="A2181" s="4" t="s">
        <v>2204</v>
      </c>
      <c r="B2181" s="5">
        <v>42042.578000000001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0" t="b">
        <f>AND(CCTAB[[#This Row],[Date]]&gt;=calculate!$D$10,CCTAB[[#This Row],[Date]]&lt;calculate!$D$10+7)</f>
        <v>0</v>
      </c>
    </row>
    <row r="2182" spans="1:10" ht="14.25" customHeight="1" x14ac:dyDescent="0.35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</v>
      </c>
      <c r="H2182" s="8">
        <v>2.2807698030999522E-3</v>
      </c>
      <c r="I2182" s="9">
        <v>4</v>
      </c>
      <c r="J2182" s="10" t="b">
        <f>AND(CCTAB[[#This Row],[Date]]&gt;=calculate!$D$10,CCTAB[[#This Row],[Date]]&lt;calculate!$D$10+7)</f>
        <v>0</v>
      </c>
    </row>
    <row r="2183" spans="1:10" ht="14.25" customHeight="1" x14ac:dyDescent="0.35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</v>
      </c>
      <c r="H2183" s="8">
        <v>3.095207780608341E-3</v>
      </c>
      <c r="I2183" s="9">
        <v>4</v>
      </c>
      <c r="J2183" s="10" t="b">
        <f>AND(CCTAB[[#This Row],[Date]]&gt;=calculate!$D$10,CCTAB[[#This Row],[Date]]&lt;calculate!$D$10+7)</f>
        <v>0</v>
      </c>
    </row>
    <row r="2184" spans="1:10" ht="14.25" customHeight="1" x14ac:dyDescent="0.35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</v>
      </c>
      <c r="H2184" s="8">
        <v>3.6311004160654086E-3</v>
      </c>
      <c r="I2184" s="9">
        <v>3</v>
      </c>
      <c r="J2184" s="10" t="b">
        <f>AND(CCTAB[[#This Row],[Date]]&gt;=calculate!$D$10,CCTAB[[#This Row],[Date]]&lt;calculate!$D$10+7)</f>
        <v>0</v>
      </c>
    </row>
    <row r="2185" spans="1:10" ht="14.25" customHeight="1" x14ac:dyDescent="0.35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</v>
      </c>
      <c r="H2185" s="8">
        <v>4.0206984515718603E-3</v>
      </c>
      <c r="I2185" s="9">
        <v>3</v>
      </c>
      <c r="J2185" s="10" t="b">
        <f>AND(CCTAB[[#This Row],[Date]]&gt;=calculate!$D$10,CCTAB[[#This Row],[Date]]&lt;calculate!$D$10+7)</f>
        <v>0</v>
      </c>
    </row>
    <row r="2186" spans="1:10" ht="14.25" customHeight="1" x14ac:dyDescent="0.35">
      <c r="A2186" s="4" t="s">
        <v>2209</v>
      </c>
      <c r="B2186" s="5">
        <v>42042.597999999998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</v>
      </c>
      <c r="H2186" s="8">
        <v>2.6982790432647902E-3</v>
      </c>
      <c r="I2186" s="9">
        <v>3</v>
      </c>
      <c r="J2186" s="10" t="b">
        <f>AND(CCTAB[[#This Row],[Date]]&gt;=calculate!$D$10,CCTAB[[#This Row],[Date]]&lt;calculate!$D$10+7)</f>
        <v>0</v>
      </c>
    </row>
    <row r="2187" spans="1:10" ht="14.25" customHeight="1" x14ac:dyDescent="0.35">
      <c r="A2187" s="4" t="s">
        <v>2210</v>
      </c>
      <c r="B2187" s="5">
        <v>42042.597999999998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</v>
      </c>
      <c r="H2187" s="8">
        <v>4.4938491496185591E-3</v>
      </c>
      <c r="I2187" s="9">
        <v>1</v>
      </c>
      <c r="J2187" s="10" t="b">
        <f>AND(CCTAB[[#This Row],[Date]]&gt;=calculate!$D$10,CCTAB[[#This Row],[Date]]&lt;calculate!$D$10+7)</f>
        <v>0</v>
      </c>
    </row>
    <row r="2188" spans="1:10" ht="14.25" customHeight="1" x14ac:dyDescent="0.35">
      <c r="A2188" s="4" t="s">
        <v>2211</v>
      </c>
      <c r="B2188" s="5">
        <v>42042.639000000003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</v>
      </c>
      <c r="H2188" s="8">
        <v>2.9793808260874929E-3</v>
      </c>
      <c r="I2188" s="9">
        <v>4</v>
      </c>
      <c r="J2188" s="10" t="b">
        <f>AND(CCTAB[[#This Row],[Date]]&gt;=calculate!$D$10,CCTAB[[#This Row],[Date]]&lt;calculate!$D$10+7)</f>
        <v>0</v>
      </c>
    </row>
    <row r="2189" spans="1:10" ht="14.25" customHeight="1" x14ac:dyDescent="0.35">
      <c r="A2189" s="4" t="s">
        <v>2212</v>
      </c>
      <c r="B2189" s="5">
        <v>42042.639000000003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</v>
      </c>
      <c r="H2189" s="8">
        <v>7.5195700626944962E-4</v>
      </c>
      <c r="I2189" s="9">
        <v>4</v>
      </c>
      <c r="J2189" s="10" t="b">
        <f>AND(CCTAB[[#This Row],[Date]]&gt;=calculate!$D$10,CCTAB[[#This Row],[Date]]&lt;calculate!$D$10+7)</f>
        <v>0</v>
      </c>
    </row>
    <row r="2190" spans="1:10" ht="14.25" customHeight="1" x14ac:dyDescent="0.35">
      <c r="A2190" s="4" t="s">
        <v>2213</v>
      </c>
      <c r="B2190" s="5">
        <v>42042.673000000003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</v>
      </c>
      <c r="H2190" s="8">
        <v>2.4068519154807604E-3</v>
      </c>
      <c r="I2190" s="9">
        <v>3</v>
      </c>
      <c r="J2190" s="10" t="b">
        <f>AND(CCTAB[[#This Row],[Date]]&gt;=calculate!$D$10,CCTAB[[#This Row],[Date]]&lt;calculate!$D$10+7)</f>
        <v>0</v>
      </c>
    </row>
    <row r="2191" spans="1:10" ht="14.25" customHeight="1" x14ac:dyDescent="0.35">
      <c r="A2191" s="4" t="s">
        <v>2214</v>
      </c>
      <c r="B2191" s="5">
        <v>42042.673000000003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</v>
      </c>
      <c r="H2191" s="8">
        <v>2.9671660557686382E-3</v>
      </c>
      <c r="I2191" s="9">
        <v>4</v>
      </c>
      <c r="J2191" s="10" t="b">
        <f>AND(CCTAB[[#This Row],[Date]]&gt;=calculate!$D$10,CCTAB[[#This Row],[Date]]&lt;calculate!$D$10+7)</f>
        <v>0</v>
      </c>
    </row>
    <row r="2192" spans="1:10" ht="14.25" customHeight="1" x14ac:dyDescent="0.35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</v>
      </c>
      <c r="H2192" s="8">
        <v>3.9614690111277389E-3</v>
      </c>
      <c r="I2192" s="9">
        <v>4</v>
      </c>
      <c r="J2192" s="10" t="b">
        <f>AND(CCTAB[[#This Row],[Date]]&gt;=calculate!$D$10,CCTAB[[#This Row],[Date]]&lt;calculate!$D$10+7)</f>
        <v>0</v>
      </c>
    </row>
    <row r="2193" spans="1:10" ht="14.25" customHeight="1" x14ac:dyDescent="0.35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0" t="b">
        <f>AND(CCTAB[[#This Row],[Date]]&gt;=calculate!$D$10,CCTAB[[#This Row],[Date]]&lt;calculate!$D$10+7)</f>
        <v>0</v>
      </c>
    </row>
    <row r="2194" spans="1:10" ht="14.25" customHeight="1" x14ac:dyDescent="0.35">
      <c r="A2194" s="4" t="s">
        <v>2217</v>
      </c>
      <c r="B2194" s="5">
        <v>42042.688000000002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</v>
      </c>
      <c r="H2194" s="8">
        <v>2.7087403350402246E-3</v>
      </c>
      <c r="I2194" s="9">
        <v>2</v>
      </c>
      <c r="J2194" s="10" t="b">
        <f>AND(CCTAB[[#This Row],[Date]]&gt;=calculate!$D$10,CCTAB[[#This Row],[Date]]&lt;calculate!$D$10+7)</f>
        <v>0</v>
      </c>
    </row>
    <row r="2195" spans="1:10" ht="14.25" customHeight="1" x14ac:dyDescent="0.35">
      <c r="A2195" s="4" t="s">
        <v>2218</v>
      </c>
      <c r="B2195" s="5">
        <v>42042.688000000002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</v>
      </c>
      <c r="H2195" s="8">
        <v>2.5419081811935752E-3</v>
      </c>
      <c r="I2195" s="9">
        <v>4</v>
      </c>
      <c r="J2195" s="10" t="b">
        <f>AND(CCTAB[[#This Row],[Date]]&gt;=calculate!$D$10,CCTAB[[#This Row],[Date]]&lt;calculate!$D$10+7)</f>
        <v>0</v>
      </c>
    </row>
    <row r="2196" spans="1:10" ht="14.25" customHeight="1" x14ac:dyDescent="0.35">
      <c r="A2196" s="4" t="s">
        <v>2219</v>
      </c>
      <c r="B2196" s="5">
        <v>42042.688000000002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</v>
      </c>
      <c r="H2196" s="8">
        <v>2.9706085673140824E-3</v>
      </c>
      <c r="I2196" s="9">
        <v>4</v>
      </c>
      <c r="J2196" s="10" t="b">
        <f>AND(CCTAB[[#This Row],[Date]]&gt;=calculate!$D$10,CCTAB[[#This Row],[Date]]&lt;calculate!$D$10+7)</f>
        <v>0</v>
      </c>
    </row>
    <row r="2197" spans="1:10" ht="14.25" customHeight="1" x14ac:dyDescent="0.35">
      <c r="A2197" s="4" t="s">
        <v>2220</v>
      </c>
      <c r="B2197" s="5">
        <v>42042.688000000002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</v>
      </c>
      <c r="H2197" s="8">
        <v>2.4004837406842662E-3</v>
      </c>
      <c r="I2197" s="9">
        <v>3</v>
      </c>
      <c r="J2197" s="10" t="b">
        <f>AND(CCTAB[[#This Row],[Date]]&gt;=calculate!$D$10,CCTAB[[#This Row],[Date]]&lt;calculate!$D$10+7)</f>
        <v>0</v>
      </c>
    </row>
    <row r="2198" spans="1:10" ht="14.25" customHeight="1" x14ac:dyDescent="0.35">
      <c r="A2198" s="4" t="s">
        <v>2221</v>
      </c>
      <c r="B2198" s="5">
        <v>42042.690999999999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0" t="b">
        <f>AND(CCTAB[[#This Row],[Date]]&gt;=calculate!$D$10,CCTAB[[#This Row],[Date]]&lt;calculate!$D$10+7)</f>
        <v>0</v>
      </c>
    </row>
    <row r="2199" spans="1:10" ht="14.25" customHeight="1" x14ac:dyDescent="0.35">
      <c r="A2199" s="4" t="s">
        <v>2222</v>
      </c>
      <c r="B2199" s="5">
        <v>42042.690999999999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</v>
      </c>
      <c r="H2199" s="8">
        <v>3.9708513162523516E-3</v>
      </c>
      <c r="I2199" s="9">
        <v>2</v>
      </c>
      <c r="J2199" s="10" t="b">
        <f>AND(CCTAB[[#This Row],[Date]]&gt;=calculate!$D$10,CCTAB[[#This Row],[Date]]&lt;calculate!$D$10+7)</f>
        <v>0</v>
      </c>
    </row>
    <row r="2200" spans="1:10" ht="14.25" customHeight="1" x14ac:dyDescent="0.35">
      <c r="A2200" s="4" t="s">
        <v>2223</v>
      </c>
      <c r="B2200" s="5">
        <v>42042.694000000003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0" t="b">
        <f>AND(CCTAB[[#This Row],[Date]]&gt;=calculate!$D$10,CCTAB[[#This Row],[Date]]&lt;calculate!$D$10+7)</f>
        <v>0</v>
      </c>
    </row>
    <row r="2201" spans="1:10" ht="14.25" customHeight="1" x14ac:dyDescent="0.35">
      <c r="A2201" s="4" t="s">
        <v>2224</v>
      </c>
      <c r="B2201" s="5">
        <v>42042.694000000003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0" t="b">
        <f>AND(CCTAB[[#This Row],[Date]]&gt;=calculate!$D$10,CCTAB[[#This Row],[Date]]&lt;calculate!$D$10+7)</f>
        <v>0</v>
      </c>
    </row>
    <row r="2202" spans="1:10" ht="14.25" customHeight="1" x14ac:dyDescent="0.35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</v>
      </c>
      <c r="H2202" s="8">
        <v>9.3155218853847811E-4</v>
      </c>
      <c r="I2202" s="9">
        <v>5</v>
      </c>
      <c r="J2202" s="10" t="b">
        <f>AND(CCTAB[[#This Row],[Date]]&gt;=calculate!$D$10,CCTAB[[#This Row],[Date]]&lt;calculate!$D$10+7)</f>
        <v>0</v>
      </c>
    </row>
    <row r="2203" spans="1:10" ht="14.25" customHeight="1" x14ac:dyDescent="0.35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</v>
      </c>
      <c r="H2203" s="8">
        <v>2.9419634829881223E-3</v>
      </c>
      <c r="I2203" s="9">
        <v>4</v>
      </c>
      <c r="J2203" s="10" t="b">
        <f>AND(CCTAB[[#This Row],[Date]]&gt;=calculate!$D$10,CCTAB[[#This Row],[Date]]&lt;calculate!$D$10+7)</f>
        <v>0</v>
      </c>
    </row>
    <row r="2204" spans="1:10" ht="14.25" customHeight="1" x14ac:dyDescent="0.35">
      <c r="A2204" s="4" t="s">
        <v>2227</v>
      </c>
      <c r="B2204" s="5">
        <v>42042.726000000002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</v>
      </c>
      <c r="H2204" s="8">
        <v>3.6257462578936539E-3</v>
      </c>
      <c r="I2204" s="9">
        <v>3</v>
      </c>
      <c r="J2204" s="10" t="b">
        <f>AND(CCTAB[[#This Row],[Date]]&gt;=calculate!$D$10,CCTAB[[#This Row],[Date]]&lt;calculate!$D$10+7)</f>
        <v>0</v>
      </c>
    </row>
    <row r="2205" spans="1:10" ht="14.25" customHeight="1" x14ac:dyDescent="0.35">
      <c r="A2205" s="4" t="s">
        <v>2228</v>
      </c>
      <c r="B2205" s="5">
        <v>42042.726000000002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0" t="b">
        <f>AND(CCTAB[[#This Row],[Date]]&gt;=calculate!$D$10,CCTAB[[#This Row],[Date]]&lt;calculate!$D$10+7)</f>
        <v>0</v>
      </c>
    </row>
    <row r="2206" spans="1:10" ht="14.25" customHeight="1" x14ac:dyDescent="0.35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0" t="b">
        <f>AND(CCTAB[[#This Row],[Date]]&gt;=calculate!$D$10,CCTAB[[#This Row],[Date]]&lt;calculate!$D$10+7)</f>
        <v>0</v>
      </c>
    </row>
    <row r="2207" spans="1:10" ht="14.25" customHeight="1" x14ac:dyDescent="0.35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</v>
      </c>
      <c r="H2207" s="8">
        <v>4.042870037489074E-3</v>
      </c>
      <c r="I2207" s="9">
        <v>4</v>
      </c>
      <c r="J2207" s="10" t="b">
        <f>AND(CCTAB[[#This Row],[Date]]&gt;=calculate!$D$10,CCTAB[[#This Row],[Date]]&lt;calculate!$D$10+7)</f>
        <v>0</v>
      </c>
    </row>
    <row r="2208" spans="1:10" ht="14.25" customHeight="1" x14ac:dyDescent="0.35">
      <c r="A2208" s="4" t="s">
        <v>2231</v>
      </c>
      <c r="B2208" s="5">
        <v>42043.385999999999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</v>
      </c>
      <c r="H2208" s="8">
        <v>2.8348415643362048E-3</v>
      </c>
      <c r="I2208" s="9">
        <v>4</v>
      </c>
      <c r="J2208" s="10" t="b">
        <f>AND(CCTAB[[#This Row],[Date]]&gt;=calculate!$D$10,CCTAB[[#This Row],[Date]]&lt;calculate!$D$10+7)</f>
        <v>0</v>
      </c>
    </row>
    <row r="2209" spans="1:10" ht="14.25" customHeight="1" x14ac:dyDescent="0.35">
      <c r="A2209" s="4" t="s">
        <v>2232</v>
      </c>
      <c r="B2209" s="5">
        <v>42043.385999999999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</v>
      </c>
      <c r="H2209" s="8">
        <v>3.273190298213614E-3</v>
      </c>
      <c r="I2209" s="9">
        <v>3</v>
      </c>
      <c r="J2209" s="10" t="b">
        <f>AND(CCTAB[[#This Row],[Date]]&gt;=calculate!$D$10,CCTAB[[#This Row],[Date]]&lt;calculate!$D$10+7)</f>
        <v>0</v>
      </c>
    </row>
    <row r="2210" spans="1:10" ht="14.25" customHeight="1" x14ac:dyDescent="0.35">
      <c r="A2210" s="4" t="s">
        <v>2233</v>
      </c>
      <c r="B2210" s="5">
        <v>42043.391000000003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</v>
      </c>
      <c r="H2210" s="8">
        <v>4.6247542064368251E-3</v>
      </c>
      <c r="I2210" s="9">
        <v>1</v>
      </c>
      <c r="J2210" s="10" t="b">
        <f>AND(CCTAB[[#This Row],[Date]]&gt;=calculate!$D$10,CCTAB[[#This Row],[Date]]&lt;calculate!$D$10+7)</f>
        <v>0</v>
      </c>
    </row>
    <row r="2211" spans="1:10" ht="14.25" customHeight="1" x14ac:dyDescent="0.35">
      <c r="A2211" s="4" t="s">
        <v>2234</v>
      </c>
      <c r="B2211" s="5">
        <v>42043.391000000003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</v>
      </c>
      <c r="H2211" s="8">
        <v>1.8687048799032743E-3</v>
      </c>
      <c r="I2211" s="9">
        <v>5</v>
      </c>
      <c r="J2211" s="10" t="b">
        <f>AND(CCTAB[[#This Row],[Date]]&gt;=calculate!$D$10,CCTAB[[#This Row],[Date]]&lt;calculate!$D$10+7)</f>
        <v>0</v>
      </c>
    </row>
    <row r="2212" spans="1:10" ht="14.25" customHeight="1" x14ac:dyDescent="0.35">
      <c r="A2212" s="4" t="s">
        <v>2235</v>
      </c>
      <c r="B2212" s="5">
        <v>42043.421999999999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</v>
      </c>
      <c r="H2212" s="8">
        <v>7.1686554405401518E-4</v>
      </c>
      <c r="I2212" s="9">
        <v>4</v>
      </c>
      <c r="J2212" s="10" t="b">
        <f>AND(CCTAB[[#This Row],[Date]]&gt;=calculate!$D$10,CCTAB[[#This Row],[Date]]&lt;calculate!$D$10+7)</f>
        <v>0</v>
      </c>
    </row>
    <row r="2213" spans="1:10" ht="14.25" customHeight="1" x14ac:dyDescent="0.35">
      <c r="A2213" s="4" t="s">
        <v>2236</v>
      </c>
      <c r="B2213" s="5">
        <v>42043.421999999999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0" t="b">
        <f>AND(CCTAB[[#This Row],[Date]]&gt;=calculate!$D$10,CCTAB[[#This Row],[Date]]&lt;calculate!$D$10+7)</f>
        <v>0</v>
      </c>
    </row>
    <row r="2214" spans="1:10" ht="14.25" customHeight="1" x14ac:dyDescent="0.35">
      <c r="A2214" s="4" t="s">
        <v>2237</v>
      </c>
      <c r="B2214" s="5">
        <v>42043.438999999998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</v>
      </c>
      <c r="H2214" s="8">
        <v>1.9587881277489294E-3</v>
      </c>
      <c r="I2214" s="9">
        <v>3</v>
      </c>
      <c r="J2214" s="10" t="b">
        <f>AND(CCTAB[[#This Row],[Date]]&gt;=calculate!$D$10,CCTAB[[#This Row],[Date]]&lt;calculate!$D$10+7)</f>
        <v>0</v>
      </c>
    </row>
    <row r="2215" spans="1:10" ht="14.25" customHeight="1" x14ac:dyDescent="0.35">
      <c r="A2215" s="4" t="s">
        <v>2238</v>
      </c>
      <c r="B2215" s="5">
        <v>42043.438999999998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</v>
      </c>
      <c r="H2215" s="8">
        <v>4.25235993425004E-3</v>
      </c>
      <c r="I2215" s="9">
        <v>3</v>
      </c>
      <c r="J2215" s="10" t="b">
        <f>AND(CCTAB[[#This Row],[Date]]&gt;=calculate!$D$10,CCTAB[[#This Row],[Date]]&lt;calculate!$D$10+7)</f>
        <v>0</v>
      </c>
    </row>
    <row r="2216" spans="1:10" ht="14.25" customHeight="1" x14ac:dyDescent="0.35">
      <c r="A2216" s="4" t="s">
        <v>2239</v>
      </c>
      <c r="B2216" s="5">
        <v>42043.508000000002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</v>
      </c>
      <c r="H2216" s="8">
        <v>3.61345952491595E-3</v>
      </c>
      <c r="I2216" s="9">
        <v>5</v>
      </c>
      <c r="J2216" s="10" t="b">
        <f>AND(CCTAB[[#This Row],[Date]]&gt;=calculate!$D$10,CCTAB[[#This Row],[Date]]&lt;calculate!$D$10+7)</f>
        <v>0</v>
      </c>
    </row>
    <row r="2217" spans="1:10" ht="14.25" customHeight="1" x14ac:dyDescent="0.35">
      <c r="A2217" s="4" t="s">
        <v>2240</v>
      </c>
      <c r="B2217" s="5">
        <v>42043.508000000002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0" t="b">
        <f>AND(CCTAB[[#This Row],[Date]]&gt;=calculate!$D$10,CCTAB[[#This Row],[Date]]&lt;calculate!$D$10+7)</f>
        <v>0</v>
      </c>
    </row>
    <row r="2218" spans="1:10" ht="14.25" customHeight="1" x14ac:dyDescent="0.35">
      <c r="A2218" s="4" t="s">
        <v>2241</v>
      </c>
      <c r="B2218" s="5">
        <v>42043.548000000003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</v>
      </c>
      <c r="H2218" s="8">
        <v>4.3219086927839736E-3</v>
      </c>
      <c r="I2218" s="9">
        <v>4</v>
      </c>
      <c r="J2218" s="10" t="b">
        <f>AND(CCTAB[[#This Row],[Date]]&gt;=calculate!$D$10,CCTAB[[#This Row],[Date]]&lt;calculate!$D$10+7)</f>
        <v>0</v>
      </c>
    </row>
    <row r="2219" spans="1:10" ht="14.25" customHeight="1" x14ac:dyDescent="0.35">
      <c r="A2219" s="4" t="s">
        <v>2242</v>
      </c>
      <c r="B2219" s="5">
        <v>42043.548000000003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0" t="b">
        <f>AND(CCTAB[[#This Row],[Date]]&gt;=calculate!$D$10,CCTAB[[#This Row],[Date]]&lt;calculate!$D$10+7)</f>
        <v>0</v>
      </c>
    </row>
    <row r="2220" spans="1:10" ht="14.25" customHeight="1" x14ac:dyDescent="0.35">
      <c r="A2220" s="4" t="s">
        <v>2243</v>
      </c>
      <c r="B2220" s="5">
        <v>42043.557999999997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</v>
      </c>
      <c r="H2220" s="8">
        <v>3.6875688998989548E-3</v>
      </c>
      <c r="I2220" s="9">
        <v>1</v>
      </c>
      <c r="J2220" s="10" t="b">
        <f>AND(CCTAB[[#This Row],[Date]]&gt;=calculate!$D$10,CCTAB[[#This Row],[Date]]&lt;calculate!$D$10+7)</f>
        <v>0</v>
      </c>
    </row>
    <row r="2221" spans="1:10" ht="14.25" customHeight="1" x14ac:dyDescent="0.35">
      <c r="A2221" s="4" t="s">
        <v>2244</v>
      </c>
      <c r="B2221" s="5">
        <v>42043.557999999997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</v>
      </c>
      <c r="H2221" s="8">
        <v>6.4017972739316962E-4</v>
      </c>
      <c r="I2221" s="9">
        <v>2</v>
      </c>
      <c r="J2221" s="10" t="b">
        <f>AND(CCTAB[[#This Row],[Date]]&gt;=calculate!$D$10,CCTAB[[#This Row],[Date]]&lt;calculate!$D$10+7)</f>
        <v>0</v>
      </c>
    </row>
    <row r="2222" spans="1:10" ht="14.25" customHeight="1" x14ac:dyDescent="0.35">
      <c r="A2222" s="4" t="s">
        <v>2245</v>
      </c>
      <c r="B2222" s="5">
        <v>42043.593999999997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0" t="b">
        <f>AND(CCTAB[[#This Row],[Date]]&gt;=calculate!$D$10,CCTAB[[#This Row],[Date]]&lt;calculate!$D$10+7)</f>
        <v>0</v>
      </c>
    </row>
    <row r="2223" spans="1:10" ht="14.25" customHeight="1" x14ac:dyDescent="0.35">
      <c r="A2223" s="4" t="s">
        <v>2246</v>
      </c>
      <c r="B2223" s="5">
        <v>42043.593999999997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</v>
      </c>
      <c r="H2223" s="8">
        <v>3.1903223831485331E-3</v>
      </c>
      <c r="I2223" s="9">
        <v>3</v>
      </c>
      <c r="J2223" s="10" t="b">
        <f>AND(CCTAB[[#This Row],[Date]]&gt;=calculate!$D$10,CCTAB[[#This Row],[Date]]&lt;calculate!$D$10+7)</f>
        <v>0</v>
      </c>
    </row>
    <row r="2224" spans="1:10" ht="14.25" customHeight="1" x14ac:dyDescent="0.35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</v>
      </c>
      <c r="H2224" s="8">
        <v>4.1077473635293162E-3</v>
      </c>
      <c r="I2224" s="9">
        <v>4</v>
      </c>
      <c r="J2224" s="10" t="b">
        <f>AND(CCTAB[[#This Row],[Date]]&gt;=calculate!$D$10,CCTAB[[#This Row],[Date]]&lt;calculate!$D$10+7)</f>
        <v>0</v>
      </c>
    </row>
    <row r="2225" spans="1:10" ht="14.25" customHeight="1" x14ac:dyDescent="0.35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</v>
      </c>
      <c r="H2225" s="8">
        <v>1.1470622875684674E-3</v>
      </c>
      <c r="I2225" s="9">
        <v>4</v>
      </c>
      <c r="J2225" s="10" t="b">
        <f>AND(CCTAB[[#This Row],[Date]]&gt;=calculate!$D$10,CCTAB[[#This Row],[Date]]&lt;calculate!$D$10+7)</f>
        <v>0</v>
      </c>
    </row>
    <row r="2226" spans="1:10" ht="14.25" customHeight="1" x14ac:dyDescent="0.35">
      <c r="A2226" s="4" t="s">
        <v>2249</v>
      </c>
      <c r="B2226" s="5">
        <v>42043.601999999999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</v>
      </c>
      <c r="H2226" s="8">
        <v>1.490553671343294E-3</v>
      </c>
      <c r="I2226" s="9">
        <v>3</v>
      </c>
      <c r="J2226" s="10" t="b">
        <f>AND(CCTAB[[#This Row],[Date]]&gt;=calculate!$D$10,CCTAB[[#This Row],[Date]]&lt;calculate!$D$10+7)</f>
        <v>0</v>
      </c>
    </row>
    <row r="2227" spans="1:10" ht="14.25" customHeight="1" x14ac:dyDescent="0.35">
      <c r="A2227" s="4" t="s">
        <v>2250</v>
      </c>
      <c r="B2227" s="5">
        <v>42043.601999999999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</v>
      </c>
      <c r="H2227" s="8">
        <v>7.3433031420073948E-4</v>
      </c>
      <c r="I2227" s="9">
        <v>3</v>
      </c>
      <c r="J2227" s="10" t="b">
        <f>AND(CCTAB[[#This Row],[Date]]&gt;=calculate!$D$10,CCTAB[[#This Row],[Date]]&lt;calculate!$D$10+7)</f>
        <v>0</v>
      </c>
    </row>
    <row r="2228" spans="1:10" ht="14.25" customHeight="1" x14ac:dyDescent="0.35">
      <c r="A2228" s="4" t="s">
        <v>2251</v>
      </c>
      <c r="B2228" s="5">
        <v>42043.607000000004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</v>
      </c>
      <c r="H2228" s="8">
        <v>1.8086626085428051E-3</v>
      </c>
      <c r="I2228" s="9">
        <v>5</v>
      </c>
      <c r="J2228" s="10" t="b">
        <f>AND(CCTAB[[#This Row],[Date]]&gt;=calculate!$D$10,CCTAB[[#This Row],[Date]]&lt;calculate!$D$10+7)</f>
        <v>0</v>
      </c>
    </row>
    <row r="2229" spans="1:10" ht="14.25" customHeight="1" x14ac:dyDescent="0.35">
      <c r="A2229" s="4" t="s">
        <v>2252</v>
      </c>
      <c r="B2229" s="5">
        <v>42043.607000000004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</v>
      </c>
      <c r="H2229" s="8">
        <v>2.7319678488588062E-3</v>
      </c>
      <c r="I2229" s="9">
        <v>2</v>
      </c>
      <c r="J2229" s="10" t="b">
        <f>AND(CCTAB[[#This Row],[Date]]&gt;=calculate!$D$10,CCTAB[[#This Row],[Date]]&lt;calculate!$D$10+7)</f>
        <v>0</v>
      </c>
    </row>
    <row r="2230" spans="1:10" ht="14.25" customHeight="1" x14ac:dyDescent="0.35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</v>
      </c>
      <c r="H2230" s="8">
        <v>2.9052177125317952E-3</v>
      </c>
      <c r="I2230" s="9">
        <v>5</v>
      </c>
      <c r="J2230" s="10" t="b">
        <f>AND(CCTAB[[#This Row],[Date]]&gt;=calculate!$D$10,CCTAB[[#This Row],[Date]]&lt;calculate!$D$10+7)</f>
        <v>0</v>
      </c>
    </row>
    <row r="2231" spans="1:10" ht="14.25" customHeight="1" x14ac:dyDescent="0.35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</v>
      </c>
      <c r="H2231" s="8">
        <v>1.7402683085848073E-3</v>
      </c>
      <c r="I2231" s="9">
        <v>1</v>
      </c>
      <c r="J2231" s="10" t="b">
        <f>AND(CCTAB[[#This Row],[Date]]&gt;=calculate!$D$10,CCTAB[[#This Row],[Date]]&lt;calculate!$D$10+7)</f>
        <v>0</v>
      </c>
    </row>
    <row r="2232" spans="1:10" ht="14.25" customHeight="1" x14ac:dyDescent="0.35">
      <c r="A2232" s="4" t="s">
        <v>2255</v>
      </c>
      <c r="B2232" s="5">
        <v>42043.622000000003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0" t="b">
        <f>AND(CCTAB[[#This Row],[Date]]&gt;=calculate!$D$10,CCTAB[[#This Row],[Date]]&lt;calculate!$D$10+7)</f>
        <v>0</v>
      </c>
    </row>
    <row r="2233" spans="1:10" ht="14.25" customHeight="1" x14ac:dyDescent="0.35">
      <c r="A2233" s="4" t="s">
        <v>2256</v>
      </c>
      <c r="B2233" s="5">
        <v>42043.622000000003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</v>
      </c>
      <c r="H2233" s="8">
        <v>3.573886746601061E-3</v>
      </c>
      <c r="I2233" s="9">
        <v>5</v>
      </c>
      <c r="J2233" s="10" t="b">
        <f>AND(CCTAB[[#This Row],[Date]]&gt;=calculate!$D$10,CCTAB[[#This Row],[Date]]&lt;calculate!$D$10+7)</f>
        <v>0</v>
      </c>
    </row>
    <row r="2234" spans="1:10" ht="14.25" customHeight="1" x14ac:dyDescent="0.35">
      <c r="A2234" s="4" t="s">
        <v>2257</v>
      </c>
      <c r="B2234" s="5">
        <v>42043.675999999999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</v>
      </c>
      <c r="H2234" s="8">
        <v>4.6991415933974861E-3</v>
      </c>
      <c r="I2234" s="9">
        <v>3</v>
      </c>
      <c r="J2234" s="10" t="b">
        <f>AND(CCTAB[[#This Row],[Date]]&gt;=calculate!$D$10,CCTAB[[#This Row],[Date]]&lt;calculate!$D$10+7)</f>
        <v>0</v>
      </c>
    </row>
    <row r="2235" spans="1:10" ht="14.25" customHeight="1" x14ac:dyDescent="0.35">
      <c r="A2235" s="4" t="s">
        <v>2258</v>
      </c>
      <c r="B2235" s="5">
        <v>42043.675999999999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</v>
      </c>
      <c r="H2235" s="8">
        <v>3.3187853407584322E-3</v>
      </c>
      <c r="I2235" s="9">
        <v>3</v>
      </c>
      <c r="J2235" s="10" t="b">
        <f>AND(CCTAB[[#This Row],[Date]]&gt;=calculate!$D$10,CCTAB[[#This Row],[Date]]&lt;calculate!$D$10+7)</f>
        <v>0</v>
      </c>
    </row>
    <row r="2236" spans="1:10" ht="14.25" customHeight="1" x14ac:dyDescent="0.35">
      <c r="A2236" s="4" t="s">
        <v>2259</v>
      </c>
      <c r="B2236" s="5">
        <v>42043.678999999996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</v>
      </c>
      <c r="H2236" s="8">
        <v>2.2321804422406194E-3</v>
      </c>
      <c r="I2236" s="9">
        <v>5</v>
      </c>
      <c r="J2236" s="10" t="b">
        <f>AND(CCTAB[[#This Row],[Date]]&gt;=calculate!$D$10,CCTAB[[#This Row],[Date]]&lt;calculate!$D$10+7)</f>
        <v>0</v>
      </c>
    </row>
    <row r="2237" spans="1:10" ht="14.25" customHeight="1" x14ac:dyDescent="0.35">
      <c r="A2237" s="4" t="s">
        <v>2260</v>
      </c>
      <c r="B2237" s="5">
        <v>42043.678999999996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</v>
      </c>
      <c r="H2237" s="8">
        <v>2.9139684029271303E-3</v>
      </c>
      <c r="I2237" s="9">
        <v>4</v>
      </c>
      <c r="J2237" s="10" t="b">
        <f>AND(CCTAB[[#This Row],[Date]]&gt;=calculate!$D$10,CCTAB[[#This Row],[Date]]&lt;calculate!$D$10+7)</f>
        <v>0</v>
      </c>
    </row>
    <row r="2238" spans="1:10" ht="14.25" customHeight="1" x14ac:dyDescent="0.35">
      <c r="A2238" s="4" t="s">
        <v>2261</v>
      </c>
      <c r="B2238" s="5">
        <v>42043.688000000002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</v>
      </c>
      <c r="H2238" s="8">
        <v>2.8749744904880583E-3</v>
      </c>
      <c r="I2238" s="9">
        <v>3</v>
      </c>
      <c r="J2238" s="10" t="b">
        <f>AND(CCTAB[[#This Row],[Date]]&gt;=calculate!$D$10,CCTAB[[#This Row],[Date]]&lt;calculate!$D$10+7)</f>
        <v>0</v>
      </c>
    </row>
    <row r="2239" spans="1:10" ht="14.25" customHeight="1" x14ac:dyDescent="0.35">
      <c r="A2239" s="4" t="s">
        <v>2262</v>
      </c>
      <c r="B2239" s="5">
        <v>42043.688000000002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</v>
      </c>
      <c r="H2239" s="8">
        <v>2.2967002749831144E-3</v>
      </c>
      <c r="I2239" s="9">
        <v>3</v>
      </c>
      <c r="J2239" s="10" t="b">
        <f>AND(CCTAB[[#This Row],[Date]]&gt;=calculate!$D$10,CCTAB[[#This Row],[Date]]&lt;calculate!$D$10+7)</f>
        <v>0</v>
      </c>
    </row>
    <row r="2240" spans="1:10" ht="14.25" customHeight="1" x14ac:dyDescent="0.35">
      <c r="A2240" s="4" t="s">
        <v>2263</v>
      </c>
      <c r="B2240" s="5">
        <v>42043.697999999997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</v>
      </c>
      <c r="H2240" s="8">
        <v>1.3471751130411623E-3</v>
      </c>
      <c r="I2240" s="9">
        <v>5</v>
      </c>
      <c r="J2240" s="10" t="b">
        <f>AND(CCTAB[[#This Row],[Date]]&gt;=calculate!$D$10,CCTAB[[#This Row],[Date]]&lt;calculate!$D$10+7)</f>
        <v>0</v>
      </c>
    </row>
    <row r="2241" spans="1:10" ht="14.25" customHeight="1" x14ac:dyDescent="0.35">
      <c r="A2241" s="4" t="s">
        <v>2264</v>
      </c>
      <c r="B2241" s="5">
        <v>42043.697999999997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</v>
      </c>
      <c r="H2241" s="8">
        <v>3.9016800126689742E-3</v>
      </c>
      <c r="I2241" s="9">
        <v>3</v>
      </c>
      <c r="J2241" s="10" t="b">
        <f>AND(CCTAB[[#This Row],[Date]]&gt;=calculate!$D$10,CCTAB[[#This Row],[Date]]&lt;calculate!$D$10+7)</f>
        <v>0</v>
      </c>
    </row>
    <row r="2242" spans="1:10" ht="14.25" customHeight="1" x14ac:dyDescent="0.35">
      <c r="A2242" s="4" t="s">
        <v>2265</v>
      </c>
      <c r="B2242" s="5">
        <v>42043.699000000001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</v>
      </c>
      <c r="H2242" s="8">
        <v>2.6304640690697672E-3</v>
      </c>
      <c r="I2242" s="9">
        <v>4</v>
      </c>
      <c r="J2242" s="10" t="b">
        <f>AND(CCTAB[[#This Row],[Date]]&gt;=calculate!$D$10,CCTAB[[#This Row],[Date]]&lt;calculate!$D$10+7)</f>
        <v>0</v>
      </c>
    </row>
    <row r="2243" spans="1:10" ht="14.25" customHeight="1" x14ac:dyDescent="0.35">
      <c r="A2243" s="4" t="s">
        <v>2266</v>
      </c>
      <c r="B2243" s="5">
        <v>42043.699000000001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0" t="b">
        <f>AND(CCTAB[[#This Row],[Date]]&gt;=calculate!$D$10,CCTAB[[#This Row],[Date]]&lt;calculate!$D$10+7)</f>
        <v>0</v>
      </c>
    </row>
    <row r="2244" spans="1:10" ht="14.25" customHeight="1" x14ac:dyDescent="0.35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</v>
      </c>
      <c r="H2244" s="8">
        <v>3.6731310441975003E-3</v>
      </c>
      <c r="I2244" s="9">
        <v>5</v>
      </c>
      <c r="J2244" s="10" t="b">
        <f>AND(CCTAB[[#This Row],[Date]]&gt;=calculate!$D$10,CCTAB[[#This Row],[Date]]&lt;calculate!$D$10+7)</f>
        <v>0</v>
      </c>
    </row>
    <row r="2245" spans="1:10" ht="14.25" customHeight="1" x14ac:dyDescent="0.35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</v>
      </c>
      <c r="H2245" s="8">
        <v>1.0275568751132093E-3</v>
      </c>
      <c r="I2245" s="9">
        <v>3</v>
      </c>
      <c r="J2245" s="10" t="b">
        <f>AND(CCTAB[[#This Row],[Date]]&gt;=calculate!$D$10,CCTAB[[#This Row],[Date]]&lt;calculate!$D$10+7)</f>
        <v>0</v>
      </c>
    </row>
    <row r="2246" spans="1:10" ht="14.25" customHeight="1" x14ac:dyDescent="0.35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</v>
      </c>
      <c r="H2246" s="8">
        <v>5.6030835756513259E-4</v>
      </c>
      <c r="I2246" s="9">
        <v>3</v>
      </c>
      <c r="J2246" s="10" t="b">
        <f>AND(CCTAB[[#This Row],[Date]]&gt;=calculate!$D$10,CCTAB[[#This Row],[Date]]&lt;calculate!$D$10+7)</f>
        <v>0</v>
      </c>
    </row>
    <row r="2247" spans="1:10" ht="14.25" customHeight="1" x14ac:dyDescent="0.35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</v>
      </c>
      <c r="H2247" s="8">
        <v>4.7224814722243843E-3</v>
      </c>
      <c r="I2247" s="9">
        <v>5</v>
      </c>
      <c r="J2247" s="10" t="b">
        <f>AND(CCTAB[[#This Row],[Date]]&gt;=calculate!$D$10,CCTAB[[#This Row],[Date]]&lt;calculate!$D$10+7)</f>
        <v>0</v>
      </c>
    </row>
    <row r="2248" spans="1:10" ht="14.25" customHeight="1" x14ac:dyDescent="0.35">
      <c r="A2248" s="4" t="s">
        <v>2271</v>
      </c>
      <c r="B2248" s="5">
        <v>42044.383999999998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</v>
      </c>
      <c r="H2248" s="8">
        <v>8.8530477180766753E-4</v>
      </c>
      <c r="I2248" s="9">
        <v>5</v>
      </c>
      <c r="J2248" s="10" t="b">
        <f>AND(CCTAB[[#This Row],[Date]]&gt;=calculate!$D$10,CCTAB[[#This Row],[Date]]&lt;calculate!$D$10+7)</f>
        <v>0</v>
      </c>
    </row>
    <row r="2249" spans="1:10" ht="14.25" customHeight="1" x14ac:dyDescent="0.35">
      <c r="A2249" s="4" t="s">
        <v>2272</v>
      </c>
      <c r="B2249" s="5">
        <v>42044.383999999998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</v>
      </c>
      <c r="H2249" s="8">
        <v>2.3998512820871468E-3</v>
      </c>
      <c r="I2249" s="9">
        <v>4</v>
      </c>
      <c r="J2249" s="10" t="b">
        <f>AND(CCTAB[[#This Row],[Date]]&gt;=calculate!$D$10,CCTAB[[#This Row],[Date]]&lt;calculate!$D$10+7)</f>
        <v>0</v>
      </c>
    </row>
    <row r="2250" spans="1:10" ht="14.25" customHeight="1" x14ac:dyDescent="0.35">
      <c r="A2250" s="4" t="s">
        <v>2273</v>
      </c>
      <c r="B2250" s="5">
        <v>42044.394999999997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</v>
      </c>
      <c r="H2250" s="8">
        <v>3.7288540198365968E-4</v>
      </c>
      <c r="I2250" s="9">
        <v>5</v>
      </c>
      <c r="J2250" s="10" t="b">
        <f>AND(CCTAB[[#This Row],[Date]]&gt;=calculate!$D$10,CCTAB[[#This Row],[Date]]&lt;calculate!$D$10+7)</f>
        <v>0</v>
      </c>
    </row>
    <row r="2251" spans="1:10" ht="14.25" customHeight="1" x14ac:dyDescent="0.35">
      <c r="A2251" s="4" t="s">
        <v>2274</v>
      </c>
      <c r="B2251" s="5">
        <v>42044.394999999997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</v>
      </c>
      <c r="H2251" s="8">
        <v>9.3744607691456324E-4</v>
      </c>
      <c r="I2251" s="9">
        <v>5</v>
      </c>
      <c r="J2251" s="10" t="b">
        <f>AND(CCTAB[[#This Row],[Date]]&gt;=calculate!$D$10,CCTAB[[#This Row],[Date]]&lt;calculate!$D$10+7)</f>
        <v>0</v>
      </c>
    </row>
    <row r="2252" spans="1:10" ht="14.25" customHeight="1" x14ac:dyDescent="0.35">
      <c r="A2252" s="4" t="s">
        <v>2275</v>
      </c>
      <c r="B2252" s="5">
        <v>42044.423999999999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</v>
      </c>
      <c r="H2252" s="8">
        <v>2.7865091328307641E-3</v>
      </c>
      <c r="I2252" s="9">
        <v>2</v>
      </c>
      <c r="J2252" s="10" t="b">
        <f>AND(CCTAB[[#This Row],[Date]]&gt;=calculate!$D$10,CCTAB[[#This Row],[Date]]&lt;calculate!$D$10+7)</f>
        <v>0</v>
      </c>
    </row>
    <row r="2253" spans="1:10" ht="14.25" customHeight="1" x14ac:dyDescent="0.35">
      <c r="A2253" s="4" t="s">
        <v>2276</v>
      </c>
      <c r="B2253" s="5">
        <v>42044.423999999999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</v>
      </c>
      <c r="H2253" s="8">
        <v>3.6189107075083535E-3</v>
      </c>
      <c r="I2253" s="9">
        <v>5</v>
      </c>
      <c r="J2253" s="10" t="b">
        <f>AND(CCTAB[[#This Row],[Date]]&gt;=calculate!$D$10,CCTAB[[#This Row],[Date]]&lt;calculate!$D$10+7)</f>
        <v>0</v>
      </c>
    </row>
    <row r="2254" spans="1:10" ht="14.25" customHeight="1" x14ac:dyDescent="0.35">
      <c r="A2254" s="4" t="s">
        <v>2277</v>
      </c>
      <c r="B2254" s="5">
        <v>42044.436000000002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</v>
      </c>
      <c r="H2254" s="8">
        <v>1.8994305775361057E-3</v>
      </c>
      <c r="I2254" s="9">
        <v>2</v>
      </c>
      <c r="J2254" s="10" t="b">
        <f>AND(CCTAB[[#This Row],[Date]]&gt;=calculate!$D$10,CCTAB[[#This Row],[Date]]&lt;calculate!$D$10+7)</f>
        <v>0</v>
      </c>
    </row>
    <row r="2255" spans="1:10" ht="14.25" customHeight="1" x14ac:dyDescent="0.35">
      <c r="A2255" s="4" t="s">
        <v>2278</v>
      </c>
      <c r="B2255" s="5">
        <v>42044.436000000002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</v>
      </c>
      <c r="H2255" s="8">
        <v>3.5434136475538504E-3</v>
      </c>
      <c r="I2255" s="9">
        <v>3</v>
      </c>
      <c r="J2255" s="10" t="b">
        <f>AND(CCTAB[[#This Row],[Date]]&gt;=calculate!$D$10,CCTAB[[#This Row],[Date]]&lt;calculate!$D$10+7)</f>
        <v>0</v>
      </c>
    </row>
    <row r="2256" spans="1:10" ht="14.25" customHeight="1" x14ac:dyDescent="0.35">
      <c r="A2256" s="4" t="s">
        <v>2279</v>
      </c>
      <c r="B2256" s="5">
        <v>42044.449000000001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</v>
      </c>
      <c r="H2256" s="8">
        <v>4.7722722945690646E-3</v>
      </c>
      <c r="I2256" s="9">
        <v>4</v>
      </c>
      <c r="J2256" s="10" t="b">
        <f>AND(CCTAB[[#This Row],[Date]]&gt;=calculate!$D$10,CCTAB[[#This Row],[Date]]&lt;calculate!$D$10+7)</f>
        <v>0</v>
      </c>
    </row>
    <row r="2257" spans="1:10" ht="14.25" customHeight="1" x14ac:dyDescent="0.35">
      <c r="A2257" s="4" t="s">
        <v>2280</v>
      </c>
      <c r="B2257" s="5">
        <v>42044.449000000001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</v>
      </c>
      <c r="H2257" s="8">
        <v>2.9649171303994912E-3</v>
      </c>
      <c r="I2257" s="9">
        <v>1</v>
      </c>
      <c r="J2257" s="10" t="b">
        <f>AND(CCTAB[[#This Row],[Date]]&gt;=calculate!$D$10,CCTAB[[#This Row],[Date]]&lt;calculate!$D$10+7)</f>
        <v>0</v>
      </c>
    </row>
    <row r="2258" spans="1:10" ht="14.25" customHeight="1" x14ac:dyDescent="0.35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</v>
      </c>
      <c r="H2258" s="8">
        <v>1.883124973824439E-3</v>
      </c>
      <c r="I2258" s="9">
        <v>3</v>
      </c>
      <c r="J2258" s="10" t="b">
        <f>AND(CCTAB[[#This Row],[Date]]&gt;=calculate!$D$10,CCTAB[[#This Row],[Date]]&lt;calculate!$D$10+7)</f>
        <v>0</v>
      </c>
    </row>
    <row r="2259" spans="1:10" ht="14.25" customHeight="1" x14ac:dyDescent="0.35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</v>
      </c>
      <c r="H2259" s="8">
        <v>4.6901451789613047E-3</v>
      </c>
      <c r="I2259" s="9">
        <v>5</v>
      </c>
      <c r="J2259" s="10" t="b">
        <f>AND(CCTAB[[#This Row],[Date]]&gt;=calculate!$D$10,CCTAB[[#This Row],[Date]]&lt;calculate!$D$10+7)</f>
        <v>0</v>
      </c>
    </row>
    <row r="2260" spans="1:10" ht="14.25" customHeight="1" x14ac:dyDescent="0.35">
      <c r="A2260" s="4" t="s">
        <v>2283</v>
      </c>
      <c r="B2260" s="5">
        <v>42044.514000000003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</v>
      </c>
      <c r="H2260" s="8">
        <v>4.0565156222000312E-3</v>
      </c>
      <c r="I2260" s="9">
        <v>3</v>
      </c>
      <c r="J2260" s="10" t="b">
        <f>AND(CCTAB[[#This Row],[Date]]&gt;=calculate!$D$10,CCTAB[[#This Row],[Date]]&lt;calculate!$D$10+7)</f>
        <v>0</v>
      </c>
    </row>
    <row r="2261" spans="1:10" ht="14.25" customHeight="1" x14ac:dyDescent="0.35">
      <c r="A2261" s="4" t="s">
        <v>2284</v>
      </c>
      <c r="B2261" s="5">
        <v>42044.514000000003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</v>
      </c>
      <c r="H2261" s="8">
        <v>3.391901002238738E-3</v>
      </c>
      <c r="I2261" s="9">
        <v>2</v>
      </c>
      <c r="J2261" s="10" t="b">
        <f>AND(CCTAB[[#This Row],[Date]]&gt;=calculate!$D$10,CCTAB[[#This Row],[Date]]&lt;calculate!$D$10+7)</f>
        <v>0</v>
      </c>
    </row>
    <row r="2262" spans="1:10" ht="14.25" customHeight="1" x14ac:dyDescent="0.35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0" t="b">
        <f>AND(CCTAB[[#This Row],[Date]]&gt;=calculate!$D$10,CCTAB[[#This Row],[Date]]&lt;calculate!$D$10+7)</f>
        <v>0</v>
      </c>
    </row>
    <row r="2263" spans="1:10" ht="14.25" customHeight="1" x14ac:dyDescent="0.35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0" t="b">
        <f>AND(CCTAB[[#This Row],[Date]]&gt;=calculate!$D$10,CCTAB[[#This Row],[Date]]&lt;calculate!$D$10+7)</f>
        <v>0</v>
      </c>
    </row>
    <row r="2264" spans="1:10" ht="14.25" customHeight="1" x14ac:dyDescent="0.35">
      <c r="A2264" s="4" t="s">
        <v>2287</v>
      </c>
      <c r="B2264" s="5">
        <v>42044.525999999998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</v>
      </c>
      <c r="H2264" s="8">
        <v>5.5517789603823917E-4</v>
      </c>
      <c r="I2264" s="9">
        <v>4</v>
      </c>
      <c r="J2264" s="10" t="b">
        <f>AND(CCTAB[[#This Row],[Date]]&gt;=calculate!$D$10,CCTAB[[#This Row],[Date]]&lt;calculate!$D$10+7)</f>
        <v>0</v>
      </c>
    </row>
    <row r="2265" spans="1:10" ht="14.25" customHeight="1" x14ac:dyDescent="0.35">
      <c r="A2265" s="4" t="s">
        <v>2288</v>
      </c>
      <c r="B2265" s="5">
        <v>42044.525999999998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</v>
      </c>
      <c r="H2265" s="8">
        <v>3.772324689687499E-3</v>
      </c>
      <c r="I2265" s="9">
        <v>4</v>
      </c>
      <c r="J2265" s="10" t="b">
        <f>AND(CCTAB[[#This Row],[Date]]&gt;=calculate!$D$10,CCTAB[[#This Row],[Date]]&lt;calculate!$D$10+7)</f>
        <v>0</v>
      </c>
    </row>
    <row r="2266" spans="1:10" ht="14.25" customHeight="1" x14ac:dyDescent="0.35">
      <c r="A2266" s="4" t="s">
        <v>2289</v>
      </c>
      <c r="B2266" s="5">
        <v>42044.533000000003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0" t="b">
        <f>AND(CCTAB[[#This Row],[Date]]&gt;=calculate!$D$10,CCTAB[[#This Row],[Date]]&lt;calculate!$D$10+7)</f>
        <v>0</v>
      </c>
    </row>
    <row r="2267" spans="1:10" ht="14.25" customHeight="1" x14ac:dyDescent="0.35">
      <c r="A2267" s="4" t="s">
        <v>2290</v>
      </c>
      <c r="B2267" s="5">
        <v>42044.533000000003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0" t="b">
        <f>AND(CCTAB[[#This Row],[Date]]&gt;=calculate!$D$10,CCTAB[[#This Row],[Date]]&lt;calculate!$D$10+7)</f>
        <v>0</v>
      </c>
    </row>
    <row r="2268" spans="1:10" ht="14.25" customHeight="1" x14ac:dyDescent="0.35">
      <c r="A2268" s="4" t="s">
        <v>2291</v>
      </c>
      <c r="B2268" s="5">
        <v>42044.533000000003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</v>
      </c>
      <c r="H2268" s="8">
        <v>3.837925118129977E-3</v>
      </c>
      <c r="I2268" s="9">
        <v>3</v>
      </c>
      <c r="J2268" s="10" t="b">
        <f>AND(CCTAB[[#This Row],[Date]]&gt;=calculate!$D$10,CCTAB[[#This Row],[Date]]&lt;calculate!$D$10+7)</f>
        <v>0</v>
      </c>
    </row>
    <row r="2269" spans="1:10" ht="14.25" customHeight="1" x14ac:dyDescent="0.35">
      <c r="A2269" s="4" t="s">
        <v>2292</v>
      </c>
      <c r="B2269" s="5">
        <v>42044.533000000003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</v>
      </c>
      <c r="H2269" s="8">
        <v>2.6530304796130379E-3</v>
      </c>
      <c r="I2269" s="9">
        <v>1</v>
      </c>
      <c r="J2269" s="10" t="b">
        <f>AND(CCTAB[[#This Row],[Date]]&gt;=calculate!$D$10,CCTAB[[#This Row],[Date]]&lt;calculate!$D$10+7)</f>
        <v>0</v>
      </c>
    </row>
    <row r="2270" spans="1:10" ht="14.25" customHeight="1" x14ac:dyDescent="0.35">
      <c r="A2270" s="4" t="s">
        <v>2293</v>
      </c>
      <c r="B2270" s="5">
        <v>42044.535000000003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</v>
      </c>
      <c r="H2270" s="8">
        <v>3.5387227752271982E-3</v>
      </c>
      <c r="I2270" s="9">
        <v>2</v>
      </c>
      <c r="J2270" s="10" t="b">
        <f>AND(CCTAB[[#This Row],[Date]]&gt;=calculate!$D$10,CCTAB[[#This Row],[Date]]&lt;calculate!$D$10+7)</f>
        <v>0</v>
      </c>
    </row>
    <row r="2271" spans="1:10" ht="14.25" customHeight="1" x14ac:dyDescent="0.35">
      <c r="A2271" s="4" t="s">
        <v>2294</v>
      </c>
      <c r="B2271" s="5">
        <v>42044.535000000003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</v>
      </c>
      <c r="H2271" s="8">
        <v>1.3541229332530416E-3</v>
      </c>
      <c r="I2271" s="9">
        <v>5</v>
      </c>
      <c r="J2271" s="10" t="b">
        <f>AND(CCTAB[[#This Row],[Date]]&gt;=calculate!$D$10,CCTAB[[#This Row],[Date]]&lt;calculate!$D$10+7)</f>
        <v>0</v>
      </c>
    </row>
    <row r="2272" spans="1:10" ht="14.25" customHeight="1" x14ac:dyDescent="0.35">
      <c r="A2272" s="4" t="s">
        <v>2295</v>
      </c>
      <c r="B2272" s="5">
        <v>42044.542000000001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</v>
      </c>
      <c r="H2272" s="8">
        <v>4.1133701092686045E-3</v>
      </c>
      <c r="I2272" s="9">
        <v>5</v>
      </c>
      <c r="J2272" s="10" t="b">
        <f>AND(CCTAB[[#This Row],[Date]]&gt;=calculate!$D$10,CCTAB[[#This Row],[Date]]&lt;calculate!$D$10+7)</f>
        <v>0</v>
      </c>
    </row>
    <row r="2273" spans="1:10" ht="14.25" customHeight="1" x14ac:dyDescent="0.35">
      <c r="A2273" s="4" t="s">
        <v>2296</v>
      </c>
      <c r="B2273" s="5">
        <v>42044.542000000001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</v>
      </c>
      <c r="H2273" s="8">
        <v>2.3862514774897442E-3</v>
      </c>
      <c r="I2273" s="9">
        <v>4</v>
      </c>
      <c r="J2273" s="10" t="b">
        <f>AND(CCTAB[[#This Row],[Date]]&gt;=calculate!$D$10,CCTAB[[#This Row],[Date]]&lt;calculate!$D$10+7)</f>
        <v>0</v>
      </c>
    </row>
    <row r="2274" spans="1:10" ht="14.25" customHeight="1" x14ac:dyDescent="0.35">
      <c r="A2274" s="4" t="s">
        <v>2297</v>
      </c>
      <c r="B2274" s="5">
        <v>42044.546000000002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</v>
      </c>
      <c r="H2274" s="8">
        <v>8.1599231447138684E-4</v>
      </c>
      <c r="I2274" s="9">
        <v>4</v>
      </c>
      <c r="J2274" s="10" t="b">
        <f>AND(CCTAB[[#This Row],[Date]]&gt;=calculate!$D$10,CCTAB[[#This Row],[Date]]&lt;calculate!$D$10+7)</f>
        <v>0</v>
      </c>
    </row>
    <row r="2275" spans="1:10" ht="14.25" customHeight="1" x14ac:dyDescent="0.35">
      <c r="A2275" s="4" t="s">
        <v>2298</v>
      </c>
      <c r="B2275" s="5">
        <v>42044.546000000002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0" t="b">
        <f>AND(CCTAB[[#This Row],[Date]]&gt;=calculate!$D$10,CCTAB[[#This Row],[Date]]&lt;calculate!$D$10+7)</f>
        <v>0</v>
      </c>
    </row>
    <row r="2276" spans="1:10" ht="14.25" customHeight="1" x14ac:dyDescent="0.35">
      <c r="A2276" s="4" t="s">
        <v>2299</v>
      </c>
      <c r="B2276" s="5">
        <v>42044.557000000001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</v>
      </c>
      <c r="H2276" s="8">
        <v>2.2213854955603169E-3</v>
      </c>
      <c r="I2276" s="9">
        <v>5</v>
      </c>
      <c r="J2276" s="10" t="b">
        <f>AND(CCTAB[[#This Row],[Date]]&gt;=calculate!$D$10,CCTAB[[#This Row],[Date]]&lt;calculate!$D$10+7)</f>
        <v>0</v>
      </c>
    </row>
    <row r="2277" spans="1:10" ht="14.25" customHeight="1" x14ac:dyDescent="0.35">
      <c r="A2277" s="4" t="s">
        <v>2300</v>
      </c>
      <c r="B2277" s="5">
        <v>42044.557000000001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</v>
      </c>
      <c r="H2277" s="8">
        <v>2.9819322659024065E-3</v>
      </c>
      <c r="I2277" s="9">
        <v>5</v>
      </c>
      <c r="J2277" s="10" t="b">
        <f>AND(CCTAB[[#This Row],[Date]]&gt;=calculate!$D$10,CCTAB[[#This Row],[Date]]&lt;calculate!$D$10+7)</f>
        <v>0</v>
      </c>
    </row>
    <row r="2278" spans="1:10" ht="14.25" customHeight="1" x14ac:dyDescent="0.35">
      <c r="A2278" s="4" t="s">
        <v>2301</v>
      </c>
      <c r="B2278" s="5">
        <v>42044.561999999998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0" t="b">
        <f>AND(CCTAB[[#This Row],[Date]]&gt;=calculate!$D$10,CCTAB[[#This Row],[Date]]&lt;calculate!$D$10+7)</f>
        <v>0</v>
      </c>
    </row>
    <row r="2279" spans="1:10" ht="14.25" customHeight="1" x14ac:dyDescent="0.35">
      <c r="A2279" s="4" t="s">
        <v>2302</v>
      </c>
      <c r="B2279" s="5">
        <v>42044.561999999998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</v>
      </c>
      <c r="H2279" s="8">
        <v>4.5430366828385828E-3</v>
      </c>
      <c r="I2279" s="9">
        <v>3</v>
      </c>
      <c r="J2279" s="10" t="b">
        <f>AND(CCTAB[[#This Row],[Date]]&gt;=calculate!$D$10,CCTAB[[#This Row],[Date]]&lt;calculate!$D$10+7)</f>
        <v>0</v>
      </c>
    </row>
    <row r="2280" spans="1:10" ht="14.25" customHeight="1" x14ac:dyDescent="0.35">
      <c r="A2280" s="4" t="s">
        <v>2303</v>
      </c>
      <c r="B2280" s="5">
        <v>42044.603999999999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</v>
      </c>
      <c r="H2280" s="8">
        <v>4.6521985343643824E-3</v>
      </c>
      <c r="I2280" s="9">
        <v>3</v>
      </c>
      <c r="J2280" s="10" t="b">
        <f>AND(CCTAB[[#This Row],[Date]]&gt;=calculate!$D$10,CCTAB[[#This Row],[Date]]&lt;calculate!$D$10+7)</f>
        <v>0</v>
      </c>
    </row>
    <row r="2281" spans="1:10" ht="14.25" customHeight="1" x14ac:dyDescent="0.35">
      <c r="A2281" s="4" t="s">
        <v>2304</v>
      </c>
      <c r="B2281" s="5">
        <v>42044.603999999999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</v>
      </c>
      <c r="H2281" s="8">
        <v>1.429391304527133E-3</v>
      </c>
      <c r="I2281" s="9">
        <v>4</v>
      </c>
      <c r="J2281" s="10" t="b">
        <f>AND(CCTAB[[#This Row],[Date]]&gt;=calculate!$D$10,CCTAB[[#This Row],[Date]]&lt;calculate!$D$10+7)</f>
        <v>0</v>
      </c>
    </row>
    <row r="2282" spans="1:10" ht="14.25" customHeight="1" x14ac:dyDescent="0.35">
      <c r="A2282" s="4" t="s">
        <v>2305</v>
      </c>
      <c r="B2282" s="5">
        <v>42044.603999999999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</v>
      </c>
      <c r="H2282" s="8">
        <v>2.4411665421183873E-3</v>
      </c>
      <c r="I2282" s="9">
        <v>5</v>
      </c>
      <c r="J2282" s="10" t="b">
        <f>AND(CCTAB[[#This Row],[Date]]&gt;=calculate!$D$10,CCTAB[[#This Row],[Date]]&lt;calculate!$D$10+7)</f>
        <v>0</v>
      </c>
    </row>
    <row r="2283" spans="1:10" ht="14.25" customHeight="1" x14ac:dyDescent="0.35">
      <c r="A2283" s="4" t="s">
        <v>2306</v>
      </c>
      <c r="B2283" s="5">
        <v>42044.603999999999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0" t="b">
        <f>AND(CCTAB[[#This Row],[Date]]&gt;=calculate!$D$10,CCTAB[[#This Row],[Date]]&lt;calculate!$D$10+7)</f>
        <v>0</v>
      </c>
    </row>
    <row r="2284" spans="1:10" ht="14.25" customHeight="1" x14ac:dyDescent="0.35">
      <c r="A2284" s="4" t="s">
        <v>2307</v>
      </c>
      <c r="B2284" s="5">
        <v>42044.639000000003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0" t="b">
        <f>AND(CCTAB[[#This Row],[Date]]&gt;=calculate!$D$10,CCTAB[[#This Row],[Date]]&lt;calculate!$D$10+7)</f>
        <v>0</v>
      </c>
    </row>
    <row r="2285" spans="1:10" ht="14.25" customHeight="1" x14ac:dyDescent="0.35">
      <c r="A2285" s="4" t="s">
        <v>2308</v>
      </c>
      <c r="B2285" s="5">
        <v>42044.639000000003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</v>
      </c>
      <c r="H2285" s="8">
        <v>1.192352516450963E-3</v>
      </c>
      <c r="I2285" s="9">
        <v>3</v>
      </c>
      <c r="J2285" s="10" t="b">
        <f>AND(CCTAB[[#This Row],[Date]]&gt;=calculate!$D$10,CCTAB[[#This Row],[Date]]&lt;calculate!$D$10+7)</f>
        <v>0</v>
      </c>
    </row>
    <row r="2286" spans="1:10" ht="14.25" customHeight="1" x14ac:dyDescent="0.35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</v>
      </c>
      <c r="H2286" s="8">
        <v>4.6048460250892329E-3</v>
      </c>
      <c r="I2286" s="9">
        <v>5</v>
      </c>
      <c r="J2286" s="10" t="b">
        <f>AND(CCTAB[[#This Row],[Date]]&gt;=calculate!$D$10,CCTAB[[#This Row],[Date]]&lt;calculate!$D$10+7)</f>
        <v>0</v>
      </c>
    </row>
    <row r="2287" spans="1:10" ht="14.25" customHeight="1" x14ac:dyDescent="0.35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0" t="b">
        <f>AND(CCTAB[[#This Row],[Date]]&gt;=calculate!$D$10,CCTAB[[#This Row],[Date]]&lt;calculate!$D$10+7)</f>
        <v>0</v>
      </c>
    </row>
    <row r="2288" spans="1:10" ht="14.25" customHeight="1" x14ac:dyDescent="0.35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</v>
      </c>
      <c r="H2288" s="8">
        <v>1.0110191988712723E-3</v>
      </c>
      <c r="I2288" s="9">
        <v>5</v>
      </c>
      <c r="J2288" s="10" t="b">
        <f>AND(CCTAB[[#This Row],[Date]]&gt;=calculate!$D$10,CCTAB[[#This Row],[Date]]&lt;calculate!$D$10+7)</f>
        <v>0</v>
      </c>
    </row>
    <row r="2289" spans="1:10" ht="14.25" customHeight="1" x14ac:dyDescent="0.35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</v>
      </c>
      <c r="H2289" s="8">
        <v>1.1074218553768981E-3</v>
      </c>
      <c r="I2289" s="9">
        <v>5</v>
      </c>
      <c r="J2289" s="10" t="b">
        <f>AND(CCTAB[[#This Row],[Date]]&gt;=calculate!$D$10,CCTAB[[#This Row],[Date]]&lt;calculate!$D$10+7)</f>
        <v>0</v>
      </c>
    </row>
    <row r="2290" spans="1:10" ht="14.25" customHeight="1" x14ac:dyDescent="0.35">
      <c r="A2290" s="4" t="s">
        <v>2313</v>
      </c>
      <c r="B2290" s="5">
        <v>42044.680999999997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</v>
      </c>
      <c r="H2290" s="8">
        <v>2.4285406577306133E-3</v>
      </c>
      <c r="I2290" s="9">
        <v>5</v>
      </c>
      <c r="J2290" s="10" t="b">
        <f>AND(CCTAB[[#This Row],[Date]]&gt;=calculate!$D$10,CCTAB[[#This Row],[Date]]&lt;calculate!$D$10+7)</f>
        <v>0</v>
      </c>
    </row>
    <row r="2291" spans="1:10" ht="14.25" customHeight="1" x14ac:dyDescent="0.35">
      <c r="A2291" s="4" t="s">
        <v>2314</v>
      </c>
      <c r="B2291" s="5">
        <v>42044.680999999997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</v>
      </c>
      <c r="H2291" s="8">
        <v>3.1995219019311108E-3</v>
      </c>
      <c r="I2291" s="9">
        <v>3</v>
      </c>
      <c r="J2291" s="10" t="b">
        <f>AND(CCTAB[[#This Row],[Date]]&gt;=calculate!$D$10,CCTAB[[#This Row],[Date]]&lt;calculate!$D$10+7)</f>
        <v>0</v>
      </c>
    </row>
    <row r="2292" spans="1:10" ht="14.25" customHeight="1" x14ac:dyDescent="0.35">
      <c r="A2292" s="4" t="s">
        <v>2315</v>
      </c>
      <c r="B2292" s="5">
        <v>42044.682000000001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</v>
      </c>
      <c r="H2292" s="8">
        <v>8.9736859488522718E-4</v>
      </c>
      <c r="I2292" s="9">
        <v>2</v>
      </c>
      <c r="J2292" s="10" t="b">
        <f>AND(CCTAB[[#This Row],[Date]]&gt;=calculate!$D$10,CCTAB[[#This Row],[Date]]&lt;calculate!$D$10+7)</f>
        <v>0</v>
      </c>
    </row>
    <row r="2293" spans="1:10" ht="14.25" customHeight="1" x14ac:dyDescent="0.35">
      <c r="A2293" s="4" t="s">
        <v>2316</v>
      </c>
      <c r="B2293" s="5">
        <v>42044.682000000001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</v>
      </c>
      <c r="H2293" s="8">
        <v>4.9803017380607403E-4</v>
      </c>
      <c r="I2293" s="9">
        <v>2</v>
      </c>
      <c r="J2293" s="10" t="b">
        <f>AND(CCTAB[[#This Row],[Date]]&gt;=calculate!$D$10,CCTAB[[#This Row],[Date]]&lt;calculate!$D$10+7)</f>
        <v>0</v>
      </c>
    </row>
    <row r="2294" spans="1:10" ht="14.25" customHeight="1" x14ac:dyDescent="0.35">
      <c r="A2294" s="4" t="s">
        <v>2317</v>
      </c>
      <c r="B2294" s="5">
        <v>42044.688999999998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</v>
      </c>
      <c r="H2294" s="8">
        <v>1.7812676234117786E-3</v>
      </c>
      <c r="I2294" s="9">
        <v>1</v>
      </c>
      <c r="J2294" s="10" t="b">
        <f>AND(CCTAB[[#This Row],[Date]]&gt;=calculate!$D$10,CCTAB[[#This Row],[Date]]&lt;calculate!$D$10+7)</f>
        <v>0</v>
      </c>
    </row>
    <row r="2295" spans="1:10" ht="14.25" customHeight="1" x14ac:dyDescent="0.35">
      <c r="A2295" s="4" t="s">
        <v>2318</v>
      </c>
      <c r="B2295" s="5">
        <v>42044.688999999998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</v>
      </c>
      <c r="H2295" s="8">
        <v>7.4256815437557567E-4</v>
      </c>
      <c r="I2295" s="9">
        <v>4</v>
      </c>
      <c r="J2295" s="10" t="b">
        <f>AND(CCTAB[[#This Row],[Date]]&gt;=calculate!$D$10,CCTAB[[#This Row],[Date]]&lt;calculate!$D$10+7)</f>
        <v>0</v>
      </c>
    </row>
    <row r="2296" spans="1:10" ht="14.25" customHeight="1" x14ac:dyDescent="0.35">
      <c r="A2296" s="4" t="s">
        <v>2319</v>
      </c>
      <c r="B2296" s="5">
        <v>42044.703000000001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</v>
      </c>
      <c r="H2296" s="8">
        <v>1.2810226433895024E-3</v>
      </c>
      <c r="I2296" s="9">
        <v>2</v>
      </c>
      <c r="J2296" s="10" t="b">
        <f>AND(CCTAB[[#This Row],[Date]]&gt;=calculate!$D$10,CCTAB[[#This Row],[Date]]&lt;calculate!$D$10+7)</f>
        <v>0</v>
      </c>
    </row>
    <row r="2297" spans="1:10" ht="14.25" customHeight="1" x14ac:dyDescent="0.35">
      <c r="A2297" s="4" t="s">
        <v>2320</v>
      </c>
      <c r="B2297" s="5">
        <v>42044.703000000001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</v>
      </c>
      <c r="H2297" s="8">
        <v>3.4153965464121857E-3</v>
      </c>
      <c r="I2297" s="9">
        <v>5</v>
      </c>
      <c r="J2297" s="10" t="b">
        <f>AND(CCTAB[[#This Row],[Date]]&gt;=calculate!$D$10,CCTAB[[#This Row],[Date]]&lt;calculate!$D$10+7)</f>
        <v>0</v>
      </c>
    </row>
    <row r="2298" spans="1:10" ht="14.25" customHeight="1" x14ac:dyDescent="0.35">
      <c r="A2298" s="4" t="s">
        <v>2321</v>
      </c>
      <c r="B2298" s="5">
        <v>42044.711000000003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</v>
      </c>
      <c r="H2298" s="8">
        <v>7.316802690333304E-4</v>
      </c>
      <c r="I2298" s="9">
        <v>1</v>
      </c>
      <c r="J2298" s="10" t="b">
        <f>AND(CCTAB[[#This Row],[Date]]&gt;=calculate!$D$10,CCTAB[[#This Row],[Date]]&lt;calculate!$D$10+7)</f>
        <v>0</v>
      </c>
    </row>
    <row r="2299" spans="1:10" ht="14.25" customHeight="1" x14ac:dyDescent="0.35">
      <c r="A2299" s="4" t="s">
        <v>2322</v>
      </c>
      <c r="B2299" s="5">
        <v>42044.711000000003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</v>
      </c>
      <c r="H2299" s="8">
        <v>4.759405711085127E-3</v>
      </c>
      <c r="I2299" s="9">
        <v>2</v>
      </c>
      <c r="J2299" s="10" t="b">
        <f>AND(CCTAB[[#This Row],[Date]]&gt;=calculate!$D$10,CCTAB[[#This Row],[Date]]&lt;calculate!$D$10+7)</f>
        <v>0</v>
      </c>
    </row>
    <row r="2300" spans="1:10" ht="14.25" customHeight="1" x14ac:dyDescent="0.35">
      <c r="A2300" s="4" t="s">
        <v>2323</v>
      </c>
      <c r="B2300" s="5">
        <v>42044.728999999999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</v>
      </c>
      <c r="H2300" s="8">
        <v>4.4475511753879326E-3</v>
      </c>
      <c r="I2300" s="9">
        <v>2</v>
      </c>
      <c r="J2300" s="10" t="b">
        <f>AND(CCTAB[[#This Row],[Date]]&gt;=calculate!$D$10,CCTAB[[#This Row],[Date]]&lt;calculate!$D$10+7)</f>
        <v>0</v>
      </c>
    </row>
    <row r="2301" spans="1:10" ht="14.25" customHeight="1" x14ac:dyDescent="0.35">
      <c r="A2301" s="4" t="s">
        <v>2324</v>
      </c>
      <c r="B2301" s="5">
        <v>42044.728999999999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</v>
      </c>
      <c r="H2301" s="8">
        <v>2.5777248166121286E-3</v>
      </c>
      <c r="I2301" s="9">
        <v>4</v>
      </c>
      <c r="J2301" s="10" t="b">
        <f>AND(CCTAB[[#This Row],[Date]]&gt;=calculate!$D$10,CCTAB[[#This Row],[Date]]&lt;calculate!$D$10+7)</f>
        <v>0</v>
      </c>
    </row>
    <row r="2302" spans="1:10" ht="14.25" customHeight="1" x14ac:dyDescent="0.35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0" t="b">
        <f>AND(CCTAB[[#This Row],[Date]]&gt;=calculate!$D$10,CCTAB[[#This Row],[Date]]&lt;calculate!$D$10+7)</f>
        <v>0</v>
      </c>
    </row>
    <row r="2303" spans="1:10" ht="14.25" customHeight="1" x14ac:dyDescent="0.35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</v>
      </c>
      <c r="H2303" s="8">
        <v>7.8823489146266526E-4</v>
      </c>
      <c r="I2303" s="9">
        <v>4</v>
      </c>
      <c r="J2303" s="10" t="b">
        <f>AND(CCTAB[[#This Row],[Date]]&gt;=calculate!$D$10,CCTAB[[#This Row],[Date]]&lt;calculate!$D$10+7)</f>
        <v>0</v>
      </c>
    </row>
    <row r="2304" spans="1:10" ht="14.25" customHeight="1" x14ac:dyDescent="0.35">
      <c r="A2304" s="4" t="s">
        <v>2327</v>
      </c>
      <c r="B2304" s="5">
        <v>42045.375999999997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</v>
      </c>
      <c r="H2304" s="8">
        <v>3.8602347305823582E-3</v>
      </c>
      <c r="I2304" s="9">
        <v>3</v>
      </c>
      <c r="J2304" s="10" t="b">
        <f>AND(CCTAB[[#This Row],[Date]]&gt;=calculate!$D$10,CCTAB[[#This Row],[Date]]&lt;calculate!$D$10+7)</f>
        <v>0</v>
      </c>
    </row>
    <row r="2305" spans="1:10" ht="14.25" customHeight="1" x14ac:dyDescent="0.35">
      <c r="A2305" s="4" t="s">
        <v>2328</v>
      </c>
      <c r="B2305" s="5">
        <v>42045.375999999997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0" t="b">
        <f>AND(CCTAB[[#This Row],[Date]]&gt;=calculate!$D$10,CCTAB[[#This Row],[Date]]&lt;calculate!$D$10+7)</f>
        <v>0</v>
      </c>
    </row>
    <row r="2306" spans="1:10" ht="14.25" customHeight="1" x14ac:dyDescent="0.35">
      <c r="A2306" s="4" t="s">
        <v>2329</v>
      </c>
      <c r="B2306" s="5">
        <v>42045.383999999998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</v>
      </c>
      <c r="H2306" s="8">
        <v>9.6088867320371458E-4</v>
      </c>
      <c r="I2306" s="9">
        <v>3</v>
      </c>
      <c r="J2306" s="10" t="b">
        <f>AND(CCTAB[[#This Row],[Date]]&gt;=calculate!$D$10,CCTAB[[#This Row],[Date]]&lt;calculate!$D$10+7)</f>
        <v>0</v>
      </c>
    </row>
    <row r="2307" spans="1:10" ht="14.25" customHeight="1" x14ac:dyDescent="0.35">
      <c r="A2307" s="4" t="s">
        <v>2330</v>
      </c>
      <c r="B2307" s="5">
        <v>42045.383999999998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</v>
      </c>
      <c r="H2307" s="8">
        <v>1.2129109224756046E-3</v>
      </c>
      <c r="I2307" s="9">
        <v>5</v>
      </c>
      <c r="J2307" s="10" t="b">
        <f>AND(CCTAB[[#This Row],[Date]]&gt;=calculate!$D$10,CCTAB[[#This Row],[Date]]&lt;calculate!$D$10+7)</f>
        <v>0</v>
      </c>
    </row>
    <row r="2308" spans="1:10" ht="14.25" customHeight="1" x14ac:dyDescent="0.35">
      <c r="A2308" s="4" t="s">
        <v>2331</v>
      </c>
      <c r="B2308" s="5">
        <v>42045.387999999999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</v>
      </c>
      <c r="H2308" s="8">
        <v>1.3049161411160415E-3</v>
      </c>
      <c r="I2308" s="9">
        <v>4</v>
      </c>
      <c r="J2308" s="10" t="b">
        <f>AND(CCTAB[[#This Row],[Date]]&gt;=calculate!$D$10,CCTAB[[#This Row],[Date]]&lt;calculate!$D$10+7)</f>
        <v>0</v>
      </c>
    </row>
    <row r="2309" spans="1:10" ht="14.25" customHeight="1" x14ac:dyDescent="0.35">
      <c r="A2309" s="4" t="s">
        <v>2332</v>
      </c>
      <c r="B2309" s="5">
        <v>42045.387999999999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</v>
      </c>
      <c r="H2309" s="8">
        <v>4.6038401607178259E-3</v>
      </c>
      <c r="I2309" s="9">
        <v>4</v>
      </c>
      <c r="J2309" s="10" t="b">
        <f>AND(CCTAB[[#This Row],[Date]]&gt;=calculate!$D$10,CCTAB[[#This Row],[Date]]&lt;calculate!$D$10+7)</f>
        <v>0</v>
      </c>
    </row>
    <row r="2310" spans="1:10" ht="14.25" customHeight="1" x14ac:dyDescent="0.35">
      <c r="A2310" s="4" t="s">
        <v>2333</v>
      </c>
      <c r="B2310" s="5">
        <v>42045.442999999999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</v>
      </c>
      <c r="H2310" s="8">
        <v>4.7314677119152252E-3</v>
      </c>
      <c r="I2310" s="9">
        <v>3</v>
      </c>
      <c r="J2310" s="10" t="b">
        <f>AND(CCTAB[[#This Row],[Date]]&gt;=calculate!$D$10,CCTAB[[#This Row],[Date]]&lt;calculate!$D$10+7)</f>
        <v>0</v>
      </c>
    </row>
    <row r="2311" spans="1:10" ht="14.25" customHeight="1" x14ac:dyDescent="0.35">
      <c r="A2311" s="4" t="s">
        <v>2334</v>
      </c>
      <c r="B2311" s="5">
        <v>42045.442999999999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0" t="b">
        <f>AND(CCTAB[[#This Row],[Date]]&gt;=calculate!$D$10,CCTAB[[#This Row],[Date]]&lt;calculate!$D$10+7)</f>
        <v>0</v>
      </c>
    </row>
    <row r="2312" spans="1:10" ht="14.25" customHeight="1" x14ac:dyDescent="0.35">
      <c r="A2312" s="4" t="s">
        <v>2335</v>
      </c>
      <c r="B2312" s="5">
        <v>42045.461000000003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</v>
      </c>
      <c r="H2312" s="8">
        <v>4.1002502829873824E-3</v>
      </c>
      <c r="I2312" s="9">
        <v>4</v>
      </c>
      <c r="J2312" s="10" t="b">
        <f>AND(CCTAB[[#This Row],[Date]]&gt;=calculate!$D$10,CCTAB[[#This Row],[Date]]&lt;calculate!$D$10+7)</f>
        <v>0</v>
      </c>
    </row>
    <row r="2313" spans="1:10" ht="14.25" customHeight="1" x14ac:dyDescent="0.35">
      <c r="A2313" s="4" t="s">
        <v>2336</v>
      </c>
      <c r="B2313" s="5">
        <v>42045.461000000003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</v>
      </c>
      <c r="H2313" s="8">
        <v>4.3119582144349475E-3</v>
      </c>
      <c r="I2313" s="9">
        <v>3</v>
      </c>
      <c r="J2313" s="10" t="b">
        <f>AND(CCTAB[[#This Row],[Date]]&gt;=calculate!$D$10,CCTAB[[#This Row],[Date]]&lt;calculate!$D$10+7)</f>
        <v>0</v>
      </c>
    </row>
    <row r="2314" spans="1:10" ht="14.25" customHeight="1" x14ac:dyDescent="0.35">
      <c r="A2314" s="4" t="s">
        <v>2337</v>
      </c>
      <c r="B2314" s="5">
        <v>42045.464999999997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</v>
      </c>
      <c r="H2314" s="8">
        <v>1.1423365840240267E-3</v>
      </c>
      <c r="I2314" s="9">
        <v>4</v>
      </c>
      <c r="J2314" s="10" t="b">
        <f>AND(CCTAB[[#This Row],[Date]]&gt;=calculate!$D$10,CCTAB[[#This Row],[Date]]&lt;calculate!$D$10+7)</f>
        <v>0</v>
      </c>
    </row>
    <row r="2315" spans="1:10" ht="14.25" customHeight="1" x14ac:dyDescent="0.35">
      <c r="A2315" s="4" t="s">
        <v>2338</v>
      </c>
      <c r="B2315" s="5">
        <v>42045.464999999997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</v>
      </c>
      <c r="H2315" s="8">
        <v>2.7009348781191346E-3</v>
      </c>
      <c r="I2315" s="9">
        <v>2</v>
      </c>
      <c r="J2315" s="10" t="b">
        <f>AND(CCTAB[[#This Row],[Date]]&gt;=calculate!$D$10,CCTAB[[#This Row],[Date]]&lt;calculate!$D$10+7)</f>
        <v>0</v>
      </c>
    </row>
    <row r="2316" spans="1:10" ht="14.25" customHeight="1" x14ac:dyDescent="0.35">
      <c r="A2316" s="4" t="s">
        <v>2339</v>
      </c>
      <c r="B2316" s="5">
        <v>42045.472000000002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</v>
      </c>
      <c r="H2316" s="8">
        <v>9.3194561181350914E-4</v>
      </c>
      <c r="I2316" s="9">
        <v>3</v>
      </c>
      <c r="J2316" s="10" t="b">
        <f>AND(CCTAB[[#This Row],[Date]]&gt;=calculate!$D$10,CCTAB[[#This Row],[Date]]&lt;calculate!$D$10+7)</f>
        <v>0</v>
      </c>
    </row>
    <row r="2317" spans="1:10" ht="14.25" customHeight="1" x14ac:dyDescent="0.35">
      <c r="A2317" s="4" t="s">
        <v>2340</v>
      </c>
      <c r="B2317" s="5">
        <v>42045.472000000002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</v>
      </c>
      <c r="H2317" s="8">
        <v>9.1240396858558847E-4</v>
      </c>
      <c r="I2317" s="9">
        <v>3</v>
      </c>
      <c r="J2317" s="10" t="b">
        <f>AND(CCTAB[[#This Row],[Date]]&gt;=calculate!$D$10,CCTAB[[#This Row],[Date]]&lt;calculate!$D$10+7)</f>
        <v>0</v>
      </c>
    </row>
    <row r="2318" spans="1:10" ht="14.25" customHeight="1" x14ac:dyDescent="0.35">
      <c r="A2318" s="4" t="s">
        <v>2341</v>
      </c>
      <c r="B2318" s="5">
        <v>42045.478999999999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</v>
      </c>
      <c r="H2318" s="8">
        <v>2.6709949229569781E-3</v>
      </c>
      <c r="I2318" s="9">
        <v>3</v>
      </c>
      <c r="J2318" s="10" t="b">
        <f>AND(CCTAB[[#This Row],[Date]]&gt;=calculate!$D$10,CCTAB[[#This Row],[Date]]&lt;calculate!$D$10+7)</f>
        <v>0</v>
      </c>
    </row>
    <row r="2319" spans="1:10" ht="14.25" customHeight="1" x14ac:dyDescent="0.35">
      <c r="A2319" s="4" t="s">
        <v>2342</v>
      </c>
      <c r="B2319" s="5">
        <v>42045.478999999999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</v>
      </c>
      <c r="H2319" s="8">
        <v>1.5301240890763269E-3</v>
      </c>
      <c r="I2319" s="9">
        <v>2</v>
      </c>
      <c r="J2319" s="10" t="b">
        <f>AND(CCTAB[[#This Row],[Date]]&gt;=calculate!$D$10,CCTAB[[#This Row],[Date]]&lt;calculate!$D$10+7)</f>
        <v>0</v>
      </c>
    </row>
    <row r="2320" spans="1:10" ht="14.25" customHeight="1" x14ac:dyDescent="0.35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</v>
      </c>
      <c r="H2320" s="8">
        <v>1.8298486087968864E-3</v>
      </c>
      <c r="I2320" s="9">
        <v>3</v>
      </c>
      <c r="J2320" s="10" t="b">
        <f>AND(CCTAB[[#This Row],[Date]]&gt;=calculate!$D$10,CCTAB[[#This Row],[Date]]&lt;calculate!$D$10+7)</f>
        <v>0</v>
      </c>
    </row>
    <row r="2321" spans="1:10" ht="14.25" customHeight="1" x14ac:dyDescent="0.35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</v>
      </c>
      <c r="H2321" s="8">
        <v>1.9393050720532122E-3</v>
      </c>
      <c r="I2321" s="9">
        <v>4</v>
      </c>
      <c r="J2321" s="10" t="b">
        <f>AND(CCTAB[[#This Row],[Date]]&gt;=calculate!$D$10,CCTAB[[#This Row],[Date]]&lt;calculate!$D$10+7)</f>
        <v>0</v>
      </c>
    </row>
    <row r="2322" spans="1:10" ht="14.25" customHeight="1" x14ac:dyDescent="0.35">
      <c r="A2322" s="4" t="s">
        <v>2345</v>
      </c>
      <c r="B2322" s="5">
        <v>42045.493999999999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0" t="b">
        <f>AND(CCTAB[[#This Row],[Date]]&gt;=calculate!$D$10,CCTAB[[#This Row],[Date]]&lt;calculate!$D$10+7)</f>
        <v>0</v>
      </c>
    </row>
    <row r="2323" spans="1:10" ht="14.25" customHeight="1" x14ac:dyDescent="0.35">
      <c r="A2323" s="4" t="s">
        <v>2346</v>
      </c>
      <c r="B2323" s="5">
        <v>42045.493999999999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0" t="b">
        <f>AND(CCTAB[[#This Row],[Date]]&gt;=calculate!$D$10,CCTAB[[#This Row],[Date]]&lt;calculate!$D$10+7)</f>
        <v>0</v>
      </c>
    </row>
    <row r="2324" spans="1:10" ht="14.25" customHeight="1" x14ac:dyDescent="0.35">
      <c r="A2324" s="4" t="s">
        <v>2347</v>
      </c>
      <c r="B2324" s="5">
        <v>42045.510999999999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</v>
      </c>
      <c r="H2324" s="8">
        <v>1.7283803551122064E-3</v>
      </c>
      <c r="I2324" s="9">
        <v>5</v>
      </c>
      <c r="J2324" s="10" t="b">
        <f>AND(CCTAB[[#This Row],[Date]]&gt;=calculate!$D$10,CCTAB[[#This Row],[Date]]&lt;calculate!$D$10+7)</f>
        <v>0</v>
      </c>
    </row>
    <row r="2325" spans="1:10" ht="14.25" customHeight="1" x14ac:dyDescent="0.35">
      <c r="A2325" s="4" t="s">
        <v>2348</v>
      </c>
      <c r="B2325" s="5">
        <v>42045.510999999999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</v>
      </c>
      <c r="H2325" s="8">
        <v>2.5845667542249368E-3</v>
      </c>
      <c r="I2325" s="9">
        <v>3</v>
      </c>
      <c r="J2325" s="10" t="b">
        <f>AND(CCTAB[[#This Row],[Date]]&gt;=calculate!$D$10,CCTAB[[#This Row],[Date]]&lt;calculate!$D$10+7)</f>
        <v>0</v>
      </c>
    </row>
    <row r="2326" spans="1:10" ht="14.25" customHeight="1" x14ac:dyDescent="0.35">
      <c r="A2326" s="4" t="s">
        <v>2349</v>
      </c>
      <c r="B2326" s="5">
        <v>42045.514000000003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</v>
      </c>
      <c r="H2326" s="8">
        <v>1.3625437656938717E-3</v>
      </c>
      <c r="I2326" s="9">
        <v>3</v>
      </c>
      <c r="J2326" s="10" t="b">
        <f>AND(CCTAB[[#This Row],[Date]]&gt;=calculate!$D$10,CCTAB[[#This Row],[Date]]&lt;calculate!$D$10+7)</f>
        <v>0</v>
      </c>
    </row>
    <row r="2327" spans="1:10" ht="14.25" customHeight="1" x14ac:dyDescent="0.35">
      <c r="A2327" s="4" t="s">
        <v>2350</v>
      </c>
      <c r="B2327" s="5">
        <v>42045.514000000003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0" t="b">
        <f>AND(CCTAB[[#This Row],[Date]]&gt;=calculate!$D$10,CCTAB[[#This Row],[Date]]&lt;calculate!$D$10+7)</f>
        <v>0</v>
      </c>
    </row>
    <row r="2328" spans="1:10" ht="14.25" customHeight="1" x14ac:dyDescent="0.35">
      <c r="A2328" s="4" t="s">
        <v>2351</v>
      </c>
      <c r="B2328" s="5">
        <v>42045.516000000003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0" t="b">
        <f>AND(CCTAB[[#This Row],[Date]]&gt;=calculate!$D$10,CCTAB[[#This Row],[Date]]&lt;calculate!$D$10+7)</f>
        <v>0</v>
      </c>
    </row>
    <row r="2329" spans="1:10" ht="14.25" customHeight="1" x14ac:dyDescent="0.35">
      <c r="A2329" s="4" t="s">
        <v>2352</v>
      </c>
      <c r="B2329" s="5">
        <v>42045.516000000003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</v>
      </c>
      <c r="H2329" s="8">
        <v>5.9739927612052323E-4</v>
      </c>
      <c r="I2329" s="9">
        <v>2</v>
      </c>
      <c r="J2329" s="10" t="b">
        <f>AND(CCTAB[[#This Row],[Date]]&gt;=calculate!$D$10,CCTAB[[#This Row],[Date]]&lt;calculate!$D$10+7)</f>
        <v>0</v>
      </c>
    </row>
    <row r="2330" spans="1:10" ht="14.25" customHeight="1" x14ac:dyDescent="0.35">
      <c r="A2330" s="4" t="s">
        <v>2353</v>
      </c>
      <c r="B2330" s="5">
        <v>42045.533000000003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</v>
      </c>
      <c r="H2330" s="8">
        <v>7.1578010384420099E-4</v>
      </c>
      <c r="I2330" s="9">
        <v>1</v>
      </c>
      <c r="J2330" s="10" t="b">
        <f>AND(CCTAB[[#This Row],[Date]]&gt;=calculate!$D$10,CCTAB[[#This Row],[Date]]&lt;calculate!$D$10+7)</f>
        <v>0</v>
      </c>
    </row>
    <row r="2331" spans="1:10" ht="14.25" customHeight="1" x14ac:dyDescent="0.35">
      <c r="A2331" s="4" t="s">
        <v>2354</v>
      </c>
      <c r="B2331" s="5">
        <v>42045.533000000003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0" t="b">
        <f>AND(CCTAB[[#This Row],[Date]]&gt;=calculate!$D$10,CCTAB[[#This Row],[Date]]&lt;calculate!$D$10+7)</f>
        <v>0</v>
      </c>
    </row>
    <row r="2332" spans="1:10" ht="14.25" customHeight="1" x14ac:dyDescent="0.35">
      <c r="A2332" s="4" t="s">
        <v>2355</v>
      </c>
      <c r="B2332" s="5">
        <v>42045.540999999997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</v>
      </c>
      <c r="H2332" s="8">
        <v>1.8702689566091348E-3</v>
      </c>
      <c r="I2332" s="9">
        <v>5</v>
      </c>
      <c r="J2332" s="10" t="b">
        <f>AND(CCTAB[[#This Row],[Date]]&gt;=calculate!$D$10,CCTAB[[#This Row],[Date]]&lt;calculate!$D$10+7)</f>
        <v>0</v>
      </c>
    </row>
    <row r="2333" spans="1:10" ht="14.25" customHeight="1" x14ac:dyDescent="0.35">
      <c r="A2333" s="4" t="s">
        <v>2356</v>
      </c>
      <c r="B2333" s="5">
        <v>42045.540999999997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</v>
      </c>
      <c r="H2333" s="8">
        <v>4.2595275478901759E-3</v>
      </c>
      <c r="I2333" s="9">
        <v>2</v>
      </c>
      <c r="J2333" s="10" t="b">
        <f>AND(CCTAB[[#This Row],[Date]]&gt;=calculate!$D$10,CCTAB[[#This Row],[Date]]&lt;calculate!$D$10+7)</f>
        <v>0</v>
      </c>
    </row>
    <row r="2334" spans="1:10" ht="14.25" customHeight="1" x14ac:dyDescent="0.35">
      <c r="A2334" s="4" t="s">
        <v>2357</v>
      </c>
      <c r="B2334" s="5">
        <v>42045.544999999998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</v>
      </c>
      <c r="H2334" s="8">
        <v>4.4148744339692417E-3</v>
      </c>
      <c r="I2334" s="9">
        <v>1</v>
      </c>
      <c r="J2334" s="10" t="b">
        <f>AND(CCTAB[[#This Row],[Date]]&gt;=calculate!$D$10,CCTAB[[#This Row],[Date]]&lt;calculate!$D$10+7)</f>
        <v>0</v>
      </c>
    </row>
    <row r="2335" spans="1:10" ht="14.25" customHeight="1" x14ac:dyDescent="0.35">
      <c r="A2335" s="4" t="s">
        <v>2358</v>
      </c>
      <c r="B2335" s="5">
        <v>42045.544999999998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</v>
      </c>
      <c r="H2335" s="8">
        <v>4.0132457843518087E-3</v>
      </c>
      <c r="I2335" s="9">
        <v>2</v>
      </c>
      <c r="J2335" s="10" t="b">
        <f>AND(CCTAB[[#This Row],[Date]]&gt;=calculate!$D$10,CCTAB[[#This Row],[Date]]&lt;calculate!$D$10+7)</f>
        <v>0</v>
      </c>
    </row>
    <row r="2336" spans="1:10" ht="14.25" customHeight="1" x14ac:dyDescent="0.35">
      <c r="A2336" s="4" t="s">
        <v>2359</v>
      </c>
      <c r="B2336" s="5">
        <v>42045.544999999998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</v>
      </c>
      <c r="H2336" s="8">
        <v>1.6289844669104038E-3</v>
      </c>
      <c r="I2336" s="9">
        <v>4</v>
      </c>
      <c r="J2336" s="10" t="b">
        <f>AND(CCTAB[[#This Row],[Date]]&gt;=calculate!$D$10,CCTAB[[#This Row],[Date]]&lt;calculate!$D$10+7)</f>
        <v>0</v>
      </c>
    </row>
    <row r="2337" spans="1:10" ht="14.25" customHeight="1" x14ac:dyDescent="0.35">
      <c r="A2337" s="4" t="s">
        <v>2360</v>
      </c>
      <c r="B2337" s="5">
        <v>42045.544999999998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</v>
      </c>
      <c r="H2337" s="8">
        <v>1.7689250140872697E-3</v>
      </c>
      <c r="I2337" s="9">
        <v>2</v>
      </c>
      <c r="J2337" s="10" t="b">
        <f>AND(CCTAB[[#This Row],[Date]]&gt;=calculate!$D$10,CCTAB[[#This Row],[Date]]&lt;calculate!$D$10+7)</f>
        <v>0</v>
      </c>
    </row>
    <row r="2338" spans="1:10" ht="14.25" customHeight="1" x14ac:dyDescent="0.35">
      <c r="A2338" s="4" t="s">
        <v>2361</v>
      </c>
      <c r="B2338" s="5">
        <v>42045.574000000001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</v>
      </c>
      <c r="H2338" s="8">
        <v>4.0474467558828386E-3</v>
      </c>
      <c r="I2338" s="9">
        <v>4</v>
      </c>
      <c r="J2338" s="10" t="b">
        <f>AND(CCTAB[[#This Row],[Date]]&gt;=calculate!$D$10,CCTAB[[#This Row],[Date]]&lt;calculate!$D$10+7)</f>
        <v>0</v>
      </c>
    </row>
    <row r="2339" spans="1:10" ht="14.25" customHeight="1" x14ac:dyDescent="0.35">
      <c r="A2339" s="4" t="s">
        <v>2362</v>
      </c>
      <c r="B2339" s="5">
        <v>42045.574000000001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</v>
      </c>
      <c r="H2339" s="8">
        <v>3.9033963960643865E-3</v>
      </c>
      <c r="I2339" s="9">
        <v>5</v>
      </c>
      <c r="J2339" s="10" t="b">
        <f>AND(CCTAB[[#This Row],[Date]]&gt;=calculate!$D$10,CCTAB[[#This Row],[Date]]&lt;calculate!$D$10+7)</f>
        <v>0</v>
      </c>
    </row>
    <row r="2340" spans="1:10" ht="14.25" customHeight="1" x14ac:dyDescent="0.35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0" t="b">
        <f>AND(CCTAB[[#This Row],[Date]]&gt;=calculate!$D$10,CCTAB[[#This Row],[Date]]&lt;calculate!$D$10+7)</f>
        <v>0</v>
      </c>
    </row>
    <row r="2341" spans="1:10" ht="14.25" customHeight="1" x14ac:dyDescent="0.35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</v>
      </c>
      <c r="H2341" s="8">
        <v>1.2587271987483876E-3</v>
      </c>
      <c r="I2341" s="9">
        <v>5</v>
      </c>
      <c r="J2341" s="10" t="b">
        <f>AND(CCTAB[[#This Row],[Date]]&gt;=calculate!$D$10,CCTAB[[#This Row],[Date]]&lt;calculate!$D$10+7)</f>
        <v>0</v>
      </c>
    </row>
    <row r="2342" spans="1:10" ht="14.25" customHeight="1" x14ac:dyDescent="0.35">
      <c r="A2342" s="4" t="s">
        <v>2365</v>
      </c>
      <c r="B2342" s="5">
        <v>42045.629000000001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</v>
      </c>
      <c r="H2342" s="8">
        <v>1.9624470563387826E-3</v>
      </c>
      <c r="I2342" s="9">
        <v>5</v>
      </c>
      <c r="J2342" s="10" t="b">
        <f>AND(CCTAB[[#This Row],[Date]]&gt;=calculate!$D$10,CCTAB[[#This Row],[Date]]&lt;calculate!$D$10+7)</f>
        <v>0</v>
      </c>
    </row>
    <row r="2343" spans="1:10" ht="14.25" customHeight="1" x14ac:dyDescent="0.35">
      <c r="A2343" s="4" t="s">
        <v>2366</v>
      </c>
      <c r="B2343" s="5">
        <v>42045.629000000001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</v>
      </c>
      <c r="H2343" s="8">
        <v>1.4010588849616911E-3</v>
      </c>
      <c r="I2343" s="9">
        <v>5</v>
      </c>
      <c r="J2343" s="10" t="b">
        <f>AND(CCTAB[[#This Row],[Date]]&gt;=calculate!$D$10,CCTAB[[#This Row],[Date]]&lt;calculate!$D$10+7)</f>
        <v>0</v>
      </c>
    </row>
    <row r="2344" spans="1:10" ht="14.25" customHeight="1" x14ac:dyDescent="0.35">
      <c r="A2344" s="4" t="s">
        <v>2367</v>
      </c>
      <c r="B2344" s="5">
        <v>42045.656999999999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</v>
      </c>
      <c r="H2344" s="8">
        <v>6.5202525518006488E-4</v>
      </c>
      <c r="I2344" s="9">
        <v>3</v>
      </c>
      <c r="J2344" s="10" t="b">
        <f>AND(CCTAB[[#This Row],[Date]]&gt;=calculate!$D$10,CCTAB[[#This Row],[Date]]&lt;calculate!$D$10+7)</f>
        <v>0</v>
      </c>
    </row>
    <row r="2345" spans="1:10" ht="14.25" customHeight="1" x14ac:dyDescent="0.35">
      <c r="A2345" s="4" t="s">
        <v>2368</v>
      </c>
      <c r="B2345" s="5">
        <v>42045.656999999999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</v>
      </c>
      <c r="H2345" s="8">
        <v>1.4924948683726015E-3</v>
      </c>
      <c r="I2345" s="9">
        <v>3</v>
      </c>
      <c r="J2345" s="10" t="b">
        <f>AND(CCTAB[[#This Row],[Date]]&gt;=calculate!$D$10,CCTAB[[#This Row],[Date]]&lt;calculate!$D$10+7)</f>
        <v>0</v>
      </c>
    </row>
    <row r="2346" spans="1:10" ht="14.25" customHeight="1" x14ac:dyDescent="0.35">
      <c r="A2346" s="4" t="s">
        <v>2369</v>
      </c>
      <c r="B2346" s="5">
        <v>42045.682000000001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</v>
      </c>
      <c r="H2346" s="8">
        <v>1.12862157418463E-3</v>
      </c>
      <c r="I2346" s="9">
        <v>3</v>
      </c>
      <c r="J2346" s="10" t="b">
        <f>AND(CCTAB[[#This Row],[Date]]&gt;=calculate!$D$10,CCTAB[[#This Row],[Date]]&lt;calculate!$D$10+7)</f>
        <v>0</v>
      </c>
    </row>
    <row r="2347" spans="1:10" ht="14.25" customHeight="1" x14ac:dyDescent="0.35">
      <c r="A2347" s="4" t="s">
        <v>2370</v>
      </c>
      <c r="B2347" s="5">
        <v>42045.682000000001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0" t="b">
        <f>AND(CCTAB[[#This Row],[Date]]&gt;=calculate!$D$10,CCTAB[[#This Row],[Date]]&lt;calculate!$D$10+7)</f>
        <v>0</v>
      </c>
    </row>
    <row r="2348" spans="1:10" ht="14.25" customHeight="1" x14ac:dyDescent="0.35">
      <c r="A2348" s="4" t="s">
        <v>2371</v>
      </c>
      <c r="B2348" s="5">
        <v>42045.684999999998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</v>
      </c>
      <c r="H2348" s="8">
        <v>4.2988965451702865E-3</v>
      </c>
      <c r="I2348" s="9">
        <v>5</v>
      </c>
      <c r="J2348" s="10" t="b">
        <f>AND(CCTAB[[#This Row],[Date]]&gt;=calculate!$D$10,CCTAB[[#This Row],[Date]]&lt;calculate!$D$10+7)</f>
        <v>0</v>
      </c>
    </row>
    <row r="2349" spans="1:10" ht="14.25" customHeight="1" x14ac:dyDescent="0.35">
      <c r="A2349" s="4" t="s">
        <v>2372</v>
      </c>
      <c r="B2349" s="5">
        <v>42045.684999999998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0" t="b">
        <f>AND(CCTAB[[#This Row],[Date]]&gt;=calculate!$D$10,CCTAB[[#This Row],[Date]]&lt;calculate!$D$10+7)</f>
        <v>0</v>
      </c>
    </row>
    <row r="2350" spans="1:10" ht="14.25" customHeight="1" x14ac:dyDescent="0.35">
      <c r="A2350" s="4" t="s">
        <v>2373</v>
      </c>
      <c r="B2350" s="5">
        <v>42045.686000000002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0" t="b">
        <f>AND(CCTAB[[#This Row],[Date]]&gt;=calculate!$D$10,CCTAB[[#This Row],[Date]]&lt;calculate!$D$10+7)</f>
        <v>0</v>
      </c>
    </row>
    <row r="2351" spans="1:10" ht="14.25" customHeight="1" x14ac:dyDescent="0.35">
      <c r="A2351" s="4" t="s">
        <v>2374</v>
      </c>
      <c r="B2351" s="5">
        <v>42045.686000000002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</v>
      </c>
      <c r="H2351" s="8">
        <v>3.1833011780462873E-3</v>
      </c>
      <c r="I2351" s="9">
        <v>4</v>
      </c>
      <c r="J2351" s="10" t="b">
        <f>AND(CCTAB[[#This Row],[Date]]&gt;=calculate!$D$10,CCTAB[[#This Row],[Date]]&lt;calculate!$D$10+7)</f>
        <v>0</v>
      </c>
    </row>
    <row r="2352" spans="1:10" ht="14.25" customHeight="1" x14ac:dyDescent="0.35">
      <c r="A2352" s="4" t="s">
        <v>2375</v>
      </c>
      <c r="B2352" s="5">
        <v>42045.686000000002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0" t="b">
        <f>AND(CCTAB[[#This Row],[Date]]&gt;=calculate!$D$10,CCTAB[[#This Row],[Date]]&lt;calculate!$D$10+7)</f>
        <v>0</v>
      </c>
    </row>
    <row r="2353" spans="1:10" ht="14.25" customHeight="1" x14ac:dyDescent="0.35">
      <c r="A2353" s="4" t="s">
        <v>2376</v>
      </c>
      <c r="B2353" s="5">
        <v>42045.686000000002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0" t="b">
        <f>AND(CCTAB[[#This Row],[Date]]&gt;=calculate!$D$10,CCTAB[[#This Row],[Date]]&lt;calculate!$D$10+7)</f>
        <v>0</v>
      </c>
    </row>
    <row r="2354" spans="1:10" ht="14.25" customHeight="1" x14ac:dyDescent="0.35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</v>
      </c>
      <c r="H2354" s="8">
        <v>4.7896099474440635E-3</v>
      </c>
      <c r="I2354" s="9">
        <v>3</v>
      </c>
      <c r="J2354" s="10" t="b">
        <f>AND(CCTAB[[#This Row],[Date]]&gt;=calculate!$D$10,CCTAB[[#This Row],[Date]]&lt;calculate!$D$10+7)</f>
        <v>0</v>
      </c>
    </row>
    <row r="2355" spans="1:10" ht="14.25" customHeight="1" x14ac:dyDescent="0.35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</v>
      </c>
      <c r="H2355" s="8">
        <v>4.530523324204264E-3</v>
      </c>
      <c r="I2355" s="9">
        <v>1</v>
      </c>
      <c r="J2355" s="10" t="b">
        <f>AND(CCTAB[[#This Row],[Date]]&gt;=calculate!$D$10,CCTAB[[#This Row],[Date]]&lt;calculate!$D$10+7)</f>
        <v>0</v>
      </c>
    </row>
    <row r="2356" spans="1:10" ht="14.25" customHeight="1" x14ac:dyDescent="0.35">
      <c r="A2356" s="4" t="s">
        <v>2379</v>
      </c>
      <c r="B2356" s="5">
        <v>42045.720999999998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</v>
      </c>
      <c r="H2356" s="8">
        <v>5.4081108960117618E-4</v>
      </c>
      <c r="I2356" s="9">
        <v>4</v>
      </c>
      <c r="J2356" s="10" t="b">
        <f>AND(CCTAB[[#This Row],[Date]]&gt;=calculate!$D$10,CCTAB[[#This Row],[Date]]&lt;calculate!$D$10+7)</f>
        <v>0</v>
      </c>
    </row>
    <row r="2357" spans="1:10" ht="14.25" customHeight="1" x14ac:dyDescent="0.35">
      <c r="A2357" s="4" t="s">
        <v>2380</v>
      </c>
      <c r="B2357" s="5">
        <v>42045.720999999998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</v>
      </c>
      <c r="H2357" s="8">
        <v>2.5138504883035987E-3</v>
      </c>
      <c r="I2357" s="9">
        <v>2</v>
      </c>
      <c r="J2357" s="10" t="b">
        <f>AND(CCTAB[[#This Row],[Date]]&gt;=calculate!$D$10,CCTAB[[#This Row],[Date]]&lt;calculate!$D$10+7)</f>
        <v>0</v>
      </c>
    </row>
    <row r="2358" spans="1:10" ht="14.25" customHeight="1" x14ac:dyDescent="0.35">
      <c r="A2358" s="4" t="s">
        <v>2381</v>
      </c>
      <c r="B2358" s="5">
        <v>42045.726000000002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</v>
      </c>
      <c r="H2358" s="8">
        <v>1.1804296746461527E-3</v>
      </c>
      <c r="I2358" s="9">
        <v>3</v>
      </c>
      <c r="J2358" s="10" t="b">
        <f>AND(CCTAB[[#This Row],[Date]]&gt;=calculate!$D$10,CCTAB[[#This Row],[Date]]&lt;calculate!$D$10+7)</f>
        <v>0</v>
      </c>
    </row>
    <row r="2359" spans="1:10" ht="14.25" customHeight="1" x14ac:dyDescent="0.35">
      <c r="A2359" s="4" t="s">
        <v>2382</v>
      </c>
      <c r="B2359" s="5">
        <v>42045.726000000002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</v>
      </c>
      <c r="H2359" s="8">
        <v>3.3702692791767828E-3</v>
      </c>
      <c r="I2359" s="9">
        <v>4</v>
      </c>
      <c r="J2359" s="10" t="b">
        <f>AND(CCTAB[[#This Row],[Date]]&gt;=calculate!$D$10,CCTAB[[#This Row],[Date]]&lt;calculate!$D$10+7)</f>
        <v>0</v>
      </c>
    </row>
    <row r="2360" spans="1:10" ht="14.25" customHeight="1" x14ac:dyDescent="0.35">
      <c r="A2360" s="4" t="s">
        <v>2383</v>
      </c>
      <c r="B2360" s="5">
        <v>42045.728000000003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</v>
      </c>
      <c r="H2360" s="8">
        <v>3.5428800309090136E-3</v>
      </c>
      <c r="I2360" s="9">
        <v>1</v>
      </c>
      <c r="J2360" s="10" t="b">
        <f>AND(CCTAB[[#This Row],[Date]]&gt;=calculate!$D$10,CCTAB[[#This Row],[Date]]&lt;calculate!$D$10+7)</f>
        <v>0</v>
      </c>
    </row>
    <row r="2361" spans="1:10" ht="14.25" customHeight="1" x14ac:dyDescent="0.35">
      <c r="A2361" s="4" t="s">
        <v>2384</v>
      </c>
      <c r="B2361" s="5">
        <v>42045.728000000003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</v>
      </c>
      <c r="H2361" s="8">
        <v>4.3389891944973242E-3</v>
      </c>
      <c r="I2361" s="9">
        <v>5</v>
      </c>
      <c r="J2361" s="10" t="b">
        <f>AND(CCTAB[[#This Row],[Date]]&gt;=calculate!$D$10,CCTAB[[#This Row],[Date]]&lt;calculate!$D$10+7)</f>
        <v>0</v>
      </c>
    </row>
    <row r="2362" spans="1:10" ht="14.25" customHeight="1" x14ac:dyDescent="0.35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0" t="b">
        <f>AND(CCTAB[[#This Row],[Date]]&gt;=calculate!$D$10,CCTAB[[#This Row],[Date]]&lt;calculate!$D$10+7)</f>
        <v>0</v>
      </c>
    </row>
    <row r="2363" spans="1:10" ht="14.25" customHeight="1" x14ac:dyDescent="0.35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</v>
      </c>
      <c r="H2363" s="8">
        <v>2.96227832300584E-3</v>
      </c>
      <c r="I2363" s="9">
        <v>3</v>
      </c>
      <c r="J2363" s="10" t="b">
        <f>AND(CCTAB[[#This Row],[Date]]&gt;=calculate!$D$10,CCTAB[[#This Row],[Date]]&lt;calculate!$D$10+7)</f>
        <v>0</v>
      </c>
    </row>
    <row r="2364" spans="1:10" ht="14.25" customHeight="1" x14ac:dyDescent="0.35">
      <c r="A2364" s="4" t="s">
        <v>2387</v>
      </c>
      <c r="B2364" s="5">
        <v>42045.739000000001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</v>
      </c>
      <c r="H2364" s="8">
        <v>3.930627776385939E-3</v>
      </c>
      <c r="I2364" s="9">
        <v>4</v>
      </c>
      <c r="J2364" s="10" t="b">
        <f>AND(CCTAB[[#This Row],[Date]]&gt;=calculate!$D$10,CCTAB[[#This Row],[Date]]&lt;calculate!$D$10+7)</f>
        <v>0</v>
      </c>
    </row>
    <row r="2365" spans="1:10" ht="14.25" customHeight="1" x14ac:dyDescent="0.35">
      <c r="A2365" s="4" t="s">
        <v>2388</v>
      </c>
      <c r="B2365" s="5">
        <v>42045.739000000001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</v>
      </c>
      <c r="H2365" s="8">
        <v>3.2410550947567091E-3</v>
      </c>
      <c r="I2365" s="9">
        <v>5</v>
      </c>
      <c r="J2365" s="10" t="b">
        <f>AND(CCTAB[[#This Row],[Date]]&gt;=calculate!$D$10,CCTAB[[#This Row],[Date]]&lt;calculate!$D$10+7)</f>
        <v>0</v>
      </c>
    </row>
    <row r="2366" spans="1:10" ht="14.25" customHeight="1" x14ac:dyDescent="0.35">
      <c r="A2366" s="4" t="s">
        <v>2389</v>
      </c>
      <c r="B2366" s="5">
        <v>42046.379000000001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</v>
      </c>
      <c r="H2366" s="8">
        <v>3.1384214847453139E-3</v>
      </c>
      <c r="I2366" s="9">
        <v>5</v>
      </c>
      <c r="J2366" s="10" t="b">
        <f>AND(CCTAB[[#This Row],[Date]]&gt;=calculate!$D$10,CCTAB[[#This Row],[Date]]&lt;calculate!$D$10+7)</f>
        <v>0</v>
      </c>
    </row>
    <row r="2367" spans="1:10" ht="14.25" customHeight="1" x14ac:dyDescent="0.35">
      <c r="A2367" s="4" t="s">
        <v>2390</v>
      </c>
      <c r="B2367" s="5">
        <v>42046.379000000001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</v>
      </c>
      <c r="H2367" s="8">
        <v>9.4506580113563584E-4</v>
      </c>
      <c r="I2367" s="9">
        <v>3</v>
      </c>
      <c r="J2367" s="10" t="b">
        <f>AND(CCTAB[[#This Row],[Date]]&gt;=calculate!$D$10,CCTAB[[#This Row],[Date]]&lt;calculate!$D$10+7)</f>
        <v>0</v>
      </c>
    </row>
    <row r="2368" spans="1:10" ht="14.25" customHeight="1" x14ac:dyDescent="0.35">
      <c r="A2368" s="4" t="s">
        <v>2391</v>
      </c>
      <c r="B2368" s="5">
        <v>42046.383000000002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0" t="b">
        <f>AND(CCTAB[[#This Row],[Date]]&gt;=calculate!$D$10,CCTAB[[#This Row],[Date]]&lt;calculate!$D$10+7)</f>
        <v>0</v>
      </c>
    </row>
    <row r="2369" spans="1:10" ht="14.25" customHeight="1" x14ac:dyDescent="0.35">
      <c r="A2369" s="4" t="s">
        <v>2392</v>
      </c>
      <c r="B2369" s="5">
        <v>42046.383000000002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</v>
      </c>
      <c r="H2369" s="8">
        <v>9.7487881081592751E-4</v>
      </c>
      <c r="I2369" s="9">
        <v>1</v>
      </c>
      <c r="J2369" s="10" t="b">
        <f>AND(CCTAB[[#This Row],[Date]]&gt;=calculate!$D$10,CCTAB[[#This Row],[Date]]&lt;calculate!$D$10+7)</f>
        <v>0</v>
      </c>
    </row>
    <row r="2370" spans="1:10" ht="14.25" customHeight="1" x14ac:dyDescent="0.35">
      <c r="A2370" s="4" t="s">
        <v>2393</v>
      </c>
      <c r="B2370" s="5">
        <v>42046.398999999998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</v>
      </c>
      <c r="H2370" s="8">
        <v>2.4263106087794059E-3</v>
      </c>
      <c r="I2370" s="9">
        <v>5</v>
      </c>
      <c r="J2370" s="10" t="b">
        <f>AND(CCTAB[[#This Row],[Date]]&gt;=calculate!$D$10,CCTAB[[#This Row],[Date]]&lt;calculate!$D$10+7)</f>
        <v>0</v>
      </c>
    </row>
    <row r="2371" spans="1:10" ht="14.25" customHeight="1" x14ac:dyDescent="0.35">
      <c r="A2371" s="4" t="s">
        <v>2394</v>
      </c>
      <c r="B2371" s="5">
        <v>42046.398999999998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</v>
      </c>
      <c r="H2371" s="8">
        <v>3.2900505981844678E-3</v>
      </c>
      <c r="I2371" s="9">
        <v>3</v>
      </c>
      <c r="J2371" s="10" t="b">
        <f>AND(CCTAB[[#This Row],[Date]]&gt;=calculate!$D$10,CCTAB[[#This Row],[Date]]&lt;calculate!$D$10+7)</f>
        <v>0</v>
      </c>
    </row>
    <row r="2372" spans="1:10" ht="14.25" customHeight="1" x14ac:dyDescent="0.35">
      <c r="A2372" s="4" t="s">
        <v>2395</v>
      </c>
      <c r="B2372" s="5">
        <v>42046.406000000003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</v>
      </c>
      <c r="H2372" s="8">
        <v>2.1052346509825202E-3</v>
      </c>
      <c r="I2372" s="9">
        <v>4</v>
      </c>
      <c r="J2372" s="10" t="b">
        <f>AND(CCTAB[[#This Row],[Date]]&gt;=calculate!$D$10,CCTAB[[#This Row],[Date]]&lt;calculate!$D$10+7)</f>
        <v>0</v>
      </c>
    </row>
    <row r="2373" spans="1:10" ht="14.25" customHeight="1" x14ac:dyDescent="0.35">
      <c r="A2373" s="4" t="s">
        <v>2396</v>
      </c>
      <c r="B2373" s="5">
        <v>42046.406000000003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0" t="b">
        <f>AND(CCTAB[[#This Row],[Date]]&gt;=calculate!$D$10,CCTAB[[#This Row],[Date]]&lt;calculate!$D$10+7)</f>
        <v>0</v>
      </c>
    </row>
    <row r="2374" spans="1:10" ht="14.25" customHeight="1" x14ac:dyDescent="0.35">
      <c r="A2374" s="4" t="s">
        <v>2397</v>
      </c>
      <c r="B2374" s="5">
        <v>42046.425000000003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</v>
      </c>
      <c r="H2374" s="8">
        <v>7.3837020032602402E-4</v>
      </c>
      <c r="I2374" s="9">
        <v>4</v>
      </c>
      <c r="J2374" s="10" t="b">
        <f>AND(CCTAB[[#This Row],[Date]]&gt;=calculate!$D$10,CCTAB[[#This Row],[Date]]&lt;calculate!$D$10+7)</f>
        <v>0</v>
      </c>
    </row>
    <row r="2375" spans="1:10" ht="14.25" customHeight="1" x14ac:dyDescent="0.35">
      <c r="A2375" s="4" t="s">
        <v>2398</v>
      </c>
      <c r="B2375" s="5">
        <v>42046.425000000003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</v>
      </c>
      <c r="H2375" s="8">
        <v>1.4578864337248391E-3</v>
      </c>
      <c r="I2375" s="9">
        <v>5</v>
      </c>
      <c r="J2375" s="10" t="b">
        <f>AND(CCTAB[[#This Row],[Date]]&gt;=calculate!$D$10,CCTAB[[#This Row],[Date]]&lt;calculate!$D$10+7)</f>
        <v>0</v>
      </c>
    </row>
    <row r="2376" spans="1:10" ht="14.25" customHeight="1" x14ac:dyDescent="0.35">
      <c r="A2376" s="4" t="s">
        <v>2399</v>
      </c>
      <c r="B2376" s="5">
        <v>42046.432999999997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</v>
      </c>
      <c r="H2376" s="8">
        <v>1.5816205425859271E-3</v>
      </c>
      <c r="I2376" s="9">
        <v>1</v>
      </c>
      <c r="J2376" s="10" t="b">
        <f>AND(CCTAB[[#This Row],[Date]]&gt;=calculate!$D$10,CCTAB[[#This Row],[Date]]&lt;calculate!$D$10+7)</f>
        <v>0</v>
      </c>
    </row>
    <row r="2377" spans="1:10" ht="14.25" customHeight="1" x14ac:dyDescent="0.35">
      <c r="A2377" s="4" t="s">
        <v>2400</v>
      </c>
      <c r="B2377" s="5">
        <v>42046.432999999997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</v>
      </c>
      <c r="H2377" s="8">
        <v>1.2202744514819123E-3</v>
      </c>
      <c r="I2377" s="9">
        <v>5</v>
      </c>
      <c r="J2377" s="10" t="b">
        <f>AND(CCTAB[[#This Row],[Date]]&gt;=calculate!$D$10,CCTAB[[#This Row],[Date]]&lt;calculate!$D$10+7)</f>
        <v>0</v>
      </c>
    </row>
    <row r="2378" spans="1:10" ht="14.25" customHeight="1" x14ac:dyDescent="0.35">
      <c r="A2378" s="4" t="s">
        <v>2401</v>
      </c>
      <c r="B2378" s="5">
        <v>42046.436999999998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</v>
      </c>
      <c r="H2378" s="8">
        <v>3.904231956910711E-3</v>
      </c>
      <c r="I2378" s="9">
        <v>3</v>
      </c>
      <c r="J2378" s="10" t="b">
        <f>AND(CCTAB[[#This Row],[Date]]&gt;=calculate!$D$10,CCTAB[[#This Row],[Date]]&lt;calculate!$D$10+7)</f>
        <v>0</v>
      </c>
    </row>
    <row r="2379" spans="1:10" ht="14.25" customHeight="1" x14ac:dyDescent="0.35">
      <c r="A2379" s="4" t="s">
        <v>2402</v>
      </c>
      <c r="B2379" s="5">
        <v>42046.436999999998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</v>
      </c>
      <c r="H2379" s="8">
        <v>3.0086114566684552E-3</v>
      </c>
      <c r="I2379" s="9">
        <v>1</v>
      </c>
      <c r="J2379" s="10" t="b">
        <f>AND(CCTAB[[#This Row],[Date]]&gt;=calculate!$D$10,CCTAB[[#This Row],[Date]]&lt;calculate!$D$10+7)</f>
        <v>0</v>
      </c>
    </row>
    <row r="2380" spans="1:10" ht="14.25" customHeight="1" x14ac:dyDescent="0.35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</v>
      </c>
      <c r="H2380" s="8">
        <v>4.5209401762545199E-3</v>
      </c>
      <c r="I2380" s="9">
        <v>3</v>
      </c>
      <c r="J2380" s="10" t="b">
        <f>AND(CCTAB[[#This Row],[Date]]&gt;=calculate!$D$10,CCTAB[[#This Row],[Date]]&lt;calculate!$D$10+7)</f>
        <v>0</v>
      </c>
    </row>
    <row r="2381" spans="1:10" ht="14.25" customHeight="1" x14ac:dyDescent="0.35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0" t="b">
        <f>AND(CCTAB[[#This Row],[Date]]&gt;=calculate!$D$10,CCTAB[[#This Row],[Date]]&lt;calculate!$D$10+7)</f>
        <v>0</v>
      </c>
    </row>
    <row r="2382" spans="1:10" ht="14.25" customHeight="1" x14ac:dyDescent="0.35">
      <c r="A2382" s="4" t="s">
        <v>2405</v>
      </c>
      <c r="B2382" s="5">
        <v>42046.466999999997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</v>
      </c>
      <c r="H2382" s="8">
        <v>4.3194579676544605E-3</v>
      </c>
      <c r="I2382" s="9">
        <v>5</v>
      </c>
      <c r="J2382" s="10" t="b">
        <f>AND(CCTAB[[#This Row],[Date]]&gt;=calculate!$D$10,CCTAB[[#This Row],[Date]]&lt;calculate!$D$10+7)</f>
        <v>0</v>
      </c>
    </row>
    <row r="2383" spans="1:10" ht="14.25" customHeight="1" x14ac:dyDescent="0.35">
      <c r="A2383" s="4" t="s">
        <v>2406</v>
      </c>
      <c r="B2383" s="5">
        <v>42046.466999999997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</v>
      </c>
      <c r="H2383" s="8">
        <v>4.0685463899667786E-3</v>
      </c>
      <c r="I2383" s="9">
        <v>4</v>
      </c>
      <c r="J2383" s="10" t="b">
        <f>AND(CCTAB[[#This Row],[Date]]&gt;=calculate!$D$10,CCTAB[[#This Row],[Date]]&lt;calculate!$D$10+7)</f>
        <v>0</v>
      </c>
    </row>
    <row r="2384" spans="1:10" ht="14.25" customHeight="1" x14ac:dyDescent="0.35">
      <c r="A2384" s="4" t="s">
        <v>2407</v>
      </c>
      <c r="B2384" s="5">
        <v>42046.495999999999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</v>
      </c>
      <c r="H2384" s="8">
        <v>4.7960519890654697E-4</v>
      </c>
      <c r="I2384" s="9">
        <v>4</v>
      </c>
      <c r="J2384" s="10" t="b">
        <f>AND(CCTAB[[#This Row],[Date]]&gt;=calculate!$D$10,CCTAB[[#This Row],[Date]]&lt;calculate!$D$10+7)</f>
        <v>0</v>
      </c>
    </row>
    <row r="2385" spans="1:10" ht="14.25" customHeight="1" x14ac:dyDescent="0.35">
      <c r="A2385" s="4" t="s">
        <v>2408</v>
      </c>
      <c r="B2385" s="5">
        <v>42046.495999999999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0" t="b">
        <f>AND(CCTAB[[#This Row],[Date]]&gt;=calculate!$D$10,CCTAB[[#This Row],[Date]]&lt;calculate!$D$10+7)</f>
        <v>0</v>
      </c>
    </row>
    <row r="2386" spans="1:10" ht="14.25" customHeight="1" x14ac:dyDescent="0.35">
      <c r="A2386" s="4" t="s">
        <v>2409</v>
      </c>
      <c r="B2386" s="5">
        <v>42046.497000000003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</v>
      </c>
      <c r="H2386" s="8">
        <v>5.3916974137527935E-4</v>
      </c>
      <c r="I2386" s="9">
        <v>4</v>
      </c>
      <c r="J2386" s="10" t="b">
        <f>AND(CCTAB[[#This Row],[Date]]&gt;=calculate!$D$10,CCTAB[[#This Row],[Date]]&lt;calculate!$D$10+7)</f>
        <v>0</v>
      </c>
    </row>
    <row r="2387" spans="1:10" ht="14.25" customHeight="1" x14ac:dyDescent="0.35">
      <c r="A2387" s="4" t="s">
        <v>2410</v>
      </c>
      <c r="B2387" s="5">
        <v>42046.497000000003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</v>
      </c>
      <c r="H2387" s="8">
        <v>3.4072049020326348E-3</v>
      </c>
      <c r="I2387" s="9">
        <v>5</v>
      </c>
      <c r="J2387" s="10" t="b">
        <f>AND(CCTAB[[#This Row],[Date]]&gt;=calculate!$D$10,CCTAB[[#This Row],[Date]]&lt;calculate!$D$10+7)</f>
        <v>0</v>
      </c>
    </row>
    <row r="2388" spans="1:10" ht="14.25" customHeight="1" x14ac:dyDescent="0.35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0" t="b">
        <f>AND(CCTAB[[#This Row],[Date]]&gt;=calculate!$D$10,CCTAB[[#This Row],[Date]]&lt;calculate!$D$10+7)</f>
        <v>0</v>
      </c>
    </row>
    <row r="2389" spans="1:10" ht="14.25" customHeight="1" x14ac:dyDescent="0.35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</v>
      </c>
      <c r="H2389" s="8">
        <v>2.2148953172721401E-3</v>
      </c>
      <c r="I2389" s="9">
        <v>4</v>
      </c>
      <c r="J2389" s="10" t="b">
        <f>AND(CCTAB[[#This Row],[Date]]&gt;=calculate!$D$10,CCTAB[[#This Row],[Date]]&lt;calculate!$D$10+7)</f>
        <v>0</v>
      </c>
    </row>
    <row r="2390" spans="1:10" ht="14.25" customHeight="1" x14ac:dyDescent="0.35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0" t="b">
        <f>AND(CCTAB[[#This Row],[Date]]&gt;=calculate!$D$10,CCTAB[[#This Row],[Date]]&lt;calculate!$D$10+7)</f>
        <v>0</v>
      </c>
    </row>
    <row r="2391" spans="1:10" ht="14.25" customHeight="1" x14ac:dyDescent="0.35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0" t="b">
        <f>AND(CCTAB[[#This Row],[Date]]&gt;=calculate!$D$10,CCTAB[[#This Row],[Date]]&lt;calculate!$D$10+7)</f>
        <v>0</v>
      </c>
    </row>
    <row r="2392" spans="1:10" ht="14.25" customHeight="1" x14ac:dyDescent="0.35">
      <c r="A2392" s="4" t="s">
        <v>2415</v>
      </c>
      <c r="B2392" s="5">
        <v>42046.502999999997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</v>
      </c>
      <c r="H2392" s="8">
        <v>1.4765011981552961E-3</v>
      </c>
      <c r="I2392" s="9">
        <v>5</v>
      </c>
      <c r="J2392" s="10" t="b">
        <f>AND(CCTAB[[#This Row],[Date]]&gt;=calculate!$D$10,CCTAB[[#This Row],[Date]]&lt;calculate!$D$10+7)</f>
        <v>0</v>
      </c>
    </row>
    <row r="2393" spans="1:10" ht="14.25" customHeight="1" x14ac:dyDescent="0.35">
      <c r="A2393" s="4" t="s">
        <v>2416</v>
      </c>
      <c r="B2393" s="5">
        <v>42046.502999999997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</v>
      </c>
      <c r="H2393" s="8">
        <v>3.9674642561410437E-3</v>
      </c>
      <c r="I2393" s="9">
        <v>5</v>
      </c>
      <c r="J2393" s="10" t="b">
        <f>AND(CCTAB[[#This Row],[Date]]&gt;=calculate!$D$10,CCTAB[[#This Row],[Date]]&lt;calculate!$D$10+7)</f>
        <v>0</v>
      </c>
    </row>
    <row r="2394" spans="1:10" ht="14.25" customHeight="1" x14ac:dyDescent="0.35">
      <c r="A2394" s="4" t="s">
        <v>2417</v>
      </c>
      <c r="B2394" s="5">
        <v>42046.510999999999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</v>
      </c>
      <c r="H2394" s="8">
        <v>2.9157760857785875E-3</v>
      </c>
      <c r="I2394" s="9">
        <v>2</v>
      </c>
      <c r="J2394" s="10" t="b">
        <f>AND(CCTAB[[#This Row],[Date]]&gt;=calculate!$D$10,CCTAB[[#This Row],[Date]]&lt;calculate!$D$10+7)</f>
        <v>0</v>
      </c>
    </row>
    <row r="2395" spans="1:10" ht="14.25" customHeight="1" x14ac:dyDescent="0.35">
      <c r="A2395" s="4" t="s">
        <v>2418</v>
      </c>
      <c r="B2395" s="5">
        <v>42046.510999999999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0" t="b">
        <f>AND(CCTAB[[#This Row],[Date]]&gt;=calculate!$D$10,CCTAB[[#This Row],[Date]]&lt;calculate!$D$10+7)</f>
        <v>0</v>
      </c>
    </row>
    <row r="2396" spans="1:10" ht="14.25" customHeight="1" x14ac:dyDescent="0.35">
      <c r="A2396" s="4" t="s">
        <v>2419</v>
      </c>
      <c r="B2396" s="5">
        <v>42046.521000000001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0" t="b">
        <f>AND(CCTAB[[#This Row],[Date]]&gt;=calculate!$D$10,CCTAB[[#This Row],[Date]]&lt;calculate!$D$10+7)</f>
        <v>0</v>
      </c>
    </row>
    <row r="2397" spans="1:10" ht="14.25" customHeight="1" x14ac:dyDescent="0.35">
      <c r="A2397" s="4" t="s">
        <v>2420</v>
      </c>
      <c r="B2397" s="5">
        <v>42046.521000000001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</v>
      </c>
      <c r="H2397" s="8">
        <v>3.8743813629148775E-3</v>
      </c>
      <c r="I2397" s="9">
        <v>5</v>
      </c>
      <c r="J2397" s="10" t="b">
        <f>AND(CCTAB[[#This Row],[Date]]&gt;=calculate!$D$10,CCTAB[[#This Row],[Date]]&lt;calculate!$D$10+7)</f>
        <v>0</v>
      </c>
    </row>
    <row r="2398" spans="1:10" ht="14.25" customHeight="1" x14ac:dyDescent="0.35">
      <c r="A2398" s="4" t="s">
        <v>2421</v>
      </c>
      <c r="B2398" s="5">
        <v>42046.523999999998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0" t="b">
        <f>AND(CCTAB[[#This Row],[Date]]&gt;=calculate!$D$10,CCTAB[[#This Row],[Date]]&lt;calculate!$D$10+7)</f>
        <v>0</v>
      </c>
    </row>
    <row r="2399" spans="1:10" ht="14.25" customHeight="1" x14ac:dyDescent="0.35">
      <c r="A2399" s="4" t="s">
        <v>2422</v>
      </c>
      <c r="B2399" s="5">
        <v>42046.523999999998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</v>
      </c>
      <c r="H2399" s="8">
        <v>4.7904093804285765E-3</v>
      </c>
      <c r="I2399" s="9">
        <v>3</v>
      </c>
      <c r="J2399" s="10" t="b">
        <f>AND(CCTAB[[#This Row],[Date]]&gt;=calculate!$D$10,CCTAB[[#This Row],[Date]]&lt;calculate!$D$10+7)</f>
        <v>0</v>
      </c>
    </row>
    <row r="2400" spans="1:10" ht="14.25" customHeight="1" x14ac:dyDescent="0.35">
      <c r="A2400" s="4" t="s">
        <v>2423</v>
      </c>
      <c r="B2400" s="5">
        <v>42046.525000000001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</v>
      </c>
      <c r="H2400" s="8">
        <v>6.3239314308319869E-4</v>
      </c>
      <c r="I2400" s="9">
        <v>3</v>
      </c>
      <c r="J2400" s="10" t="b">
        <f>AND(CCTAB[[#This Row],[Date]]&gt;=calculate!$D$10,CCTAB[[#This Row],[Date]]&lt;calculate!$D$10+7)</f>
        <v>0</v>
      </c>
    </row>
    <row r="2401" spans="1:10" ht="14.25" customHeight="1" x14ac:dyDescent="0.35">
      <c r="A2401" s="4" t="s">
        <v>2424</v>
      </c>
      <c r="B2401" s="5">
        <v>42046.525000000001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</v>
      </c>
      <c r="H2401" s="8">
        <v>3.9946779468988816E-3</v>
      </c>
      <c r="I2401" s="9">
        <v>2</v>
      </c>
      <c r="J2401" s="10" t="b">
        <f>AND(CCTAB[[#This Row],[Date]]&gt;=calculate!$D$10,CCTAB[[#This Row],[Date]]&lt;calculate!$D$10+7)</f>
        <v>0</v>
      </c>
    </row>
    <row r="2402" spans="1:10" ht="14.25" customHeight="1" x14ac:dyDescent="0.35">
      <c r="A2402" s="4" t="s">
        <v>2425</v>
      </c>
      <c r="B2402" s="5">
        <v>42046.535000000003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0" t="b">
        <f>AND(CCTAB[[#This Row],[Date]]&gt;=calculate!$D$10,CCTAB[[#This Row],[Date]]&lt;calculate!$D$10+7)</f>
        <v>0</v>
      </c>
    </row>
    <row r="2403" spans="1:10" ht="14.25" customHeight="1" x14ac:dyDescent="0.35">
      <c r="A2403" s="4" t="s">
        <v>2426</v>
      </c>
      <c r="B2403" s="5">
        <v>42046.535000000003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</v>
      </c>
      <c r="H2403" s="8">
        <v>2.3208984758681479E-3</v>
      </c>
      <c r="I2403" s="9">
        <v>4</v>
      </c>
      <c r="J2403" s="10" t="b">
        <f>AND(CCTAB[[#This Row],[Date]]&gt;=calculate!$D$10,CCTAB[[#This Row],[Date]]&lt;calculate!$D$10+7)</f>
        <v>0</v>
      </c>
    </row>
    <row r="2404" spans="1:10" ht="14.25" customHeight="1" x14ac:dyDescent="0.35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</v>
      </c>
      <c r="H2404" s="8">
        <v>1.6019059413488108E-3</v>
      </c>
      <c r="I2404" s="9">
        <v>4</v>
      </c>
      <c r="J2404" s="10" t="b">
        <f>AND(CCTAB[[#This Row],[Date]]&gt;=calculate!$D$10,CCTAB[[#This Row],[Date]]&lt;calculate!$D$10+7)</f>
        <v>0</v>
      </c>
    </row>
    <row r="2405" spans="1:10" ht="14.25" customHeight="1" x14ac:dyDescent="0.35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0" t="b">
        <f>AND(CCTAB[[#This Row],[Date]]&gt;=calculate!$D$10,CCTAB[[#This Row],[Date]]&lt;calculate!$D$10+7)</f>
        <v>0</v>
      </c>
    </row>
    <row r="2406" spans="1:10" ht="14.25" customHeight="1" x14ac:dyDescent="0.35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</v>
      </c>
      <c r="H2406" s="8">
        <v>3.6133079906826363E-3</v>
      </c>
      <c r="I2406" s="9">
        <v>4</v>
      </c>
      <c r="J2406" s="10" t="b">
        <f>AND(CCTAB[[#This Row],[Date]]&gt;=calculate!$D$10,CCTAB[[#This Row],[Date]]&lt;calculate!$D$10+7)</f>
        <v>0</v>
      </c>
    </row>
    <row r="2407" spans="1:10" ht="14.25" customHeight="1" x14ac:dyDescent="0.35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</v>
      </c>
      <c r="H2407" s="8">
        <v>4.295794281099807E-3</v>
      </c>
      <c r="I2407" s="9">
        <v>3</v>
      </c>
      <c r="J2407" s="10" t="b">
        <f>AND(CCTAB[[#This Row],[Date]]&gt;=calculate!$D$10,CCTAB[[#This Row],[Date]]&lt;calculate!$D$10+7)</f>
        <v>0</v>
      </c>
    </row>
    <row r="2408" spans="1:10" ht="14.25" customHeight="1" x14ac:dyDescent="0.35">
      <c r="A2408" s="4" t="s">
        <v>2431</v>
      </c>
      <c r="B2408" s="5">
        <v>42046.557000000001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</v>
      </c>
      <c r="H2408" s="8">
        <v>2.0728652531405902E-3</v>
      </c>
      <c r="I2408" s="9">
        <v>4</v>
      </c>
      <c r="J2408" s="10" t="b">
        <f>AND(CCTAB[[#This Row],[Date]]&gt;=calculate!$D$10,CCTAB[[#This Row],[Date]]&lt;calculate!$D$10+7)</f>
        <v>0</v>
      </c>
    </row>
    <row r="2409" spans="1:10" ht="14.25" customHeight="1" x14ac:dyDescent="0.35">
      <c r="A2409" s="4" t="s">
        <v>2432</v>
      </c>
      <c r="B2409" s="5">
        <v>42046.557000000001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</v>
      </c>
      <c r="H2409" s="8">
        <v>1.8790183054656039E-3</v>
      </c>
      <c r="I2409" s="9">
        <v>3</v>
      </c>
      <c r="J2409" s="10" t="b">
        <f>AND(CCTAB[[#This Row],[Date]]&gt;=calculate!$D$10,CCTAB[[#This Row],[Date]]&lt;calculate!$D$10+7)</f>
        <v>0</v>
      </c>
    </row>
    <row r="2410" spans="1:10" ht="14.25" customHeight="1" x14ac:dyDescent="0.35">
      <c r="A2410" s="4" t="s">
        <v>2433</v>
      </c>
      <c r="B2410" s="5">
        <v>42046.563000000002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</v>
      </c>
      <c r="H2410" s="8">
        <v>3.7658477929268979E-3</v>
      </c>
      <c r="I2410" s="9">
        <v>3</v>
      </c>
      <c r="J2410" s="10" t="b">
        <f>AND(CCTAB[[#This Row],[Date]]&gt;=calculate!$D$10,CCTAB[[#This Row],[Date]]&lt;calculate!$D$10+7)</f>
        <v>0</v>
      </c>
    </row>
    <row r="2411" spans="1:10" ht="14.25" customHeight="1" x14ac:dyDescent="0.35">
      <c r="A2411" s="4" t="s">
        <v>2434</v>
      </c>
      <c r="B2411" s="5">
        <v>42046.563000000002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</v>
      </c>
      <c r="H2411" s="8">
        <v>5.6489117983247149E-4</v>
      </c>
      <c r="I2411" s="9">
        <v>5</v>
      </c>
      <c r="J2411" s="10" t="b">
        <f>AND(CCTAB[[#This Row],[Date]]&gt;=calculate!$D$10,CCTAB[[#This Row],[Date]]&lt;calculate!$D$10+7)</f>
        <v>0</v>
      </c>
    </row>
    <row r="2412" spans="1:10" ht="14.25" customHeight="1" x14ac:dyDescent="0.35">
      <c r="A2412" s="4" t="s">
        <v>2435</v>
      </c>
      <c r="B2412" s="5">
        <v>42046.567999999999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</v>
      </c>
      <c r="H2412" s="8">
        <v>3.0482251522847142E-3</v>
      </c>
      <c r="I2412" s="9">
        <v>3</v>
      </c>
      <c r="J2412" s="10" t="b">
        <f>AND(CCTAB[[#This Row],[Date]]&gt;=calculate!$D$10,CCTAB[[#This Row],[Date]]&lt;calculate!$D$10+7)</f>
        <v>0</v>
      </c>
    </row>
    <row r="2413" spans="1:10" ht="14.25" customHeight="1" x14ac:dyDescent="0.35">
      <c r="A2413" s="4" t="s">
        <v>2436</v>
      </c>
      <c r="B2413" s="5">
        <v>42046.567999999999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</v>
      </c>
      <c r="H2413" s="8">
        <v>1.5657911114171719E-3</v>
      </c>
      <c r="I2413" s="9">
        <v>4</v>
      </c>
      <c r="J2413" s="10" t="b">
        <f>AND(CCTAB[[#This Row],[Date]]&gt;=calculate!$D$10,CCTAB[[#This Row],[Date]]&lt;calculate!$D$10+7)</f>
        <v>0</v>
      </c>
    </row>
    <row r="2414" spans="1:10" ht="14.25" customHeight="1" x14ac:dyDescent="0.35">
      <c r="A2414" s="4" t="s">
        <v>2437</v>
      </c>
      <c r="B2414" s="5">
        <v>42046.574000000001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</v>
      </c>
      <c r="H2414" s="8">
        <v>1.8675756166829638E-3</v>
      </c>
      <c r="I2414" s="9">
        <v>3</v>
      </c>
      <c r="J2414" s="10" t="b">
        <f>AND(CCTAB[[#This Row],[Date]]&gt;=calculate!$D$10,CCTAB[[#This Row],[Date]]&lt;calculate!$D$10+7)</f>
        <v>0</v>
      </c>
    </row>
    <row r="2415" spans="1:10" ht="14.25" customHeight="1" x14ac:dyDescent="0.35">
      <c r="A2415" s="4" t="s">
        <v>2438</v>
      </c>
      <c r="B2415" s="5">
        <v>42046.574000000001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</v>
      </c>
      <c r="H2415" s="8">
        <v>2.9700843164167765E-3</v>
      </c>
      <c r="I2415" s="9">
        <v>4</v>
      </c>
      <c r="J2415" s="10" t="b">
        <f>AND(CCTAB[[#This Row],[Date]]&gt;=calculate!$D$10,CCTAB[[#This Row],[Date]]&lt;calculate!$D$10+7)</f>
        <v>0</v>
      </c>
    </row>
    <row r="2416" spans="1:10" ht="14.25" customHeight="1" x14ac:dyDescent="0.35">
      <c r="A2416" s="4" t="s">
        <v>2439</v>
      </c>
      <c r="B2416" s="5">
        <v>42046.586000000003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</v>
      </c>
      <c r="H2416" s="8">
        <v>1.6416489047735366E-3</v>
      </c>
      <c r="I2416" s="9">
        <v>5</v>
      </c>
      <c r="J2416" s="10" t="b">
        <f>AND(CCTAB[[#This Row],[Date]]&gt;=calculate!$D$10,CCTAB[[#This Row],[Date]]&lt;calculate!$D$10+7)</f>
        <v>0</v>
      </c>
    </row>
    <row r="2417" spans="1:10" ht="14.25" customHeight="1" x14ac:dyDescent="0.35">
      <c r="A2417" s="4" t="s">
        <v>2440</v>
      </c>
      <c r="B2417" s="5">
        <v>42046.586000000003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</v>
      </c>
      <c r="H2417" s="8">
        <v>2.6527071530575378E-3</v>
      </c>
      <c r="I2417" s="9">
        <v>2</v>
      </c>
      <c r="J2417" s="10" t="b">
        <f>AND(CCTAB[[#This Row],[Date]]&gt;=calculate!$D$10,CCTAB[[#This Row],[Date]]&lt;calculate!$D$10+7)</f>
        <v>0</v>
      </c>
    </row>
    <row r="2418" spans="1:10" ht="14.25" customHeight="1" x14ac:dyDescent="0.35">
      <c r="A2418" s="4" t="s">
        <v>2441</v>
      </c>
      <c r="B2418" s="5">
        <v>42046.586000000003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0" t="b">
        <f>AND(CCTAB[[#This Row],[Date]]&gt;=calculate!$D$10,CCTAB[[#This Row],[Date]]&lt;calculate!$D$10+7)</f>
        <v>0</v>
      </c>
    </row>
    <row r="2419" spans="1:10" ht="14.25" customHeight="1" x14ac:dyDescent="0.35">
      <c r="A2419" s="4" t="s">
        <v>2442</v>
      </c>
      <c r="B2419" s="5">
        <v>42046.586000000003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</v>
      </c>
      <c r="H2419" s="8">
        <v>4.1336714715352989E-3</v>
      </c>
      <c r="I2419" s="9">
        <v>4</v>
      </c>
      <c r="J2419" s="10" t="b">
        <f>AND(CCTAB[[#This Row],[Date]]&gt;=calculate!$D$10,CCTAB[[#This Row],[Date]]&lt;calculate!$D$10+7)</f>
        <v>0</v>
      </c>
    </row>
    <row r="2420" spans="1:10" ht="14.25" customHeight="1" x14ac:dyDescent="0.35">
      <c r="A2420" s="4" t="s">
        <v>2443</v>
      </c>
      <c r="B2420" s="5">
        <v>42046.601000000002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</v>
      </c>
      <c r="H2420" s="8">
        <v>4.8281978244094654E-3</v>
      </c>
      <c r="I2420" s="9">
        <v>5</v>
      </c>
      <c r="J2420" s="10" t="b">
        <f>AND(CCTAB[[#This Row],[Date]]&gt;=calculate!$D$10,CCTAB[[#This Row],[Date]]&lt;calculate!$D$10+7)</f>
        <v>0</v>
      </c>
    </row>
    <row r="2421" spans="1:10" ht="14.25" customHeight="1" x14ac:dyDescent="0.35">
      <c r="A2421" s="4" t="s">
        <v>2444</v>
      </c>
      <c r="B2421" s="5">
        <v>42046.601000000002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</v>
      </c>
      <c r="H2421" s="8">
        <v>1.0317175398687265E-3</v>
      </c>
      <c r="I2421" s="9">
        <v>4</v>
      </c>
      <c r="J2421" s="10" t="b">
        <f>AND(CCTAB[[#This Row],[Date]]&gt;=calculate!$D$10,CCTAB[[#This Row],[Date]]&lt;calculate!$D$10+7)</f>
        <v>0</v>
      </c>
    </row>
    <row r="2422" spans="1:10" ht="14.25" customHeight="1" x14ac:dyDescent="0.35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</v>
      </c>
      <c r="H2422" s="8">
        <v>1.7836757561610541E-3</v>
      </c>
      <c r="I2422" s="9">
        <v>5</v>
      </c>
      <c r="J2422" s="10" t="b">
        <f>AND(CCTAB[[#This Row],[Date]]&gt;=calculate!$D$10,CCTAB[[#This Row],[Date]]&lt;calculate!$D$10+7)</f>
        <v>0</v>
      </c>
    </row>
    <row r="2423" spans="1:10" ht="14.25" customHeight="1" x14ac:dyDescent="0.35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</v>
      </c>
      <c r="H2423" s="8">
        <v>1.3926497002793952E-3</v>
      </c>
      <c r="I2423" s="9">
        <v>4</v>
      </c>
      <c r="J2423" s="10" t="b">
        <f>AND(CCTAB[[#This Row],[Date]]&gt;=calculate!$D$10,CCTAB[[#This Row],[Date]]&lt;calculate!$D$10+7)</f>
        <v>0</v>
      </c>
    </row>
    <row r="2424" spans="1:10" ht="14.25" customHeight="1" x14ac:dyDescent="0.35">
      <c r="A2424" s="4" t="s">
        <v>2447</v>
      </c>
      <c r="B2424" s="5">
        <v>42046.627999999997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</v>
      </c>
      <c r="H2424" s="8">
        <v>2.2588974253079314E-3</v>
      </c>
      <c r="I2424" s="9">
        <v>2</v>
      </c>
      <c r="J2424" s="10" t="b">
        <f>AND(CCTAB[[#This Row],[Date]]&gt;=calculate!$D$10,CCTAB[[#This Row],[Date]]&lt;calculate!$D$10+7)</f>
        <v>0</v>
      </c>
    </row>
    <row r="2425" spans="1:10" ht="14.25" customHeight="1" x14ac:dyDescent="0.35">
      <c r="A2425" s="4" t="s">
        <v>2448</v>
      </c>
      <c r="B2425" s="5">
        <v>42046.627999999997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</v>
      </c>
      <c r="H2425" s="8">
        <v>9.4128281589480451E-4</v>
      </c>
      <c r="I2425" s="9">
        <v>4</v>
      </c>
      <c r="J2425" s="10" t="b">
        <f>AND(CCTAB[[#This Row],[Date]]&gt;=calculate!$D$10,CCTAB[[#This Row],[Date]]&lt;calculate!$D$10+7)</f>
        <v>0</v>
      </c>
    </row>
    <row r="2426" spans="1:10" ht="14.25" customHeight="1" x14ac:dyDescent="0.35">
      <c r="A2426" s="4" t="s">
        <v>2449</v>
      </c>
      <c r="B2426" s="5">
        <v>42046.633000000002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</v>
      </c>
      <c r="H2426" s="8">
        <v>2.6766337603983193E-3</v>
      </c>
      <c r="I2426" s="9">
        <v>4</v>
      </c>
      <c r="J2426" s="10" t="b">
        <f>AND(CCTAB[[#This Row],[Date]]&gt;=calculate!$D$10,CCTAB[[#This Row],[Date]]&lt;calculate!$D$10+7)</f>
        <v>0</v>
      </c>
    </row>
    <row r="2427" spans="1:10" ht="14.25" customHeight="1" x14ac:dyDescent="0.35">
      <c r="A2427" s="4" t="s">
        <v>2450</v>
      </c>
      <c r="B2427" s="5">
        <v>42046.633000000002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</v>
      </c>
      <c r="H2427" s="8">
        <v>3.8669272932740635E-3</v>
      </c>
      <c r="I2427" s="9">
        <v>3</v>
      </c>
      <c r="J2427" s="10" t="b">
        <f>AND(CCTAB[[#This Row],[Date]]&gt;=calculate!$D$10,CCTAB[[#This Row],[Date]]&lt;calculate!$D$10+7)</f>
        <v>0</v>
      </c>
    </row>
    <row r="2428" spans="1:10" ht="14.25" customHeight="1" x14ac:dyDescent="0.35">
      <c r="A2428" s="4" t="s">
        <v>2451</v>
      </c>
      <c r="B2428" s="5">
        <v>42046.665999999997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</v>
      </c>
      <c r="H2428" s="8">
        <v>1.4400374038659419E-3</v>
      </c>
      <c r="I2428" s="9">
        <v>3</v>
      </c>
      <c r="J2428" s="10" t="b">
        <f>AND(CCTAB[[#This Row],[Date]]&gt;=calculate!$D$10,CCTAB[[#This Row],[Date]]&lt;calculate!$D$10+7)</f>
        <v>0</v>
      </c>
    </row>
    <row r="2429" spans="1:10" ht="14.25" customHeight="1" x14ac:dyDescent="0.35">
      <c r="A2429" s="4" t="s">
        <v>2452</v>
      </c>
      <c r="B2429" s="5">
        <v>42046.665999999997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</v>
      </c>
      <c r="H2429" s="8">
        <v>4.4381887964900823E-3</v>
      </c>
      <c r="I2429" s="9">
        <v>3</v>
      </c>
      <c r="J2429" s="10" t="b">
        <f>AND(CCTAB[[#This Row],[Date]]&gt;=calculate!$D$10,CCTAB[[#This Row],[Date]]&lt;calculate!$D$10+7)</f>
        <v>0</v>
      </c>
    </row>
    <row r="2430" spans="1:10" ht="14.25" customHeight="1" x14ac:dyDescent="0.35">
      <c r="A2430" s="4" t="s">
        <v>2453</v>
      </c>
      <c r="B2430" s="5">
        <v>42046.686999999998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</v>
      </c>
      <c r="H2430" s="8">
        <v>3.8385220816656634E-3</v>
      </c>
      <c r="I2430" s="9">
        <v>2</v>
      </c>
      <c r="J2430" s="10" t="b">
        <f>AND(CCTAB[[#This Row],[Date]]&gt;=calculate!$D$10,CCTAB[[#This Row],[Date]]&lt;calculate!$D$10+7)</f>
        <v>0</v>
      </c>
    </row>
    <row r="2431" spans="1:10" ht="14.25" customHeight="1" x14ac:dyDescent="0.35">
      <c r="A2431" s="4" t="s">
        <v>2454</v>
      </c>
      <c r="B2431" s="5">
        <v>42046.686999999998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</v>
      </c>
      <c r="H2431" s="8">
        <v>1.2914572954741735E-3</v>
      </c>
      <c r="I2431" s="9">
        <v>4</v>
      </c>
      <c r="J2431" s="10" t="b">
        <f>AND(CCTAB[[#This Row],[Date]]&gt;=calculate!$D$10,CCTAB[[#This Row],[Date]]&lt;calculate!$D$10+7)</f>
        <v>0</v>
      </c>
    </row>
    <row r="2432" spans="1:10" ht="14.25" customHeight="1" x14ac:dyDescent="0.35">
      <c r="A2432" s="4" t="s">
        <v>2455</v>
      </c>
      <c r="B2432" s="5">
        <v>42046.701999999997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</v>
      </c>
      <c r="H2432" s="8">
        <v>4.0908580654445128E-3</v>
      </c>
      <c r="I2432" s="9">
        <v>4</v>
      </c>
      <c r="J2432" s="10" t="b">
        <f>AND(CCTAB[[#This Row],[Date]]&gt;=calculate!$D$10,CCTAB[[#This Row],[Date]]&lt;calculate!$D$10+7)</f>
        <v>0</v>
      </c>
    </row>
    <row r="2433" spans="1:10" ht="14.25" customHeight="1" x14ac:dyDescent="0.35">
      <c r="A2433" s="4" t="s">
        <v>2456</v>
      </c>
      <c r="B2433" s="5">
        <v>42046.701999999997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</v>
      </c>
      <c r="H2433" s="8">
        <v>3.3850332547154644E-3</v>
      </c>
      <c r="I2433" s="9">
        <v>4</v>
      </c>
      <c r="J2433" s="10" t="b">
        <f>AND(CCTAB[[#This Row],[Date]]&gt;=calculate!$D$10,CCTAB[[#This Row],[Date]]&lt;calculate!$D$10+7)</f>
        <v>0</v>
      </c>
    </row>
    <row r="2434" spans="1:10" ht="14.25" customHeight="1" x14ac:dyDescent="0.35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0" t="b">
        <f>AND(CCTAB[[#This Row],[Date]]&gt;=calculate!$D$10,CCTAB[[#This Row],[Date]]&lt;calculate!$D$10+7)</f>
        <v>0</v>
      </c>
    </row>
    <row r="2435" spans="1:10" ht="14.25" customHeight="1" x14ac:dyDescent="0.35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</v>
      </c>
      <c r="H2435" s="8">
        <v>4.2603527180592651E-3</v>
      </c>
      <c r="I2435" s="9">
        <v>2</v>
      </c>
      <c r="J2435" s="10" t="b">
        <f>AND(CCTAB[[#This Row],[Date]]&gt;=calculate!$D$10,CCTAB[[#This Row],[Date]]&lt;calculate!$D$10+7)</f>
        <v>0</v>
      </c>
    </row>
    <row r="2436" spans="1:10" ht="14.25" customHeight="1" x14ac:dyDescent="0.35">
      <c r="A2436" s="4" t="s">
        <v>2459</v>
      </c>
      <c r="B2436" s="5">
        <v>42046.724999999999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</v>
      </c>
      <c r="H2436" s="8">
        <v>1.2194325763515959E-3</v>
      </c>
      <c r="I2436" s="9">
        <v>2</v>
      </c>
      <c r="J2436" s="10" t="b">
        <f>AND(CCTAB[[#This Row],[Date]]&gt;=calculate!$D$10,CCTAB[[#This Row],[Date]]&lt;calculate!$D$10+7)</f>
        <v>0</v>
      </c>
    </row>
    <row r="2437" spans="1:10" ht="14.25" customHeight="1" x14ac:dyDescent="0.35">
      <c r="A2437" s="4" t="s">
        <v>2460</v>
      </c>
      <c r="B2437" s="5">
        <v>42046.724999999999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</v>
      </c>
      <c r="H2437" s="8">
        <v>7.5172109479910965E-4</v>
      </c>
      <c r="I2437" s="9">
        <v>3</v>
      </c>
      <c r="J2437" s="10" t="b">
        <f>AND(CCTAB[[#This Row],[Date]]&gt;=calculate!$D$10,CCTAB[[#This Row],[Date]]&lt;calculate!$D$10+7)</f>
        <v>0</v>
      </c>
    </row>
    <row r="2438" spans="1:10" ht="14.25" customHeight="1" x14ac:dyDescent="0.35">
      <c r="A2438" s="4" t="s">
        <v>2461</v>
      </c>
      <c r="B2438" s="5">
        <v>42047.383999999998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0" t="b">
        <f>AND(CCTAB[[#This Row],[Date]]&gt;=calculate!$D$10,CCTAB[[#This Row],[Date]]&lt;calculate!$D$10+7)</f>
        <v>0</v>
      </c>
    </row>
    <row r="2439" spans="1:10" ht="14.25" customHeight="1" x14ac:dyDescent="0.35">
      <c r="A2439" s="4" t="s">
        <v>2462</v>
      </c>
      <c r="B2439" s="5">
        <v>42047.383999999998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0" t="b">
        <f>AND(CCTAB[[#This Row],[Date]]&gt;=calculate!$D$10,CCTAB[[#This Row],[Date]]&lt;calculate!$D$10+7)</f>
        <v>0</v>
      </c>
    </row>
    <row r="2440" spans="1:10" ht="14.25" customHeight="1" x14ac:dyDescent="0.35">
      <c r="A2440" s="4" t="s">
        <v>2463</v>
      </c>
      <c r="B2440" s="5">
        <v>42047.417000000001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</v>
      </c>
      <c r="H2440" s="8">
        <v>3.6544091238391268E-3</v>
      </c>
      <c r="I2440" s="9">
        <v>3</v>
      </c>
      <c r="J2440" s="10" t="b">
        <f>AND(CCTAB[[#This Row],[Date]]&gt;=calculate!$D$10,CCTAB[[#This Row],[Date]]&lt;calculate!$D$10+7)</f>
        <v>0</v>
      </c>
    </row>
    <row r="2441" spans="1:10" ht="14.25" customHeight="1" x14ac:dyDescent="0.35">
      <c r="A2441" s="4" t="s">
        <v>2464</v>
      </c>
      <c r="B2441" s="5">
        <v>42047.417000000001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</v>
      </c>
      <c r="H2441" s="8">
        <v>3.0689180675644539E-3</v>
      </c>
      <c r="I2441" s="9">
        <v>1</v>
      </c>
      <c r="J2441" s="10" t="b">
        <f>AND(CCTAB[[#This Row],[Date]]&gt;=calculate!$D$10,CCTAB[[#This Row],[Date]]&lt;calculate!$D$10+7)</f>
        <v>0</v>
      </c>
    </row>
    <row r="2442" spans="1:10" ht="14.25" customHeight="1" x14ac:dyDescent="0.35">
      <c r="A2442" s="4" t="s">
        <v>2465</v>
      </c>
      <c r="B2442" s="5">
        <v>42047.425999999999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</v>
      </c>
      <c r="H2442" s="8">
        <v>1.7454637471884396E-3</v>
      </c>
      <c r="I2442" s="9">
        <v>4</v>
      </c>
      <c r="J2442" s="10" t="b">
        <f>AND(CCTAB[[#This Row],[Date]]&gt;=calculate!$D$10,CCTAB[[#This Row],[Date]]&lt;calculate!$D$10+7)</f>
        <v>0</v>
      </c>
    </row>
    <row r="2443" spans="1:10" ht="14.25" customHeight="1" x14ac:dyDescent="0.35">
      <c r="A2443" s="4" t="s">
        <v>2466</v>
      </c>
      <c r="B2443" s="5">
        <v>42047.425999999999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</v>
      </c>
      <c r="H2443" s="8">
        <v>2.9403015826544015E-3</v>
      </c>
      <c r="I2443" s="9">
        <v>1</v>
      </c>
      <c r="J2443" s="10" t="b">
        <f>AND(CCTAB[[#This Row],[Date]]&gt;=calculate!$D$10,CCTAB[[#This Row],[Date]]&lt;calculate!$D$10+7)</f>
        <v>0</v>
      </c>
    </row>
    <row r="2444" spans="1:10" ht="14.25" customHeight="1" x14ac:dyDescent="0.35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0" t="b">
        <f>AND(CCTAB[[#This Row],[Date]]&gt;=calculate!$D$10,CCTAB[[#This Row],[Date]]&lt;calculate!$D$10+7)</f>
        <v>0</v>
      </c>
    </row>
    <row r="2445" spans="1:10" ht="14.25" customHeight="1" x14ac:dyDescent="0.35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0" t="b">
        <f>AND(CCTAB[[#This Row],[Date]]&gt;=calculate!$D$10,CCTAB[[#This Row],[Date]]&lt;calculate!$D$10+7)</f>
        <v>0</v>
      </c>
    </row>
    <row r="2446" spans="1:10" ht="14.25" customHeight="1" x14ac:dyDescent="0.35">
      <c r="A2446" s="4" t="s">
        <v>2469</v>
      </c>
      <c r="B2446" s="5">
        <v>42047.434000000001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</v>
      </c>
      <c r="H2446" s="8">
        <v>2.6676078620988786E-3</v>
      </c>
      <c r="I2446" s="9">
        <v>5</v>
      </c>
      <c r="J2446" s="10" t="b">
        <f>AND(CCTAB[[#This Row],[Date]]&gt;=calculate!$D$10,CCTAB[[#This Row],[Date]]&lt;calculate!$D$10+7)</f>
        <v>0</v>
      </c>
    </row>
    <row r="2447" spans="1:10" ht="14.25" customHeight="1" x14ac:dyDescent="0.35">
      <c r="A2447" s="4" t="s">
        <v>2470</v>
      </c>
      <c r="B2447" s="5">
        <v>42047.434000000001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</v>
      </c>
      <c r="H2447" s="8">
        <v>4.8586127306728443E-3</v>
      </c>
      <c r="I2447" s="9">
        <v>5</v>
      </c>
      <c r="J2447" s="10" t="b">
        <f>AND(CCTAB[[#This Row],[Date]]&gt;=calculate!$D$10,CCTAB[[#This Row],[Date]]&lt;calculate!$D$10+7)</f>
        <v>0</v>
      </c>
    </row>
    <row r="2448" spans="1:10" ht="14.25" customHeight="1" x14ac:dyDescent="0.35">
      <c r="A2448" s="4" t="s">
        <v>2471</v>
      </c>
      <c r="B2448" s="5">
        <v>42047.434999999998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</v>
      </c>
      <c r="H2448" s="8">
        <v>2.4434588381224134E-3</v>
      </c>
      <c r="I2448" s="9">
        <v>4</v>
      </c>
      <c r="J2448" s="10" t="b">
        <f>AND(CCTAB[[#This Row],[Date]]&gt;=calculate!$D$10,CCTAB[[#This Row],[Date]]&lt;calculate!$D$10+7)</f>
        <v>0</v>
      </c>
    </row>
    <row r="2449" spans="1:10" ht="14.25" customHeight="1" x14ac:dyDescent="0.35">
      <c r="A2449" s="4" t="s">
        <v>2472</v>
      </c>
      <c r="B2449" s="5">
        <v>42047.434999999998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</v>
      </c>
      <c r="H2449" s="8">
        <v>1.5802301467653962E-3</v>
      </c>
      <c r="I2449" s="9">
        <v>3</v>
      </c>
      <c r="J2449" s="10" t="b">
        <f>AND(CCTAB[[#This Row],[Date]]&gt;=calculate!$D$10,CCTAB[[#This Row],[Date]]&lt;calculate!$D$10+7)</f>
        <v>0</v>
      </c>
    </row>
    <row r="2450" spans="1:10" ht="14.25" customHeight="1" x14ac:dyDescent="0.35">
      <c r="A2450" s="4" t="s">
        <v>2473</v>
      </c>
      <c r="B2450" s="5">
        <v>42047.438999999998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</v>
      </c>
      <c r="H2450" s="8">
        <v>1.2963724324450802E-3</v>
      </c>
      <c r="I2450" s="9">
        <v>3</v>
      </c>
      <c r="J2450" s="10" t="b">
        <f>AND(CCTAB[[#This Row],[Date]]&gt;=calculate!$D$10,CCTAB[[#This Row],[Date]]&lt;calculate!$D$10+7)</f>
        <v>0</v>
      </c>
    </row>
    <row r="2451" spans="1:10" ht="14.25" customHeight="1" x14ac:dyDescent="0.35">
      <c r="A2451" s="4" t="s">
        <v>2474</v>
      </c>
      <c r="B2451" s="5">
        <v>42047.438999999998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0" t="b">
        <f>AND(CCTAB[[#This Row],[Date]]&gt;=calculate!$D$10,CCTAB[[#This Row],[Date]]&lt;calculate!$D$10+7)</f>
        <v>0</v>
      </c>
    </row>
    <row r="2452" spans="1:10" ht="14.25" customHeight="1" x14ac:dyDescent="0.35">
      <c r="A2452" s="4" t="s">
        <v>2475</v>
      </c>
      <c r="B2452" s="5">
        <v>42047.449000000001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</v>
      </c>
      <c r="H2452" s="8">
        <v>3.3011537168954543E-3</v>
      </c>
      <c r="I2452" s="9">
        <v>4</v>
      </c>
      <c r="J2452" s="10" t="b">
        <f>AND(CCTAB[[#This Row],[Date]]&gt;=calculate!$D$10,CCTAB[[#This Row],[Date]]&lt;calculate!$D$10+7)</f>
        <v>0</v>
      </c>
    </row>
    <row r="2453" spans="1:10" ht="14.25" customHeight="1" x14ac:dyDescent="0.35">
      <c r="A2453" s="4" t="s">
        <v>2476</v>
      </c>
      <c r="B2453" s="5">
        <v>42047.449000000001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</v>
      </c>
      <c r="H2453" s="8">
        <v>2.7660327802376114E-3</v>
      </c>
      <c r="I2453" s="9">
        <v>3</v>
      </c>
      <c r="J2453" s="10" t="b">
        <f>AND(CCTAB[[#This Row],[Date]]&gt;=calculate!$D$10,CCTAB[[#This Row],[Date]]&lt;calculate!$D$10+7)</f>
        <v>0</v>
      </c>
    </row>
    <row r="2454" spans="1:10" ht="14.25" customHeight="1" x14ac:dyDescent="0.35">
      <c r="A2454" s="4" t="s">
        <v>2477</v>
      </c>
      <c r="B2454" s="5">
        <v>42047.453999999998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</v>
      </c>
      <c r="H2454" s="8">
        <v>3.1415940693684525E-3</v>
      </c>
      <c r="I2454" s="9">
        <v>4</v>
      </c>
      <c r="J2454" s="10" t="b">
        <f>AND(CCTAB[[#This Row],[Date]]&gt;=calculate!$D$10,CCTAB[[#This Row],[Date]]&lt;calculate!$D$10+7)</f>
        <v>0</v>
      </c>
    </row>
    <row r="2455" spans="1:10" ht="14.25" customHeight="1" x14ac:dyDescent="0.35">
      <c r="A2455" s="4" t="s">
        <v>2478</v>
      </c>
      <c r="B2455" s="5">
        <v>42047.453999999998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</v>
      </c>
      <c r="H2455" s="8">
        <v>3.7501644751979801E-4</v>
      </c>
      <c r="I2455" s="9">
        <v>4</v>
      </c>
      <c r="J2455" s="10" t="b">
        <f>AND(CCTAB[[#This Row],[Date]]&gt;=calculate!$D$10,CCTAB[[#This Row],[Date]]&lt;calculate!$D$10+7)</f>
        <v>0</v>
      </c>
    </row>
    <row r="2456" spans="1:10" ht="14.25" customHeight="1" x14ac:dyDescent="0.35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0" t="b">
        <f>AND(CCTAB[[#This Row],[Date]]&gt;=calculate!$D$10,CCTAB[[#This Row],[Date]]&lt;calculate!$D$10+7)</f>
        <v>0</v>
      </c>
    </row>
    <row r="2457" spans="1:10" ht="14.25" customHeight="1" x14ac:dyDescent="0.35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</v>
      </c>
      <c r="H2457" s="8">
        <v>4.5108895007817682E-3</v>
      </c>
      <c r="I2457" s="9">
        <v>4</v>
      </c>
      <c r="J2457" s="10" t="b">
        <f>AND(CCTAB[[#This Row],[Date]]&gt;=calculate!$D$10,CCTAB[[#This Row],[Date]]&lt;calculate!$D$10+7)</f>
        <v>0</v>
      </c>
    </row>
    <row r="2458" spans="1:10" ht="14.25" customHeight="1" x14ac:dyDescent="0.35">
      <c r="A2458" s="4" t="s">
        <v>2481</v>
      </c>
      <c r="B2458" s="5">
        <v>42047.476999999999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</v>
      </c>
      <c r="H2458" s="8">
        <v>4.8062225492454067E-3</v>
      </c>
      <c r="I2458" s="9">
        <v>5</v>
      </c>
      <c r="J2458" s="10" t="b">
        <f>AND(CCTAB[[#This Row],[Date]]&gt;=calculate!$D$10,CCTAB[[#This Row],[Date]]&lt;calculate!$D$10+7)</f>
        <v>0</v>
      </c>
    </row>
    <row r="2459" spans="1:10" ht="14.25" customHeight="1" x14ac:dyDescent="0.35">
      <c r="A2459" s="4" t="s">
        <v>2482</v>
      </c>
      <c r="B2459" s="5">
        <v>42047.476999999999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</v>
      </c>
      <c r="H2459" s="8">
        <v>2.5840604879702593E-3</v>
      </c>
      <c r="I2459" s="9">
        <v>4</v>
      </c>
      <c r="J2459" s="10" t="b">
        <f>AND(CCTAB[[#This Row],[Date]]&gt;=calculate!$D$10,CCTAB[[#This Row],[Date]]&lt;calculate!$D$10+7)</f>
        <v>0</v>
      </c>
    </row>
    <row r="2460" spans="1:10" ht="14.25" customHeight="1" x14ac:dyDescent="0.35">
      <c r="A2460" s="4" t="s">
        <v>2483</v>
      </c>
      <c r="B2460" s="5">
        <v>42047.495999999999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</v>
      </c>
      <c r="H2460" s="8">
        <v>4.3210545644976573E-3</v>
      </c>
      <c r="I2460" s="9">
        <v>3</v>
      </c>
      <c r="J2460" s="10" t="b">
        <f>AND(CCTAB[[#This Row],[Date]]&gt;=calculate!$D$10,CCTAB[[#This Row],[Date]]&lt;calculate!$D$10+7)</f>
        <v>0</v>
      </c>
    </row>
    <row r="2461" spans="1:10" ht="14.25" customHeight="1" x14ac:dyDescent="0.35">
      <c r="A2461" s="4" t="s">
        <v>2484</v>
      </c>
      <c r="B2461" s="5">
        <v>42047.495999999999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</v>
      </c>
      <c r="H2461" s="8">
        <v>4.7708342570710579E-3</v>
      </c>
      <c r="I2461" s="9">
        <v>3</v>
      </c>
      <c r="J2461" s="10" t="b">
        <f>AND(CCTAB[[#This Row],[Date]]&gt;=calculate!$D$10,CCTAB[[#This Row],[Date]]&lt;calculate!$D$10+7)</f>
        <v>0</v>
      </c>
    </row>
    <row r="2462" spans="1:10" ht="14.25" customHeight="1" x14ac:dyDescent="0.35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</v>
      </c>
      <c r="H2462" s="8">
        <v>2.1566177278499535E-3</v>
      </c>
      <c r="I2462" s="9">
        <v>4</v>
      </c>
      <c r="J2462" s="10" t="b">
        <f>AND(CCTAB[[#This Row],[Date]]&gt;=calculate!$D$10,CCTAB[[#This Row],[Date]]&lt;calculate!$D$10+7)</f>
        <v>0</v>
      </c>
    </row>
    <row r="2463" spans="1:10" ht="14.25" customHeight="1" x14ac:dyDescent="0.35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0" t="b">
        <f>AND(CCTAB[[#This Row],[Date]]&gt;=calculate!$D$10,CCTAB[[#This Row],[Date]]&lt;calculate!$D$10+7)</f>
        <v>0</v>
      </c>
    </row>
    <row r="2464" spans="1:10" ht="14.25" customHeight="1" x14ac:dyDescent="0.35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</v>
      </c>
      <c r="H2464" s="8">
        <v>4.1198638109880116E-3</v>
      </c>
      <c r="I2464" s="9">
        <v>3</v>
      </c>
      <c r="J2464" s="10" t="b">
        <f>AND(CCTAB[[#This Row],[Date]]&gt;=calculate!$D$10,CCTAB[[#This Row],[Date]]&lt;calculate!$D$10+7)</f>
        <v>0</v>
      </c>
    </row>
    <row r="2465" spans="1:10" ht="14.25" customHeight="1" x14ac:dyDescent="0.35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</v>
      </c>
      <c r="H2465" s="8">
        <v>2.9209850132103361E-3</v>
      </c>
      <c r="I2465" s="9">
        <v>1</v>
      </c>
      <c r="J2465" s="10" t="b">
        <f>AND(CCTAB[[#This Row],[Date]]&gt;=calculate!$D$10,CCTAB[[#This Row],[Date]]&lt;calculate!$D$10+7)</f>
        <v>0</v>
      </c>
    </row>
    <row r="2466" spans="1:10" ht="14.25" customHeight="1" x14ac:dyDescent="0.35">
      <c r="A2466" s="4" t="s">
        <v>2489</v>
      </c>
      <c r="B2466" s="5">
        <v>42047.535000000003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</v>
      </c>
      <c r="H2466" s="8">
        <v>1.2994528946309431E-3</v>
      </c>
      <c r="I2466" s="9">
        <v>5</v>
      </c>
      <c r="J2466" s="10" t="b">
        <f>AND(CCTAB[[#This Row],[Date]]&gt;=calculate!$D$10,CCTAB[[#This Row],[Date]]&lt;calculate!$D$10+7)</f>
        <v>0</v>
      </c>
    </row>
    <row r="2467" spans="1:10" ht="14.25" customHeight="1" x14ac:dyDescent="0.35">
      <c r="A2467" s="4" t="s">
        <v>2490</v>
      </c>
      <c r="B2467" s="5">
        <v>42047.535000000003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</v>
      </c>
      <c r="H2467" s="8">
        <v>5.2662312020933331E-4</v>
      </c>
      <c r="I2467" s="9">
        <v>1</v>
      </c>
      <c r="J2467" s="10" t="b">
        <f>AND(CCTAB[[#This Row],[Date]]&gt;=calculate!$D$10,CCTAB[[#This Row],[Date]]&lt;calculate!$D$10+7)</f>
        <v>0</v>
      </c>
    </row>
    <row r="2468" spans="1:10" ht="14.25" customHeight="1" x14ac:dyDescent="0.35">
      <c r="A2468" s="4" t="s">
        <v>2491</v>
      </c>
      <c r="B2468" s="5">
        <v>42047.546999999999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</v>
      </c>
      <c r="H2468" s="8">
        <v>3.333370855324585E-3</v>
      </c>
      <c r="I2468" s="9">
        <v>3</v>
      </c>
      <c r="J2468" s="10" t="b">
        <f>AND(CCTAB[[#This Row],[Date]]&gt;=calculate!$D$10,CCTAB[[#This Row],[Date]]&lt;calculate!$D$10+7)</f>
        <v>0</v>
      </c>
    </row>
    <row r="2469" spans="1:10" ht="14.25" customHeight="1" x14ac:dyDescent="0.35">
      <c r="A2469" s="4" t="s">
        <v>2492</v>
      </c>
      <c r="B2469" s="5">
        <v>42047.546999999999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0" t="b">
        <f>AND(CCTAB[[#This Row],[Date]]&gt;=calculate!$D$10,CCTAB[[#This Row],[Date]]&lt;calculate!$D$10+7)</f>
        <v>0</v>
      </c>
    </row>
    <row r="2470" spans="1:10" ht="14.25" customHeight="1" x14ac:dyDescent="0.35">
      <c r="A2470" s="4" t="s">
        <v>2493</v>
      </c>
      <c r="B2470" s="5">
        <v>42047.559000000001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</v>
      </c>
      <c r="H2470" s="8">
        <v>1.6218624043170644E-3</v>
      </c>
      <c r="I2470" s="9">
        <v>4</v>
      </c>
      <c r="J2470" s="10" t="b">
        <f>AND(CCTAB[[#This Row],[Date]]&gt;=calculate!$D$10,CCTAB[[#This Row],[Date]]&lt;calculate!$D$10+7)</f>
        <v>0</v>
      </c>
    </row>
    <row r="2471" spans="1:10" ht="14.25" customHeight="1" x14ac:dyDescent="0.35">
      <c r="A2471" s="4" t="s">
        <v>2494</v>
      </c>
      <c r="B2471" s="5">
        <v>42047.559000000001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</v>
      </c>
      <c r="H2471" s="8">
        <v>3.6625444500735572E-3</v>
      </c>
      <c r="I2471" s="9">
        <v>5</v>
      </c>
      <c r="J2471" s="10" t="b">
        <f>AND(CCTAB[[#This Row],[Date]]&gt;=calculate!$D$10,CCTAB[[#This Row],[Date]]&lt;calculate!$D$10+7)</f>
        <v>0</v>
      </c>
    </row>
    <row r="2472" spans="1:10" ht="14.25" customHeight="1" x14ac:dyDescent="0.35">
      <c r="A2472" s="4" t="s">
        <v>2495</v>
      </c>
      <c r="B2472" s="5">
        <v>42047.561999999998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</v>
      </c>
      <c r="H2472" s="8">
        <v>6.4801289261861683E-4</v>
      </c>
      <c r="I2472" s="9">
        <v>2</v>
      </c>
      <c r="J2472" s="10" t="b">
        <f>AND(CCTAB[[#This Row],[Date]]&gt;=calculate!$D$10,CCTAB[[#This Row],[Date]]&lt;calculate!$D$10+7)</f>
        <v>0</v>
      </c>
    </row>
    <row r="2473" spans="1:10" ht="14.25" customHeight="1" x14ac:dyDescent="0.35">
      <c r="A2473" s="4" t="s">
        <v>2496</v>
      </c>
      <c r="B2473" s="5">
        <v>42047.561999999998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</v>
      </c>
      <c r="H2473" s="8">
        <v>3.5422906493406919E-3</v>
      </c>
      <c r="I2473" s="9">
        <v>4</v>
      </c>
      <c r="J2473" s="10" t="b">
        <f>AND(CCTAB[[#This Row],[Date]]&gt;=calculate!$D$10,CCTAB[[#This Row],[Date]]&lt;calculate!$D$10+7)</f>
        <v>0</v>
      </c>
    </row>
    <row r="2474" spans="1:10" ht="14.25" customHeight="1" x14ac:dyDescent="0.35">
      <c r="A2474" s="4" t="s">
        <v>2497</v>
      </c>
      <c r="B2474" s="5">
        <v>42047.661999999997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0" t="b">
        <f>AND(CCTAB[[#This Row],[Date]]&gt;=calculate!$D$10,CCTAB[[#This Row],[Date]]&lt;calculate!$D$10+7)</f>
        <v>0</v>
      </c>
    </row>
    <row r="2475" spans="1:10" ht="14.25" customHeight="1" x14ac:dyDescent="0.35">
      <c r="A2475" s="4" t="s">
        <v>2498</v>
      </c>
      <c r="B2475" s="5">
        <v>42047.661999999997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</v>
      </c>
      <c r="H2475" s="8">
        <v>1.6625714619527181E-3</v>
      </c>
      <c r="I2475" s="9">
        <v>5</v>
      </c>
      <c r="J2475" s="10" t="b">
        <f>AND(CCTAB[[#This Row],[Date]]&gt;=calculate!$D$10,CCTAB[[#This Row],[Date]]&lt;calculate!$D$10+7)</f>
        <v>0</v>
      </c>
    </row>
    <row r="2476" spans="1:10" ht="14.25" customHeight="1" x14ac:dyDescent="0.35">
      <c r="A2476" s="4" t="s">
        <v>2499</v>
      </c>
      <c r="B2476" s="5">
        <v>42047.718000000001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</v>
      </c>
      <c r="H2476" s="8">
        <v>3.1373145221134094E-3</v>
      </c>
      <c r="I2476" s="9">
        <v>5</v>
      </c>
      <c r="J2476" s="10" t="b">
        <f>AND(CCTAB[[#This Row],[Date]]&gt;=calculate!$D$10,CCTAB[[#This Row],[Date]]&lt;calculate!$D$10+7)</f>
        <v>0</v>
      </c>
    </row>
    <row r="2477" spans="1:10" ht="14.25" customHeight="1" x14ac:dyDescent="0.35">
      <c r="A2477" s="4" t="s">
        <v>2500</v>
      </c>
      <c r="B2477" s="5">
        <v>42047.718000000001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</v>
      </c>
      <c r="H2477" s="8">
        <v>4.7212874986786932E-3</v>
      </c>
      <c r="I2477" s="9">
        <v>5</v>
      </c>
      <c r="J2477" s="10" t="b">
        <f>AND(CCTAB[[#This Row],[Date]]&gt;=calculate!$D$10,CCTAB[[#This Row],[Date]]&lt;calculate!$D$10+7)</f>
        <v>0</v>
      </c>
    </row>
    <row r="2478" spans="1:10" ht="14.25" customHeight="1" x14ac:dyDescent="0.35">
      <c r="A2478" s="4" t="s">
        <v>2501</v>
      </c>
      <c r="B2478" s="5">
        <v>42047.745000000003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</v>
      </c>
      <c r="H2478" s="8">
        <v>8.2410699564104987E-4</v>
      </c>
      <c r="I2478" s="9">
        <v>4</v>
      </c>
      <c r="J2478" s="10" t="b">
        <f>AND(CCTAB[[#This Row],[Date]]&gt;=calculate!$D$10,CCTAB[[#This Row],[Date]]&lt;calculate!$D$10+7)</f>
        <v>0</v>
      </c>
    </row>
    <row r="2479" spans="1:10" ht="14.25" customHeight="1" x14ac:dyDescent="0.35">
      <c r="A2479" s="4" t="s">
        <v>2502</v>
      </c>
      <c r="B2479" s="5">
        <v>42047.745000000003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</v>
      </c>
      <c r="H2479" s="8">
        <v>2.7412240893612133E-3</v>
      </c>
      <c r="I2479" s="9">
        <v>3</v>
      </c>
      <c r="J2479" s="10" t="b">
        <f>AND(CCTAB[[#This Row],[Date]]&gt;=calculate!$D$10,CCTAB[[#This Row],[Date]]&lt;calculate!$D$10+7)</f>
        <v>0</v>
      </c>
    </row>
    <row r="2480" spans="1:10" ht="14.25" customHeight="1" x14ac:dyDescent="0.35">
      <c r="A2480" s="4" t="s">
        <v>2503</v>
      </c>
      <c r="B2480" s="5">
        <v>42047.745000000003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</v>
      </c>
      <c r="H2480" s="8">
        <v>3.7683606799233157E-3</v>
      </c>
      <c r="I2480" s="9">
        <v>4</v>
      </c>
      <c r="J2480" s="10" t="b">
        <f>AND(CCTAB[[#This Row],[Date]]&gt;=calculate!$D$10,CCTAB[[#This Row],[Date]]&lt;calculate!$D$10+7)</f>
        <v>0</v>
      </c>
    </row>
    <row r="2481" spans="1:10" ht="14.25" customHeight="1" x14ac:dyDescent="0.35">
      <c r="A2481" s="4" t="s">
        <v>2504</v>
      </c>
      <c r="B2481" s="5">
        <v>42047.745000000003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0" t="b">
        <f>AND(CCTAB[[#This Row],[Date]]&gt;=calculate!$D$10,CCTAB[[#This Row],[Date]]&lt;calculate!$D$10+7)</f>
        <v>0</v>
      </c>
    </row>
    <row r="2482" spans="1:10" ht="14.25" customHeight="1" x14ac:dyDescent="0.35">
      <c r="A2482" s="4" t="s">
        <v>2505</v>
      </c>
      <c r="B2482" s="5">
        <v>42048.385000000002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0" t="b">
        <f>AND(CCTAB[[#This Row],[Date]]&gt;=calculate!$D$10,CCTAB[[#This Row],[Date]]&lt;calculate!$D$10+7)</f>
        <v>0</v>
      </c>
    </row>
    <row r="2483" spans="1:10" ht="14.25" customHeight="1" x14ac:dyDescent="0.35">
      <c r="A2483" s="4" t="s">
        <v>2506</v>
      </c>
      <c r="B2483" s="5">
        <v>42048.385000000002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0" t="b">
        <f>AND(CCTAB[[#This Row],[Date]]&gt;=calculate!$D$10,CCTAB[[#This Row],[Date]]&lt;calculate!$D$10+7)</f>
        <v>0</v>
      </c>
    </row>
    <row r="2484" spans="1:10" ht="14.25" customHeight="1" x14ac:dyDescent="0.35">
      <c r="A2484" s="4" t="s">
        <v>2507</v>
      </c>
      <c r="B2484" s="5">
        <v>42048.398000000001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</v>
      </c>
      <c r="H2484" s="8">
        <v>1.556978333891216E-3</v>
      </c>
      <c r="I2484" s="9">
        <v>2</v>
      </c>
      <c r="J2484" s="10" t="b">
        <f>AND(CCTAB[[#This Row],[Date]]&gt;=calculate!$D$10,CCTAB[[#This Row],[Date]]&lt;calculate!$D$10+7)</f>
        <v>0</v>
      </c>
    </row>
    <row r="2485" spans="1:10" ht="14.25" customHeight="1" x14ac:dyDescent="0.35">
      <c r="A2485" s="4" t="s">
        <v>2508</v>
      </c>
      <c r="B2485" s="5">
        <v>42048.398000000001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0" t="b">
        <f>AND(CCTAB[[#This Row],[Date]]&gt;=calculate!$D$10,CCTAB[[#This Row],[Date]]&lt;calculate!$D$10+7)</f>
        <v>0</v>
      </c>
    </row>
    <row r="2486" spans="1:10" ht="14.25" customHeight="1" x14ac:dyDescent="0.35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</v>
      </c>
      <c r="H2486" s="8">
        <v>1.6614478827670894E-3</v>
      </c>
      <c r="I2486" s="9">
        <v>5</v>
      </c>
      <c r="J2486" s="10" t="b">
        <f>AND(CCTAB[[#This Row],[Date]]&gt;=calculate!$D$10,CCTAB[[#This Row],[Date]]&lt;calculate!$D$10+7)</f>
        <v>0</v>
      </c>
    </row>
    <row r="2487" spans="1:10" ht="14.25" customHeight="1" x14ac:dyDescent="0.35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0" t="b">
        <f>AND(CCTAB[[#This Row],[Date]]&gt;=calculate!$D$10,CCTAB[[#This Row],[Date]]&lt;calculate!$D$10+7)</f>
        <v>0</v>
      </c>
    </row>
    <row r="2488" spans="1:10" ht="14.25" customHeight="1" x14ac:dyDescent="0.35">
      <c r="A2488" s="4" t="s">
        <v>2511</v>
      </c>
      <c r="B2488" s="5">
        <v>42048.404000000002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0" t="b">
        <f>AND(CCTAB[[#This Row],[Date]]&gt;=calculate!$D$10,CCTAB[[#This Row],[Date]]&lt;calculate!$D$10+7)</f>
        <v>0</v>
      </c>
    </row>
    <row r="2489" spans="1:10" ht="14.25" customHeight="1" x14ac:dyDescent="0.35">
      <c r="A2489" s="4" t="s">
        <v>2512</v>
      </c>
      <c r="B2489" s="5">
        <v>42048.404000000002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</v>
      </c>
      <c r="H2489" s="8">
        <v>4.2285284766617609E-3</v>
      </c>
      <c r="I2489" s="9">
        <v>3</v>
      </c>
      <c r="J2489" s="10" t="b">
        <f>AND(CCTAB[[#This Row],[Date]]&gt;=calculate!$D$10,CCTAB[[#This Row],[Date]]&lt;calculate!$D$10+7)</f>
        <v>0</v>
      </c>
    </row>
    <row r="2490" spans="1:10" ht="14.25" customHeight="1" x14ac:dyDescent="0.35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</v>
      </c>
      <c r="H2490" s="8">
        <v>8.6077390161181148E-4</v>
      </c>
      <c r="I2490" s="9">
        <v>2</v>
      </c>
      <c r="J2490" s="10" t="b">
        <f>AND(CCTAB[[#This Row],[Date]]&gt;=calculate!$D$10,CCTAB[[#This Row],[Date]]&lt;calculate!$D$10+7)</f>
        <v>0</v>
      </c>
    </row>
    <row r="2491" spans="1:10" ht="14.25" customHeight="1" x14ac:dyDescent="0.35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</v>
      </c>
      <c r="H2491" s="8">
        <v>1.0030983648501427E-3</v>
      </c>
      <c r="I2491" s="9">
        <v>4</v>
      </c>
      <c r="J2491" s="10" t="b">
        <f>AND(CCTAB[[#This Row],[Date]]&gt;=calculate!$D$10,CCTAB[[#This Row],[Date]]&lt;calculate!$D$10+7)</f>
        <v>0</v>
      </c>
    </row>
    <row r="2492" spans="1:10" ht="14.25" customHeight="1" x14ac:dyDescent="0.35">
      <c r="A2492" s="4" t="s">
        <v>2515</v>
      </c>
      <c r="B2492" s="5">
        <v>42048.423999999999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</v>
      </c>
      <c r="H2492" s="8">
        <v>2.2189077740700875E-3</v>
      </c>
      <c r="I2492" s="9">
        <v>3</v>
      </c>
      <c r="J2492" s="10" t="b">
        <f>AND(CCTAB[[#This Row],[Date]]&gt;=calculate!$D$10,CCTAB[[#This Row],[Date]]&lt;calculate!$D$10+7)</f>
        <v>0</v>
      </c>
    </row>
    <row r="2493" spans="1:10" ht="14.25" customHeight="1" x14ac:dyDescent="0.35">
      <c r="A2493" s="4" t="s">
        <v>2516</v>
      </c>
      <c r="B2493" s="5">
        <v>42048.423999999999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</v>
      </c>
      <c r="H2493" s="8">
        <v>5.7742528807544578E-4</v>
      </c>
      <c r="I2493" s="9">
        <v>5</v>
      </c>
      <c r="J2493" s="10" t="b">
        <f>AND(CCTAB[[#This Row],[Date]]&gt;=calculate!$D$10,CCTAB[[#This Row],[Date]]&lt;calculate!$D$10+7)</f>
        <v>0</v>
      </c>
    </row>
    <row r="2494" spans="1:10" ht="14.25" customHeight="1" x14ac:dyDescent="0.35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</v>
      </c>
      <c r="H2494" s="8">
        <v>1.9751956526140604E-3</v>
      </c>
      <c r="I2494" s="9">
        <v>5</v>
      </c>
      <c r="J2494" s="10" t="b">
        <f>AND(CCTAB[[#This Row],[Date]]&gt;=calculate!$D$10,CCTAB[[#This Row],[Date]]&lt;calculate!$D$10+7)</f>
        <v>0</v>
      </c>
    </row>
    <row r="2495" spans="1:10" ht="14.25" customHeight="1" x14ac:dyDescent="0.35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0" t="b">
        <f>AND(CCTAB[[#This Row],[Date]]&gt;=calculate!$D$10,CCTAB[[#This Row],[Date]]&lt;calculate!$D$10+7)</f>
        <v>0</v>
      </c>
    </row>
    <row r="2496" spans="1:10" ht="14.25" customHeight="1" x14ac:dyDescent="0.35">
      <c r="A2496" s="4" t="s">
        <v>2519</v>
      </c>
      <c r="B2496" s="5">
        <v>42048.447999999997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</v>
      </c>
      <c r="H2496" s="8">
        <v>3.5967202327936852E-3</v>
      </c>
      <c r="I2496" s="9">
        <v>3</v>
      </c>
      <c r="J2496" s="10" t="b">
        <f>AND(CCTAB[[#This Row],[Date]]&gt;=calculate!$D$10,CCTAB[[#This Row],[Date]]&lt;calculate!$D$10+7)</f>
        <v>0</v>
      </c>
    </row>
    <row r="2497" spans="1:10" ht="14.25" customHeight="1" x14ac:dyDescent="0.35">
      <c r="A2497" s="4" t="s">
        <v>2520</v>
      </c>
      <c r="B2497" s="5">
        <v>42048.447999999997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</v>
      </c>
      <c r="H2497" s="8">
        <v>4.4351661515855869E-3</v>
      </c>
      <c r="I2497" s="9">
        <v>5</v>
      </c>
      <c r="J2497" s="10" t="b">
        <f>AND(CCTAB[[#This Row],[Date]]&gt;=calculate!$D$10,CCTAB[[#This Row],[Date]]&lt;calculate!$D$10+7)</f>
        <v>0</v>
      </c>
    </row>
    <row r="2498" spans="1:10" ht="14.25" customHeight="1" x14ac:dyDescent="0.35">
      <c r="A2498" s="4" t="s">
        <v>2521</v>
      </c>
      <c r="B2498" s="5">
        <v>42048.461000000003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</v>
      </c>
      <c r="H2498" s="8">
        <v>3.6136537156517094E-3</v>
      </c>
      <c r="I2498" s="9">
        <v>3</v>
      </c>
      <c r="J2498" s="10" t="b">
        <f>AND(CCTAB[[#This Row],[Date]]&gt;=calculate!$D$10,CCTAB[[#This Row],[Date]]&lt;calculate!$D$10+7)</f>
        <v>0</v>
      </c>
    </row>
    <row r="2499" spans="1:10" ht="14.25" customHeight="1" x14ac:dyDescent="0.35">
      <c r="A2499" s="4" t="s">
        <v>2522</v>
      </c>
      <c r="B2499" s="5">
        <v>42048.461000000003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</v>
      </c>
      <c r="H2499" s="8">
        <v>3.7838393231988724E-3</v>
      </c>
      <c r="I2499" s="9">
        <v>4</v>
      </c>
      <c r="J2499" s="10" t="b">
        <f>AND(CCTAB[[#This Row],[Date]]&gt;=calculate!$D$10,CCTAB[[#This Row],[Date]]&lt;calculate!$D$10+7)</f>
        <v>0</v>
      </c>
    </row>
    <row r="2500" spans="1:10" ht="14.25" customHeight="1" x14ac:dyDescent="0.35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</v>
      </c>
      <c r="H2500" s="8">
        <v>7.906886275356774E-4</v>
      </c>
      <c r="I2500" s="9">
        <v>4</v>
      </c>
      <c r="J2500" s="10" t="b">
        <f>AND(CCTAB[[#This Row],[Date]]&gt;=calculate!$D$10,CCTAB[[#This Row],[Date]]&lt;calculate!$D$10+7)</f>
        <v>0</v>
      </c>
    </row>
    <row r="2501" spans="1:10" ht="14.25" customHeight="1" x14ac:dyDescent="0.35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</v>
      </c>
      <c r="H2501" s="8">
        <v>3.6272601324410696E-3</v>
      </c>
      <c r="I2501" s="9">
        <v>3</v>
      </c>
      <c r="J2501" s="10" t="b">
        <f>AND(CCTAB[[#This Row],[Date]]&gt;=calculate!$D$10,CCTAB[[#This Row],[Date]]&lt;calculate!$D$10+7)</f>
        <v>0</v>
      </c>
    </row>
    <row r="2502" spans="1:10" ht="14.25" customHeight="1" x14ac:dyDescent="0.35">
      <c r="A2502" s="4" t="s">
        <v>2525</v>
      </c>
      <c r="B2502" s="5">
        <v>42048.508999999998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</v>
      </c>
      <c r="H2502" s="8">
        <v>4.706370171334167E-3</v>
      </c>
      <c r="I2502" s="9">
        <v>1</v>
      </c>
      <c r="J2502" s="10" t="b">
        <f>AND(CCTAB[[#This Row],[Date]]&gt;=calculate!$D$10,CCTAB[[#This Row],[Date]]&lt;calculate!$D$10+7)</f>
        <v>0</v>
      </c>
    </row>
    <row r="2503" spans="1:10" ht="14.25" customHeight="1" x14ac:dyDescent="0.35">
      <c r="A2503" s="4" t="s">
        <v>2526</v>
      </c>
      <c r="B2503" s="5">
        <v>42048.508999999998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</v>
      </c>
      <c r="H2503" s="8">
        <v>4.6484179692593431E-3</v>
      </c>
      <c r="I2503" s="9">
        <v>2</v>
      </c>
      <c r="J2503" s="10" t="b">
        <f>AND(CCTAB[[#This Row],[Date]]&gt;=calculate!$D$10,CCTAB[[#This Row],[Date]]&lt;calculate!$D$10+7)</f>
        <v>0</v>
      </c>
    </row>
    <row r="2504" spans="1:10" ht="14.25" customHeight="1" x14ac:dyDescent="0.35">
      <c r="A2504" s="4" t="s">
        <v>2527</v>
      </c>
      <c r="B2504" s="5">
        <v>42048.517999999996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</v>
      </c>
      <c r="H2504" s="8">
        <v>1.7591454529579391E-3</v>
      </c>
      <c r="I2504" s="9">
        <v>1</v>
      </c>
      <c r="J2504" s="10" t="b">
        <f>AND(CCTAB[[#This Row],[Date]]&gt;=calculate!$D$10,CCTAB[[#This Row],[Date]]&lt;calculate!$D$10+7)</f>
        <v>0</v>
      </c>
    </row>
    <row r="2505" spans="1:10" ht="14.25" customHeight="1" x14ac:dyDescent="0.35">
      <c r="A2505" s="4" t="s">
        <v>2528</v>
      </c>
      <c r="B2505" s="5">
        <v>42048.517999999996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</v>
      </c>
      <c r="H2505" s="8">
        <v>4.1279385913011446E-3</v>
      </c>
      <c r="I2505" s="9">
        <v>3</v>
      </c>
      <c r="J2505" s="10" t="b">
        <f>AND(CCTAB[[#This Row],[Date]]&gt;=calculate!$D$10,CCTAB[[#This Row],[Date]]&lt;calculate!$D$10+7)</f>
        <v>0</v>
      </c>
    </row>
    <row r="2506" spans="1:10" ht="14.25" customHeight="1" x14ac:dyDescent="0.35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</v>
      </c>
      <c r="H2506" s="8">
        <v>2.2007561746225633E-3</v>
      </c>
      <c r="I2506" s="9">
        <v>5</v>
      </c>
      <c r="J2506" s="10" t="b">
        <f>AND(CCTAB[[#This Row],[Date]]&gt;=calculate!$D$10,CCTAB[[#This Row],[Date]]&lt;calculate!$D$10+7)</f>
        <v>0</v>
      </c>
    </row>
    <row r="2507" spans="1:10" ht="14.25" customHeight="1" x14ac:dyDescent="0.35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</v>
      </c>
      <c r="H2507" s="8">
        <v>3.0820582821215296E-3</v>
      </c>
      <c r="I2507" s="9">
        <v>5</v>
      </c>
      <c r="J2507" s="10" t="b">
        <f>AND(CCTAB[[#This Row],[Date]]&gt;=calculate!$D$10,CCTAB[[#This Row],[Date]]&lt;calculate!$D$10+7)</f>
        <v>0</v>
      </c>
    </row>
    <row r="2508" spans="1:10" ht="14.25" customHeight="1" x14ac:dyDescent="0.35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0" t="b">
        <f>AND(CCTAB[[#This Row],[Date]]&gt;=calculate!$D$10,CCTAB[[#This Row],[Date]]&lt;calculate!$D$10+7)</f>
        <v>0</v>
      </c>
    </row>
    <row r="2509" spans="1:10" ht="14.25" customHeight="1" x14ac:dyDescent="0.35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</v>
      </c>
      <c r="H2509" s="8">
        <v>3.1169972877826977E-3</v>
      </c>
      <c r="I2509" s="9">
        <v>4</v>
      </c>
      <c r="J2509" s="10" t="b">
        <f>AND(CCTAB[[#This Row],[Date]]&gt;=calculate!$D$10,CCTAB[[#This Row],[Date]]&lt;calculate!$D$10+7)</f>
        <v>0</v>
      </c>
    </row>
    <row r="2510" spans="1:10" ht="14.25" customHeight="1" x14ac:dyDescent="0.35">
      <c r="A2510" s="4" t="s">
        <v>2533</v>
      </c>
      <c r="B2510" s="5">
        <v>42048.533000000003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0" t="b">
        <f>AND(CCTAB[[#This Row],[Date]]&gt;=calculate!$D$10,CCTAB[[#This Row],[Date]]&lt;calculate!$D$10+7)</f>
        <v>0</v>
      </c>
    </row>
    <row r="2511" spans="1:10" ht="14.25" customHeight="1" x14ac:dyDescent="0.35">
      <c r="A2511" s="4" t="s">
        <v>2534</v>
      </c>
      <c r="B2511" s="5">
        <v>42048.533000000003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</v>
      </c>
      <c r="H2511" s="8">
        <v>2.613404859188853E-3</v>
      </c>
      <c r="I2511" s="9">
        <v>1</v>
      </c>
      <c r="J2511" s="10" t="b">
        <f>AND(CCTAB[[#This Row],[Date]]&gt;=calculate!$D$10,CCTAB[[#This Row],[Date]]&lt;calculate!$D$10+7)</f>
        <v>0</v>
      </c>
    </row>
    <row r="2512" spans="1:10" ht="14.25" customHeight="1" x14ac:dyDescent="0.35">
      <c r="A2512" s="4" t="s">
        <v>2535</v>
      </c>
      <c r="B2512" s="5">
        <v>42048.536999999997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</v>
      </c>
      <c r="H2512" s="8">
        <v>3.6244971091773121E-3</v>
      </c>
      <c r="I2512" s="9">
        <v>5</v>
      </c>
      <c r="J2512" s="10" t="b">
        <f>AND(CCTAB[[#This Row],[Date]]&gt;=calculate!$D$10,CCTAB[[#This Row],[Date]]&lt;calculate!$D$10+7)</f>
        <v>0</v>
      </c>
    </row>
    <row r="2513" spans="1:10" ht="14.25" customHeight="1" x14ac:dyDescent="0.35">
      <c r="A2513" s="4" t="s">
        <v>2536</v>
      </c>
      <c r="B2513" s="5">
        <v>42048.536999999997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</v>
      </c>
      <c r="H2513" s="8">
        <v>2.0586625582175123E-3</v>
      </c>
      <c r="I2513" s="9">
        <v>1</v>
      </c>
      <c r="J2513" s="10" t="b">
        <f>AND(CCTAB[[#This Row],[Date]]&gt;=calculate!$D$10,CCTAB[[#This Row],[Date]]&lt;calculate!$D$10+7)</f>
        <v>0</v>
      </c>
    </row>
    <row r="2514" spans="1:10" ht="14.25" customHeight="1" x14ac:dyDescent="0.35">
      <c r="A2514" s="4" t="s">
        <v>2537</v>
      </c>
      <c r="B2514" s="5">
        <v>42048.550999999999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0" t="b">
        <f>AND(CCTAB[[#This Row],[Date]]&gt;=calculate!$D$10,CCTAB[[#This Row],[Date]]&lt;calculate!$D$10+7)</f>
        <v>0</v>
      </c>
    </row>
    <row r="2515" spans="1:10" ht="14.25" customHeight="1" x14ac:dyDescent="0.35">
      <c r="A2515" s="4" t="s">
        <v>2538</v>
      </c>
      <c r="B2515" s="5">
        <v>42048.550999999999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</v>
      </c>
      <c r="H2515" s="8">
        <v>2.5703685683838126E-3</v>
      </c>
      <c r="I2515" s="9">
        <v>2</v>
      </c>
      <c r="J2515" s="10" t="b">
        <f>AND(CCTAB[[#This Row],[Date]]&gt;=calculate!$D$10,CCTAB[[#This Row],[Date]]&lt;calculate!$D$10+7)</f>
        <v>0</v>
      </c>
    </row>
    <row r="2516" spans="1:10" ht="14.25" customHeight="1" x14ac:dyDescent="0.35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</v>
      </c>
      <c r="H2516" s="8">
        <v>2.9479979943602408E-3</v>
      </c>
      <c r="I2516" s="9">
        <v>4</v>
      </c>
      <c r="J2516" s="10" t="b">
        <f>AND(CCTAB[[#This Row],[Date]]&gt;=calculate!$D$10,CCTAB[[#This Row],[Date]]&lt;calculate!$D$10+7)</f>
        <v>0</v>
      </c>
    </row>
    <row r="2517" spans="1:10" ht="14.25" customHeight="1" x14ac:dyDescent="0.35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</v>
      </c>
      <c r="H2517" s="8">
        <v>3.232357058009728E-3</v>
      </c>
      <c r="I2517" s="9">
        <v>5</v>
      </c>
      <c r="J2517" s="10" t="b">
        <f>AND(CCTAB[[#This Row],[Date]]&gt;=calculate!$D$10,CCTAB[[#This Row],[Date]]&lt;calculate!$D$10+7)</f>
        <v>0</v>
      </c>
    </row>
    <row r="2518" spans="1:10" ht="14.25" customHeight="1" x14ac:dyDescent="0.35">
      <c r="A2518" s="4" t="s">
        <v>2541</v>
      </c>
      <c r="B2518" s="5">
        <v>42048.563000000002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</v>
      </c>
      <c r="H2518" s="8">
        <v>4.0020548292692175E-4</v>
      </c>
      <c r="I2518" s="9">
        <v>4</v>
      </c>
      <c r="J2518" s="10" t="b">
        <f>AND(CCTAB[[#This Row],[Date]]&gt;=calculate!$D$10,CCTAB[[#This Row],[Date]]&lt;calculate!$D$10+7)</f>
        <v>0</v>
      </c>
    </row>
    <row r="2519" spans="1:10" ht="14.25" customHeight="1" x14ac:dyDescent="0.35">
      <c r="A2519" s="4" t="s">
        <v>2542</v>
      </c>
      <c r="B2519" s="5">
        <v>42048.563000000002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</v>
      </c>
      <c r="H2519" s="8">
        <v>2.1762868903131682E-3</v>
      </c>
      <c r="I2519" s="9">
        <v>3</v>
      </c>
      <c r="J2519" s="10" t="b">
        <f>AND(CCTAB[[#This Row],[Date]]&gt;=calculate!$D$10,CCTAB[[#This Row],[Date]]&lt;calculate!$D$10+7)</f>
        <v>0</v>
      </c>
    </row>
    <row r="2520" spans="1:10" ht="14.25" customHeight="1" x14ac:dyDescent="0.35">
      <c r="A2520" s="4" t="s">
        <v>2543</v>
      </c>
      <c r="B2520" s="5">
        <v>42048.603000000003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</v>
      </c>
      <c r="H2520" s="8">
        <v>4.7833469532817417E-3</v>
      </c>
      <c r="I2520" s="9">
        <v>4</v>
      </c>
      <c r="J2520" s="10" t="b">
        <f>AND(CCTAB[[#This Row],[Date]]&gt;=calculate!$D$10,CCTAB[[#This Row],[Date]]&lt;calculate!$D$10+7)</f>
        <v>0</v>
      </c>
    </row>
    <row r="2521" spans="1:10" ht="14.25" customHeight="1" x14ac:dyDescent="0.35">
      <c r="A2521" s="4" t="s">
        <v>2544</v>
      </c>
      <c r="B2521" s="5">
        <v>42048.603000000003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</v>
      </c>
      <c r="H2521" s="8">
        <v>3.5434129112031063E-4</v>
      </c>
      <c r="I2521" s="9">
        <v>5</v>
      </c>
      <c r="J2521" s="10" t="b">
        <f>AND(CCTAB[[#This Row],[Date]]&gt;=calculate!$D$10,CCTAB[[#This Row],[Date]]&lt;calculate!$D$10+7)</f>
        <v>0</v>
      </c>
    </row>
    <row r="2522" spans="1:10" ht="14.25" customHeight="1" x14ac:dyDescent="0.35">
      <c r="A2522" s="4" t="s">
        <v>2545</v>
      </c>
      <c r="B2522" s="5">
        <v>42048.610999999997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</v>
      </c>
      <c r="H2522" s="8">
        <v>2.2450968096132612E-3</v>
      </c>
      <c r="I2522" s="9">
        <v>3</v>
      </c>
      <c r="J2522" s="10" t="b">
        <f>AND(CCTAB[[#This Row],[Date]]&gt;=calculate!$D$10,CCTAB[[#This Row],[Date]]&lt;calculate!$D$10+7)</f>
        <v>0</v>
      </c>
    </row>
    <row r="2523" spans="1:10" ht="14.25" customHeight="1" x14ac:dyDescent="0.35">
      <c r="A2523" s="4" t="s">
        <v>2546</v>
      </c>
      <c r="B2523" s="5">
        <v>42048.610999999997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</v>
      </c>
      <c r="H2523" s="8">
        <v>3.8519368133410016E-3</v>
      </c>
      <c r="I2523" s="9">
        <v>3</v>
      </c>
      <c r="J2523" s="10" t="b">
        <f>AND(CCTAB[[#This Row],[Date]]&gt;=calculate!$D$10,CCTAB[[#This Row],[Date]]&lt;calculate!$D$10+7)</f>
        <v>0</v>
      </c>
    </row>
    <row r="2524" spans="1:10" ht="14.25" customHeight="1" x14ac:dyDescent="0.35">
      <c r="A2524" s="4" t="s">
        <v>2547</v>
      </c>
      <c r="B2524" s="5">
        <v>42048.635000000002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</v>
      </c>
      <c r="H2524" s="8">
        <v>6.0404091406176174E-4</v>
      </c>
      <c r="I2524" s="9">
        <v>4</v>
      </c>
      <c r="J2524" s="10" t="b">
        <f>AND(CCTAB[[#This Row],[Date]]&gt;=calculate!$D$10,CCTAB[[#This Row],[Date]]&lt;calculate!$D$10+7)</f>
        <v>0</v>
      </c>
    </row>
    <row r="2525" spans="1:10" ht="14.25" customHeight="1" x14ac:dyDescent="0.35">
      <c r="A2525" s="4" t="s">
        <v>2548</v>
      </c>
      <c r="B2525" s="5">
        <v>42048.635000000002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</v>
      </c>
      <c r="H2525" s="8">
        <v>9.92828724712954E-4</v>
      </c>
      <c r="I2525" s="9">
        <v>5</v>
      </c>
      <c r="J2525" s="10" t="b">
        <f>AND(CCTAB[[#This Row],[Date]]&gt;=calculate!$D$10,CCTAB[[#This Row],[Date]]&lt;calculate!$D$10+7)</f>
        <v>0</v>
      </c>
    </row>
    <row r="2526" spans="1:10" ht="14.25" customHeight="1" x14ac:dyDescent="0.35">
      <c r="A2526" s="4" t="s">
        <v>2549</v>
      </c>
      <c r="B2526" s="5">
        <v>42048.648000000001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</v>
      </c>
      <c r="H2526" s="8">
        <v>3.1836961374520569E-3</v>
      </c>
      <c r="I2526" s="9">
        <v>2</v>
      </c>
      <c r="J2526" s="10" t="b">
        <f>AND(CCTAB[[#This Row],[Date]]&gt;=calculate!$D$10,CCTAB[[#This Row],[Date]]&lt;calculate!$D$10+7)</f>
        <v>0</v>
      </c>
    </row>
    <row r="2527" spans="1:10" ht="14.25" customHeight="1" x14ac:dyDescent="0.35">
      <c r="A2527" s="4" t="s">
        <v>2550</v>
      </c>
      <c r="B2527" s="5">
        <v>42048.648000000001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</v>
      </c>
      <c r="H2527" s="8">
        <v>3.5875470463235058E-3</v>
      </c>
      <c r="I2527" s="9">
        <v>5</v>
      </c>
      <c r="J2527" s="10" t="b">
        <f>AND(CCTAB[[#This Row],[Date]]&gt;=calculate!$D$10,CCTAB[[#This Row],[Date]]&lt;calculate!$D$10+7)</f>
        <v>0</v>
      </c>
    </row>
    <row r="2528" spans="1:10" ht="14.25" customHeight="1" x14ac:dyDescent="0.35">
      <c r="A2528" s="4" t="s">
        <v>2551</v>
      </c>
      <c r="B2528" s="5">
        <v>42048.665000000001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</v>
      </c>
      <c r="H2528" s="8">
        <v>7.4989372389003012E-4</v>
      </c>
      <c r="I2528" s="9">
        <v>5</v>
      </c>
      <c r="J2528" s="10" t="b">
        <f>AND(CCTAB[[#This Row],[Date]]&gt;=calculate!$D$10,CCTAB[[#This Row],[Date]]&lt;calculate!$D$10+7)</f>
        <v>0</v>
      </c>
    </row>
    <row r="2529" spans="1:10" ht="14.25" customHeight="1" x14ac:dyDescent="0.35">
      <c r="A2529" s="4" t="s">
        <v>2552</v>
      </c>
      <c r="B2529" s="5">
        <v>42048.665000000001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</v>
      </c>
      <c r="H2529" s="8">
        <v>3.9998354842956593E-3</v>
      </c>
      <c r="I2529" s="9">
        <v>3</v>
      </c>
      <c r="J2529" s="10" t="b">
        <f>AND(CCTAB[[#This Row],[Date]]&gt;=calculate!$D$10,CCTAB[[#This Row],[Date]]&lt;calculate!$D$10+7)</f>
        <v>0</v>
      </c>
    </row>
    <row r="2530" spans="1:10" ht="14.25" customHeight="1" x14ac:dyDescent="0.35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0" t="b">
        <f>AND(CCTAB[[#This Row],[Date]]&gt;=calculate!$D$10,CCTAB[[#This Row],[Date]]&lt;calculate!$D$10+7)</f>
        <v>0</v>
      </c>
    </row>
    <row r="2531" spans="1:10" ht="14.25" customHeight="1" x14ac:dyDescent="0.35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</v>
      </c>
      <c r="H2531" s="8">
        <v>3.9479820152081967E-3</v>
      </c>
      <c r="I2531" s="9">
        <v>4</v>
      </c>
      <c r="J2531" s="10" t="b">
        <f>AND(CCTAB[[#This Row],[Date]]&gt;=calculate!$D$10,CCTAB[[#This Row],[Date]]&lt;calculate!$D$10+7)</f>
        <v>0</v>
      </c>
    </row>
    <row r="2532" spans="1:10" ht="14.25" customHeight="1" x14ac:dyDescent="0.35">
      <c r="A2532" s="4" t="s">
        <v>2555</v>
      </c>
      <c r="B2532" s="5">
        <v>42048.701999999997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0" t="b">
        <f>AND(CCTAB[[#This Row],[Date]]&gt;=calculate!$D$10,CCTAB[[#This Row],[Date]]&lt;calculate!$D$10+7)</f>
        <v>0</v>
      </c>
    </row>
    <row r="2533" spans="1:10" ht="14.25" customHeight="1" x14ac:dyDescent="0.35">
      <c r="A2533" s="4" t="s">
        <v>2556</v>
      </c>
      <c r="B2533" s="5">
        <v>42048.701999999997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</v>
      </c>
      <c r="H2533" s="8">
        <v>3.6174748635062312E-4</v>
      </c>
      <c r="I2533" s="9">
        <v>5</v>
      </c>
      <c r="J2533" s="10" t="b">
        <f>AND(CCTAB[[#This Row],[Date]]&gt;=calculate!$D$10,CCTAB[[#This Row],[Date]]&lt;calculate!$D$10+7)</f>
        <v>0</v>
      </c>
    </row>
    <row r="2534" spans="1:10" ht="14.25" customHeight="1" x14ac:dyDescent="0.35">
      <c r="A2534" s="4" t="s">
        <v>2557</v>
      </c>
      <c r="B2534" s="5">
        <v>42048.720999999998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</v>
      </c>
      <c r="H2534" s="8">
        <v>2.3368158712766362E-3</v>
      </c>
      <c r="I2534" s="9">
        <v>3</v>
      </c>
      <c r="J2534" s="10" t="b">
        <f>AND(CCTAB[[#This Row],[Date]]&gt;=calculate!$D$10,CCTAB[[#This Row],[Date]]&lt;calculate!$D$10+7)</f>
        <v>0</v>
      </c>
    </row>
    <row r="2535" spans="1:10" ht="14.25" customHeight="1" x14ac:dyDescent="0.35">
      <c r="A2535" s="4" t="s">
        <v>2558</v>
      </c>
      <c r="B2535" s="5">
        <v>42048.720999999998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</v>
      </c>
      <c r="H2535" s="8">
        <v>2.4667518290310284E-3</v>
      </c>
      <c r="I2535" s="9">
        <v>4</v>
      </c>
      <c r="J2535" s="10" t="b">
        <f>AND(CCTAB[[#This Row],[Date]]&gt;=calculate!$D$10,CCTAB[[#This Row],[Date]]&lt;calculate!$D$10+7)</f>
        <v>0</v>
      </c>
    </row>
    <row r="2536" spans="1:10" ht="14.25" customHeight="1" x14ac:dyDescent="0.35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</v>
      </c>
      <c r="H2536" s="8">
        <v>2.9890684121407578E-3</v>
      </c>
      <c r="I2536" s="9">
        <v>4</v>
      </c>
      <c r="J2536" s="10" t="b">
        <f>AND(CCTAB[[#This Row],[Date]]&gt;=calculate!$D$10,CCTAB[[#This Row],[Date]]&lt;calculate!$D$10+7)</f>
        <v>0</v>
      </c>
    </row>
    <row r="2537" spans="1:10" ht="14.25" customHeight="1" x14ac:dyDescent="0.35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</v>
      </c>
      <c r="H2537" s="8">
        <v>3.1078054582183352E-3</v>
      </c>
      <c r="I2537" s="9">
        <v>2</v>
      </c>
      <c r="J2537" s="10" t="b">
        <f>AND(CCTAB[[#This Row],[Date]]&gt;=calculate!$D$10,CCTAB[[#This Row],[Date]]&lt;calculate!$D$10+7)</f>
        <v>0</v>
      </c>
    </row>
    <row r="2538" spans="1:10" ht="14.25" customHeight="1" x14ac:dyDescent="0.35">
      <c r="A2538" s="4" t="s">
        <v>2561</v>
      </c>
      <c r="B2538" s="5">
        <v>42049.402000000002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</v>
      </c>
      <c r="H2538" s="8">
        <v>2.8905627795941676E-3</v>
      </c>
      <c r="I2538" s="9">
        <v>1</v>
      </c>
      <c r="J2538" s="10" t="b">
        <f>AND(CCTAB[[#This Row],[Date]]&gt;=calculate!$D$10,CCTAB[[#This Row],[Date]]&lt;calculate!$D$10+7)</f>
        <v>0</v>
      </c>
    </row>
    <row r="2539" spans="1:10" ht="14.25" customHeight="1" x14ac:dyDescent="0.35">
      <c r="A2539" s="4" t="s">
        <v>2562</v>
      </c>
      <c r="B2539" s="5">
        <v>42049.402000000002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0" t="b">
        <f>AND(CCTAB[[#This Row],[Date]]&gt;=calculate!$D$10,CCTAB[[#This Row],[Date]]&lt;calculate!$D$10+7)</f>
        <v>0</v>
      </c>
    </row>
    <row r="2540" spans="1:10" ht="14.25" customHeight="1" x14ac:dyDescent="0.35">
      <c r="A2540" s="4" t="s">
        <v>2563</v>
      </c>
      <c r="B2540" s="5">
        <v>42049.406999999999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</v>
      </c>
      <c r="H2540" s="8">
        <v>3.4067490877048696E-3</v>
      </c>
      <c r="I2540" s="9">
        <v>3</v>
      </c>
      <c r="J2540" s="10" t="b">
        <f>AND(CCTAB[[#This Row],[Date]]&gt;=calculate!$D$10,CCTAB[[#This Row],[Date]]&lt;calculate!$D$10+7)</f>
        <v>0</v>
      </c>
    </row>
    <row r="2541" spans="1:10" ht="14.25" customHeight="1" x14ac:dyDescent="0.35">
      <c r="A2541" s="4" t="s">
        <v>2564</v>
      </c>
      <c r="B2541" s="5">
        <v>42049.406999999999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</v>
      </c>
      <c r="H2541" s="8">
        <v>1.9113787637052863E-3</v>
      </c>
      <c r="I2541" s="9">
        <v>4</v>
      </c>
      <c r="J2541" s="10" t="b">
        <f>AND(CCTAB[[#This Row],[Date]]&gt;=calculate!$D$10,CCTAB[[#This Row],[Date]]&lt;calculate!$D$10+7)</f>
        <v>0</v>
      </c>
    </row>
    <row r="2542" spans="1:10" ht="14.25" customHeight="1" x14ac:dyDescent="0.35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0" t="b">
        <f>AND(CCTAB[[#This Row],[Date]]&gt;=calculate!$D$10,CCTAB[[#This Row],[Date]]&lt;calculate!$D$10+7)</f>
        <v>0</v>
      </c>
    </row>
    <row r="2543" spans="1:10" ht="14.25" customHeight="1" x14ac:dyDescent="0.35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</v>
      </c>
      <c r="H2543" s="8">
        <v>4.7532606136205793E-3</v>
      </c>
      <c r="I2543" s="9">
        <v>1</v>
      </c>
      <c r="J2543" s="10" t="b">
        <f>AND(CCTAB[[#This Row],[Date]]&gt;=calculate!$D$10,CCTAB[[#This Row],[Date]]&lt;calculate!$D$10+7)</f>
        <v>0</v>
      </c>
    </row>
    <row r="2544" spans="1:10" ht="14.25" customHeight="1" x14ac:dyDescent="0.35">
      <c r="A2544" s="4" t="s">
        <v>2567</v>
      </c>
      <c r="B2544" s="5">
        <v>42049.434000000001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</v>
      </c>
      <c r="H2544" s="8">
        <v>3.3968722205206278E-3</v>
      </c>
      <c r="I2544" s="9">
        <v>5</v>
      </c>
      <c r="J2544" s="10" t="b">
        <f>AND(CCTAB[[#This Row],[Date]]&gt;=calculate!$D$10,CCTAB[[#This Row],[Date]]&lt;calculate!$D$10+7)</f>
        <v>0</v>
      </c>
    </row>
    <row r="2545" spans="1:10" ht="14.25" customHeight="1" x14ac:dyDescent="0.35">
      <c r="A2545" s="4" t="s">
        <v>2568</v>
      </c>
      <c r="B2545" s="5">
        <v>42049.434000000001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</v>
      </c>
      <c r="H2545" s="8">
        <v>9.7105005656498403E-4</v>
      </c>
      <c r="I2545" s="9">
        <v>4</v>
      </c>
      <c r="J2545" s="10" t="b">
        <f>AND(CCTAB[[#This Row],[Date]]&gt;=calculate!$D$10,CCTAB[[#This Row],[Date]]&lt;calculate!$D$10+7)</f>
        <v>0</v>
      </c>
    </row>
    <row r="2546" spans="1:10" ht="14.25" customHeight="1" x14ac:dyDescent="0.35">
      <c r="A2546" s="4" t="s">
        <v>2569</v>
      </c>
      <c r="B2546" s="5">
        <v>42049.438000000002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</v>
      </c>
      <c r="H2546" s="8">
        <v>4.1694686644636091E-3</v>
      </c>
      <c r="I2546" s="9">
        <v>4</v>
      </c>
      <c r="J2546" s="10" t="b">
        <f>AND(CCTAB[[#This Row],[Date]]&gt;=calculate!$D$10,CCTAB[[#This Row],[Date]]&lt;calculate!$D$10+7)</f>
        <v>0</v>
      </c>
    </row>
    <row r="2547" spans="1:10" ht="14.25" customHeight="1" x14ac:dyDescent="0.35">
      <c r="A2547" s="4" t="s">
        <v>2570</v>
      </c>
      <c r="B2547" s="5">
        <v>42049.438000000002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</v>
      </c>
      <c r="H2547" s="8">
        <v>1.5826867890630458E-3</v>
      </c>
      <c r="I2547" s="9">
        <v>2</v>
      </c>
      <c r="J2547" s="10" t="b">
        <f>AND(CCTAB[[#This Row],[Date]]&gt;=calculate!$D$10,CCTAB[[#This Row],[Date]]&lt;calculate!$D$10+7)</f>
        <v>0</v>
      </c>
    </row>
    <row r="2548" spans="1:10" ht="14.25" customHeight="1" x14ac:dyDescent="0.35">
      <c r="A2548" s="4" t="s">
        <v>2571</v>
      </c>
      <c r="B2548" s="5">
        <v>42049.453000000001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</v>
      </c>
      <c r="H2548" s="8">
        <v>3.8888397392671061E-3</v>
      </c>
      <c r="I2548" s="9">
        <v>5</v>
      </c>
      <c r="J2548" s="10" t="b">
        <f>AND(CCTAB[[#This Row],[Date]]&gt;=calculate!$D$10,CCTAB[[#This Row],[Date]]&lt;calculate!$D$10+7)</f>
        <v>0</v>
      </c>
    </row>
    <row r="2549" spans="1:10" ht="14.25" customHeight="1" x14ac:dyDescent="0.35">
      <c r="A2549" s="4" t="s">
        <v>2572</v>
      </c>
      <c r="B2549" s="5">
        <v>42049.453000000001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0" t="b">
        <f>AND(CCTAB[[#This Row],[Date]]&gt;=calculate!$D$10,CCTAB[[#This Row],[Date]]&lt;calculate!$D$10+7)</f>
        <v>0</v>
      </c>
    </row>
    <row r="2550" spans="1:10" ht="14.25" customHeight="1" x14ac:dyDescent="0.35">
      <c r="A2550" s="4" t="s">
        <v>2573</v>
      </c>
      <c r="B2550" s="5">
        <v>42049.495999999999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</v>
      </c>
      <c r="H2550" s="8">
        <v>4.1750834188620378E-4</v>
      </c>
      <c r="I2550" s="9">
        <v>4</v>
      </c>
      <c r="J2550" s="10" t="b">
        <f>AND(CCTAB[[#This Row],[Date]]&gt;=calculate!$D$10,CCTAB[[#This Row],[Date]]&lt;calculate!$D$10+7)</f>
        <v>0</v>
      </c>
    </row>
    <row r="2551" spans="1:10" ht="14.25" customHeight="1" x14ac:dyDescent="0.35">
      <c r="A2551" s="4" t="s">
        <v>2574</v>
      </c>
      <c r="B2551" s="5">
        <v>42049.495999999999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</v>
      </c>
      <c r="H2551" s="8">
        <v>1.8009827171097958E-3</v>
      </c>
      <c r="I2551" s="9">
        <v>1</v>
      </c>
      <c r="J2551" s="10" t="b">
        <f>AND(CCTAB[[#This Row],[Date]]&gt;=calculate!$D$10,CCTAB[[#This Row],[Date]]&lt;calculate!$D$10+7)</f>
        <v>0</v>
      </c>
    </row>
    <row r="2552" spans="1:10" ht="14.25" customHeight="1" x14ac:dyDescent="0.35">
      <c r="A2552" s="4" t="s">
        <v>2575</v>
      </c>
      <c r="B2552" s="5">
        <v>42049.521999999997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</v>
      </c>
      <c r="H2552" s="8">
        <v>3.2404180451832084E-3</v>
      </c>
      <c r="I2552" s="9">
        <v>3</v>
      </c>
      <c r="J2552" s="10" t="b">
        <f>AND(CCTAB[[#This Row],[Date]]&gt;=calculate!$D$10,CCTAB[[#This Row],[Date]]&lt;calculate!$D$10+7)</f>
        <v>0</v>
      </c>
    </row>
    <row r="2553" spans="1:10" ht="14.25" customHeight="1" x14ac:dyDescent="0.35">
      <c r="A2553" s="4" t="s">
        <v>2576</v>
      </c>
      <c r="B2553" s="5">
        <v>42049.521999999997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0" t="b">
        <f>AND(CCTAB[[#This Row],[Date]]&gt;=calculate!$D$10,CCTAB[[#This Row],[Date]]&lt;calculate!$D$10+7)</f>
        <v>0</v>
      </c>
    </row>
    <row r="2554" spans="1:10" ht="14.25" customHeight="1" x14ac:dyDescent="0.35">
      <c r="A2554" s="4" t="s">
        <v>2577</v>
      </c>
      <c r="B2554" s="5">
        <v>42049.529000000002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</v>
      </c>
      <c r="H2554" s="8">
        <v>2.2152043108926264E-3</v>
      </c>
      <c r="I2554" s="9">
        <v>5</v>
      </c>
      <c r="J2554" s="10" t="b">
        <f>AND(CCTAB[[#This Row],[Date]]&gt;=calculate!$D$10,CCTAB[[#This Row],[Date]]&lt;calculate!$D$10+7)</f>
        <v>0</v>
      </c>
    </row>
    <row r="2555" spans="1:10" ht="14.25" customHeight="1" x14ac:dyDescent="0.35">
      <c r="A2555" s="4" t="s">
        <v>2578</v>
      </c>
      <c r="B2555" s="5">
        <v>42049.529000000002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</v>
      </c>
      <c r="H2555" s="8">
        <v>8.1201456351063421E-4</v>
      </c>
      <c r="I2555" s="9">
        <v>2</v>
      </c>
      <c r="J2555" s="10" t="b">
        <f>AND(CCTAB[[#This Row],[Date]]&gt;=calculate!$D$10,CCTAB[[#This Row],[Date]]&lt;calculate!$D$10+7)</f>
        <v>0</v>
      </c>
    </row>
    <row r="2556" spans="1:10" ht="14.25" customHeight="1" x14ac:dyDescent="0.35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0" t="b">
        <f>AND(CCTAB[[#This Row],[Date]]&gt;=calculate!$D$10,CCTAB[[#This Row],[Date]]&lt;calculate!$D$10+7)</f>
        <v>0</v>
      </c>
    </row>
    <row r="2557" spans="1:10" ht="14.25" customHeight="1" x14ac:dyDescent="0.35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0" t="b">
        <f>AND(CCTAB[[#This Row],[Date]]&gt;=calculate!$D$10,CCTAB[[#This Row],[Date]]&lt;calculate!$D$10+7)</f>
        <v>0</v>
      </c>
    </row>
    <row r="2558" spans="1:10" ht="14.25" customHeight="1" x14ac:dyDescent="0.35">
      <c r="A2558" s="4" t="s">
        <v>2581</v>
      </c>
      <c r="B2558" s="5">
        <v>42049.550999999999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</v>
      </c>
      <c r="H2558" s="8">
        <v>4.0889453920552573E-3</v>
      </c>
      <c r="I2558" s="9">
        <v>4</v>
      </c>
      <c r="J2558" s="10" t="b">
        <f>AND(CCTAB[[#This Row],[Date]]&gt;=calculate!$D$10,CCTAB[[#This Row],[Date]]&lt;calculate!$D$10+7)</f>
        <v>0</v>
      </c>
    </row>
    <row r="2559" spans="1:10" ht="14.25" customHeight="1" x14ac:dyDescent="0.35">
      <c r="A2559" s="4" t="s">
        <v>2582</v>
      </c>
      <c r="B2559" s="5">
        <v>42049.550999999999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</v>
      </c>
      <c r="H2559" s="8">
        <v>2.3009699779519134E-3</v>
      </c>
      <c r="I2559" s="9">
        <v>3</v>
      </c>
      <c r="J2559" s="10" t="b">
        <f>AND(CCTAB[[#This Row],[Date]]&gt;=calculate!$D$10,CCTAB[[#This Row],[Date]]&lt;calculate!$D$10+7)</f>
        <v>0</v>
      </c>
    </row>
    <row r="2560" spans="1:10" ht="14.25" customHeight="1" x14ac:dyDescent="0.35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</v>
      </c>
      <c r="H2560" s="8">
        <v>2.8619406823890341E-3</v>
      </c>
      <c r="I2560" s="9">
        <v>5</v>
      </c>
      <c r="J2560" s="10" t="b">
        <f>AND(CCTAB[[#This Row],[Date]]&gt;=calculate!$D$10,CCTAB[[#This Row],[Date]]&lt;calculate!$D$10+7)</f>
        <v>0</v>
      </c>
    </row>
    <row r="2561" spans="1:10" ht="14.25" customHeight="1" x14ac:dyDescent="0.35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</v>
      </c>
      <c r="H2561" s="8">
        <v>1.1433117882389092E-3</v>
      </c>
      <c r="I2561" s="9">
        <v>5</v>
      </c>
      <c r="J2561" s="10" t="b">
        <f>AND(CCTAB[[#This Row],[Date]]&gt;=calculate!$D$10,CCTAB[[#This Row],[Date]]&lt;calculate!$D$10+7)</f>
        <v>0</v>
      </c>
    </row>
    <row r="2562" spans="1:10" ht="14.25" customHeight="1" x14ac:dyDescent="0.35">
      <c r="A2562" s="4" t="s">
        <v>2585</v>
      </c>
      <c r="B2562" s="5">
        <v>42049.574000000001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0" t="b">
        <f>AND(CCTAB[[#This Row],[Date]]&gt;=calculate!$D$10,CCTAB[[#This Row],[Date]]&lt;calculate!$D$10+7)</f>
        <v>0</v>
      </c>
    </row>
    <row r="2563" spans="1:10" ht="14.25" customHeight="1" x14ac:dyDescent="0.35">
      <c r="A2563" s="4" t="s">
        <v>2586</v>
      </c>
      <c r="B2563" s="5">
        <v>42049.574000000001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</v>
      </c>
      <c r="H2563" s="8">
        <v>3.4803344266232327E-3</v>
      </c>
      <c r="I2563" s="9">
        <v>1</v>
      </c>
      <c r="J2563" s="10" t="b">
        <f>AND(CCTAB[[#This Row],[Date]]&gt;=calculate!$D$10,CCTAB[[#This Row],[Date]]&lt;calculate!$D$10+7)</f>
        <v>0</v>
      </c>
    </row>
    <row r="2564" spans="1:10" ht="14.25" customHeight="1" x14ac:dyDescent="0.35">
      <c r="A2564" s="4" t="s">
        <v>2587</v>
      </c>
      <c r="B2564" s="5">
        <v>42049.576999999997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</v>
      </c>
      <c r="H2564" s="8">
        <v>4.3310996482561395E-3</v>
      </c>
      <c r="I2564" s="9">
        <v>4</v>
      </c>
      <c r="J2564" s="10" t="b">
        <f>AND(CCTAB[[#This Row],[Date]]&gt;=calculate!$D$10,CCTAB[[#This Row],[Date]]&lt;calculate!$D$10+7)</f>
        <v>0</v>
      </c>
    </row>
    <row r="2565" spans="1:10" ht="14.25" customHeight="1" x14ac:dyDescent="0.35">
      <c r="A2565" s="4" t="s">
        <v>2588</v>
      </c>
      <c r="B2565" s="5">
        <v>42049.576999999997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</v>
      </c>
      <c r="H2565" s="8">
        <v>4.7852755955474988E-3</v>
      </c>
      <c r="I2565" s="9">
        <v>4</v>
      </c>
      <c r="J2565" s="10" t="b">
        <f>AND(CCTAB[[#This Row],[Date]]&gt;=calculate!$D$10,CCTAB[[#This Row],[Date]]&lt;calculate!$D$10+7)</f>
        <v>0</v>
      </c>
    </row>
    <row r="2566" spans="1:10" ht="14.25" customHeight="1" x14ac:dyDescent="0.35">
      <c r="A2566" s="4" t="s">
        <v>2589</v>
      </c>
      <c r="B2566" s="5">
        <v>42049.597999999998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0" t="b">
        <f>AND(CCTAB[[#This Row],[Date]]&gt;=calculate!$D$10,CCTAB[[#This Row],[Date]]&lt;calculate!$D$10+7)</f>
        <v>0</v>
      </c>
    </row>
    <row r="2567" spans="1:10" ht="14.25" customHeight="1" x14ac:dyDescent="0.35">
      <c r="A2567" s="4" t="s">
        <v>2590</v>
      </c>
      <c r="B2567" s="5">
        <v>42049.597999999998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</v>
      </c>
      <c r="H2567" s="8">
        <v>1.4137458901371345E-3</v>
      </c>
      <c r="I2567" s="9">
        <v>4</v>
      </c>
      <c r="J2567" s="10" t="b">
        <f>AND(CCTAB[[#This Row],[Date]]&gt;=calculate!$D$10,CCTAB[[#This Row],[Date]]&lt;calculate!$D$10+7)</f>
        <v>0</v>
      </c>
    </row>
    <row r="2568" spans="1:10" ht="14.25" customHeight="1" x14ac:dyDescent="0.35">
      <c r="A2568" s="4" t="s">
        <v>2591</v>
      </c>
      <c r="B2568" s="5">
        <v>42049.599999999999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</v>
      </c>
      <c r="H2568" s="8">
        <v>4.2167266106141891E-3</v>
      </c>
      <c r="I2568" s="9">
        <v>4</v>
      </c>
      <c r="J2568" s="10" t="b">
        <f>AND(CCTAB[[#This Row],[Date]]&gt;=calculate!$D$10,CCTAB[[#This Row],[Date]]&lt;calculate!$D$10+7)</f>
        <v>0</v>
      </c>
    </row>
    <row r="2569" spans="1:10" ht="14.25" customHeight="1" x14ac:dyDescent="0.35">
      <c r="A2569" s="4" t="s">
        <v>2592</v>
      </c>
      <c r="B2569" s="5">
        <v>42049.599999999999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</v>
      </c>
      <c r="H2569" s="8">
        <v>2.681763289105403E-3</v>
      </c>
      <c r="I2569" s="9">
        <v>1</v>
      </c>
      <c r="J2569" s="10" t="b">
        <f>AND(CCTAB[[#This Row],[Date]]&gt;=calculate!$D$10,CCTAB[[#This Row],[Date]]&lt;calculate!$D$10+7)</f>
        <v>0</v>
      </c>
    </row>
    <row r="2570" spans="1:10" ht="14.25" customHeight="1" x14ac:dyDescent="0.35">
      <c r="A2570" s="4" t="s">
        <v>2593</v>
      </c>
      <c r="B2570" s="5">
        <v>42049.618000000002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</v>
      </c>
      <c r="H2570" s="8">
        <v>2.6211520478047231E-3</v>
      </c>
      <c r="I2570" s="9">
        <v>3</v>
      </c>
      <c r="J2570" s="10" t="b">
        <f>AND(CCTAB[[#This Row],[Date]]&gt;=calculate!$D$10,CCTAB[[#This Row],[Date]]&lt;calculate!$D$10+7)</f>
        <v>0</v>
      </c>
    </row>
    <row r="2571" spans="1:10" ht="14.25" customHeight="1" x14ac:dyDescent="0.35">
      <c r="A2571" s="4" t="s">
        <v>2594</v>
      </c>
      <c r="B2571" s="5">
        <v>42049.618000000002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</v>
      </c>
      <c r="H2571" s="8">
        <v>8.8859966875686597E-4</v>
      </c>
      <c r="I2571" s="9">
        <v>4</v>
      </c>
      <c r="J2571" s="10" t="b">
        <f>AND(CCTAB[[#This Row],[Date]]&gt;=calculate!$D$10,CCTAB[[#This Row],[Date]]&lt;calculate!$D$10+7)</f>
        <v>0</v>
      </c>
    </row>
    <row r="2572" spans="1:10" ht="14.25" customHeight="1" x14ac:dyDescent="0.35">
      <c r="A2572" s="4" t="s">
        <v>2595</v>
      </c>
      <c r="B2572" s="5">
        <v>42049.618999999999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</v>
      </c>
      <c r="H2572" s="8">
        <v>1.3988546913106896E-3</v>
      </c>
      <c r="I2572" s="9">
        <v>4</v>
      </c>
      <c r="J2572" s="10" t="b">
        <f>AND(CCTAB[[#This Row],[Date]]&gt;=calculate!$D$10,CCTAB[[#This Row],[Date]]&lt;calculate!$D$10+7)</f>
        <v>0</v>
      </c>
    </row>
    <row r="2573" spans="1:10" ht="14.25" customHeight="1" x14ac:dyDescent="0.35">
      <c r="A2573" s="4" t="s">
        <v>2596</v>
      </c>
      <c r="B2573" s="5">
        <v>42049.618999999999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</v>
      </c>
      <c r="H2573" s="8">
        <v>2.9170222059876653E-3</v>
      </c>
      <c r="I2573" s="9">
        <v>5</v>
      </c>
      <c r="J2573" s="10" t="b">
        <f>AND(CCTAB[[#This Row],[Date]]&gt;=calculate!$D$10,CCTAB[[#This Row],[Date]]&lt;calculate!$D$10+7)</f>
        <v>0</v>
      </c>
    </row>
    <row r="2574" spans="1:10" ht="14.25" customHeight="1" x14ac:dyDescent="0.35">
      <c r="A2574" s="4" t="s">
        <v>2597</v>
      </c>
      <c r="B2574" s="5">
        <v>42049.648999999998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</v>
      </c>
      <c r="H2574" s="8">
        <v>4.711219320224733E-3</v>
      </c>
      <c r="I2574" s="9">
        <v>5</v>
      </c>
      <c r="J2574" s="10" t="b">
        <f>AND(CCTAB[[#This Row],[Date]]&gt;=calculate!$D$10,CCTAB[[#This Row],[Date]]&lt;calculate!$D$10+7)</f>
        <v>0</v>
      </c>
    </row>
    <row r="2575" spans="1:10" ht="14.25" customHeight="1" x14ac:dyDescent="0.35">
      <c r="A2575" s="4" t="s">
        <v>2598</v>
      </c>
      <c r="B2575" s="5">
        <v>42049.648999999998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0" t="b">
        <f>AND(CCTAB[[#This Row],[Date]]&gt;=calculate!$D$10,CCTAB[[#This Row],[Date]]&lt;calculate!$D$10+7)</f>
        <v>0</v>
      </c>
    </row>
    <row r="2576" spans="1:10" ht="14.25" customHeight="1" x14ac:dyDescent="0.35">
      <c r="A2576" s="4" t="s">
        <v>2599</v>
      </c>
      <c r="B2576" s="5">
        <v>42049.686000000002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</v>
      </c>
      <c r="H2576" s="8">
        <v>1.0971588674617788E-3</v>
      </c>
      <c r="I2576" s="9">
        <v>4</v>
      </c>
      <c r="J2576" s="10" t="b">
        <f>AND(CCTAB[[#This Row],[Date]]&gt;=calculate!$D$10,CCTAB[[#This Row],[Date]]&lt;calculate!$D$10+7)</f>
        <v>0</v>
      </c>
    </row>
    <row r="2577" spans="1:10" ht="14.25" customHeight="1" x14ac:dyDescent="0.35">
      <c r="A2577" s="4" t="s">
        <v>2600</v>
      </c>
      <c r="B2577" s="5">
        <v>42049.686000000002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</v>
      </c>
      <c r="H2577" s="8">
        <v>3.6321486837010701E-3</v>
      </c>
      <c r="I2577" s="9">
        <v>1</v>
      </c>
      <c r="J2577" s="10" t="b">
        <f>AND(CCTAB[[#This Row],[Date]]&gt;=calculate!$D$10,CCTAB[[#This Row],[Date]]&lt;calculate!$D$10+7)</f>
        <v>0</v>
      </c>
    </row>
    <row r="2578" spans="1:10" ht="14.25" customHeight="1" x14ac:dyDescent="0.35">
      <c r="A2578" s="4" t="s">
        <v>2601</v>
      </c>
      <c r="B2578" s="5">
        <v>42049.692999999999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</v>
      </c>
      <c r="H2578" s="8">
        <v>4.5375655719319039E-4</v>
      </c>
      <c r="I2578" s="9">
        <v>1</v>
      </c>
      <c r="J2578" s="10" t="b">
        <f>AND(CCTAB[[#This Row],[Date]]&gt;=calculate!$D$10,CCTAB[[#This Row],[Date]]&lt;calculate!$D$10+7)</f>
        <v>0</v>
      </c>
    </row>
    <row r="2579" spans="1:10" ht="14.25" customHeight="1" x14ac:dyDescent="0.35">
      <c r="A2579" s="4" t="s">
        <v>2602</v>
      </c>
      <c r="B2579" s="5">
        <v>42049.692999999999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</v>
      </c>
      <c r="H2579" s="8">
        <v>4.6211373569080118E-3</v>
      </c>
      <c r="I2579" s="9">
        <v>5</v>
      </c>
      <c r="J2579" s="10" t="b">
        <f>AND(CCTAB[[#This Row],[Date]]&gt;=calculate!$D$10,CCTAB[[#This Row],[Date]]&lt;calculate!$D$10+7)</f>
        <v>0</v>
      </c>
    </row>
    <row r="2580" spans="1:10" ht="14.25" customHeight="1" x14ac:dyDescent="0.35">
      <c r="A2580" s="4" t="s">
        <v>2603</v>
      </c>
      <c r="B2580" s="5">
        <v>42049.692999999999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0" t="b">
        <f>AND(CCTAB[[#This Row],[Date]]&gt;=calculate!$D$10,CCTAB[[#This Row],[Date]]&lt;calculate!$D$10+7)</f>
        <v>0</v>
      </c>
    </row>
    <row r="2581" spans="1:10" ht="14.25" customHeight="1" x14ac:dyDescent="0.35">
      <c r="A2581" s="4" t="s">
        <v>2604</v>
      </c>
      <c r="B2581" s="5">
        <v>42049.692999999999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</v>
      </c>
      <c r="H2581" s="8">
        <v>4.466494666292984E-3</v>
      </c>
      <c r="I2581" s="9">
        <v>3</v>
      </c>
      <c r="J2581" s="10" t="b">
        <f>AND(CCTAB[[#This Row],[Date]]&gt;=calculate!$D$10,CCTAB[[#This Row],[Date]]&lt;calculate!$D$10+7)</f>
        <v>0</v>
      </c>
    </row>
    <row r="2582" spans="1:10" ht="14.25" customHeight="1" x14ac:dyDescent="0.35">
      <c r="A2582" s="4" t="s">
        <v>2605</v>
      </c>
      <c r="B2582" s="5">
        <v>42049.701999999997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</v>
      </c>
      <c r="H2582" s="8">
        <v>2.5396198635912709E-3</v>
      </c>
      <c r="I2582" s="9">
        <v>2</v>
      </c>
      <c r="J2582" s="10" t="b">
        <f>AND(CCTAB[[#This Row],[Date]]&gt;=calculate!$D$10,CCTAB[[#This Row],[Date]]&lt;calculate!$D$10+7)</f>
        <v>0</v>
      </c>
    </row>
    <row r="2583" spans="1:10" ht="14.25" customHeight="1" x14ac:dyDescent="0.35">
      <c r="A2583" s="4" t="s">
        <v>2606</v>
      </c>
      <c r="B2583" s="5">
        <v>42049.701999999997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</v>
      </c>
      <c r="H2583" s="8">
        <v>3.2604715955094183E-3</v>
      </c>
      <c r="I2583" s="9">
        <v>4</v>
      </c>
      <c r="J2583" s="10" t="b">
        <f>AND(CCTAB[[#This Row],[Date]]&gt;=calculate!$D$10,CCTAB[[#This Row],[Date]]&lt;calculate!$D$10+7)</f>
        <v>0</v>
      </c>
    </row>
    <row r="2584" spans="1:10" ht="14.25" customHeight="1" x14ac:dyDescent="0.35">
      <c r="A2584" s="4" t="s">
        <v>2607</v>
      </c>
      <c r="B2584" s="5">
        <v>42049.703999999998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</v>
      </c>
      <c r="H2584" s="8">
        <v>3.0062507909376299E-3</v>
      </c>
      <c r="I2584" s="9">
        <v>4</v>
      </c>
      <c r="J2584" s="10" t="b">
        <f>AND(CCTAB[[#This Row],[Date]]&gt;=calculate!$D$10,CCTAB[[#This Row],[Date]]&lt;calculate!$D$10+7)</f>
        <v>0</v>
      </c>
    </row>
    <row r="2585" spans="1:10" ht="14.25" customHeight="1" x14ac:dyDescent="0.35">
      <c r="A2585" s="4" t="s">
        <v>2608</v>
      </c>
      <c r="B2585" s="5">
        <v>42049.703999999998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</v>
      </c>
      <c r="H2585" s="8">
        <v>2.1480598023078728E-3</v>
      </c>
      <c r="I2585" s="9">
        <v>3</v>
      </c>
      <c r="J2585" s="10" t="b">
        <f>AND(CCTAB[[#This Row],[Date]]&gt;=calculate!$D$10,CCTAB[[#This Row],[Date]]&lt;calculate!$D$10+7)</f>
        <v>0</v>
      </c>
    </row>
    <row r="2586" spans="1:10" ht="14.25" customHeight="1" x14ac:dyDescent="0.35">
      <c r="A2586" s="4" t="s">
        <v>2609</v>
      </c>
      <c r="B2586" s="5">
        <v>42049.714999999997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</v>
      </c>
      <c r="H2586" s="8">
        <v>3.6815543451999507E-3</v>
      </c>
      <c r="I2586" s="9">
        <v>3</v>
      </c>
      <c r="J2586" s="10" t="b">
        <f>AND(CCTAB[[#This Row],[Date]]&gt;=calculate!$D$10,CCTAB[[#This Row],[Date]]&lt;calculate!$D$10+7)</f>
        <v>0</v>
      </c>
    </row>
    <row r="2587" spans="1:10" ht="14.25" customHeight="1" x14ac:dyDescent="0.35">
      <c r="A2587" s="4" t="s">
        <v>2610</v>
      </c>
      <c r="B2587" s="5">
        <v>42049.714999999997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</v>
      </c>
      <c r="H2587" s="8">
        <v>1.4438091786150337E-3</v>
      </c>
      <c r="I2587" s="9">
        <v>3</v>
      </c>
      <c r="J2587" s="10" t="b">
        <f>AND(CCTAB[[#This Row],[Date]]&gt;=calculate!$D$10,CCTAB[[#This Row],[Date]]&lt;calculate!$D$10+7)</f>
        <v>0</v>
      </c>
    </row>
    <row r="2588" spans="1:10" ht="14.25" customHeight="1" x14ac:dyDescent="0.35">
      <c r="A2588" s="4" t="s">
        <v>2611</v>
      </c>
      <c r="B2588" s="5">
        <v>42049.714999999997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</v>
      </c>
      <c r="H2588" s="8">
        <v>3.9658634371082324E-3</v>
      </c>
      <c r="I2588" s="9">
        <v>3</v>
      </c>
      <c r="J2588" s="10" t="b">
        <f>AND(CCTAB[[#This Row],[Date]]&gt;=calculate!$D$10,CCTAB[[#This Row],[Date]]&lt;calculate!$D$10+7)</f>
        <v>0</v>
      </c>
    </row>
    <row r="2589" spans="1:10" ht="14.25" customHeight="1" x14ac:dyDescent="0.35">
      <c r="A2589" s="4" t="s">
        <v>2612</v>
      </c>
      <c r="B2589" s="5">
        <v>42049.714999999997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</v>
      </c>
      <c r="H2589" s="8">
        <v>4.4166049709529883E-3</v>
      </c>
      <c r="I2589" s="9">
        <v>3</v>
      </c>
      <c r="J2589" s="10" t="b">
        <f>AND(CCTAB[[#This Row],[Date]]&gt;=calculate!$D$10,CCTAB[[#This Row],[Date]]&lt;calculate!$D$10+7)</f>
        <v>0</v>
      </c>
    </row>
    <row r="2590" spans="1:10" ht="14.25" customHeight="1" x14ac:dyDescent="0.35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</v>
      </c>
      <c r="H2590" s="8">
        <v>3.2900002025362317E-3</v>
      </c>
      <c r="I2590" s="9">
        <v>5</v>
      </c>
      <c r="J2590" s="10" t="b">
        <f>AND(CCTAB[[#This Row],[Date]]&gt;=calculate!$D$10,CCTAB[[#This Row],[Date]]&lt;calculate!$D$10+7)</f>
        <v>0</v>
      </c>
    </row>
    <row r="2591" spans="1:10" ht="14.25" customHeight="1" x14ac:dyDescent="0.35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</v>
      </c>
      <c r="H2591" s="8">
        <v>1.7293113786441287E-3</v>
      </c>
      <c r="I2591" s="9">
        <v>2</v>
      </c>
      <c r="J2591" s="10" t="b">
        <f>AND(CCTAB[[#This Row],[Date]]&gt;=calculate!$D$10,CCTAB[[#This Row],[Date]]&lt;calculate!$D$10+7)</f>
        <v>0</v>
      </c>
    </row>
    <row r="2592" spans="1:10" ht="14.25" customHeight="1" x14ac:dyDescent="0.35">
      <c r="A2592" s="4" t="s">
        <v>2615</v>
      </c>
      <c r="B2592" s="5">
        <v>42049.733999999997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</v>
      </c>
      <c r="H2592" s="8">
        <v>8.3231223572122085E-4</v>
      </c>
      <c r="I2592" s="9">
        <v>3</v>
      </c>
      <c r="J2592" s="10" t="b">
        <f>AND(CCTAB[[#This Row],[Date]]&gt;=calculate!$D$10,CCTAB[[#This Row],[Date]]&lt;calculate!$D$10+7)</f>
        <v>0</v>
      </c>
    </row>
    <row r="2593" spans="1:10" ht="14.25" customHeight="1" x14ac:dyDescent="0.35">
      <c r="A2593" s="4" t="s">
        <v>2616</v>
      </c>
      <c r="B2593" s="5">
        <v>42049.733999999997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</v>
      </c>
      <c r="H2593" s="8">
        <v>4.7867953579593262E-3</v>
      </c>
      <c r="I2593" s="9">
        <v>4</v>
      </c>
      <c r="J2593" s="10" t="b">
        <f>AND(CCTAB[[#This Row],[Date]]&gt;=calculate!$D$10,CCTAB[[#This Row],[Date]]&lt;calculate!$D$10+7)</f>
        <v>0</v>
      </c>
    </row>
    <row r="2594" spans="1:10" ht="14.25" customHeight="1" x14ac:dyDescent="0.35">
      <c r="A2594" s="4" t="s">
        <v>2617</v>
      </c>
      <c r="B2594" s="5">
        <v>42049.737999999998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</v>
      </c>
      <c r="H2594" s="8">
        <v>4.7956931537927027E-3</v>
      </c>
      <c r="I2594" s="9">
        <v>1</v>
      </c>
      <c r="J2594" s="10" t="b">
        <f>AND(CCTAB[[#This Row],[Date]]&gt;=calculate!$D$10,CCTAB[[#This Row],[Date]]&lt;calculate!$D$10+7)</f>
        <v>0</v>
      </c>
    </row>
    <row r="2595" spans="1:10" ht="14.25" customHeight="1" x14ac:dyDescent="0.35">
      <c r="A2595" s="4" t="s">
        <v>2618</v>
      </c>
      <c r="B2595" s="5">
        <v>42049.737999999998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</v>
      </c>
      <c r="H2595" s="8">
        <v>2.8349923453320244E-3</v>
      </c>
      <c r="I2595" s="9">
        <v>4</v>
      </c>
      <c r="J2595" s="10" t="b">
        <f>AND(CCTAB[[#This Row],[Date]]&gt;=calculate!$D$10,CCTAB[[#This Row],[Date]]&lt;calculate!$D$10+7)</f>
        <v>0</v>
      </c>
    </row>
    <row r="2596" spans="1:10" ht="14.25" customHeight="1" x14ac:dyDescent="0.35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</v>
      </c>
      <c r="H2596" s="8">
        <v>6.667155339234042E-4</v>
      </c>
      <c r="I2596" s="9">
        <v>3</v>
      </c>
      <c r="J2596" s="10" t="b">
        <f>AND(CCTAB[[#This Row],[Date]]&gt;=calculate!$D$10,CCTAB[[#This Row],[Date]]&lt;calculate!$D$10+7)</f>
        <v>0</v>
      </c>
    </row>
    <row r="2597" spans="1:10" ht="14.25" customHeight="1" x14ac:dyDescent="0.35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</v>
      </c>
      <c r="H2597" s="8">
        <v>3.025044171083892E-3</v>
      </c>
      <c r="I2597" s="9">
        <v>3</v>
      </c>
      <c r="J2597" s="10" t="b">
        <f>AND(CCTAB[[#This Row],[Date]]&gt;=calculate!$D$10,CCTAB[[#This Row],[Date]]&lt;calculate!$D$10+7)</f>
        <v>0</v>
      </c>
    </row>
    <row r="2598" spans="1:10" ht="14.25" customHeight="1" x14ac:dyDescent="0.35">
      <c r="A2598" s="4" t="s">
        <v>2621</v>
      </c>
      <c r="B2598" s="5">
        <v>42050.398000000001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</v>
      </c>
      <c r="H2598" s="8">
        <v>2.1662143188840985E-3</v>
      </c>
      <c r="I2598" s="9">
        <v>3</v>
      </c>
      <c r="J2598" s="10" t="b">
        <f>AND(CCTAB[[#This Row],[Date]]&gt;=calculate!$D$10,CCTAB[[#This Row],[Date]]&lt;calculate!$D$10+7)</f>
        <v>0</v>
      </c>
    </row>
    <row r="2599" spans="1:10" ht="14.25" customHeight="1" x14ac:dyDescent="0.35">
      <c r="A2599" s="4" t="s">
        <v>2622</v>
      </c>
      <c r="B2599" s="5">
        <v>42050.398000000001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</v>
      </c>
      <c r="H2599" s="8">
        <v>4.030312264598524E-3</v>
      </c>
      <c r="I2599" s="9">
        <v>1</v>
      </c>
      <c r="J2599" s="10" t="b">
        <f>AND(CCTAB[[#This Row],[Date]]&gt;=calculate!$D$10,CCTAB[[#This Row],[Date]]&lt;calculate!$D$10+7)</f>
        <v>0</v>
      </c>
    </row>
    <row r="2600" spans="1:10" ht="14.25" customHeight="1" x14ac:dyDescent="0.35">
      <c r="A2600" s="4" t="s">
        <v>2623</v>
      </c>
      <c r="B2600" s="5">
        <v>42050.417999999998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</v>
      </c>
      <c r="H2600" s="8">
        <v>6.1888439247876573E-4</v>
      </c>
      <c r="I2600" s="9">
        <v>1</v>
      </c>
      <c r="J2600" s="10" t="b">
        <f>AND(CCTAB[[#This Row],[Date]]&gt;=calculate!$D$10,CCTAB[[#This Row],[Date]]&lt;calculate!$D$10+7)</f>
        <v>0</v>
      </c>
    </row>
    <row r="2601" spans="1:10" ht="14.25" customHeight="1" x14ac:dyDescent="0.35">
      <c r="A2601" s="4" t="s">
        <v>2624</v>
      </c>
      <c r="B2601" s="5">
        <v>42050.417999999998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</v>
      </c>
      <c r="H2601" s="8">
        <v>4.1322668326792119E-3</v>
      </c>
      <c r="I2601" s="9">
        <v>4</v>
      </c>
      <c r="J2601" s="10" t="b">
        <f>AND(CCTAB[[#This Row],[Date]]&gt;=calculate!$D$10,CCTAB[[#This Row],[Date]]&lt;calculate!$D$10+7)</f>
        <v>0</v>
      </c>
    </row>
    <row r="2602" spans="1:10" ht="14.25" customHeight="1" x14ac:dyDescent="0.35">
      <c r="A2602" s="4" t="s">
        <v>2625</v>
      </c>
      <c r="B2602" s="5">
        <v>42050.417999999998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</v>
      </c>
      <c r="H2602" s="8">
        <v>2.6411041472646488E-3</v>
      </c>
      <c r="I2602" s="9">
        <v>3</v>
      </c>
      <c r="J2602" s="10" t="b">
        <f>AND(CCTAB[[#This Row],[Date]]&gt;=calculate!$D$10,CCTAB[[#This Row],[Date]]&lt;calculate!$D$10+7)</f>
        <v>0</v>
      </c>
    </row>
    <row r="2603" spans="1:10" ht="14.25" customHeight="1" x14ac:dyDescent="0.35">
      <c r="A2603" s="4" t="s">
        <v>2626</v>
      </c>
      <c r="B2603" s="5">
        <v>42050.417999999998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0" t="b">
        <f>AND(CCTAB[[#This Row],[Date]]&gt;=calculate!$D$10,CCTAB[[#This Row],[Date]]&lt;calculate!$D$10+7)</f>
        <v>0</v>
      </c>
    </row>
    <row r="2604" spans="1:10" ht="14.25" customHeight="1" x14ac:dyDescent="0.35">
      <c r="A2604" s="4" t="s">
        <v>2627</v>
      </c>
      <c r="B2604" s="5">
        <v>42050.430999999997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</v>
      </c>
      <c r="H2604" s="8">
        <v>2.4370242117264856E-3</v>
      </c>
      <c r="I2604" s="9">
        <v>3</v>
      </c>
      <c r="J2604" s="10" t="b">
        <f>AND(CCTAB[[#This Row],[Date]]&gt;=calculate!$D$10,CCTAB[[#This Row],[Date]]&lt;calculate!$D$10+7)</f>
        <v>0</v>
      </c>
    </row>
    <row r="2605" spans="1:10" ht="14.25" customHeight="1" x14ac:dyDescent="0.35">
      <c r="A2605" s="4" t="s">
        <v>2628</v>
      </c>
      <c r="B2605" s="5">
        <v>42050.430999999997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</v>
      </c>
      <c r="H2605" s="8">
        <v>1.1352363616144185E-3</v>
      </c>
      <c r="I2605" s="9">
        <v>3</v>
      </c>
      <c r="J2605" s="10" t="b">
        <f>AND(CCTAB[[#This Row],[Date]]&gt;=calculate!$D$10,CCTAB[[#This Row],[Date]]&lt;calculate!$D$10+7)</f>
        <v>0</v>
      </c>
    </row>
    <row r="2606" spans="1:10" ht="14.25" customHeight="1" x14ac:dyDescent="0.35">
      <c r="A2606" s="4" t="s">
        <v>2629</v>
      </c>
      <c r="B2606" s="5">
        <v>42050.466999999997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</v>
      </c>
      <c r="H2606" s="8">
        <v>1.2918786224559813E-3</v>
      </c>
      <c r="I2606" s="9">
        <v>2</v>
      </c>
      <c r="J2606" s="10" t="b">
        <f>AND(CCTAB[[#This Row],[Date]]&gt;=calculate!$D$10,CCTAB[[#This Row],[Date]]&lt;calculate!$D$10+7)</f>
        <v>0</v>
      </c>
    </row>
    <row r="2607" spans="1:10" ht="14.25" customHeight="1" x14ac:dyDescent="0.35">
      <c r="A2607" s="4" t="s">
        <v>2630</v>
      </c>
      <c r="B2607" s="5">
        <v>42050.466999999997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</v>
      </c>
      <c r="H2607" s="8">
        <v>1.2838053985886686E-3</v>
      </c>
      <c r="I2607" s="9">
        <v>2</v>
      </c>
      <c r="J2607" s="10" t="b">
        <f>AND(CCTAB[[#This Row],[Date]]&gt;=calculate!$D$10,CCTAB[[#This Row],[Date]]&lt;calculate!$D$10+7)</f>
        <v>0</v>
      </c>
    </row>
    <row r="2608" spans="1:10" ht="14.25" customHeight="1" x14ac:dyDescent="0.35">
      <c r="A2608" s="4" t="s">
        <v>2631</v>
      </c>
      <c r="B2608" s="5">
        <v>42050.482000000004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</v>
      </c>
      <c r="H2608" s="8">
        <v>3.5585217878550215E-3</v>
      </c>
      <c r="I2608" s="9">
        <v>4</v>
      </c>
      <c r="J2608" s="10" t="b">
        <f>AND(CCTAB[[#This Row],[Date]]&gt;=calculate!$D$10,CCTAB[[#This Row],[Date]]&lt;calculate!$D$10+7)</f>
        <v>0</v>
      </c>
    </row>
    <row r="2609" spans="1:10" ht="14.25" customHeight="1" x14ac:dyDescent="0.35">
      <c r="A2609" s="4" t="s">
        <v>2632</v>
      </c>
      <c r="B2609" s="5">
        <v>42050.482000000004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</v>
      </c>
      <c r="H2609" s="8">
        <v>2.9080979840468168E-3</v>
      </c>
      <c r="I2609" s="9">
        <v>2</v>
      </c>
      <c r="J2609" s="10" t="b">
        <f>AND(CCTAB[[#This Row],[Date]]&gt;=calculate!$D$10,CCTAB[[#This Row],[Date]]&lt;calculate!$D$10+7)</f>
        <v>0</v>
      </c>
    </row>
    <row r="2610" spans="1:10" ht="14.25" customHeight="1" x14ac:dyDescent="0.35">
      <c r="A2610" s="4" t="s">
        <v>2633</v>
      </c>
      <c r="B2610" s="5">
        <v>42050.487000000001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</v>
      </c>
      <c r="H2610" s="8">
        <v>1.7632975373622695E-3</v>
      </c>
      <c r="I2610" s="9">
        <v>5</v>
      </c>
      <c r="J2610" s="10" t="b">
        <f>AND(CCTAB[[#This Row],[Date]]&gt;=calculate!$D$10,CCTAB[[#This Row],[Date]]&lt;calculate!$D$10+7)</f>
        <v>0</v>
      </c>
    </row>
    <row r="2611" spans="1:10" ht="14.25" customHeight="1" x14ac:dyDescent="0.35">
      <c r="A2611" s="4" t="s">
        <v>2634</v>
      </c>
      <c r="B2611" s="5">
        <v>42050.487000000001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</v>
      </c>
      <c r="H2611" s="8">
        <v>4.2585120553505027E-3</v>
      </c>
      <c r="I2611" s="9">
        <v>3</v>
      </c>
      <c r="J2611" s="10" t="b">
        <f>AND(CCTAB[[#This Row],[Date]]&gt;=calculate!$D$10,CCTAB[[#This Row],[Date]]&lt;calculate!$D$10+7)</f>
        <v>0</v>
      </c>
    </row>
    <row r="2612" spans="1:10" ht="14.25" customHeight="1" x14ac:dyDescent="0.35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</v>
      </c>
      <c r="H2612" s="8">
        <v>1.7867334803796846E-3</v>
      </c>
      <c r="I2612" s="9">
        <v>5</v>
      </c>
      <c r="J2612" s="10" t="b">
        <f>AND(CCTAB[[#This Row],[Date]]&gt;=calculate!$D$10,CCTAB[[#This Row],[Date]]&lt;calculate!$D$10+7)</f>
        <v>0</v>
      </c>
    </row>
    <row r="2613" spans="1:10" ht="14.25" customHeight="1" x14ac:dyDescent="0.35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</v>
      </c>
      <c r="H2613" s="8">
        <v>4.5587415492387914E-3</v>
      </c>
      <c r="I2613" s="9">
        <v>5</v>
      </c>
      <c r="J2613" s="10" t="b">
        <f>AND(CCTAB[[#This Row],[Date]]&gt;=calculate!$D$10,CCTAB[[#This Row],[Date]]&lt;calculate!$D$10+7)</f>
        <v>0</v>
      </c>
    </row>
    <row r="2614" spans="1:10" ht="14.25" customHeight="1" x14ac:dyDescent="0.35">
      <c r="A2614" s="4" t="s">
        <v>2637</v>
      </c>
      <c r="B2614" s="5">
        <v>42050.491999999998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0" t="b">
        <f>AND(CCTAB[[#This Row],[Date]]&gt;=calculate!$D$10,CCTAB[[#This Row],[Date]]&lt;calculate!$D$10+7)</f>
        <v>0</v>
      </c>
    </row>
    <row r="2615" spans="1:10" ht="14.25" customHeight="1" x14ac:dyDescent="0.35">
      <c r="A2615" s="4" t="s">
        <v>2638</v>
      </c>
      <c r="B2615" s="5">
        <v>42050.491999999998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</v>
      </c>
      <c r="H2615" s="8">
        <v>7.2586722064063233E-4</v>
      </c>
      <c r="I2615" s="9">
        <v>4</v>
      </c>
      <c r="J2615" s="10" t="b">
        <f>AND(CCTAB[[#This Row],[Date]]&gt;=calculate!$D$10,CCTAB[[#This Row],[Date]]&lt;calculate!$D$10+7)</f>
        <v>0</v>
      </c>
    </row>
    <row r="2616" spans="1:10" ht="14.25" customHeight="1" x14ac:dyDescent="0.35">
      <c r="A2616" s="4" t="s">
        <v>2639</v>
      </c>
      <c r="B2616" s="5">
        <v>42050.504999999997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</v>
      </c>
      <c r="H2616" s="8">
        <v>1.5683623142108128E-3</v>
      </c>
      <c r="I2616" s="9">
        <v>4</v>
      </c>
      <c r="J2616" s="10" t="b">
        <f>AND(CCTAB[[#This Row],[Date]]&gt;=calculate!$D$10,CCTAB[[#This Row],[Date]]&lt;calculate!$D$10+7)</f>
        <v>0</v>
      </c>
    </row>
    <row r="2617" spans="1:10" ht="14.25" customHeight="1" x14ac:dyDescent="0.35">
      <c r="A2617" s="4" t="s">
        <v>2640</v>
      </c>
      <c r="B2617" s="5">
        <v>42050.504999999997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</v>
      </c>
      <c r="H2617" s="8">
        <v>3.8527462962429011E-3</v>
      </c>
      <c r="I2617" s="9">
        <v>5</v>
      </c>
      <c r="J2617" s="10" t="b">
        <f>AND(CCTAB[[#This Row],[Date]]&gt;=calculate!$D$10,CCTAB[[#This Row],[Date]]&lt;calculate!$D$10+7)</f>
        <v>0</v>
      </c>
    </row>
    <row r="2618" spans="1:10" ht="14.25" customHeight="1" x14ac:dyDescent="0.35">
      <c r="A2618" s="4" t="s">
        <v>2641</v>
      </c>
      <c r="B2618" s="5">
        <v>42050.514999999999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0" t="b">
        <f>AND(CCTAB[[#This Row],[Date]]&gt;=calculate!$D$10,CCTAB[[#This Row],[Date]]&lt;calculate!$D$10+7)</f>
        <v>0</v>
      </c>
    </row>
    <row r="2619" spans="1:10" ht="14.25" customHeight="1" x14ac:dyDescent="0.35">
      <c r="A2619" s="4" t="s">
        <v>2642</v>
      </c>
      <c r="B2619" s="5">
        <v>42050.514999999999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</v>
      </c>
      <c r="H2619" s="8">
        <v>1.4414544541035456E-3</v>
      </c>
      <c r="I2619" s="9">
        <v>4</v>
      </c>
      <c r="J2619" s="10" t="b">
        <f>AND(CCTAB[[#This Row],[Date]]&gt;=calculate!$D$10,CCTAB[[#This Row],[Date]]&lt;calculate!$D$10+7)</f>
        <v>0</v>
      </c>
    </row>
    <row r="2620" spans="1:10" ht="14.25" customHeight="1" x14ac:dyDescent="0.35">
      <c r="A2620" s="4" t="s">
        <v>2643</v>
      </c>
      <c r="B2620" s="5">
        <v>42050.527000000002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</v>
      </c>
      <c r="H2620" s="8">
        <v>3.4002970077098302E-3</v>
      </c>
      <c r="I2620" s="9">
        <v>3</v>
      </c>
      <c r="J2620" s="10" t="b">
        <f>AND(CCTAB[[#This Row],[Date]]&gt;=calculate!$D$10,CCTAB[[#This Row],[Date]]&lt;calculate!$D$10+7)</f>
        <v>0</v>
      </c>
    </row>
    <row r="2621" spans="1:10" ht="14.25" customHeight="1" x14ac:dyDescent="0.35">
      <c r="A2621" s="4" t="s">
        <v>2644</v>
      </c>
      <c r="B2621" s="5">
        <v>42050.527000000002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</v>
      </c>
      <c r="H2621" s="8">
        <v>1.2877725466868763E-3</v>
      </c>
      <c r="I2621" s="9">
        <v>3</v>
      </c>
      <c r="J2621" s="10" t="b">
        <f>AND(CCTAB[[#This Row],[Date]]&gt;=calculate!$D$10,CCTAB[[#This Row],[Date]]&lt;calculate!$D$10+7)</f>
        <v>0</v>
      </c>
    </row>
    <row r="2622" spans="1:10" ht="14.25" customHeight="1" x14ac:dyDescent="0.35">
      <c r="A2622" s="4" t="s">
        <v>2645</v>
      </c>
      <c r="B2622" s="5">
        <v>42050.542000000001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</v>
      </c>
      <c r="H2622" s="8">
        <v>3.7029763136046472E-3</v>
      </c>
      <c r="I2622" s="9">
        <v>4</v>
      </c>
      <c r="J2622" s="10" t="b">
        <f>AND(CCTAB[[#This Row],[Date]]&gt;=calculate!$D$10,CCTAB[[#This Row],[Date]]&lt;calculate!$D$10+7)</f>
        <v>0</v>
      </c>
    </row>
    <row r="2623" spans="1:10" ht="14.25" customHeight="1" x14ac:dyDescent="0.35">
      <c r="A2623" s="4" t="s">
        <v>2646</v>
      </c>
      <c r="B2623" s="5">
        <v>42050.542000000001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</v>
      </c>
      <c r="H2623" s="8">
        <v>1.9053657597241313E-3</v>
      </c>
      <c r="I2623" s="9">
        <v>1</v>
      </c>
      <c r="J2623" s="10" t="b">
        <f>AND(CCTAB[[#This Row],[Date]]&gt;=calculate!$D$10,CCTAB[[#This Row],[Date]]&lt;calculate!$D$10+7)</f>
        <v>0</v>
      </c>
    </row>
    <row r="2624" spans="1:10" ht="14.25" customHeight="1" x14ac:dyDescent="0.35">
      <c r="A2624" s="4" t="s">
        <v>2647</v>
      </c>
      <c r="B2624" s="5">
        <v>42050.559999999998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0" t="b">
        <f>AND(CCTAB[[#This Row],[Date]]&gt;=calculate!$D$10,CCTAB[[#This Row],[Date]]&lt;calculate!$D$10+7)</f>
        <v>0</v>
      </c>
    </row>
    <row r="2625" spans="1:10" ht="14.25" customHeight="1" x14ac:dyDescent="0.35">
      <c r="A2625" s="4" t="s">
        <v>2648</v>
      </c>
      <c r="B2625" s="5">
        <v>42050.559999999998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</v>
      </c>
      <c r="H2625" s="8">
        <v>4.7147873318520899E-3</v>
      </c>
      <c r="I2625" s="9">
        <v>2</v>
      </c>
      <c r="J2625" s="10" t="b">
        <f>AND(CCTAB[[#This Row],[Date]]&gt;=calculate!$D$10,CCTAB[[#This Row],[Date]]&lt;calculate!$D$10+7)</f>
        <v>0</v>
      </c>
    </row>
    <row r="2626" spans="1:10" ht="14.25" customHeight="1" x14ac:dyDescent="0.35">
      <c r="A2626" s="4" t="s">
        <v>2649</v>
      </c>
      <c r="B2626" s="5">
        <v>42050.569000000003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</v>
      </c>
      <c r="H2626" s="8">
        <v>1.7144650381072249E-3</v>
      </c>
      <c r="I2626" s="9">
        <v>5</v>
      </c>
      <c r="J2626" s="10" t="b">
        <f>AND(CCTAB[[#This Row],[Date]]&gt;=calculate!$D$10,CCTAB[[#This Row],[Date]]&lt;calculate!$D$10+7)</f>
        <v>0</v>
      </c>
    </row>
    <row r="2627" spans="1:10" ht="14.25" customHeight="1" x14ac:dyDescent="0.35">
      <c r="A2627" s="4" t="s">
        <v>2650</v>
      </c>
      <c r="B2627" s="5">
        <v>42050.569000000003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0" t="b">
        <f>AND(CCTAB[[#This Row],[Date]]&gt;=calculate!$D$10,CCTAB[[#This Row],[Date]]&lt;calculate!$D$10+7)</f>
        <v>0</v>
      </c>
    </row>
    <row r="2628" spans="1:10" ht="14.25" customHeight="1" x14ac:dyDescent="0.35">
      <c r="A2628" s="4" t="s">
        <v>2651</v>
      </c>
      <c r="B2628" s="5">
        <v>42050.571000000004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</v>
      </c>
      <c r="H2628" s="8">
        <v>2.0028279723415749E-3</v>
      </c>
      <c r="I2628" s="9">
        <v>5</v>
      </c>
      <c r="J2628" s="10" t="b">
        <f>AND(CCTAB[[#This Row],[Date]]&gt;=calculate!$D$10,CCTAB[[#This Row],[Date]]&lt;calculate!$D$10+7)</f>
        <v>0</v>
      </c>
    </row>
    <row r="2629" spans="1:10" ht="14.25" customHeight="1" x14ac:dyDescent="0.35">
      <c r="A2629" s="4" t="s">
        <v>2652</v>
      </c>
      <c r="B2629" s="5">
        <v>42050.571000000004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0" t="b">
        <f>AND(CCTAB[[#This Row],[Date]]&gt;=calculate!$D$10,CCTAB[[#This Row],[Date]]&lt;calculate!$D$10+7)</f>
        <v>0</v>
      </c>
    </row>
    <row r="2630" spans="1:10" ht="14.25" customHeight="1" x14ac:dyDescent="0.35">
      <c r="A2630" s="4" t="s">
        <v>2653</v>
      </c>
      <c r="B2630" s="5">
        <v>42050.603000000003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0" t="b">
        <f>AND(CCTAB[[#This Row],[Date]]&gt;=calculate!$D$10,CCTAB[[#This Row],[Date]]&lt;calculate!$D$10+7)</f>
        <v>0</v>
      </c>
    </row>
    <row r="2631" spans="1:10" ht="14.25" customHeight="1" x14ac:dyDescent="0.35">
      <c r="A2631" s="4" t="s">
        <v>2654</v>
      </c>
      <c r="B2631" s="5">
        <v>42050.603000000003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</v>
      </c>
      <c r="H2631" s="8">
        <v>8.488462556096811E-4</v>
      </c>
      <c r="I2631" s="9">
        <v>5</v>
      </c>
      <c r="J2631" s="10" t="b">
        <f>AND(CCTAB[[#This Row],[Date]]&gt;=calculate!$D$10,CCTAB[[#This Row],[Date]]&lt;calculate!$D$10+7)</f>
        <v>0</v>
      </c>
    </row>
    <row r="2632" spans="1:10" ht="14.25" customHeight="1" x14ac:dyDescent="0.35">
      <c r="A2632" s="4" t="s">
        <v>2655</v>
      </c>
      <c r="B2632" s="5">
        <v>42050.603999999999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</v>
      </c>
      <c r="H2632" s="8">
        <v>8.0237233643357987E-4</v>
      </c>
      <c r="I2632" s="9">
        <v>3</v>
      </c>
      <c r="J2632" s="10" t="b">
        <f>AND(CCTAB[[#This Row],[Date]]&gt;=calculate!$D$10,CCTAB[[#This Row],[Date]]&lt;calculate!$D$10+7)</f>
        <v>0</v>
      </c>
    </row>
    <row r="2633" spans="1:10" ht="14.25" customHeight="1" x14ac:dyDescent="0.35">
      <c r="A2633" s="4" t="s">
        <v>2656</v>
      </c>
      <c r="B2633" s="5">
        <v>42050.603999999999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</v>
      </c>
      <c r="H2633" s="8">
        <v>6.0334336337400114E-4</v>
      </c>
      <c r="I2633" s="9">
        <v>4</v>
      </c>
      <c r="J2633" s="10" t="b">
        <f>AND(CCTAB[[#This Row],[Date]]&gt;=calculate!$D$10,CCTAB[[#This Row],[Date]]&lt;calculate!$D$10+7)</f>
        <v>0</v>
      </c>
    </row>
    <row r="2634" spans="1:10" ht="14.25" customHeight="1" x14ac:dyDescent="0.35">
      <c r="A2634" s="4" t="s">
        <v>2657</v>
      </c>
      <c r="B2634" s="5">
        <v>42050.614000000001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</v>
      </c>
      <c r="H2634" s="8">
        <v>5.5020164690706172E-4</v>
      </c>
      <c r="I2634" s="9">
        <v>5</v>
      </c>
      <c r="J2634" s="10" t="b">
        <f>AND(CCTAB[[#This Row],[Date]]&gt;=calculate!$D$10,CCTAB[[#This Row],[Date]]&lt;calculate!$D$10+7)</f>
        <v>0</v>
      </c>
    </row>
    <row r="2635" spans="1:10" ht="14.25" customHeight="1" x14ac:dyDescent="0.35">
      <c r="A2635" s="4" t="s">
        <v>2658</v>
      </c>
      <c r="B2635" s="5">
        <v>42050.614000000001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</v>
      </c>
      <c r="H2635" s="8">
        <v>1.4435045894093015E-3</v>
      </c>
      <c r="I2635" s="9">
        <v>3</v>
      </c>
      <c r="J2635" s="10" t="b">
        <f>AND(CCTAB[[#This Row],[Date]]&gt;=calculate!$D$10,CCTAB[[#This Row],[Date]]&lt;calculate!$D$10+7)</f>
        <v>0</v>
      </c>
    </row>
    <row r="2636" spans="1:10" ht="14.25" customHeight="1" x14ac:dyDescent="0.35">
      <c r="A2636" s="4" t="s">
        <v>2659</v>
      </c>
      <c r="B2636" s="5">
        <v>42050.618999999999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0" t="b">
        <f>AND(CCTAB[[#This Row],[Date]]&gt;=calculate!$D$10,CCTAB[[#This Row],[Date]]&lt;calculate!$D$10+7)</f>
        <v>0</v>
      </c>
    </row>
    <row r="2637" spans="1:10" ht="14.25" customHeight="1" x14ac:dyDescent="0.35">
      <c r="A2637" s="4" t="s">
        <v>2660</v>
      </c>
      <c r="B2637" s="5">
        <v>42050.618999999999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</v>
      </c>
      <c r="H2637" s="8">
        <v>4.3769136842802241E-3</v>
      </c>
      <c r="I2637" s="9">
        <v>5</v>
      </c>
      <c r="J2637" s="10" t="b">
        <f>AND(CCTAB[[#This Row],[Date]]&gt;=calculate!$D$10,CCTAB[[#This Row],[Date]]&lt;calculate!$D$10+7)</f>
        <v>0</v>
      </c>
    </row>
    <row r="2638" spans="1:10" ht="14.25" customHeight="1" x14ac:dyDescent="0.35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</v>
      </c>
      <c r="H2638" s="8">
        <v>2.4952824547234513E-3</v>
      </c>
      <c r="I2638" s="9">
        <v>3</v>
      </c>
      <c r="J2638" s="10" t="b">
        <f>AND(CCTAB[[#This Row],[Date]]&gt;=calculate!$D$10,CCTAB[[#This Row],[Date]]&lt;calculate!$D$10+7)</f>
        <v>0</v>
      </c>
    </row>
    <row r="2639" spans="1:10" ht="14.25" customHeight="1" x14ac:dyDescent="0.35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</v>
      </c>
      <c r="H2639" s="8">
        <v>2.2753487809644315E-3</v>
      </c>
      <c r="I2639" s="9">
        <v>5</v>
      </c>
      <c r="J2639" s="10" t="b">
        <f>AND(CCTAB[[#This Row],[Date]]&gt;=calculate!$D$10,CCTAB[[#This Row],[Date]]&lt;calculate!$D$10+7)</f>
        <v>0</v>
      </c>
    </row>
    <row r="2640" spans="1:10" ht="14.25" customHeight="1" x14ac:dyDescent="0.35">
      <c r="A2640" s="4" t="s">
        <v>2663</v>
      </c>
      <c r="B2640" s="5">
        <v>42050.656999999999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</v>
      </c>
      <c r="H2640" s="8">
        <v>3.0412380286187458E-3</v>
      </c>
      <c r="I2640" s="9">
        <v>3</v>
      </c>
      <c r="J2640" s="10" t="b">
        <f>AND(CCTAB[[#This Row],[Date]]&gt;=calculate!$D$10,CCTAB[[#This Row],[Date]]&lt;calculate!$D$10+7)</f>
        <v>0</v>
      </c>
    </row>
    <row r="2641" spans="1:10" ht="14.25" customHeight="1" x14ac:dyDescent="0.35">
      <c r="A2641" s="4" t="s">
        <v>2664</v>
      </c>
      <c r="B2641" s="5">
        <v>42050.656999999999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</v>
      </c>
      <c r="H2641" s="8">
        <v>2.2264244080151476E-3</v>
      </c>
      <c r="I2641" s="9">
        <v>3</v>
      </c>
      <c r="J2641" s="10" t="b">
        <f>AND(CCTAB[[#This Row],[Date]]&gt;=calculate!$D$10,CCTAB[[#This Row],[Date]]&lt;calculate!$D$10+7)</f>
        <v>0</v>
      </c>
    </row>
    <row r="2642" spans="1:10" ht="14.25" customHeight="1" x14ac:dyDescent="0.35">
      <c r="A2642" s="4" t="s">
        <v>2665</v>
      </c>
      <c r="B2642" s="5">
        <v>42050.658000000003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</v>
      </c>
      <c r="H2642" s="8">
        <v>5.4718726790617422E-4</v>
      </c>
      <c r="I2642" s="9">
        <v>4</v>
      </c>
      <c r="J2642" s="10" t="b">
        <f>AND(CCTAB[[#This Row],[Date]]&gt;=calculate!$D$10,CCTAB[[#This Row],[Date]]&lt;calculate!$D$10+7)</f>
        <v>0</v>
      </c>
    </row>
    <row r="2643" spans="1:10" ht="14.25" customHeight="1" x14ac:dyDescent="0.35">
      <c r="A2643" s="4" t="s">
        <v>2666</v>
      </c>
      <c r="B2643" s="5">
        <v>42050.658000000003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0" t="b">
        <f>AND(CCTAB[[#This Row],[Date]]&gt;=calculate!$D$10,CCTAB[[#This Row],[Date]]&lt;calculate!$D$10+7)</f>
        <v>0</v>
      </c>
    </row>
    <row r="2644" spans="1:10" ht="14.25" customHeight="1" x14ac:dyDescent="0.35">
      <c r="A2644" s="4" t="s">
        <v>2667</v>
      </c>
      <c r="B2644" s="5">
        <v>42050.667999999998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</v>
      </c>
      <c r="H2644" s="8">
        <v>2.8895584681966008E-3</v>
      </c>
      <c r="I2644" s="9">
        <v>3</v>
      </c>
      <c r="J2644" s="10" t="b">
        <f>AND(CCTAB[[#This Row],[Date]]&gt;=calculate!$D$10,CCTAB[[#This Row],[Date]]&lt;calculate!$D$10+7)</f>
        <v>0</v>
      </c>
    </row>
    <row r="2645" spans="1:10" ht="14.25" customHeight="1" x14ac:dyDescent="0.35">
      <c r="A2645" s="4" t="s">
        <v>2668</v>
      </c>
      <c r="B2645" s="5">
        <v>42050.667999999998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</v>
      </c>
      <c r="H2645" s="8">
        <v>2.7422267085502579E-3</v>
      </c>
      <c r="I2645" s="9">
        <v>4</v>
      </c>
      <c r="J2645" s="10" t="b">
        <f>AND(CCTAB[[#This Row],[Date]]&gt;=calculate!$D$10,CCTAB[[#This Row],[Date]]&lt;calculate!$D$10+7)</f>
        <v>0</v>
      </c>
    </row>
    <row r="2646" spans="1:10" ht="14.25" customHeight="1" x14ac:dyDescent="0.35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0" t="b">
        <f>AND(CCTAB[[#This Row],[Date]]&gt;=calculate!$D$10,CCTAB[[#This Row],[Date]]&lt;calculate!$D$10+7)</f>
        <v>0</v>
      </c>
    </row>
    <row r="2647" spans="1:10" ht="14.25" customHeight="1" x14ac:dyDescent="0.35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</v>
      </c>
      <c r="H2647" s="8">
        <v>2.5574406338127135E-3</v>
      </c>
      <c r="I2647" s="9">
        <v>4</v>
      </c>
      <c r="J2647" s="10" t="b">
        <f>AND(CCTAB[[#This Row],[Date]]&gt;=calculate!$D$10,CCTAB[[#This Row],[Date]]&lt;calculate!$D$10+7)</f>
        <v>0</v>
      </c>
    </row>
    <row r="2648" spans="1:10" ht="14.25" customHeight="1" x14ac:dyDescent="0.35">
      <c r="A2648" s="4" t="s">
        <v>2671</v>
      </c>
      <c r="B2648" s="5">
        <v>42050.720999999998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</v>
      </c>
      <c r="H2648" s="8">
        <v>2.6741247553477582E-3</v>
      </c>
      <c r="I2648" s="9">
        <v>3</v>
      </c>
      <c r="J2648" s="10" t="b">
        <f>AND(CCTAB[[#This Row],[Date]]&gt;=calculate!$D$10,CCTAB[[#This Row],[Date]]&lt;calculate!$D$10+7)</f>
        <v>0</v>
      </c>
    </row>
    <row r="2649" spans="1:10" ht="14.25" customHeight="1" x14ac:dyDescent="0.35">
      <c r="A2649" s="4" t="s">
        <v>2672</v>
      </c>
      <c r="B2649" s="5">
        <v>42050.720999999998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</v>
      </c>
      <c r="H2649" s="8">
        <v>2.5515222212984709E-3</v>
      </c>
      <c r="I2649" s="9">
        <v>5</v>
      </c>
      <c r="J2649" s="10" t="b">
        <f>AND(CCTAB[[#This Row],[Date]]&gt;=calculate!$D$10,CCTAB[[#This Row],[Date]]&lt;calculate!$D$10+7)</f>
        <v>0</v>
      </c>
    </row>
    <row r="2650" spans="1:10" ht="14.25" customHeight="1" x14ac:dyDescent="0.35">
      <c r="A2650" s="4" t="s">
        <v>2673</v>
      </c>
      <c r="B2650" s="5">
        <v>42050.722000000002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</v>
      </c>
      <c r="H2650" s="8">
        <v>3.0435829896863194E-3</v>
      </c>
      <c r="I2650" s="9">
        <v>5</v>
      </c>
      <c r="J2650" s="10" t="b">
        <f>AND(CCTAB[[#This Row],[Date]]&gt;=calculate!$D$10,CCTAB[[#This Row],[Date]]&lt;calculate!$D$10+7)</f>
        <v>0</v>
      </c>
    </row>
    <row r="2651" spans="1:10" ht="14.25" customHeight="1" x14ac:dyDescent="0.35">
      <c r="A2651" s="4" t="s">
        <v>2674</v>
      </c>
      <c r="B2651" s="5">
        <v>42050.722000000002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</v>
      </c>
      <c r="H2651" s="8">
        <v>4.4543939054204401E-3</v>
      </c>
      <c r="I2651" s="9">
        <v>5</v>
      </c>
      <c r="J2651" s="10" t="b">
        <f>AND(CCTAB[[#This Row],[Date]]&gt;=calculate!$D$10,CCTAB[[#This Row],[Date]]&lt;calculate!$D$10+7)</f>
        <v>0</v>
      </c>
    </row>
    <row r="2652" spans="1:10" ht="14.25" customHeight="1" x14ac:dyDescent="0.35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0" t="b">
        <f>AND(CCTAB[[#This Row],[Date]]&gt;=calculate!$D$10,CCTAB[[#This Row],[Date]]&lt;calculate!$D$10+7)</f>
        <v>0</v>
      </c>
    </row>
    <row r="2653" spans="1:10" ht="14.25" customHeight="1" x14ac:dyDescent="0.35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0" t="b">
        <f>AND(CCTAB[[#This Row],[Date]]&gt;=calculate!$D$10,CCTAB[[#This Row],[Date]]&lt;calculate!$D$10+7)</f>
        <v>0</v>
      </c>
    </row>
    <row r="2654" spans="1:10" ht="14.25" customHeight="1" x14ac:dyDescent="0.35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</v>
      </c>
      <c r="H2654" s="8">
        <v>3.5372356784923739E-3</v>
      </c>
      <c r="I2654" s="9">
        <v>2</v>
      </c>
      <c r="J2654" s="10" t="b">
        <f>AND(CCTAB[[#This Row],[Date]]&gt;=calculate!$D$10,CCTAB[[#This Row],[Date]]&lt;calculate!$D$10+7)</f>
        <v>0</v>
      </c>
    </row>
    <row r="2655" spans="1:10" ht="14.25" customHeight="1" x14ac:dyDescent="0.35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</v>
      </c>
      <c r="H2655" s="8">
        <v>3.4046123483706366E-3</v>
      </c>
      <c r="I2655" s="9">
        <v>2</v>
      </c>
      <c r="J2655" s="10" t="b">
        <f>AND(CCTAB[[#This Row],[Date]]&gt;=calculate!$D$10,CCTAB[[#This Row],[Date]]&lt;calculate!$D$10+7)</f>
        <v>0</v>
      </c>
    </row>
    <row r="2656" spans="1:10" ht="14.25" customHeight="1" x14ac:dyDescent="0.35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</v>
      </c>
      <c r="H2656" s="8">
        <v>2.3015124941589173E-3</v>
      </c>
      <c r="I2656" s="9">
        <v>4</v>
      </c>
      <c r="J2656" s="10" t="b">
        <f>AND(CCTAB[[#This Row],[Date]]&gt;=calculate!$D$10,CCTAB[[#This Row],[Date]]&lt;calculate!$D$10+7)</f>
        <v>0</v>
      </c>
    </row>
    <row r="2657" spans="1:10" ht="14.25" customHeight="1" x14ac:dyDescent="0.35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</v>
      </c>
      <c r="H2657" s="8">
        <v>2.5643883297614897E-3</v>
      </c>
      <c r="I2657" s="9">
        <v>4</v>
      </c>
      <c r="J2657" s="10" t="b">
        <f>AND(CCTAB[[#This Row],[Date]]&gt;=calculate!$D$10,CCTAB[[#This Row],[Date]]&lt;calculate!$D$10+7)</f>
        <v>0</v>
      </c>
    </row>
    <row r="2658" spans="1:10" ht="14.25" customHeight="1" x14ac:dyDescent="0.35">
      <c r="A2658" s="4" t="s">
        <v>2681</v>
      </c>
      <c r="B2658" s="5">
        <v>42051.432999999997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</v>
      </c>
      <c r="H2658" s="8">
        <v>4.7892126604824571E-3</v>
      </c>
      <c r="I2658" s="9">
        <v>3</v>
      </c>
      <c r="J2658" s="10" t="b">
        <f>AND(CCTAB[[#This Row],[Date]]&gt;=calculate!$D$10,CCTAB[[#This Row],[Date]]&lt;calculate!$D$10+7)</f>
        <v>0</v>
      </c>
    </row>
    <row r="2659" spans="1:10" ht="14.25" customHeight="1" x14ac:dyDescent="0.35">
      <c r="A2659" s="4" t="s">
        <v>2682</v>
      </c>
      <c r="B2659" s="5">
        <v>42051.432999999997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</v>
      </c>
      <c r="H2659" s="8">
        <v>2.9432294838983688E-3</v>
      </c>
      <c r="I2659" s="9">
        <v>2</v>
      </c>
      <c r="J2659" s="10" t="b">
        <f>AND(CCTAB[[#This Row],[Date]]&gt;=calculate!$D$10,CCTAB[[#This Row],[Date]]&lt;calculate!$D$10+7)</f>
        <v>0</v>
      </c>
    </row>
    <row r="2660" spans="1:10" ht="14.25" customHeight="1" x14ac:dyDescent="0.35">
      <c r="A2660" s="4" t="s">
        <v>2683</v>
      </c>
      <c r="B2660" s="5">
        <v>42051.438000000002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</v>
      </c>
      <c r="H2660" s="8">
        <v>4.4910884847529451E-3</v>
      </c>
      <c r="I2660" s="9">
        <v>3</v>
      </c>
      <c r="J2660" s="10" t="b">
        <f>AND(CCTAB[[#This Row],[Date]]&gt;=calculate!$D$10,CCTAB[[#This Row],[Date]]&lt;calculate!$D$10+7)</f>
        <v>0</v>
      </c>
    </row>
    <row r="2661" spans="1:10" ht="14.25" customHeight="1" x14ac:dyDescent="0.35">
      <c r="A2661" s="4" t="s">
        <v>2684</v>
      </c>
      <c r="B2661" s="5">
        <v>42051.438000000002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</v>
      </c>
      <c r="H2661" s="8">
        <v>3.5635722005203981E-3</v>
      </c>
      <c r="I2661" s="9">
        <v>3</v>
      </c>
      <c r="J2661" s="10" t="b">
        <f>AND(CCTAB[[#This Row],[Date]]&gt;=calculate!$D$10,CCTAB[[#This Row],[Date]]&lt;calculate!$D$10+7)</f>
        <v>0</v>
      </c>
    </row>
    <row r="2662" spans="1:10" ht="14.25" customHeight="1" x14ac:dyDescent="0.35">
      <c r="A2662" s="4" t="s">
        <v>2685</v>
      </c>
      <c r="B2662" s="5">
        <v>42051.438000000002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</v>
      </c>
      <c r="H2662" s="8">
        <v>3.5850054536903746E-4</v>
      </c>
      <c r="I2662" s="9">
        <v>1</v>
      </c>
      <c r="J2662" s="10" t="b">
        <f>AND(CCTAB[[#This Row],[Date]]&gt;=calculate!$D$10,CCTAB[[#This Row],[Date]]&lt;calculate!$D$10+7)</f>
        <v>0</v>
      </c>
    </row>
    <row r="2663" spans="1:10" ht="14.25" customHeight="1" x14ac:dyDescent="0.35">
      <c r="A2663" s="4" t="s">
        <v>2686</v>
      </c>
      <c r="B2663" s="5">
        <v>42051.438000000002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</v>
      </c>
      <c r="H2663" s="8">
        <v>1.8192379273664519E-3</v>
      </c>
      <c r="I2663" s="9">
        <v>3</v>
      </c>
      <c r="J2663" s="10" t="b">
        <f>AND(CCTAB[[#This Row],[Date]]&gt;=calculate!$D$10,CCTAB[[#This Row],[Date]]&lt;calculate!$D$10+7)</f>
        <v>0</v>
      </c>
    </row>
    <row r="2664" spans="1:10" ht="14.25" customHeight="1" x14ac:dyDescent="0.35">
      <c r="A2664" s="4" t="s">
        <v>2687</v>
      </c>
      <c r="B2664" s="5">
        <v>42051.463000000003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</v>
      </c>
      <c r="H2664" s="8">
        <v>4.213187888997447E-3</v>
      </c>
      <c r="I2664" s="9">
        <v>3</v>
      </c>
      <c r="J2664" s="10" t="b">
        <f>AND(CCTAB[[#This Row],[Date]]&gt;=calculate!$D$10,CCTAB[[#This Row],[Date]]&lt;calculate!$D$10+7)</f>
        <v>0</v>
      </c>
    </row>
    <row r="2665" spans="1:10" ht="14.25" customHeight="1" x14ac:dyDescent="0.35">
      <c r="A2665" s="4" t="s">
        <v>2688</v>
      </c>
      <c r="B2665" s="5">
        <v>42051.463000000003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</v>
      </c>
      <c r="H2665" s="8">
        <v>3.6629647877364792E-3</v>
      </c>
      <c r="I2665" s="9">
        <v>5</v>
      </c>
      <c r="J2665" s="10" t="b">
        <f>AND(CCTAB[[#This Row],[Date]]&gt;=calculate!$D$10,CCTAB[[#This Row],[Date]]&lt;calculate!$D$10+7)</f>
        <v>0</v>
      </c>
    </row>
    <row r="2666" spans="1:10" ht="14.25" customHeight="1" x14ac:dyDescent="0.35">
      <c r="A2666" s="4" t="s">
        <v>2689</v>
      </c>
      <c r="B2666" s="5">
        <v>42051.466999999997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</v>
      </c>
      <c r="H2666" s="8">
        <v>4.0582570573153912E-3</v>
      </c>
      <c r="I2666" s="9">
        <v>5</v>
      </c>
      <c r="J2666" s="10" t="b">
        <f>AND(CCTAB[[#This Row],[Date]]&gt;=calculate!$D$10,CCTAB[[#This Row],[Date]]&lt;calculate!$D$10+7)</f>
        <v>0</v>
      </c>
    </row>
    <row r="2667" spans="1:10" ht="14.25" customHeight="1" x14ac:dyDescent="0.35">
      <c r="A2667" s="4" t="s">
        <v>2690</v>
      </c>
      <c r="B2667" s="5">
        <v>42051.466999999997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</v>
      </c>
      <c r="H2667" s="8">
        <v>3.8315378592518241E-3</v>
      </c>
      <c r="I2667" s="9">
        <v>4</v>
      </c>
      <c r="J2667" s="10" t="b">
        <f>AND(CCTAB[[#This Row],[Date]]&gt;=calculate!$D$10,CCTAB[[#This Row],[Date]]&lt;calculate!$D$10+7)</f>
        <v>0</v>
      </c>
    </row>
    <row r="2668" spans="1:10" ht="14.25" customHeight="1" x14ac:dyDescent="0.35">
      <c r="A2668" s="4" t="s">
        <v>2691</v>
      </c>
      <c r="B2668" s="5">
        <v>42051.470999999998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0" t="b">
        <f>AND(CCTAB[[#This Row],[Date]]&gt;=calculate!$D$10,CCTAB[[#This Row],[Date]]&lt;calculate!$D$10+7)</f>
        <v>0</v>
      </c>
    </row>
    <row r="2669" spans="1:10" ht="14.25" customHeight="1" x14ac:dyDescent="0.35">
      <c r="A2669" s="4" t="s">
        <v>2692</v>
      </c>
      <c r="B2669" s="5">
        <v>42051.470999999998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</v>
      </c>
      <c r="H2669" s="8">
        <v>1.9246029000866093E-3</v>
      </c>
      <c r="I2669" s="9">
        <v>5</v>
      </c>
      <c r="J2669" s="10" t="b">
        <f>AND(CCTAB[[#This Row],[Date]]&gt;=calculate!$D$10,CCTAB[[#This Row],[Date]]&lt;calculate!$D$10+7)</f>
        <v>0</v>
      </c>
    </row>
    <row r="2670" spans="1:10" ht="14.25" customHeight="1" x14ac:dyDescent="0.35">
      <c r="A2670" s="4" t="s">
        <v>2693</v>
      </c>
      <c r="B2670" s="5">
        <v>42051.476999999999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</v>
      </c>
      <c r="H2670" s="8">
        <v>2.5776864810681233E-3</v>
      </c>
      <c r="I2670" s="9">
        <v>4</v>
      </c>
      <c r="J2670" s="10" t="b">
        <f>AND(CCTAB[[#This Row],[Date]]&gt;=calculate!$D$10,CCTAB[[#This Row],[Date]]&lt;calculate!$D$10+7)</f>
        <v>0</v>
      </c>
    </row>
    <row r="2671" spans="1:10" ht="14.25" customHeight="1" x14ac:dyDescent="0.35">
      <c r="A2671" s="4" t="s">
        <v>2694</v>
      </c>
      <c r="B2671" s="5">
        <v>42051.476999999999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</v>
      </c>
      <c r="H2671" s="8">
        <v>4.3131686477100237E-3</v>
      </c>
      <c r="I2671" s="9">
        <v>3</v>
      </c>
      <c r="J2671" s="10" t="b">
        <f>AND(CCTAB[[#This Row],[Date]]&gt;=calculate!$D$10,CCTAB[[#This Row],[Date]]&lt;calculate!$D$10+7)</f>
        <v>0</v>
      </c>
    </row>
    <row r="2672" spans="1:10" ht="14.25" customHeight="1" x14ac:dyDescent="0.35">
      <c r="A2672" s="4" t="s">
        <v>2695</v>
      </c>
      <c r="B2672" s="5">
        <v>42051.506999999998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</v>
      </c>
      <c r="H2672" s="8">
        <v>2.2814668203427393E-3</v>
      </c>
      <c r="I2672" s="9">
        <v>1</v>
      </c>
      <c r="J2672" s="10" t="b">
        <f>AND(CCTAB[[#This Row],[Date]]&gt;=calculate!$D$10,CCTAB[[#This Row],[Date]]&lt;calculate!$D$10+7)</f>
        <v>0</v>
      </c>
    </row>
    <row r="2673" spans="1:10" ht="14.25" customHeight="1" x14ac:dyDescent="0.35">
      <c r="A2673" s="4" t="s">
        <v>2696</v>
      </c>
      <c r="B2673" s="5">
        <v>42051.506999999998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</v>
      </c>
      <c r="H2673" s="8">
        <v>3.4727930240487179E-3</v>
      </c>
      <c r="I2673" s="9">
        <v>3</v>
      </c>
      <c r="J2673" s="10" t="b">
        <f>AND(CCTAB[[#This Row],[Date]]&gt;=calculate!$D$10,CCTAB[[#This Row],[Date]]&lt;calculate!$D$10+7)</f>
        <v>0</v>
      </c>
    </row>
    <row r="2674" spans="1:10" ht="14.25" customHeight="1" x14ac:dyDescent="0.35">
      <c r="A2674" s="4" t="s">
        <v>2697</v>
      </c>
      <c r="B2674" s="5">
        <v>42051.535000000003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0" t="b">
        <f>AND(CCTAB[[#This Row],[Date]]&gt;=calculate!$D$10,CCTAB[[#This Row],[Date]]&lt;calculate!$D$10+7)</f>
        <v>0</v>
      </c>
    </row>
    <row r="2675" spans="1:10" ht="14.25" customHeight="1" x14ac:dyDescent="0.35">
      <c r="A2675" s="4" t="s">
        <v>2698</v>
      </c>
      <c r="B2675" s="5">
        <v>42051.535000000003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</v>
      </c>
      <c r="H2675" s="8">
        <v>4.1392892052941688E-3</v>
      </c>
      <c r="I2675" s="9">
        <v>3</v>
      </c>
      <c r="J2675" s="10" t="b">
        <f>AND(CCTAB[[#This Row],[Date]]&gt;=calculate!$D$10,CCTAB[[#This Row],[Date]]&lt;calculate!$D$10+7)</f>
        <v>0</v>
      </c>
    </row>
    <row r="2676" spans="1:10" ht="14.25" customHeight="1" x14ac:dyDescent="0.35">
      <c r="A2676" s="4" t="s">
        <v>2699</v>
      </c>
      <c r="B2676" s="5">
        <v>42051.544000000002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</v>
      </c>
      <c r="H2676" s="8">
        <v>2.5107506703046008E-3</v>
      </c>
      <c r="I2676" s="9">
        <v>4</v>
      </c>
      <c r="J2676" s="10" t="b">
        <f>AND(CCTAB[[#This Row],[Date]]&gt;=calculate!$D$10,CCTAB[[#This Row],[Date]]&lt;calculate!$D$10+7)</f>
        <v>0</v>
      </c>
    </row>
    <row r="2677" spans="1:10" ht="14.25" customHeight="1" x14ac:dyDescent="0.35">
      <c r="A2677" s="4" t="s">
        <v>2700</v>
      </c>
      <c r="B2677" s="5">
        <v>42051.544000000002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</v>
      </c>
      <c r="H2677" s="8">
        <v>4.4079187448942871E-3</v>
      </c>
      <c r="I2677" s="9">
        <v>5</v>
      </c>
      <c r="J2677" s="10" t="b">
        <f>AND(CCTAB[[#This Row],[Date]]&gt;=calculate!$D$10,CCTAB[[#This Row],[Date]]&lt;calculate!$D$10+7)</f>
        <v>0</v>
      </c>
    </row>
    <row r="2678" spans="1:10" ht="14.25" customHeight="1" x14ac:dyDescent="0.35">
      <c r="A2678" s="4" t="s">
        <v>2701</v>
      </c>
      <c r="B2678" s="5">
     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</v>
      </c>
      <c r="H2678" s="8">
        <v>1.8658817956974587E-3</v>
      </c>
      <c r="I2678" s="9">
        <v>3</v>
      </c>
      <c r="J2678" s="10" t="b">
        <f>AND(CCTAB[[#This Row],[Date]]&gt;=calculate!$D$10,CCTAB[[#This Row],[Date]]&lt;calculate!$D$10+7)</f>
        <v>0</v>
      </c>
    </row>
    <row r="2679" spans="1:10" ht="14.25" customHeight="1" x14ac:dyDescent="0.35">
      <c r="A2679" s="4" t="s">
        <v>2702</v>
      </c>
      <c r="B2679" s="5">
        <v>42051.601999999999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</v>
      </c>
      <c r="H2679" s="8">
        <v>7.4529884465613695E-4</v>
      </c>
      <c r="I2679" s="9">
        <v>1</v>
      </c>
      <c r="J2679" s="10" t="b">
        <f>AND(CCTAB[[#This Row],[Date]]&gt;=calculate!$D$10,CCTAB[[#This Row],[Date]]&lt;calculate!$D$10+7)</f>
        <v>0</v>
      </c>
    </row>
    <row r="2680" spans="1:10" ht="14.25" customHeight="1" x14ac:dyDescent="0.35">
      <c r="A2680" s="4" t="s">
        <v>2703</v>
      </c>
      <c r="B2680" s="5">
        <v>42051.616999999998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</v>
      </c>
      <c r="H2680" s="8">
        <v>3.2071043683443642E-3</v>
      </c>
      <c r="I2680" s="9">
        <v>2</v>
      </c>
      <c r="J2680" s="10" t="b">
        <f>AND(CCTAB[[#This Row],[Date]]&gt;=calculate!$D$10,CCTAB[[#This Row],[Date]]&lt;calculate!$D$10+7)</f>
        <v>0</v>
      </c>
    </row>
    <row r="2681" spans="1:10" ht="14.25" customHeight="1" x14ac:dyDescent="0.35">
      <c r="A2681" s="4" t="s">
        <v>2704</v>
      </c>
      <c r="B2681" s="5">
        <v>42051.616999999998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</v>
      </c>
      <c r="H2681" s="8">
        <v>3.8199989443860327E-3</v>
      </c>
      <c r="I2681" s="9">
        <v>2</v>
      </c>
      <c r="J2681" s="10" t="b">
        <f>AND(CCTAB[[#This Row],[Date]]&gt;=calculate!$D$10,CCTAB[[#This Row],[Date]]&lt;calculate!$D$10+7)</f>
        <v>0</v>
      </c>
    </row>
    <row r="2682" spans="1:10" ht="14.25" customHeight="1" x14ac:dyDescent="0.35">
      <c r="A2682" s="4" t="s">
        <v>2705</v>
      </c>
      <c r="B2682" s="5">
        <v>42051.620999999999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</v>
      </c>
      <c r="H2682" s="8">
        <v>3.7439740876930184E-3</v>
      </c>
      <c r="I2682" s="9">
        <v>3</v>
      </c>
      <c r="J2682" s="10" t="b">
        <f>AND(CCTAB[[#This Row],[Date]]&gt;=calculate!$D$10,CCTAB[[#This Row],[Date]]&lt;calculate!$D$10+7)</f>
        <v>0</v>
      </c>
    </row>
    <row r="2683" spans="1:10" ht="14.25" customHeight="1" x14ac:dyDescent="0.35">
      <c r="A2683" s="4" t="s">
        <v>2706</v>
      </c>
      <c r="B2683" s="5">
        <v>42051.620999999999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</v>
      </c>
      <c r="H2683" s="8">
        <v>3.393257670017173E-3</v>
      </c>
      <c r="I2683" s="9">
        <v>4</v>
      </c>
      <c r="J2683" s="10" t="b">
        <f>AND(CCTAB[[#This Row],[Date]]&gt;=calculate!$D$10,CCTAB[[#This Row],[Date]]&lt;calculate!$D$10+7)</f>
        <v>0</v>
      </c>
    </row>
    <row r="2684" spans="1:10" ht="14.25" customHeight="1" x14ac:dyDescent="0.35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</v>
      </c>
      <c r="H2684" s="8">
        <v>3.8929911772624922E-3</v>
      </c>
      <c r="I2684" s="9">
        <v>5</v>
      </c>
      <c r="J2684" s="10" t="b">
        <f>AND(CCTAB[[#This Row],[Date]]&gt;=calculate!$D$10,CCTAB[[#This Row],[Date]]&lt;calculate!$D$10+7)</f>
        <v>0</v>
      </c>
    </row>
    <row r="2685" spans="1:10" ht="14.25" customHeight="1" x14ac:dyDescent="0.35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</v>
      </c>
      <c r="H2685" s="8">
        <v>2.8272610245187149E-3</v>
      </c>
      <c r="I2685" s="9">
        <v>4</v>
      </c>
      <c r="J2685" s="10" t="b">
        <f>AND(CCTAB[[#This Row],[Date]]&gt;=calculate!$D$10,CCTAB[[#This Row],[Date]]&lt;calculate!$D$10+7)</f>
        <v>0</v>
      </c>
    </row>
    <row r="2686" spans="1:10" ht="14.25" customHeight="1" x14ac:dyDescent="0.35">
      <c r="A2686" s="4" t="s">
        <v>2709</v>
      </c>
      <c r="B2686" s="5">
        <v>42051.639000000003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</v>
      </c>
      <c r="H2686" s="8">
        <v>1.1010870350299645E-3</v>
      </c>
      <c r="I2686" s="9">
        <v>4</v>
      </c>
      <c r="J2686" s="10" t="b">
        <f>AND(CCTAB[[#This Row],[Date]]&gt;=calculate!$D$10,CCTAB[[#This Row],[Date]]&lt;calculate!$D$10+7)</f>
        <v>0</v>
      </c>
    </row>
    <row r="2687" spans="1:10" ht="14.25" customHeight="1" x14ac:dyDescent="0.35">
      <c r="A2687" s="4" t="s">
        <v>2710</v>
      </c>
      <c r="B2687" s="5">
        <v>42051.639000000003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0" t="b">
        <f>AND(CCTAB[[#This Row],[Date]]&gt;=calculate!$D$10,CCTAB[[#This Row],[Date]]&lt;calculate!$D$10+7)</f>
        <v>0</v>
      </c>
    </row>
    <row r="2688" spans="1:10" ht="14.25" customHeight="1" x14ac:dyDescent="0.35">
      <c r="A2688" s="4" t="s">
        <v>2711</v>
      </c>
      <c r="B2688" s="5">
        <v>42051.648999999998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</v>
      </c>
      <c r="H2688" s="8">
        <v>2.3986989918190599E-3</v>
      </c>
      <c r="I2688" s="9">
        <v>1</v>
      </c>
      <c r="J2688" s="10" t="b">
        <f>AND(CCTAB[[#This Row],[Date]]&gt;=calculate!$D$10,CCTAB[[#This Row],[Date]]&lt;calculate!$D$10+7)</f>
        <v>0</v>
      </c>
    </row>
    <row r="2689" spans="1:10" ht="14.25" customHeight="1" x14ac:dyDescent="0.35">
      <c r="A2689" s="4" t="s">
        <v>2712</v>
      </c>
      <c r="B2689" s="5">
        <v>42051.648999999998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</v>
      </c>
      <c r="H2689" s="8">
        <v>4.7655012865939579E-3</v>
      </c>
      <c r="I2689" s="9">
        <v>4</v>
      </c>
      <c r="J2689" s="10" t="b">
        <f>AND(CCTAB[[#This Row],[Date]]&gt;=calculate!$D$10,CCTAB[[#This Row],[Date]]&lt;calculate!$D$10+7)</f>
        <v>0</v>
      </c>
    </row>
    <row r="2690" spans="1:10" ht="14.25" customHeight="1" x14ac:dyDescent="0.35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</v>
      </c>
      <c r="H2690" s="8">
        <v>3.4953618569486043E-3</v>
      </c>
      <c r="I2690" s="9">
        <v>4</v>
      </c>
      <c r="J2690" s="10" t="b">
        <f>AND(CCTAB[[#This Row],[Date]]&gt;=calculate!$D$10,CCTAB[[#This Row],[Date]]&lt;calculate!$D$10+7)</f>
        <v>0</v>
      </c>
    </row>
    <row r="2691" spans="1:10" ht="14.25" customHeight="1" x14ac:dyDescent="0.35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0" t="b">
        <f>AND(CCTAB[[#This Row],[Date]]&gt;=calculate!$D$10,CCTAB[[#This Row],[Date]]&lt;calculate!$D$10+7)</f>
        <v>0</v>
      </c>
    </row>
    <row r="2692" spans="1:10" ht="14.25" customHeight="1" x14ac:dyDescent="0.35">
      <c r="A2692" s="4" t="s">
        <v>2715</v>
      </c>
      <c r="B2692" s="5">
        <v>42051.677000000003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</v>
      </c>
      <c r="H2692" s="8">
        <v>1.9813938650473134E-3</v>
      </c>
      <c r="I2692" s="9">
        <v>3</v>
      </c>
      <c r="J2692" s="10" t="b">
        <f>AND(CCTAB[[#This Row],[Date]]&gt;=calculate!$D$10,CCTAB[[#This Row],[Date]]&lt;calculate!$D$10+7)</f>
        <v>0</v>
      </c>
    </row>
    <row r="2693" spans="1:10" ht="14.25" customHeight="1" x14ac:dyDescent="0.35">
      <c r="A2693" s="4" t="s">
        <v>2716</v>
      </c>
      <c r="B2693" s="5">
        <v>42051.677000000003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</v>
      </c>
      <c r="H2693" s="8">
        <v>3.3317625559216948E-3</v>
      </c>
      <c r="I2693" s="9">
        <v>1</v>
      </c>
      <c r="J2693" s="10" t="b">
        <f>AND(CCTAB[[#This Row],[Date]]&gt;=calculate!$D$10,CCTAB[[#This Row],[Date]]&lt;calculate!$D$10+7)</f>
        <v>0</v>
      </c>
    </row>
    <row r="2694" spans="1:10" ht="14.25" customHeight="1" x14ac:dyDescent="0.35">
      <c r="A2694" s="4" t="s">
        <v>2717</v>
      </c>
      <c r="B2694" s="5">
        <v>42051.684000000001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</v>
      </c>
      <c r="H2694" s="8">
        <v>4.474917613360949E-3</v>
      </c>
      <c r="I2694" s="9">
        <v>3</v>
      </c>
      <c r="J2694" s="10" t="b">
        <f>AND(CCTAB[[#This Row],[Date]]&gt;=calculate!$D$10,CCTAB[[#This Row],[Date]]&lt;calculate!$D$10+7)</f>
        <v>0</v>
      </c>
    </row>
    <row r="2695" spans="1:10" ht="14.25" customHeight="1" x14ac:dyDescent="0.35">
      <c r="A2695" s="4" t="s">
        <v>2718</v>
      </c>
      <c r="B2695" s="5">
        <v>42051.684000000001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</v>
      </c>
      <c r="H2695" s="8">
        <v>1.1837689434104693E-3</v>
      </c>
      <c r="I2695" s="9">
        <v>4</v>
      </c>
      <c r="J2695" s="10" t="b">
        <f>AND(CCTAB[[#This Row],[Date]]&gt;=calculate!$D$10,CCTAB[[#This Row],[Date]]&lt;calculate!$D$10+7)</f>
        <v>0</v>
      </c>
    </row>
    <row r="2696" spans="1:10" ht="14.25" customHeight="1" x14ac:dyDescent="0.35">
      <c r="A2696" s="4" t="s">
        <v>2719</v>
      </c>
      <c r="B2696" s="5">
        <v>42051.686999999998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0" t="b">
        <f>AND(CCTAB[[#This Row],[Date]]&gt;=calculate!$D$10,CCTAB[[#This Row],[Date]]&lt;calculate!$D$10+7)</f>
        <v>0</v>
      </c>
    </row>
    <row r="2697" spans="1:10" ht="14.25" customHeight="1" x14ac:dyDescent="0.35">
      <c r="A2697" s="4" t="s">
        <v>2720</v>
      </c>
      <c r="B2697" s="5">
        <v>42051.686999999998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</v>
      </c>
      <c r="H2697" s="8">
        <v>3.8519342652082451E-3</v>
      </c>
      <c r="I2697" s="9">
        <v>3</v>
      </c>
      <c r="J2697" s="10" t="b">
        <f>AND(CCTAB[[#This Row],[Date]]&gt;=calculate!$D$10,CCTAB[[#This Row],[Date]]&lt;calculate!$D$10+7)</f>
        <v>0</v>
      </c>
    </row>
    <row r="2698" spans="1:10" ht="14.25" customHeight="1" x14ac:dyDescent="0.35">
      <c r="A2698" s="4" t="s">
        <v>2721</v>
      </c>
      <c r="B2698" s="5">
        <v>42051.688999999998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0" t="b">
        <f>AND(CCTAB[[#This Row],[Date]]&gt;=calculate!$D$10,CCTAB[[#This Row],[Date]]&lt;calculate!$D$10+7)</f>
        <v>0</v>
      </c>
    </row>
    <row r="2699" spans="1:10" ht="14.25" customHeight="1" x14ac:dyDescent="0.35">
      <c r="A2699" s="4" t="s">
        <v>2722</v>
      </c>
      <c r="B2699" s="5">
        <v>42051.688999999998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</v>
      </c>
      <c r="H2699" s="8">
        <v>3.2344813561406278E-3</v>
      </c>
      <c r="I2699" s="9">
        <v>3</v>
      </c>
      <c r="J2699" s="10" t="b">
        <f>AND(CCTAB[[#This Row],[Date]]&gt;=calculate!$D$10,CCTAB[[#This Row],[Date]]&lt;calculate!$D$10+7)</f>
        <v>0</v>
      </c>
    </row>
    <row r="2700" spans="1:10" ht="14.25" customHeight="1" x14ac:dyDescent="0.35">
      <c r="A2700" s="4" t="s">
        <v>2723</v>
      </c>
      <c r="B2700" s="5">
        <v>42051.716999999997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</v>
      </c>
      <c r="H2700" s="8">
        <v>3.6047600501704817E-3</v>
      </c>
      <c r="I2700" s="9">
        <v>4</v>
      </c>
      <c r="J2700" s="10" t="b">
        <f>AND(CCTAB[[#This Row],[Date]]&gt;=calculate!$D$10,CCTAB[[#This Row],[Date]]&lt;calculate!$D$10+7)</f>
        <v>0</v>
      </c>
    </row>
    <row r="2701" spans="1:10" ht="14.25" customHeight="1" x14ac:dyDescent="0.35">
      <c r="A2701" s="4" t="s">
        <v>2724</v>
      </c>
      <c r="B2701" s="5">
        <v>42051.716999999997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</v>
      </c>
      <c r="H2701" s="8">
        <v>2.8914564730644935E-3</v>
      </c>
      <c r="I2701" s="9">
        <v>1</v>
      </c>
      <c r="J2701" s="10" t="b">
        <f>AND(CCTAB[[#This Row],[Date]]&gt;=calculate!$D$10,CCTAB[[#This Row],[Date]]&lt;calculate!$D$10+7)</f>
        <v>0</v>
      </c>
    </row>
    <row r="2702" spans="1:10" ht="14.25" customHeight="1" x14ac:dyDescent="0.35">
      <c r="A2702" s="4" t="s">
        <v>2725</v>
      </c>
      <c r="B2702" s="5">
        <v>42051.728000000003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</v>
      </c>
      <c r="H2702" s="8">
        <v>4.8618627268170002E-4</v>
      </c>
      <c r="I2702" s="9">
        <v>5</v>
      </c>
      <c r="J2702" s="10" t="b">
        <f>AND(CCTAB[[#This Row],[Date]]&gt;=calculate!$D$10,CCTAB[[#This Row],[Date]]&lt;calculate!$D$10+7)</f>
        <v>0</v>
      </c>
    </row>
    <row r="2703" spans="1:10" ht="14.25" customHeight="1" x14ac:dyDescent="0.35">
      <c r="A2703" s="4" t="s">
        <v>2726</v>
      </c>
      <c r="B2703" s="5">
        <v>42051.728000000003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</v>
      </c>
      <c r="H2703" s="8">
        <v>3.3852844892051136E-3</v>
      </c>
      <c r="I2703" s="9">
        <v>4</v>
      </c>
      <c r="J2703" s="10" t="b">
        <f>AND(CCTAB[[#This Row],[Date]]&gt;=calculate!$D$10,CCTAB[[#This Row],[Date]]&lt;calculate!$D$10+7)</f>
        <v>0</v>
      </c>
    </row>
    <row r="2704" spans="1:10" ht="14.25" customHeight="1" x14ac:dyDescent="0.35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</v>
      </c>
      <c r="H2704" s="8">
        <v>4.0017516409104345E-3</v>
      </c>
      <c r="I2704" s="9">
        <v>5</v>
      </c>
      <c r="J2704" s="10" t="b">
        <f>AND(CCTAB[[#This Row],[Date]]&gt;=calculate!$D$10,CCTAB[[#This Row],[Date]]&lt;calculate!$D$10+7)</f>
        <v>0</v>
      </c>
    </row>
    <row r="2705" spans="1:10" ht="14.25" customHeight="1" x14ac:dyDescent="0.35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</v>
      </c>
      <c r="H2705" s="8">
        <v>2.4411390709335851E-3</v>
      </c>
      <c r="I2705" s="9">
        <v>3</v>
      </c>
      <c r="J2705" s="10" t="b">
        <f>AND(CCTAB[[#This Row],[Date]]&gt;=calculate!$D$10,CCTAB[[#This Row],[Date]]&lt;calculate!$D$10+7)</f>
        <v>0</v>
      </c>
    </row>
    <row r="2706" spans="1:10" ht="14.25" customHeight="1" x14ac:dyDescent="0.35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</v>
      </c>
      <c r="H2706" s="8">
        <v>1.7966369195681797E-3</v>
      </c>
      <c r="I2706" s="9">
        <v>4</v>
      </c>
      <c r="J2706" s="10" t="b">
        <f>AND(CCTAB[[#This Row],[Date]]&gt;=calculate!$D$10,CCTAB[[#This Row],[Date]]&lt;calculate!$D$10+7)</f>
        <v>0</v>
      </c>
    </row>
    <row r="2707" spans="1:10" ht="14.25" customHeight="1" x14ac:dyDescent="0.35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</v>
      </c>
      <c r="H2707" s="8">
        <v>3.6504405196359476E-3</v>
      </c>
      <c r="I2707" s="9">
        <v>3</v>
      </c>
      <c r="J2707" s="10" t="b">
        <f>AND(CCTAB[[#This Row],[Date]]&gt;=calculate!$D$10,CCTAB[[#This Row],[Date]]&lt;calculate!$D$10+7)</f>
        <v>0</v>
      </c>
    </row>
    <row r="2708" spans="1:10" ht="14.25" customHeight="1" x14ac:dyDescent="0.35">
      <c r="A2708" s="4" t="s">
        <v>2731</v>
      </c>
      <c r="B2708" s="5">
        <v>42051.745000000003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</v>
      </c>
      <c r="H2708" s="8">
        <v>1.9536294180384421E-3</v>
      </c>
      <c r="I2708" s="9">
        <v>3</v>
      </c>
      <c r="J2708" s="10" t="b">
        <f>AND(CCTAB[[#This Row],[Date]]&gt;=calculate!$D$10,CCTAB[[#This Row],[Date]]&lt;calculate!$D$10+7)</f>
        <v>0</v>
      </c>
    </row>
    <row r="2709" spans="1:10" ht="14.25" customHeight="1" x14ac:dyDescent="0.35">
      <c r="A2709" s="4" t="s">
        <v>2732</v>
      </c>
      <c r="B2709" s="5">
        <v>42051.745000000003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</v>
      </c>
      <c r="H2709" s="8">
        <v>3.1180830003957991E-3</v>
      </c>
      <c r="I2709" s="9">
        <v>5</v>
      </c>
      <c r="J2709" s="10" t="b">
        <f>AND(CCTAB[[#This Row],[Date]]&gt;=calculate!$D$10,CCTAB[[#This Row],[Date]]&lt;calculate!$D$10+7)</f>
        <v>0</v>
      </c>
    </row>
    <row r="2710" spans="1:10" ht="14.25" customHeight="1" x14ac:dyDescent="0.35">
      <c r="A2710" s="4" t="s">
        <v>2733</v>
      </c>
      <c r="B2710" s="5">
        <v>42052.375999999997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</v>
      </c>
      <c r="H2710" s="8">
        <v>2.2583051778665691E-3</v>
      </c>
      <c r="I2710" s="9">
        <v>3</v>
      </c>
      <c r="J2710" s="10" t="b">
        <f>AND(CCTAB[[#This Row],[Date]]&gt;=calculate!$D$10,CCTAB[[#This Row],[Date]]&lt;calculate!$D$10+7)</f>
        <v>0</v>
      </c>
    </row>
    <row r="2711" spans="1:10" ht="14.25" customHeight="1" x14ac:dyDescent="0.35">
      <c r="A2711" s="4" t="s">
        <v>2734</v>
      </c>
      <c r="B2711" s="5">
        <v>42052.375999999997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</v>
      </c>
      <c r="H2711" s="8">
        <v>4.4568848416581732E-3</v>
      </c>
      <c r="I2711" s="9">
        <v>4</v>
      </c>
      <c r="J2711" s="10" t="b">
        <f>AND(CCTAB[[#This Row],[Date]]&gt;=calculate!$D$10,CCTAB[[#This Row],[Date]]&lt;calculate!$D$10+7)</f>
        <v>0</v>
      </c>
    </row>
    <row r="2712" spans="1:10" ht="14.25" customHeight="1" x14ac:dyDescent="0.35">
      <c r="A2712" s="4" t="s">
        <v>2735</v>
      </c>
      <c r="B2712" s="5">
        <v>42052.387000000002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</v>
      </c>
      <c r="H2712" s="8">
        <v>1.5146815917153869E-3</v>
      </c>
      <c r="I2712" s="9">
        <v>1</v>
      </c>
      <c r="J2712" s="10" t="b">
        <f>AND(CCTAB[[#This Row],[Date]]&gt;=calculate!$D$10,CCTAB[[#This Row],[Date]]&lt;calculate!$D$10+7)</f>
        <v>0</v>
      </c>
    </row>
    <row r="2713" spans="1:10" ht="14.25" customHeight="1" x14ac:dyDescent="0.35">
      <c r="A2713" s="4" t="s">
        <v>2736</v>
      </c>
      <c r="B2713" s="5">
        <v>42052.387000000002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</v>
      </c>
      <c r="H2713" s="8">
        <v>4.0957820340928064E-4</v>
      </c>
      <c r="I2713" s="9">
        <v>3</v>
      </c>
      <c r="J2713" s="10" t="b">
        <f>AND(CCTAB[[#This Row],[Date]]&gt;=calculate!$D$10,CCTAB[[#This Row],[Date]]&lt;calculate!$D$10+7)</f>
        <v>0</v>
      </c>
    </row>
    <row r="2714" spans="1:10" ht="14.25" customHeight="1" x14ac:dyDescent="0.35">
      <c r="A2714" s="4" t="s">
        <v>2737</v>
      </c>
      <c r="B2714" s="5">
        <v>42052.391000000003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</v>
      </c>
      <c r="H2714" s="8">
        <v>2.1119178054832088E-3</v>
      </c>
      <c r="I2714" s="9">
        <v>1</v>
      </c>
      <c r="J2714" s="10" t="b">
        <f>AND(CCTAB[[#This Row],[Date]]&gt;=calculate!$D$10,CCTAB[[#This Row],[Date]]&lt;calculate!$D$10+7)</f>
        <v>0</v>
      </c>
    </row>
    <row r="2715" spans="1:10" ht="14.25" customHeight="1" x14ac:dyDescent="0.35">
      <c r="A2715" s="4" t="s">
        <v>2738</v>
      </c>
      <c r="B2715" s="5">
        <v>42052.391000000003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</v>
      </c>
      <c r="H2715" s="8">
        <v>7.3760525738981021E-4</v>
      </c>
      <c r="I2715" s="9">
        <v>3</v>
      </c>
      <c r="J2715" s="10" t="b">
        <f>AND(CCTAB[[#This Row],[Date]]&gt;=calculate!$D$10,CCTAB[[#This Row],[Date]]&lt;calculate!$D$10+7)</f>
        <v>0</v>
      </c>
    </row>
    <row r="2716" spans="1:10" ht="14.25" customHeight="1" x14ac:dyDescent="0.35">
      <c r="A2716" s="4" t="s">
        <v>2739</v>
      </c>
      <c r="B2716" s="5">
        <v>42052.398999999998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</v>
      </c>
      <c r="H2716" s="8">
        <v>4.2799494866129426E-3</v>
      </c>
      <c r="I2716" s="9">
        <v>5</v>
      </c>
      <c r="J2716" s="10" t="b">
        <f>AND(CCTAB[[#This Row],[Date]]&gt;=calculate!$D$10,CCTAB[[#This Row],[Date]]&lt;calculate!$D$10+7)</f>
        <v>0</v>
      </c>
    </row>
    <row r="2717" spans="1:10" ht="14.25" customHeight="1" x14ac:dyDescent="0.35">
      <c r="A2717" s="4" t="s">
        <v>2740</v>
      </c>
      <c r="B2717" s="5">
        <v>42052.398999999998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</v>
      </c>
      <c r="H2717" s="8">
        <v>1.5618248705642304E-3</v>
      </c>
      <c r="I2717" s="9">
        <v>5</v>
      </c>
      <c r="J2717" s="10" t="b">
        <f>AND(CCTAB[[#This Row],[Date]]&gt;=calculate!$D$10,CCTAB[[#This Row],[Date]]&lt;calculate!$D$10+7)</f>
        <v>0</v>
      </c>
    </row>
    <row r="2718" spans="1:10" ht="14.25" customHeight="1" x14ac:dyDescent="0.35">
      <c r="A2718" s="4" t="s">
        <v>2741</v>
      </c>
      <c r="B2718" s="5">
        <v>42052.411999999997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</v>
      </c>
      <c r="H2718" s="8">
        <v>2.9136974531476715E-3</v>
      </c>
      <c r="I2718" s="9">
        <v>3</v>
      </c>
      <c r="J2718" s="10" t="b">
        <f>AND(CCTAB[[#This Row],[Date]]&gt;=calculate!$D$10,CCTAB[[#This Row],[Date]]&lt;calculate!$D$10+7)</f>
        <v>0</v>
      </c>
    </row>
    <row r="2719" spans="1:10" ht="14.25" customHeight="1" x14ac:dyDescent="0.35">
      <c r="A2719" s="4" t="s">
        <v>2742</v>
      </c>
      <c r="B2719" s="5">
        <v>42052.411999999997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</v>
      </c>
      <c r="H2719" s="8">
        <v>1.1691420381302463E-3</v>
      </c>
      <c r="I2719" s="9">
        <v>4</v>
      </c>
      <c r="J2719" s="10" t="b">
        <f>AND(CCTAB[[#This Row],[Date]]&gt;=calculate!$D$10,CCTAB[[#This Row],[Date]]&lt;calculate!$D$10+7)</f>
        <v>0</v>
      </c>
    </row>
    <row r="2720" spans="1:10" ht="14.25" customHeight="1" x14ac:dyDescent="0.35">
      <c r="A2720" s="4" t="s">
        <v>2743</v>
      </c>
      <c r="B2720" s="5">
        <v>42052.415999999997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</v>
      </c>
      <c r="H2720" s="8">
        <v>3.4900742452437048E-3</v>
      </c>
      <c r="I2720" s="9">
        <v>1</v>
      </c>
      <c r="J2720" s="10" t="b">
        <f>AND(CCTAB[[#This Row],[Date]]&gt;=calculate!$D$10,CCTAB[[#This Row],[Date]]&lt;calculate!$D$10+7)</f>
        <v>0</v>
      </c>
    </row>
    <row r="2721" spans="1:10" ht="14.25" customHeight="1" x14ac:dyDescent="0.35">
      <c r="A2721" s="4" t="s">
        <v>2744</v>
      </c>
      <c r="B2721" s="5">
        <v>42052.415999999997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</v>
      </c>
      <c r="H2721" s="8">
        <v>1.182872621640707E-3</v>
      </c>
      <c r="I2721" s="9">
        <v>5</v>
      </c>
      <c r="J2721" s="10" t="b">
        <f>AND(CCTAB[[#This Row],[Date]]&gt;=calculate!$D$10,CCTAB[[#This Row],[Date]]&lt;calculate!$D$10+7)</f>
        <v>0</v>
      </c>
    </row>
    <row r="2722" spans="1:10" ht="14.25" customHeight="1" x14ac:dyDescent="0.35">
      <c r="A2722" s="4" t="s">
        <v>2745</v>
      </c>
      <c r="B2722" s="5">
        <v>42052.419000000002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0" t="b">
        <f>AND(CCTAB[[#This Row],[Date]]&gt;=calculate!$D$10,CCTAB[[#This Row],[Date]]&lt;calculate!$D$10+7)</f>
        <v>0</v>
      </c>
    </row>
    <row r="2723" spans="1:10" ht="14.25" customHeight="1" x14ac:dyDescent="0.35">
      <c r="A2723" s="4" t="s">
        <v>2746</v>
      </c>
      <c r="B2723" s="5">
        <v>42052.419000000002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</v>
      </c>
      <c r="H2723" s="8">
        <v>3.7745674981207265E-4</v>
      </c>
      <c r="I2723" s="9">
        <v>2</v>
      </c>
      <c r="J2723" s="10" t="b">
        <f>AND(CCTAB[[#This Row],[Date]]&gt;=calculate!$D$10,CCTAB[[#This Row],[Date]]&lt;calculate!$D$10+7)</f>
        <v>0</v>
      </c>
    </row>
    <row r="2724" spans="1:10" ht="14.25" customHeight="1" x14ac:dyDescent="0.35">
      <c r="A2724" s="4" t="s">
        <v>2747</v>
      </c>
      <c r="B2724" s="5">
        <v>42052.442000000003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0" t="b">
        <f>AND(CCTAB[[#This Row],[Date]]&gt;=calculate!$D$10,CCTAB[[#This Row],[Date]]&lt;calculate!$D$10+7)</f>
        <v>0</v>
      </c>
    </row>
    <row r="2725" spans="1:10" ht="14.25" customHeight="1" x14ac:dyDescent="0.35">
      <c r="A2725" s="4" t="s">
        <v>2748</v>
      </c>
      <c r="B2725" s="5">
        <v>42052.442000000003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</v>
      </c>
      <c r="H2725" s="8">
        <v>4.0138247673301942E-3</v>
      </c>
      <c r="I2725" s="9">
        <v>5</v>
      </c>
      <c r="J2725" s="10" t="b">
        <f>AND(CCTAB[[#This Row],[Date]]&gt;=calculate!$D$10,CCTAB[[#This Row],[Date]]&lt;calculate!$D$10+7)</f>
        <v>0</v>
      </c>
    </row>
    <row r="2726" spans="1:10" ht="14.25" customHeight="1" x14ac:dyDescent="0.35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</v>
      </c>
      <c r="H2726" s="8">
        <v>4.5205432152142172E-3</v>
      </c>
      <c r="I2726" s="9">
        <v>5</v>
      </c>
      <c r="J2726" s="10" t="b">
        <f>AND(CCTAB[[#This Row],[Date]]&gt;=calculate!$D$10,CCTAB[[#This Row],[Date]]&lt;calculate!$D$10+7)</f>
        <v>0</v>
      </c>
    </row>
    <row r="2727" spans="1:10" ht="14.25" customHeight="1" x14ac:dyDescent="0.35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</v>
      </c>
      <c r="H2727" s="8">
        <v>4.2378487427008841E-3</v>
      </c>
      <c r="I2727" s="9">
        <v>5</v>
      </c>
      <c r="J2727" s="10" t="b">
        <f>AND(CCTAB[[#This Row],[Date]]&gt;=calculate!$D$10,CCTAB[[#This Row],[Date]]&lt;calculate!$D$10+7)</f>
        <v>0</v>
      </c>
    </row>
    <row r="2728" spans="1:10" ht="14.25" customHeight="1" x14ac:dyDescent="0.35">
      <c r="A2728" s="4" t="s">
        <v>2751</v>
      </c>
      <c r="B2728" s="5">
        <v>42052.474999999999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0" t="b">
        <f>AND(CCTAB[[#This Row],[Date]]&gt;=calculate!$D$10,CCTAB[[#This Row],[Date]]&lt;calculate!$D$10+7)</f>
        <v>0</v>
      </c>
    </row>
    <row r="2729" spans="1:10" ht="14.25" customHeight="1" x14ac:dyDescent="0.35">
      <c r="A2729" s="4" t="s">
        <v>2752</v>
      </c>
      <c r="B2729" s="5">
        <v>42052.474999999999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</v>
      </c>
      <c r="H2729" s="8">
        <v>5.6454758514070823E-4</v>
      </c>
      <c r="I2729" s="9">
        <v>4</v>
      </c>
      <c r="J2729" s="10" t="b">
        <f>AND(CCTAB[[#This Row],[Date]]&gt;=calculate!$D$10,CCTAB[[#This Row],[Date]]&lt;calculate!$D$10+7)</f>
        <v>0</v>
      </c>
    </row>
    <row r="2730" spans="1:10" ht="14.25" customHeight="1" x14ac:dyDescent="0.35">
      <c r="A2730" s="4" t="s">
        <v>2753</v>
      </c>
      <c r="B2730" s="5">
        <v>42052.474999999999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</v>
      </c>
      <c r="H2730" s="8">
        <v>2.8100289840468562E-3</v>
      </c>
      <c r="I2730" s="9">
        <v>4</v>
      </c>
      <c r="J2730" s="10" t="b">
        <f>AND(CCTAB[[#This Row],[Date]]&gt;=calculate!$D$10,CCTAB[[#This Row],[Date]]&lt;calculate!$D$10+7)</f>
        <v>0</v>
      </c>
    </row>
    <row r="2731" spans="1:10" ht="14.25" customHeight="1" x14ac:dyDescent="0.35">
      <c r="A2731" s="4" t="s">
        <v>2754</v>
      </c>
      <c r="B2731" s="5">
        <v>42052.474999999999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</v>
      </c>
      <c r="H2731" s="8">
        <v>7.3728552138558094E-4</v>
      </c>
      <c r="I2731" s="9">
        <v>4</v>
      </c>
      <c r="J2731" s="10" t="b">
        <f>AND(CCTAB[[#This Row],[Date]]&gt;=calculate!$D$10,CCTAB[[#This Row],[Date]]&lt;calculate!$D$10+7)</f>
        <v>0</v>
      </c>
    </row>
    <row r="2732" spans="1:10" ht="14.25" customHeight="1" x14ac:dyDescent="0.35">
      <c r="A2732" s="4" t="s">
        <v>2755</v>
      </c>
      <c r="B2732" s="5">
        <v>42052.478000000003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</v>
      </c>
      <c r="H2732" s="8">
        <v>4.0305671040637616E-3</v>
      </c>
      <c r="I2732" s="9">
        <v>4</v>
      </c>
      <c r="J2732" s="10" t="b">
        <f>AND(CCTAB[[#This Row],[Date]]&gt;=calculate!$D$10,CCTAB[[#This Row],[Date]]&lt;calculate!$D$10+7)</f>
        <v>0</v>
      </c>
    </row>
    <row r="2733" spans="1:10" ht="14.25" customHeight="1" x14ac:dyDescent="0.35">
      <c r="A2733" s="4" t="s">
        <v>2756</v>
      </c>
      <c r="B2733" s="5">
        <v>42052.478000000003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</v>
      </c>
      <c r="H2733" s="8">
        <v>3.8839842472843502E-3</v>
      </c>
      <c r="I2733" s="9">
        <v>4</v>
      </c>
      <c r="J2733" s="10" t="b">
        <f>AND(CCTAB[[#This Row],[Date]]&gt;=calculate!$D$10,CCTAB[[#This Row],[Date]]&lt;calculate!$D$10+7)</f>
        <v>0</v>
      </c>
    </row>
    <row r="2734" spans="1:10" ht="14.25" customHeight="1" x14ac:dyDescent="0.35">
      <c r="A2734" s="4" t="s">
        <v>2757</v>
      </c>
      <c r="B2734" s="5">
        <v>42052.487999999998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</v>
      </c>
      <c r="H2734" s="8">
        <v>3.8063684061313691E-3</v>
      </c>
      <c r="I2734" s="9">
        <v>2</v>
      </c>
      <c r="J2734" s="10" t="b">
        <f>AND(CCTAB[[#This Row],[Date]]&gt;=calculate!$D$10,CCTAB[[#This Row],[Date]]&lt;calculate!$D$10+7)</f>
        <v>0</v>
      </c>
    </row>
    <row r="2735" spans="1:10" ht="14.25" customHeight="1" x14ac:dyDescent="0.35">
      <c r="A2735" s="4" t="s">
        <v>2758</v>
      </c>
      <c r="B2735" s="5">
        <v>42052.487999999998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</v>
      </c>
      <c r="H2735" s="8">
        <v>3.5108950217918784E-4</v>
      </c>
      <c r="I2735" s="9">
        <v>4</v>
      </c>
      <c r="J2735" s="10" t="b">
        <f>AND(CCTAB[[#This Row],[Date]]&gt;=calculate!$D$10,CCTAB[[#This Row],[Date]]&lt;calculate!$D$10+7)</f>
        <v>0</v>
      </c>
    </row>
    <row r="2736" spans="1:10" ht="14.25" customHeight="1" x14ac:dyDescent="0.35">
      <c r="A2736" s="4" t="s">
        <v>2759</v>
      </c>
      <c r="B2736" s="5">
        <v>42052.504000000001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</v>
      </c>
      <c r="H2736" s="8">
        <v>7.944882320298376E-4</v>
      </c>
      <c r="I2736" s="9">
        <v>4</v>
      </c>
      <c r="J2736" s="10" t="b">
        <f>AND(CCTAB[[#This Row],[Date]]&gt;=calculate!$D$10,CCTAB[[#This Row],[Date]]&lt;calculate!$D$10+7)</f>
        <v>0</v>
      </c>
    </row>
    <row r="2737" spans="1:10" ht="14.25" customHeight="1" x14ac:dyDescent="0.35">
      <c r="A2737" s="4" t="s">
        <v>2760</v>
      </c>
      <c r="B2737" s="5">
        <v>42052.504000000001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0" t="b">
        <f>AND(CCTAB[[#This Row],[Date]]&gt;=calculate!$D$10,CCTAB[[#This Row],[Date]]&lt;calculate!$D$10+7)</f>
        <v>0</v>
      </c>
    </row>
    <row r="2738" spans="1:10" ht="14.25" customHeight="1" x14ac:dyDescent="0.35">
      <c r="A2738" s="4" t="s">
        <v>2761</v>
      </c>
      <c r="B2738" s="5">
        <v>42052.506999999998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</v>
      </c>
      <c r="H2738" s="8">
        <v>2.3433481757157912E-3</v>
      </c>
      <c r="I2738" s="9">
        <v>3</v>
      </c>
      <c r="J2738" s="10" t="b">
        <f>AND(CCTAB[[#This Row],[Date]]&gt;=calculate!$D$10,CCTAB[[#This Row],[Date]]&lt;calculate!$D$10+7)</f>
        <v>0</v>
      </c>
    </row>
    <row r="2739" spans="1:10" ht="14.25" customHeight="1" x14ac:dyDescent="0.35">
      <c r="A2739" s="4" t="s">
        <v>2762</v>
      </c>
      <c r="B2739" s="5">
        <v>42052.506999999998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</v>
      </c>
      <c r="H2739" s="8">
        <v>2.6944344177009909E-3</v>
      </c>
      <c r="I2739" s="9">
        <v>4</v>
      </c>
      <c r="J2739" s="10" t="b">
        <f>AND(CCTAB[[#This Row],[Date]]&gt;=calculate!$D$10,CCTAB[[#This Row],[Date]]&lt;calculate!$D$10+7)</f>
        <v>0</v>
      </c>
    </row>
    <row r="2740" spans="1:10" ht="14.25" customHeight="1" x14ac:dyDescent="0.35">
      <c r="A2740" s="4" t="s">
        <v>2763</v>
      </c>
      <c r="B2740" s="5">
        <v>42052.508000000002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</v>
      </c>
      <c r="H2740" s="8">
        <v>3.3520906218443771E-3</v>
      </c>
      <c r="I2740" s="9">
        <v>1</v>
      </c>
      <c r="J2740" s="10" t="b">
        <f>AND(CCTAB[[#This Row],[Date]]&gt;=calculate!$D$10,CCTAB[[#This Row],[Date]]&lt;calculate!$D$10+7)</f>
        <v>0</v>
      </c>
    </row>
    <row r="2741" spans="1:10" ht="14.25" customHeight="1" x14ac:dyDescent="0.35">
      <c r="A2741" s="4" t="s">
        <v>2764</v>
      </c>
      <c r="B2741" s="5">
        <v>42052.508000000002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</v>
      </c>
      <c r="H2741" s="8">
        <v>4.4580276193596381E-3</v>
      </c>
      <c r="I2741" s="9">
        <v>1</v>
      </c>
      <c r="J2741" s="10" t="b">
        <f>AND(CCTAB[[#This Row],[Date]]&gt;=calculate!$D$10,CCTAB[[#This Row],[Date]]&lt;calculate!$D$10+7)</f>
        <v>0</v>
      </c>
    </row>
    <row r="2742" spans="1:10" ht="14.25" customHeight="1" x14ac:dyDescent="0.35">
      <c r="A2742" s="4" t="s">
        <v>2765</v>
      </c>
      <c r="B2742" s="5">
        <v>42052.512000000002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0" t="b">
        <f>AND(CCTAB[[#This Row],[Date]]&gt;=calculate!$D$10,CCTAB[[#This Row],[Date]]&lt;calculate!$D$10+7)</f>
        <v>0</v>
      </c>
    </row>
    <row r="2743" spans="1:10" ht="14.25" customHeight="1" x14ac:dyDescent="0.35">
      <c r="A2743" s="4" t="s">
        <v>2766</v>
      </c>
      <c r="B2743" s="5">
        <v>42052.512000000002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</v>
      </c>
      <c r="H2743" s="8">
        <v>6.2399403164731184E-4</v>
      </c>
      <c r="I2743" s="9">
        <v>1</v>
      </c>
      <c r="J2743" s="10" t="b">
        <f>AND(CCTAB[[#This Row],[Date]]&gt;=calculate!$D$10,CCTAB[[#This Row],[Date]]&lt;calculate!$D$10+7)</f>
        <v>0</v>
      </c>
    </row>
    <row r="2744" spans="1:10" ht="14.25" customHeight="1" x14ac:dyDescent="0.35">
      <c r="A2744" s="4" t="s">
        <v>2767</v>
      </c>
      <c r="B2744" s="5">
        <v>42052.544000000002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</v>
      </c>
      <c r="H2744" s="8">
        <v>2.6689474254648002E-3</v>
      </c>
      <c r="I2744" s="9">
        <v>4</v>
      </c>
      <c r="J2744" s="10" t="b">
        <f>AND(CCTAB[[#This Row],[Date]]&gt;=calculate!$D$10,CCTAB[[#This Row],[Date]]&lt;calculate!$D$10+7)</f>
        <v>0</v>
      </c>
    </row>
    <row r="2745" spans="1:10" ht="14.25" customHeight="1" x14ac:dyDescent="0.35">
      <c r="A2745" s="4" t="s">
        <v>2768</v>
      </c>
      <c r="B2745" s="5">
        <v>42052.544000000002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</v>
      </c>
      <c r="H2745" s="8">
        <v>4.5211265350196548E-3</v>
      </c>
      <c r="I2745" s="9">
        <v>3</v>
      </c>
      <c r="J2745" s="10" t="b">
        <f>AND(CCTAB[[#This Row],[Date]]&gt;=calculate!$D$10,CCTAB[[#This Row],[Date]]&lt;calculate!$D$10+7)</f>
        <v>0</v>
      </c>
    </row>
    <row r="2746" spans="1:10" ht="14.25" customHeight="1" x14ac:dyDescent="0.35">
      <c r="A2746" s="4" t="s">
        <v>2769</v>
      </c>
      <c r="B2746" s="5">
        <v>42052.559000000001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</v>
      </c>
      <c r="H2746" s="8">
        <v>3.889483935840864E-3</v>
      </c>
      <c r="I2746" s="9">
        <v>3</v>
      </c>
      <c r="J2746" s="10" t="b">
        <f>AND(CCTAB[[#This Row],[Date]]&gt;=calculate!$D$10,CCTAB[[#This Row],[Date]]&lt;calculate!$D$10+7)</f>
        <v>0</v>
      </c>
    </row>
    <row r="2747" spans="1:10" ht="14.25" customHeight="1" x14ac:dyDescent="0.35">
      <c r="A2747" s="4" t="s">
        <v>2770</v>
      </c>
      <c r="B2747" s="5">
        <v>42052.559000000001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</v>
      </c>
      <c r="H2747" s="8">
        <v>1.9875156484705633E-3</v>
      </c>
      <c r="I2747" s="9">
        <v>4</v>
      </c>
      <c r="J2747" s="10" t="b">
        <f>AND(CCTAB[[#This Row],[Date]]&gt;=calculate!$D$10,CCTAB[[#This Row],[Date]]&lt;calculate!$D$10+7)</f>
        <v>0</v>
      </c>
    </row>
    <row r="2748" spans="1:10" ht="14.25" customHeight="1" x14ac:dyDescent="0.35">
      <c r="A2748" s="4" t="s">
        <v>2771</v>
      </c>
      <c r="B2748" s="5">
        <v>42052.567000000003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</v>
      </c>
      <c r="H2748" s="8">
        <v>3.1452149270916308E-3</v>
      </c>
      <c r="I2748" s="9">
        <v>3</v>
      </c>
      <c r="J2748" s="10" t="b">
        <f>AND(CCTAB[[#This Row],[Date]]&gt;=calculate!$D$10,CCTAB[[#This Row],[Date]]&lt;calculate!$D$10+7)</f>
        <v>0</v>
      </c>
    </row>
    <row r="2749" spans="1:10" ht="14.25" customHeight="1" x14ac:dyDescent="0.35">
      <c r="A2749" s="4" t="s">
        <v>2772</v>
      </c>
      <c r="B2749" s="5">
        <v>42052.567000000003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0" t="b">
        <f>AND(CCTAB[[#This Row],[Date]]&gt;=calculate!$D$10,CCTAB[[#This Row],[Date]]&lt;calculate!$D$10+7)</f>
        <v>0</v>
      </c>
    </row>
    <row r="2750" spans="1:10" ht="14.25" customHeight="1" x14ac:dyDescent="0.35">
      <c r="A2750" s="4" t="s">
        <v>2773</v>
      </c>
      <c r="B2750" s="5">
        <v>42052.597000000002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</v>
      </c>
      <c r="H2750" s="8">
        <v>1.4338833962309516E-3</v>
      </c>
      <c r="I2750" s="9">
        <v>3</v>
      </c>
      <c r="J2750" s="10" t="b">
        <f>AND(CCTAB[[#This Row],[Date]]&gt;=calculate!$D$10,CCTAB[[#This Row],[Date]]&lt;calculate!$D$10+7)</f>
        <v>0</v>
      </c>
    </row>
    <row r="2751" spans="1:10" ht="14.25" customHeight="1" x14ac:dyDescent="0.35">
      <c r="A2751" s="4" t="s">
        <v>2774</v>
      </c>
      <c r="B2751" s="5">
        <v>42052.597000000002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0" t="b">
        <f>AND(CCTAB[[#This Row],[Date]]&gt;=calculate!$D$10,CCTAB[[#This Row],[Date]]&lt;calculate!$D$10+7)</f>
        <v>0</v>
      </c>
    </row>
    <row r="2752" spans="1:10" ht="14.25" customHeight="1" x14ac:dyDescent="0.35">
      <c r="A2752" s="4" t="s">
        <v>2775</v>
      </c>
      <c r="B2752" s="5">
        <v>42052.603999999999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</v>
      </c>
      <c r="H2752" s="8">
        <v>9.4044676264915645E-4</v>
      </c>
      <c r="I2752" s="9">
        <v>4</v>
      </c>
      <c r="J2752" s="10" t="b">
        <f>AND(CCTAB[[#This Row],[Date]]&gt;=calculate!$D$10,CCTAB[[#This Row],[Date]]&lt;calculate!$D$10+7)</f>
        <v>0</v>
      </c>
    </row>
    <row r="2753" spans="1:10" ht="14.25" customHeight="1" x14ac:dyDescent="0.35">
      <c r="A2753" s="4" t="s">
        <v>2776</v>
      </c>
      <c r="B2753" s="5">
        <v>42052.603999999999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</v>
      </c>
      <c r="H2753" s="8">
        <v>4.2315029711664127E-3</v>
      </c>
      <c r="I2753" s="9">
        <v>4</v>
      </c>
      <c r="J2753" s="10" t="b">
        <f>AND(CCTAB[[#This Row],[Date]]&gt;=calculate!$D$10,CCTAB[[#This Row],[Date]]&lt;calculate!$D$10+7)</f>
        <v>0</v>
      </c>
    </row>
    <row r="2754" spans="1:10" ht="14.25" customHeight="1" x14ac:dyDescent="0.35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</v>
      </c>
      <c r="H2754" s="8">
        <v>1.5343330893411809E-3</v>
      </c>
      <c r="I2754" s="9">
        <v>3</v>
      </c>
      <c r="J2754" s="10" t="b">
        <f>AND(CCTAB[[#This Row],[Date]]&gt;=calculate!$D$10,CCTAB[[#This Row],[Date]]&lt;calculate!$D$10+7)</f>
        <v>0</v>
      </c>
    </row>
    <row r="2755" spans="1:10" ht="14.25" customHeight="1" x14ac:dyDescent="0.35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</v>
      </c>
      <c r="H2755" s="8">
        <v>4.3225527254554825E-3</v>
      </c>
      <c r="I2755" s="9">
        <v>4</v>
      </c>
      <c r="J2755" s="10" t="b">
        <f>AND(CCTAB[[#This Row],[Date]]&gt;=calculate!$D$10,CCTAB[[#This Row],[Date]]&lt;calculate!$D$10+7)</f>
        <v>0</v>
      </c>
    </row>
    <row r="2756" spans="1:10" ht="14.25" customHeight="1" x14ac:dyDescent="0.35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</v>
      </c>
      <c r="H2756" s="8">
        <v>8.1271937577778459E-4</v>
      </c>
      <c r="I2756" s="9">
        <v>4</v>
      </c>
      <c r="J2756" s="10" t="b">
        <f>AND(CCTAB[[#This Row],[Date]]&gt;=calculate!$D$10,CCTAB[[#This Row],[Date]]&lt;calculate!$D$10+7)</f>
        <v>0</v>
      </c>
    </row>
    <row r="2757" spans="1:10" ht="14.25" customHeight="1" x14ac:dyDescent="0.35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</v>
      </c>
      <c r="H2757" s="8">
        <v>1.5228478634027828E-3</v>
      </c>
      <c r="I2757" s="9">
        <v>3</v>
      </c>
      <c r="J2757" s="10" t="b">
        <f>AND(CCTAB[[#This Row],[Date]]&gt;=calculate!$D$10,CCTAB[[#This Row],[Date]]&lt;calculate!$D$10+7)</f>
        <v>0</v>
      </c>
    </row>
    <row r="2758" spans="1:10" ht="14.25" customHeight="1" x14ac:dyDescent="0.35">
      <c r="A2758" s="4" t="s">
        <v>2781</v>
      </c>
      <c r="B2758" s="5">
        <v>42052.631999999998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</v>
      </c>
      <c r="H2758" s="8">
        <v>2.8065438237932531E-3</v>
      </c>
      <c r="I2758" s="9">
        <v>2</v>
      </c>
      <c r="J2758" s="10" t="b">
        <f>AND(CCTAB[[#This Row],[Date]]&gt;=calculate!$D$10,CCTAB[[#This Row],[Date]]&lt;calculate!$D$10+7)</f>
        <v>0</v>
      </c>
    </row>
    <row r="2759" spans="1:10" ht="14.25" customHeight="1" x14ac:dyDescent="0.35">
      <c r="A2759" s="4" t="s">
        <v>2782</v>
      </c>
      <c r="B2759" s="5">
        <v>42052.631999999998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</v>
      </c>
      <c r="H2759" s="8">
        <v>4.6563496746929514E-3</v>
      </c>
      <c r="I2759" s="9">
        <v>4</v>
      </c>
      <c r="J2759" s="10" t="b">
        <f>AND(CCTAB[[#This Row],[Date]]&gt;=calculate!$D$10,CCTAB[[#This Row],[Date]]&lt;calculate!$D$10+7)</f>
        <v>0</v>
      </c>
    </row>
    <row r="2760" spans="1:10" ht="14.25" customHeight="1" x14ac:dyDescent="0.35">
      <c r="A2760" s="4" t="s">
        <v>2783</v>
      </c>
      <c r="B2760" s="5">
        <v>42052.656999999999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</v>
      </c>
      <c r="H2760" s="8">
        <v>1.7603862008410158E-3</v>
      </c>
      <c r="I2760" s="9">
        <v>4</v>
      </c>
      <c r="J2760" s="10" t="b">
        <f>AND(CCTAB[[#This Row],[Date]]&gt;=calculate!$D$10,CCTAB[[#This Row],[Date]]&lt;calculate!$D$10+7)</f>
        <v>0</v>
      </c>
    </row>
    <row r="2761" spans="1:10" ht="14.25" customHeight="1" x14ac:dyDescent="0.35">
      <c r="A2761" s="4" t="s">
        <v>2784</v>
      </c>
      <c r="B2761" s="5">
        <v>42052.656999999999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0" t="b">
        <f>AND(CCTAB[[#This Row],[Date]]&gt;=calculate!$D$10,CCTAB[[#This Row],[Date]]&lt;calculate!$D$10+7)</f>
        <v>0</v>
      </c>
    </row>
    <row r="2762" spans="1:10" ht="14.25" customHeight="1" x14ac:dyDescent="0.35">
      <c r="A2762" s="4" t="s">
        <v>2785</v>
      </c>
      <c r="B2762" s="5">
        <v>42052.671000000002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0" t="b">
        <f>AND(CCTAB[[#This Row],[Date]]&gt;=calculate!$D$10,CCTAB[[#This Row],[Date]]&lt;calculate!$D$10+7)</f>
        <v>0</v>
      </c>
    </row>
    <row r="2763" spans="1:10" ht="14.25" customHeight="1" x14ac:dyDescent="0.35">
      <c r="A2763" s="4" t="s">
        <v>2786</v>
      </c>
      <c r="B2763" s="5">
        <v>42052.671000000002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</v>
      </c>
      <c r="H2763" s="8">
        <v>1.7345844301488193E-3</v>
      </c>
      <c r="I2763" s="9">
        <v>4</v>
      </c>
      <c r="J2763" s="10" t="b">
        <f>AND(CCTAB[[#This Row],[Date]]&gt;=calculate!$D$10,CCTAB[[#This Row],[Date]]&lt;calculate!$D$10+7)</f>
        <v>0</v>
      </c>
    </row>
    <row r="2764" spans="1:10" ht="14.25" customHeight="1" x14ac:dyDescent="0.35">
      <c r="A2764" s="4" t="s">
        <v>2787</v>
      </c>
      <c r="B2764" s="5">
        <v>42052.677000000003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</v>
      </c>
      <c r="H2764" s="8">
        <v>7.7283699754594271E-4</v>
      </c>
      <c r="I2764" s="9">
        <v>5</v>
      </c>
      <c r="J2764" s="10" t="b">
        <f>AND(CCTAB[[#This Row],[Date]]&gt;=calculate!$D$10,CCTAB[[#This Row],[Date]]&lt;calculate!$D$10+7)</f>
        <v>0</v>
      </c>
    </row>
    <row r="2765" spans="1:10" ht="14.25" customHeight="1" x14ac:dyDescent="0.35">
      <c r="A2765" s="4" t="s">
        <v>2788</v>
      </c>
      <c r="B2765" s="5">
        <v>42052.677000000003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</v>
      </c>
      <c r="H2765" s="8">
        <v>4.0960274057275899E-3</v>
      </c>
      <c r="I2765" s="9">
        <v>4</v>
      </c>
      <c r="J2765" s="10" t="b">
        <f>AND(CCTAB[[#This Row],[Date]]&gt;=calculate!$D$10,CCTAB[[#This Row],[Date]]&lt;calculate!$D$10+7)</f>
        <v>0</v>
      </c>
    </row>
    <row r="2766" spans="1:10" ht="14.25" customHeight="1" x14ac:dyDescent="0.35">
      <c r="A2766" s="4" t="s">
        <v>2789</v>
      </c>
      <c r="B2766" s="5">
        <v>42052.686000000002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</v>
      </c>
      <c r="H2766" s="8">
        <v>3.105294513771431E-3</v>
      </c>
      <c r="I2766" s="9">
        <v>3</v>
      </c>
      <c r="J2766" s="10" t="b">
        <f>AND(CCTAB[[#This Row],[Date]]&gt;=calculate!$D$10,CCTAB[[#This Row],[Date]]&lt;calculate!$D$10+7)</f>
        <v>0</v>
      </c>
    </row>
    <row r="2767" spans="1:10" ht="14.25" customHeight="1" x14ac:dyDescent="0.35">
      <c r="A2767" s="4" t="s">
        <v>2790</v>
      </c>
      <c r="B2767" s="5">
        <v>42052.686000000002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0" t="b">
        <f>AND(CCTAB[[#This Row],[Date]]&gt;=calculate!$D$10,CCTAB[[#This Row],[Date]]&lt;calculate!$D$10+7)</f>
        <v>0</v>
      </c>
    </row>
    <row r="2768" spans="1:10" ht="14.25" customHeight="1" x14ac:dyDescent="0.35">
      <c r="A2768" s="4" t="s">
        <v>2791</v>
      </c>
      <c r="B2768" s="5">
        <v>42052.692000000003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</v>
      </c>
      <c r="H2768" s="8">
        <v>2.0922266596733402E-3</v>
      </c>
      <c r="I2768" s="9">
        <v>5</v>
      </c>
      <c r="J2768" s="10" t="b">
        <f>AND(CCTAB[[#This Row],[Date]]&gt;=calculate!$D$10,CCTAB[[#This Row],[Date]]&lt;calculate!$D$10+7)</f>
        <v>0</v>
      </c>
    </row>
    <row r="2769" spans="1:10" ht="14.25" customHeight="1" x14ac:dyDescent="0.35">
      <c r="A2769" s="4" t="s">
        <v>2792</v>
      </c>
      <c r="B2769" s="5">
        <v>42052.692000000003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</v>
      </c>
      <c r="H2769" s="8">
        <v>4.4322904601808624E-3</v>
      </c>
      <c r="I2769" s="9">
        <v>3</v>
      </c>
      <c r="J2769" s="10" t="b">
        <f>AND(CCTAB[[#This Row],[Date]]&gt;=calculate!$D$10,CCTAB[[#This Row],[Date]]&lt;calculate!$D$10+7)</f>
        <v>0</v>
      </c>
    </row>
    <row r="2770" spans="1:10" ht="14.25" customHeight="1" x14ac:dyDescent="0.35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</v>
      </c>
      <c r="H2770" s="8">
        <v>4.5511288566053057E-4</v>
      </c>
      <c r="I2770" s="9">
        <v>4</v>
      </c>
      <c r="J2770" s="10" t="b">
        <f>AND(CCTAB[[#This Row],[Date]]&gt;=calculate!$D$10,CCTAB[[#This Row],[Date]]&lt;calculate!$D$10+7)</f>
        <v>0</v>
      </c>
    </row>
    <row r="2771" spans="1:10" ht="14.25" customHeight="1" x14ac:dyDescent="0.35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0" t="b">
        <f>AND(CCTAB[[#This Row],[Date]]&gt;=calculate!$D$10,CCTAB[[#This Row],[Date]]&lt;calculate!$D$10+7)</f>
        <v>0</v>
      </c>
    </row>
    <row r="2772" spans="1:10" ht="14.25" customHeight="1" x14ac:dyDescent="0.35">
      <c r="A2772" s="4" t="s">
        <v>2795</v>
      </c>
      <c r="B2772" s="5">
        <v>42052.716999999997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0" t="b">
        <f>AND(CCTAB[[#This Row],[Date]]&gt;=calculate!$D$10,CCTAB[[#This Row],[Date]]&lt;calculate!$D$10+7)</f>
        <v>0</v>
      </c>
    </row>
    <row r="2773" spans="1:10" ht="14.25" customHeight="1" x14ac:dyDescent="0.35">
      <c r="A2773" s="4" t="s">
        <v>2796</v>
      </c>
      <c r="B2773" s="5">
        <v>42052.716999999997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</v>
      </c>
      <c r="H2773" s="8">
        <v>1.2489427223254176E-3</v>
      </c>
      <c r="I2773" s="9">
        <v>3</v>
      </c>
      <c r="J2773" s="10" t="b">
        <f>AND(CCTAB[[#This Row],[Date]]&gt;=calculate!$D$10,CCTAB[[#This Row],[Date]]&lt;calculate!$D$10+7)</f>
        <v>0</v>
      </c>
    </row>
    <row r="2774" spans="1:10" ht="14.25" customHeight="1" x14ac:dyDescent="0.35">
      <c r="A2774" s="4" t="s">
        <v>2797</v>
      </c>
      <c r="B2774" s="5">
        <v>42052.739000000001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0" t="b">
        <f>AND(CCTAB[[#This Row],[Date]]&gt;=calculate!$D$10,CCTAB[[#This Row],[Date]]&lt;calculate!$D$10+7)</f>
        <v>0</v>
      </c>
    </row>
    <row r="2775" spans="1:10" ht="14.25" customHeight="1" x14ac:dyDescent="0.35">
      <c r="A2775" s="4" t="s">
        <v>2798</v>
      </c>
      <c r="B2775" s="5">
        <v>42052.739000000001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</v>
      </c>
      <c r="H2775" s="8">
        <v>2.4826178789989772E-3</v>
      </c>
      <c r="I2775" s="9">
        <v>4</v>
      </c>
      <c r="J2775" s="10" t="b">
        <f>AND(CCTAB[[#This Row],[Date]]&gt;=calculate!$D$10,CCTAB[[#This Row],[Date]]&lt;calculate!$D$10+7)</f>
        <v>0</v>
      </c>
    </row>
    <row r="2776" spans="1:10" ht="14.25" customHeight="1" x14ac:dyDescent="0.35">
      <c r="A2776" s="4" t="s">
        <v>2799</v>
      </c>
      <c r="B2776" s="5">
        <v>42052.745999999999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</v>
      </c>
      <c r="H2776" s="8">
        <v>4.8246906479199429E-3</v>
      </c>
      <c r="I2776" s="9">
        <v>3</v>
      </c>
      <c r="J2776" s="10" t="b">
        <f>AND(CCTAB[[#This Row],[Date]]&gt;=calculate!$D$10,CCTAB[[#This Row],[Date]]&lt;calculate!$D$10+7)</f>
        <v>0</v>
      </c>
    </row>
    <row r="2777" spans="1:10" ht="14.25" customHeight="1" x14ac:dyDescent="0.35">
      <c r="A2777" s="4" t="s">
        <v>2800</v>
      </c>
      <c r="B2777" s="5">
        <v>42052.745999999999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</v>
      </c>
      <c r="H2777" s="8">
        <v>2.8189399642482688E-3</v>
      </c>
      <c r="I2777" s="9">
        <v>3</v>
      </c>
      <c r="J2777" s="10" t="b">
        <f>AND(CCTAB[[#This Row],[Date]]&gt;=calculate!$D$10,CCTAB[[#This Row],[Date]]&lt;calculate!$D$10+7)</f>
        <v>0</v>
      </c>
    </row>
    <row r="2778" spans="1:10" ht="14.25" customHeight="1" x14ac:dyDescent="0.35">
      <c r="A2778" s="4" t="s">
        <v>2801</v>
      </c>
      <c r="B2778" s="5">
        <v>42053.391000000003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</v>
      </c>
      <c r="H2778" s="8">
        <v>4.0966341617063055E-3</v>
      </c>
      <c r="I2778" s="9">
        <v>5</v>
      </c>
      <c r="J2778" s="10" t="b">
        <f>AND(CCTAB[[#This Row],[Date]]&gt;=calculate!$D$10,CCTAB[[#This Row],[Date]]&lt;calculate!$D$10+7)</f>
        <v>0</v>
      </c>
    </row>
    <row r="2779" spans="1:10" ht="14.25" customHeight="1" x14ac:dyDescent="0.35">
      <c r="A2779" s="4" t="s">
        <v>2802</v>
      </c>
      <c r="B2779" s="5">
        <v>42053.391000000003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</v>
      </c>
      <c r="H2779" s="8">
        <v>1.1197501227774671E-3</v>
      </c>
      <c r="I2779" s="9">
        <v>2</v>
      </c>
      <c r="J2779" s="10" t="b">
        <f>AND(CCTAB[[#This Row],[Date]]&gt;=calculate!$D$10,CCTAB[[#This Row],[Date]]&lt;calculate!$D$10+7)</f>
        <v>0</v>
      </c>
    </row>
    <row r="2780" spans="1:10" ht="14.25" customHeight="1" x14ac:dyDescent="0.35">
      <c r="A2780" s="4" t="s">
        <v>2803</v>
      </c>
      <c r="B2780" s="5">
        <v>42053.404999999999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</v>
      </c>
      <c r="H2780" s="8">
        <v>4.771261039615826E-3</v>
      </c>
      <c r="I2780" s="9">
        <v>4</v>
      </c>
      <c r="J2780" s="10" t="b">
        <f>AND(CCTAB[[#This Row],[Date]]&gt;=calculate!$D$10,CCTAB[[#This Row],[Date]]&lt;calculate!$D$10+7)</f>
        <v>0</v>
      </c>
    </row>
    <row r="2781" spans="1:10" ht="14.25" customHeight="1" x14ac:dyDescent="0.35">
      <c r="A2781" s="4" t="s">
        <v>2804</v>
      </c>
      <c r="B2781" s="5">
        <v>42053.404999999999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</v>
      </c>
      <c r="H2781" s="8">
        <v>3.3905722225225855E-3</v>
      </c>
      <c r="I2781" s="9">
        <v>3</v>
      </c>
      <c r="J2781" s="10" t="b">
        <f>AND(CCTAB[[#This Row],[Date]]&gt;=calculate!$D$10,CCTAB[[#This Row],[Date]]&lt;calculate!$D$10+7)</f>
        <v>0</v>
      </c>
    </row>
    <row r="2782" spans="1:10" ht="14.25" customHeight="1" x14ac:dyDescent="0.35">
      <c r="A2782" s="4" t="s">
        <v>2805</v>
      </c>
      <c r="B2782" s="5">
        <v>42053.417000000001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</v>
      </c>
      <c r="H2782" s="8">
        <v>4.2661327443344541E-3</v>
      </c>
      <c r="I2782" s="9">
        <v>2</v>
      </c>
      <c r="J2782" s="10" t="b">
        <f>AND(CCTAB[[#This Row],[Date]]&gt;=calculate!$D$10,CCTAB[[#This Row],[Date]]&lt;calculate!$D$10+7)</f>
        <v>0</v>
      </c>
    </row>
    <row r="2783" spans="1:10" ht="14.25" customHeight="1" x14ac:dyDescent="0.35">
      <c r="A2783" s="4" t="s">
        <v>2806</v>
      </c>
      <c r="B2783" s="5">
        <v>42053.417000000001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</v>
      </c>
      <c r="H2783" s="8">
        <v>1.4603647587627616E-3</v>
      </c>
      <c r="I2783" s="9">
        <v>3</v>
      </c>
      <c r="J2783" s="10" t="b">
        <f>AND(CCTAB[[#This Row],[Date]]&gt;=calculate!$D$10,CCTAB[[#This Row],[Date]]&lt;calculate!$D$10+7)</f>
        <v>0</v>
      </c>
    </row>
    <row r="2784" spans="1:10" ht="14.25" customHeight="1" x14ac:dyDescent="0.35">
      <c r="A2784" s="4" t="s">
        <v>2807</v>
      </c>
      <c r="B2784" s="5">
        <v>42053.425999999999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</v>
      </c>
      <c r="H2784" s="8">
        <v>4.5789043568825166E-3</v>
      </c>
      <c r="I2784" s="9">
        <v>4</v>
      </c>
      <c r="J2784" s="10" t="b">
        <f>AND(CCTAB[[#This Row],[Date]]&gt;=calculate!$D$10,CCTAB[[#This Row],[Date]]&lt;calculate!$D$10+7)</f>
        <v>0</v>
      </c>
    </row>
    <row r="2785" spans="1:10" ht="14.25" customHeight="1" x14ac:dyDescent="0.35">
      <c r="A2785" s="4" t="s">
        <v>2808</v>
      </c>
      <c r="B2785" s="5">
        <v>42053.425999999999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</v>
      </c>
      <c r="H2785" s="8">
        <v>2.9555438315936916E-3</v>
      </c>
      <c r="I2785" s="9">
        <v>3</v>
      </c>
      <c r="J2785" s="10" t="b">
        <f>AND(CCTAB[[#This Row],[Date]]&gt;=calculate!$D$10,CCTAB[[#This Row],[Date]]&lt;calculate!$D$10+7)</f>
        <v>0</v>
      </c>
    </row>
    <row r="2786" spans="1:10" ht="14.25" customHeight="1" x14ac:dyDescent="0.35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</v>
      </c>
      <c r="H2786" s="8">
        <v>5.4576112740514348E-4</v>
      </c>
      <c r="I2786" s="9">
        <v>4</v>
      </c>
      <c r="J2786" s="10" t="b">
        <f>AND(CCTAB[[#This Row],[Date]]&gt;=calculate!$D$10,CCTAB[[#This Row],[Date]]&lt;calculate!$D$10+7)</f>
        <v>0</v>
      </c>
    </row>
    <row r="2787" spans="1:10" ht="14.25" customHeight="1" x14ac:dyDescent="0.35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</v>
      </c>
      <c r="H2787" s="8">
        <v>3.0633381344173901E-3</v>
      </c>
      <c r="I2787" s="9">
        <v>3</v>
      </c>
      <c r="J2787" s="10" t="b">
        <f>AND(CCTAB[[#This Row],[Date]]&gt;=calculate!$D$10,CCTAB[[#This Row],[Date]]&lt;calculate!$D$10+7)</f>
        <v>0</v>
      </c>
    </row>
    <row r="2788" spans="1:10" ht="14.25" customHeight="1" x14ac:dyDescent="0.35">
      <c r="A2788" s="4" t="s">
        <v>2811</v>
      </c>
      <c r="B2788" s="5">
        <v>42053.440000000002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</v>
      </c>
      <c r="H2788" s="8">
        <v>2.3600797805679399E-3</v>
      </c>
      <c r="I2788" s="9">
        <v>4</v>
      </c>
      <c r="J2788" s="10" t="b">
        <f>AND(CCTAB[[#This Row],[Date]]&gt;=calculate!$D$10,CCTAB[[#This Row],[Date]]&lt;calculate!$D$10+7)</f>
        <v>0</v>
      </c>
    </row>
    <row r="2789" spans="1:10" ht="14.25" customHeight="1" x14ac:dyDescent="0.35">
      <c r="A2789" s="4" t="s">
        <v>2812</v>
      </c>
      <c r="B2789" s="5">
        <v>42053.440000000002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</v>
      </c>
      <c r="H2789" s="8">
        <v>1.5927540792230878E-3</v>
      </c>
      <c r="I2789" s="9">
        <v>4</v>
      </c>
      <c r="J2789" s="10" t="b">
        <f>AND(CCTAB[[#This Row],[Date]]&gt;=calculate!$D$10,CCTAB[[#This Row],[Date]]&lt;calculate!$D$10+7)</f>
        <v>0</v>
      </c>
    </row>
    <row r="2790" spans="1:10" ht="14.25" customHeight="1" x14ac:dyDescent="0.35">
      <c r="A2790" s="4" t="s">
        <v>2813</v>
      </c>
      <c r="B2790" s="5">
        <v>42053.442999999999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0" t="b">
        <f>AND(CCTAB[[#This Row],[Date]]&gt;=calculate!$D$10,CCTAB[[#This Row],[Date]]&lt;calculate!$D$10+7)</f>
        <v>0</v>
      </c>
    </row>
    <row r="2791" spans="1:10" ht="14.25" customHeight="1" x14ac:dyDescent="0.35">
      <c r="A2791" s="4" t="s">
        <v>2814</v>
      </c>
      <c r="B2791" s="5">
        <v>42053.442999999999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</v>
      </c>
      <c r="H2791" s="8">
        <v>2.179233731796766E-3</v>
      </c>
      <c r="I2791" s="9">
        <v>2</v>
      </c>
      <c r="J2791" s="10" t="b">
        <f>AND(CCTAB[[#This Row],[Date]]&gt;=calculate!$D$10,CCTAB[[#This Row],[Date]]&lt;calculate!$D$10+7)</f>
        <v>0</v>
      </c>
    </row>
    <row r="2792" spans="1:10" ht="14.25" customHeight="1" x14ac:dyDescent="0.35">
      <c r="A2792" s="4" t="s">
        <v>2815</v>
      </c>
      <c r="B2792" s="5">
        <v>42053.455999999998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0" t="b">
        <f>AND(CCTAB[[#This Row],[Date]]&gt;=calculate!$D$10,CCTAB[[#This Row],[Date]]&lt;calculate!$D$10+7)</f>
        <v>0</v>
      </c>
    </row>
    <row r="2793" spans="1:10" ht="14.25" customHeight="1" x14ac:dyDescent="0.35">
      <c r="A2793" s="4" t="s">
        <v>2816</v>
      </c>
      <c r="B2793" s="5">
        <v>42053.455999999998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</v>
      </c>
      <c r="H2793" s="8">
        <v>3.8844645479317041E-3</v>
      </c>
      <c r="I2793" s="9">
        <v>3</v>
      </c>
      <c r="J2793" s="10" t="b">
        <f>AND(CCTAB[[#This Row],[Date]]&gt;=calculate!$D$10,CCTAB[[#This Row],[Date]]&lt;calculate!$D$10+7)</f>
        <v>0</v>
      </c>
    </row>
    <row r="2794" spans="1:10" ht="14.25" customHeight="1" x14ac:dyDescent="0.35">
      <c r="A2794" s="4" t="s">
        <v>2817</v>
      </c>
      <c r="B2794" s="5">
        <v>42053.470999999998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</v>
      </c>
      <c r="H2794" s="8">
        <v>3.3621636254419118E-3</v>
      </c>
      <c r="I2794" s="9">
        <v>3</v>
      </c>
      <c r="J2794" s="10" t="b">
        <f>AND(CCTAB[[#This Row],[Date]]&gt;=calculate!$D$10,CCTAB[[#This Row],[Date]]&lt;calculate!$D$10+7)</f>
        <v>0</v>
      </c>
    </row>
    <row r="2795" spans="1:10" ht="14.25" customHeight="1" x14ac:dyDescent="0.35">
      <c r="A2795" s="4" t="s">
        <v>2818</v>
      </c>
      <c r="B2795" s="5">
        <v>42053.470999999998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</v>
      </c>
      <c r="H2795" s="8">
        <v>3.8291312785454106E-3</v>
      </c>
      <c r="I2795" s="9">
        <v>3</v>
      </c>
      <c r="J2795" s="10" t="b">
        <f>AND(CCTAB[[#This Row],[Date]]&gt;=calculate!$D$10,CCTAB[[#This Row],[Date]]&lt;calculate!$D$10+7)</f>
        <v>0</v>
      </c>
    </row>
    <row r="2796" spans="1:10" ht="14.25" customHeight="1" x14ac:dyDescent="0.35">
      <c r="A2796" s="4" t="s">
        <v>2819</v>
      </c>
      <c r="B2796" s="5">
        <v>42053.470999999998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</v>
      </c>
      <c r="H2796" s="8">
        <v>2.9052795473435704E-3</v>
      </c>
      <c r="I2796" s="9">
        <v>4</v>
      </c>
      <c r="J2796" s="10" t="b">
        <f>AND(CCTAB[[#This Row],[Date]]&gt;=calculate!$D$10,CCTAB[[#This Row],[Date]]&lt;calculate!$D$10+7)</f>
        <v>0</v>
      </c>
    </row>
    <row r="2797" spans="1:10" ht="14.25" customHeight="1" x14ac:dyDescent="0.35">
      <c r="A2797" s="4" t="s">
        <v>2820</v>
      </c>
      <c r="B2797" s="5">
        <v>42053.470999999998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</v>
      </c>
      <c r="H2797" s="8">
        <v>7.7211736587684369E-4</v>
      </c>
      <c r="I2797" s="9">
        <v>3</v>
      </c>
      <c r="J2797" s="10" t="b">
        <f>AND(CCTAB[[#This Row],[Date]]&gt;=calculate!$D$10,CCTAB[[#This Row],[Date]]&lt;calculate!$D$10+7)</f>
        <v>0</v>
      </c>
    </row>
    <row r="2798" spans="1:10" ht="14.25" customHeight="1" x14ac:dyDescent="0.35">
      <c r="A2798" s="4" t="s">
        <v>2821</v>
      </c>
      <c r="B2798" s="5">
        <v>42053.476000000002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0" t="b">
        <f>AND(CCTAB[[#This Row],[Date]]&gt;=calculate!$D$10,CCTAB[[#This Row],[Date]]&lt;calculate!$D$10+7)</f>
        <v>0</v>
      </c>
    </row>
    <row r="2799" spans="1:10" ht="14.25" customHeight="1" x14ac:dyDescent="0.35">
      <c r="A2799" s="4" t="s">
        <v>2822</v>
      </c>
      <c r="B2799" s="5">
        <v>42053.476000000002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</v>
      </c>
      <c r="H2799" s="8">
        <v>4.6806846356489155E-3</v>
      </c>
      <c r="I2799" s="9">
        <v>4</v>
      </c>
      <c r="J2799" s="10" t="b">
        <f>AND(CCTAB[[#This Row],[Date]]&gt;=calculate!$D$10,CCTAB[[#This Row],[Date]]&lt;calculate!$D$10+7)</f>
        <v>0</v>
      </c>
    </row>
    <row r="2800" spans="1:10" ht="14.25" customHeight="1" x14ac:dyDescent="0.35">
      <c r="A2800" s="4" t="s">
        <v>2823</v>
      </c>
      <c r="B2800" s="5">
        <v>42053.482000000004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0" t="b">
        <f>AND(CCTAB[[#This Row],[Date]]&gt;=calculate!$D$10,CCTAB[[#This Row],[Date]]&lt;calculate!$D$10+7)</f>
        <v>0</v>
      </c>
    </row>
    <row r="2801" spans="1:10" ht="14.25" customHeight="1" x14ac:dyDescent="0.35">
      <c r="A2801" s="4" t="s">
        <v>2824</v>
      </c>
      <c r="B2801" s="5">
        <v>42053.482000000004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</v>
      </c>
      <c r="H2801" s="8">
        <v>1.6645066972908208E-3</v>
      </c>
      <c r="I2801" s="9">
        <v>5</v>
      </c>
      <c r="J2801" s="10" t="b">
        <f>AND(CCTAB[[#This Row],[Date]]&gt;=calculate!$D$10,CCTAB[[#This Row],[Date]]&lt;calculate!$D$10+7)</f>
        <v>0</v>
      </c>
    </row>
    <row r="2802" spans="1:10" ht="14.25" customHeight="1" x14ac:dyDescent="0.35">
      <c r="A2802" s="4" t="s">
        <v>2825</v>
      </c>
      <c r="B2802" s="5">
        <v>42053.485000000001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0" t="b">
        <f>AND(CCTAB[[#This Row],[Date]]&gt;=calculate!$D$10,CCTAB[[#This Row],[Date]]&lt;calculate!$D$10+7)</f>
        <v>0</v>
      </c>
    </row>
    <row r="2803" spans="1:10" ht="14.25" customHeight="1" x14ac:dyDescent="0.35">
      <c r="A2803" s="4" t="s">
        <v>2826</v>
      </c>
      <c r="B2803" s="5">
        <v>42053.485000000001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0" t="b">
        <f>AND(CCTAB[[#This Row],[Date]]&gt;=calculate!$D$10,CCTAB[[#This Row],[Date]]&lt;calculate!$D$10+7)</f>
        <v>0</v>
      </c>
    </row>
    <row r="2804" spans="1:10" ht="14.25" customHeight="1" x14ac:dyDescent="0.35">
      <c r="A2804" s="4" t="s">
        <v>2827</v>
      </c>
      <c r="B2804" s="5">
        <v>42053.544999999998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</v>
      </c>
      <c r="H2804" s="8">
        <v>1.0946377681596013E-3</v>
      </c>
      <c r="I2804" s="9">
        <v>3</v>
      </c>
      <c r="J2804" s="10" t="b">
        <f>AND(CCTAB[[#This Row],[Date]]&gt;=calculate!$D$10,CCTAB[[#This Row],[Date]]&lt;calculate!$D$10+7)</f>
        <v>0</v>
      </c>
    </row>
    <row r="2805" spans="1:10" ht="14.25" customHeight="1" x14ac:dyDescent="0.35">
      <c r="A2805" s="4" t="s">
        <v>2828</v>
      </c>
      <c r="B2805" s="5">
        <v>42053.544999999998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</v>
      </c>
      <c r="H2805" s="8">
        <v>4.2083335840048704E-3</v>
      </c>
      <c r="I2805" s="9">
        <v>2</v>
      </c>
      <c r="J2805" s="10" t="b">
        <f>AND(CCTAB[[#This Row],[Date]]&gt;=calculate!$D$10,CCTAB[[#This Row],[Date]]&lt;calculate!$D$10+7)</f>
        <v>0</v>
      </c>
    </row>
    <row r="2806" spans="1:10" ht="14.25" customHeight="1" x14ac:dyDescent="0.35">
      <c r="A2806" s="4" t="s">
        <v>2829</v>
      </c>
      <c r="B2806" s="5">
        <v>42053.565000000002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0" t="b">
        <f>AND(CCTAB[[#This Row],[Date]]&gt;=calculate!$D$10,CCTAB[[#This Row],[Date]]&lt;calculate!$D$10+7)</f>
        <v>0</v>
      </c>
    </row>
    <row r="2807" spans="1:10" ht="14.25" customHeight="1" x14ac:dyDescent="0.35">
      <c r="A2807" s="4" t="s">
        <v>2830</v>
      </c>
      <c r="B2807" s="5">
        <v>42053.565000000002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0" t="b">
        <f>AND(CCTAB[[#This Row],[Date]]&gt;=calculate!$D$10,CCTAB[[#This Row],[Date]]&lt;calculate!$D$10+7)</f>
        <v>0</v>
      </c>
    </row>
    <row r="2808" spans="1:10" ht="14.25" customHeight="1" x14ac:dyDescent="0.35">
      <c r="A2808" s="4" t="s">
        <v>2831</v>
      </c>
      <c r="B2808" s="5">
        <v>42053.567999999999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</v>
      </c>
      <c r="H2808" s="8">
        <v>2.9224575896377113E-3</v>
      </c>
      <c r="I2808" s="9">
        <v>2</v>
      </c>
      <c r="J2808" s="10" t="b">
        <f>AND(CCTAB[[#This Row],[Date]]&gt;=calculate!$D$10,CCTAB[[#This Row],[Date]]&lt;calculate!$D$10+7)</f>
        <v>0</v>
      </c>
    </row>
    <row r="2809" spans="1:10" ht="14.25" customHeight="1" x14ac:dyDescent="0.35">
      <c r="A2809" s="4" t="s">
        <v>2832</v>
      </c>
      <c r="B2809" s="5">
        <v>42053.567999999999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</v>
      </c>
      <c r="H2809" s="8">
        <v>5.2670211801174728E-4</v>
      </c>
      <c r="I2809" s="9">
        <v>4</v>
      </c>
      <c r="J2809" s="10" t="b">
        <f>AND(CCTAB[[#This Row],[Date]]&gt;=calculate!$D$10,CCTAB[[#This Row],[Date]]&lt;calculate!$D$10+7)</f>
        <v>0</v>
      </c>
    </row>
    <row r="2810" spans="1:10" ht="14.25" customHeight="1" x14ac:dyDescent="0.35">
      <c r="A2810" s="4" t="s">
        <v>2833</v>
      </c>
      <c r="B2810" s="5">
        <v>42053.572999999997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0" t="b">
        <f>AND(CCTAB[[#This Row],[Date]]&gt;=calculate!$D$10,CCTAB[[#This Row],[Date]]&lt;calculate!$D$10+7)</f>
        <v>0</v>
      </c>
    </row>
    <row r="2811" spans="1:10" ht="14.25" customHeight="1" x14ac:dyDescent="0.35">
      <c r="A2811" s="4" t="s">
        <v>2834</v>
      </c>
      <c r="B2811" s="5">
        <v>42053.572999999997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</v>
      </c>
      <c r="H2811" s="8">
        <v>4.8035053961028001E-4</v>
      </c>
      <c r="I2811" s="9">
        <v>3</v>
      </c>
      <c r="J2811" s="10" t="b">
        <f>AND(CCTAB[[#This Row],[Date]]&gt;=calculate!$D$10,CCTAB[[#This Row],[Date]]&lt;calculate!$D$10+7)</f>
        <v>0</v>
      </c>
    </row>
    <row r="2812" spans="1:10" ht="14.25" customHeight="1" x14ac:dyDescent="0.35">
      <c r="A2812" s="4" t="s">
        <v>2835</v>
      </c>
      <c r="B2812" s="5">
        <v>42053.574999999997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</v>
      </c>
      <c r="H2812" s="8">
        <v>4.7897274280066064E-3</v>
      </c>
      <c r="I2812" s="9">
        <v>1</v>
      </c>
      <c r="J2812" s="10" t="b">
        <f>AND(CCTAB[[#This Row],[Date]]&gt;=calculate!$D$10,CCTAB[[#This Row],[Date]]&lt;calculate!$D$10+7)</f>
        <v>0</v>
      </c>
    </row>
    <row r="2813" spans="1:10" ht="14.25" customHeight="1" x14ac:dyDescent="0.35">
      <c r="A2813" s="4" t="s">
        <v>2836</v>
      </c>
      <c r="B2813" s="5">
        <v>42053.574999999997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</v>
      </c>
      <c r="H2813" s="8">
        <v>2.7738019864973237E-3</v>
      </c>
      <c r="I2813" s="9">
        <v>1</v>
      </c>
      <c r="J2813" s="10" t="b">
        <f>AND(CCTAB[[#This Row],[Date]]&gt;=calculate!$D$10,CCTAB[[#This Row],[Date]]&lt;calculate!$D$10+7)</f>
        <v>0</v>
      </c>
    </row>
    <row r="2814" spans="1:10" ht="14.25" customHeight="1" x14ac:dyDescent="0.35">
      <c r="A2814" s="4" t="s">
        <v>2837</v>
      </c>
      <c r="B2814" s="5">
        <v>42053.616000000002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0" t="b">
        <f>AND(CCTAB[[#This Row],[Date]]&gt;=calculate!$D$10,CCTAB[[#This Row],[Date]]&lt;calculate!$D$10+7)</f>
        <v>0</v>
      </c>
    </row>
    <row r="2815" spans="1:10" ht="14.25" customHeight="1" x14ac:dyDescent="0.35">
      <c r="A2815" s="4" t="s">
        <v>2838</v>
      </c>
      <c r="B2815" s="5">
        <v>42053.616000000002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</v>
      </c>
      <c r="H2815" s="8">
        <v>2.1079899971093849E-3</v>
      </c>
      <c r="I2815" s="9">
        <v>5</v>
      </c>
      <c r="J2815" s="10" t="b">
        <f>AND(CCTAB[[#This Row],[Date]]&gt;=calculate!$D$10,CCTAB[[#This Row],[Date]]&lt;calculate!$D$10+7)</f>
        <v>0</v>
      </c>
    </row>
    <row r="2816" spans="1:10" ht="14.25" customHeight="1" x14ac:dyDescent="0.35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0" t="b">
        <f>AND(CCTAB[[#This Row],[Date]]&gt;=calculate!$D$10,CCTAB[[#This Row],[Date]]&lt;calculate!$D$10+7)</f>
        <v>0</v>
      </c>
    </row>
    <row r="2817" spans="1:10" ht="14.25" customHeight="1" x14ac:dyDescent="0.35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</v>
      </c>
      <c r="H2817" s="8">
        <v>1.6584151189703927E-3</v>
      </c>
      <c r="I2817" s="9">
        <v>1</v>
      </c>
      <c r="J2817" s="10" t="b">
        <f>AND(CCTAB[[#This Row],[Date]]&gt;=calculate!$D$10,CCTAB[[#This Row],[Date]]&lt;calculate!$D$10+7)</f>
        <v>0</v>
      </c>
    </row>
    <row r="2818" spans="1:10" ht="14.25" customHeight="1" x14ac:dyDescent="0.35">
      <c r="A2818" s="4" t="s">
        <v>2841</v>
      </c>
      <c r="B2818" s="5">
        <v>42053.635999999999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</v>
      </c>
      <c r="H2818" s="8">
        <v>2.0763680251564857E-3</v>
      </c>
      <c r="I2818" s="9">
        <v>5</v>
      </c>
      <c r="J2818" s="10" t="b">
        <f>AND(CCTAB[[#This Row],[Date]]&gt;=calculate!$D$10,CCTAB[[#This Row],[Date]]&lt;calculate!$D$10+7)</f>
        <v>0</v>
      </c>
    </row>
    <row r="2819" spans="1:10" ht="14.25" customHeight="1" x14ac:dyDescent="0.35">
      <c r="A2819" s="4" t="s">
        <v>2842</v>
      </c>
      <c r="B2819" s="5">
        <v>42053.635999999999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0" t="b">
        <f>AND(CCTAB[[#This Row],[Date]]&gt;=calculate!$D$10,CCTAB[[#This Row],[Date]]&lt;calculate!$D$10+7)</f>
        <v>0</v>
      </c>
    </row>
    <row r="2820" spans="1:10" ht="14.25" customHeight="1" x14ac:dyDescent="0.35">
      <c r="A2820" s="4" t="s">
        <v>2843</v>
      </c>
      <c r="B2820" s="5">
        <v>42053.667000000001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0" t="b">
        <f>AND(CCTAB[[#This Row],[Date]]&gt;=calculate!$D$10,CCTAB[[#This Row],[Date]]&lt;calculate!$D$10+7)</f>
        <v>0</v>
      </c>
    </row>
    <row r="2821" spans="1:10" ht="14.25" customHeight="1" x14ac:dyDescent="0.35">
      <c r="A2821" s="4" t="s">
        <v>2844</v>
      </c>
      <c r="B2821" s="5">
        <v>42053.667000000001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</v>
      </c>
      <c r="H2821" s="8">
        <v>5.5389431399206367E-4</v>
      </c>
      <c r="I2821" s="9">
        <v>4</v>
      </c>
      <c r="J2821" s="10" t="b">
        <f>AND(CCTAB[[#This Row],[Date]]&gt;=calculate!$D$10,CCTAB[[#This Row],[Date]]&lt;calculate!$D$10+7)</f>
        <v>0</v>
      </c>
    </row>
    <row r="2822" spans="1:10" ht="14.25" customHeight="1" x14ac:dyDescent="0.35">
      <c r="A2822" s="4" t="s">
        <v>2845</v>
      </c>
      <c r="B2822" s="5">
        <v>42053.669000000002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</v>
      </c>
      <c r="H2822" s="8">
        <v>4.5154217633493242E-3</v>
      </c>
      <c r="I2822" s="9">
        <v>3</v>
      </c>
      <c r="J2822" s="10" t="b">
        <f>AND(CCTAB[[#This Row],[Date]]&gt;=calculate!$D$10,CCTAB[[#This Row],[Date]]&lt;calculate!$D$10+7)</f>
        <v>0</v>
      </c>
    </row>
    <row r="2823" spans="1:10" ht="14.25" customHeight="1" x14ac:dyDescent="0.35">
      <c r="A2823" s="4" t="s">
        <v>2846</v>
      </c>
      <c r="B2823" s="5">
        <v>42053.669000000002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</v>
      </c>
      <c r="H2823" s="8">
        <v>1.9141109111119436E-3</v>
      </c>
      <c r="I2823" s="9">
        <v>4</v>
      </c>
      <c r="J2823" s="10" t="b">
        <f>AND(CCTAB[[#This Row],[Date]]&gt;=calculate!$D$10,CCTAB[[#This Row],[Date]]&lt;calculate!$D$10+7)</f>
        <v>0</v>
      </c>
    </row>
    <row r="2824" spans="1:10" ht="14.25" customHeight="1" x14ac:dyDescent="0.35">
      <c r="A2824" s="4" t="s">
        <v>2847</v>
      </c>
      <c r="B2824" s="5">
        <v>42053.707000000002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</v>
      </c>
      <c r="H2824" s="8">
        <v>2.1066627727107149E-3</v>
      </c>
      <c r="I2824" s="9">
        <v>5</v>
      </c>
      <c r="J2824" s="10" t="b">
        <f>AND(CCTAB[[#This Row],[Date]]&gt;=calculate!$D$10,CCTAB[[#This Row],[Date]]&lt;calculate!$D$10+7)</f>
        <v>0</v>
      </c>
    </row>
    <row r="2825" spans="1:10" ht="14.25" customHeight="1" x14ac:dyDescent="0.35">
      <c r="A2825" s="4" t="s">
        <v>2848</v>
      </c>
      <c r="B2825" s="5">
        <v>42053.707000000002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</v>
      </c>
      <c r="H2825" s="8">
        <v>7.5280906219306917E-4</v>
      </c>
      <c r="I2825" s="9">
        <v>3</v>
      </c>
      <c r="J2825" s="10" t="b">
        <f>AND(CCTAB[[#This Row],[Date]]&gt;=calculate!$D$10,CCTAB[[#This Row],[Date]]&lt;calculate!$D$10+7)</f>
        <v>0</v>
      </c>
    </row>
    <row r="2826" spans="1:10" ht="14.25" customHeight="1" x14ac:dyDescent="0.35">
      <c r="A2826" s="4" t="s">
        <v>2849</v>
      </c>
      <c r="B2826" s="5">
        <v>42053.707999999999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</v>
      </c>
      <c r="H2826" s="8">
        <v>2.1760142568525362E-3</v>
      </c>
      <c r="I2826" s="9">
        <v>3</v>
      </c>
      <c r="J2826" s="10" t="b">
        <f>AND(CCTAB[[#This Row],[Date]]&gt;=calculate!$D$10,CCTAB[[#This Row],[Date]]&lt;calculate!$D$10+7)</f>
        <v>0</v>
      </c>
    </row>
    <row r="2827" spans="1:10" ht="14.25" customHeight="1" x14ac:dyDescent="0.35">
      <c r="A2827" s="4" t="s">
        <v>2850</v>
      </c>
      <c r="B2827" s="5">
        <v>42053.707999999999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</v>
      </c>
      <c r="H2827" s="8">
        <v>1.1961208225792917E-3</v>
      </c>
      <c r="I2827" s="9">
        <v>3</v>
      </c>
      <c r="J2827" s="10" t="b">
        <f>AND(CCTAB[[#This Row],[Date]]&gt;=calculate!$D$10,CCTAB[[#This Row],[Date]]&lt;calculate!$D$10+7)</f>
        <v>0</v>
      </c>
    </row>
    <row r="2828" spans="1:10" ht="14.25" customHeight="1" x14ac:dyDescent="0.35">
      <c r="A2828" s="4" t="s">
        <v>2851</v>
      </c>
      <c r="B2828" s="5">
        <v>42054.375999999997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</v>
      </c>
      <c r="H2828" s="8">
        <v>4.6945797791314919E-3</v>
      </c>
      <c r="I2828" s="9">
        <v>4</v>
      </c>
      <c r="J2828" s="10" t="b">
        <f>AND(CCTAB[[#This Row],[Date]]&gt;=calculate!$D$10,CCTAB[[#This Row],[Date]]&lt;calculate!$D$10+7)</f>
        <v>0</v>
      </c>
    </row>
    <row r="2829" spans="1:10" ht="14.25" customHeight="1" x14ac:dyDescent="0.35">
      <c r="A2829" s="4" t="s">
        <v>2852</v>
      </c>
      <c r="B2829" s="5">
        <v>42054.375999999997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0" t="b">
        <f>AND(CCTAB[[#This Row],[Date]]&gt;=calculate!$D$10,CCTAB[[#This Row],[Date]]&lt;calculate!$D$10+7)</f>
        <v>0</v>
      </c>
    </row>
    <row r="2830" spans="1:10" ht="14.25" customHeight="1" x14ac:dyDescent="0.35">
      <c r="A2830" s="4" t="s">
        <v>2853</v>
      </c>
      <c r="B2830" s="5">
        <v>42054.387000000002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</v>
      </c>
      <c r="H2830" s="8">
        <v>3.4783433318363393E-3</v>
      </c>
      <c r="I2830" s="9">
        <v>3</v>
      </c>
      <c r="J2830" s="10" t="b">
        <f>AND(CCTAB[[#This Row],[Date]]&gt;=calculate!$D$10,CCTAB[[#This Row],[Date]]&lt;calculate!$D$10+7)</f>
        <v>0</v>
      </c>
    </row>
    <row r="2831" spans="1:10" ht="14.25" customHeight="1" x14ac:dyDescent="0.35">
      <c r="A2831" s="4" t="s">
        <v>2854</v>
      </c>
      <c r="B2831" s="5">
        <v>42054.387000000002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</v>
      </c>
      <c r="H2831" s="8">
        <v>2.3234361914910308E-3</v>
      </c>
      <c r="I2831" s="9">
        <v>1</v>
      </c>
      <c r="J2831" s="10" t="b">
        <f>AND(CCTAB[[#This Row],[Date]]&gt;=calculate!$D$10,CCTAB[[#This Row],[Date]]&lt;calculate!$D$10+7)</f>
        <v>0</v>
      </c>
    </row>
    <row r="2832" spans="1:10" ht="14.25" customHeight="1" x14ac:dyDescent="0.35">
      <c r="A2832" s="4" t="s">
        <v>2855</v>
      </c>
      <c r="B2832" s="5">
        <v>42054.387999999999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</v>
      </c>
      <c r="H2832" s="8">
        <v>2.5514520593293843E-3</v>
      </c>
      <c r="I2832" s="9">
        <v>4</v>
      </c>
      <c r="J2832" s="10" t="b">
        <f>AND(CCTAB[[#This Row],[Date]]&gt;=calculate!$D$10,CCTAB[[#This Row],[Date]]&lt;calculate!$D$10+7)</f>
        <v>0</v>
      </c>
    </row>
    <row r="2833" spans="1:10" ht="14.25" customHeight="1" x14ac:dyDescent="0.35">
      <c r="A2833" s="4" t="s">
        <v>2856</v>
      </c>
      <c r="B2833" s="5">
        <v>42054.387999999999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</v>
      </c>
      <c r="H2833" s="8">
        <v>6.2171336334942116E-4</v>
      </c>
      <c r="I2833" s="9">
        <v>5</v>
      </c>
      <c r="J2833" s="10" t="b">
        <f>AND(CCTAB[[#This Row],[Date]]&gt;=calculate!$D$10,CCTAB[[#This Row],[Date]]&lt;calculate!$D$10+7)</f>
        <v>0</v>
      </c>
    </row>
    <row r="2834" spans="1:10" ht="14.25" customHeight="1" x14ac:dyDescent="0.35">
      <c r="A2834" s="4" t="s">
        <v>2857</v>
      </c>
      <c r="B2834" s="5">
        <v>42054.392999999996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</v>
      </c>
      <c r="H2834" s="8">
        <v>1.9475673049408671E-3</v>
      </c>
      <c r="I2834" s="9">
        <v>3</v>
      </c>
      <c r="J2834" s="10" t="b">
        <f>AND(CCTAB[[#This Row],[Date]]&gt;=calculate!$D$10,CCTAB[[#This Row],[Date]]&lt;calculate!$D$10+7)</f>
        <v>0</v>
      </c>
    </row>
    <row r="2835" spans="1:10" ht="14.25" customHeight="1" x14ac:dyDescent="0.35">
      <c r="A2835" s="4" t="s">
        <v>2858</v>
      </c>
      <c r="B2835" s="5">
        <v>42054.392999999996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0" t="b">
        <f>AND(CCTAB[[#This Row],[Date]]&gt;=calculate!$D$10,CCTAB[[#This Row],[Date]]&lt;calculate!$D$10+7)</f>
        <v>0</v>
      </c>
    </row>
    <row r="2836" spans="1:10" ht="14.25" customHeight="1" x14ac:dyDescent="0.35">
      <c r="A2836" s="4" t="s">
        <v>2859</v>
      </c>
      <c r="B2836" s="5">
        <v>42054.449000000001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0" t="b">
        <f>AND(CCTAB[[#This Row],[Date]]&gt;=calculate!$D$10,CCTAB[[#This Row],[Date]]&lt;calculate!$D$10+7)</f>
        <v>0</v>
      </c>
    </row>
    <row r="2837" spans="1:10" ht="14.25" customHeight="1" x14ac:dyDescent="0.35">
      <c r="A2837" s="4" t="s">
        <v>2860</v>
      </c>
      <c r="B2837" s="5">
        <v>42054.449000000001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0" t="b">
        <f>AND(CCTAB[[#This Row],[Date]]&gt;=calculate!$D$10,CCTAB[[#This Row],[Date]]&lt;calculate!$D$10+7)</f>
        <v>0</v>
      </c>
    </row>
    <row r="2838" spans="1:10" ht="14.25" customHeight="1" x14ac:dyDescent="0.35">
      <c r="A2838" s="4" t="s">
        <v>2861</v>
      </c>
      <c r="B2838" s="5">
        <v>42054.474000000002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</v>
      </c>
      <c r="H2838" s="8">
        <v>3.3976769327071108E-3</v>
      </c>
      <c r="I2838" s="9">
        <v>3</v>
      </c>
      <c r="J2838" s="10" t="b">
        <f>AND(CCTAB[[#This Row],[Date]]&gt;=calculate!$D$10,CCTAB[[#This Row],[Date]]&lt;calculate!$D$10+7)</f>
        <v>0</v>
      </c>
    </row>
    <row r="2839" spans="1:10" ht="14.25" customHeight="1" x14ac:dyDescent="0.35">
      <c r="A2839" s="4" t="s">
        <v>2862</v>
      </c>
      <c r="B2839" s="5">
        <v>42054.474000000002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</v>
      </c>
      <c r="H2839" s="8">
        <v>4.7930175393510986E-3</v>
      </c>
      <c r="I2839" s="9">
        <v>3</v>
      </c>
      <c r="J2839" s="10" t="b">
        <f>AND(CCTAB[[#This Row],[Date]]&gt;=calculate!$D$10,CCTAB[[#This Row],[Date]]&lt;calculate!$D$10+7)</f>
        <v>0</v>
      </c>
    </row>
    <row r="2840" spans="1:10" ht="14.25" customHeight="1" x14ac:dyDescent="0.35">
      <c r="A2840" s="4" t="s">
        <v>2863</v>
      </c>
      <c r="B2840" s="5">
        <v>42054.487999999998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</v>
      </c>
      <c r="H2840" s="8">
        <v>4.7453170093683889E-4</v>
      </c>
      <c r="I2840" s="9">
        <v>2</v>
      </c>
      <c r="J2840" s="10" t="b">
        <f>AND(CCTAB[[#This Row],[Date]]&gt;=calculate!$D$10,CCTAB[[#This Row],[Date]]&lt;calculate!$D$10+7)</f>
        <v>0</v>
      </c>
    </row>
    <row r="2841" spans="1:10" ht="14.25" customHeight="1" x14ac:dyDescent="0.35">
      <c r="A2841" s="4" t="s">
        <v>2864</v>
      </c>
      <c r="B2841" s="5">
        <v>42054.487999999998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</v>
      </c>
      <c r="H2841" s="8">
        <v>2.4412412190696858E-3</v>
      </c>
      <c r="I2841" s="9">
        <v>3</v>
      </c>
      <c r="J2841" s="10" t="b">
        <f>AND(CCTAB[[#This Row],[Date]]&gt;=calculate!$D$10,CCTAB[[#This Row],[Date]]&lt;calculate!$D$10+7)</f>
        <v>0</v>
      </c>
    </row>
    <row r="2842" spans="1:10" ht="14.25" customHeight="1" x14ac:dyDescent="0.35">
      <c r="A2842" s="4" t="s">
        <v>2865</v>
      </c>
      <c r="B2842" s="5">
        <v>42054.495999999999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</v>
      </c>
      <c r="H2842" s="8">
        <v>4.576126649428397E-4</v>
      </c>
      <c r="I2842" s="9">
        <v>3</v>
      </c>
      <c r="J2842" s="10" t="b">
        <f>AND(CCTAB[[#This Row],[Date]]&gt;=calculate!$D$10,CCTAB[[#This Row],[Date]]&lt;calculate!$D$10+7)</f>
        <v>0</v>
      </c>
    </row>
    <row r="2843" spans="1:10" ht="14.25" customHeight="1" x14ac:dyDescent="0.35">
      <c r="A2843" s="4" t="s">
        <v>2866</v>
      </c>
      <c r="B2843" s="5">
        <v>42054.495999999999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</v>
      </c>
      <c r="H2843" s="8">
        <v>3.7066816062510106E-3</v>
      </c>
      <c r="I2843" s="9">
        <v>3</v>
      </c>
      <c r="J2843" s="10" t="b">
        <f>AND(CCTAB[[#This Row],[Date]]&gt;=calculate!$D$10,CCTAB[[#This Row],[Date]]&lt;calculate!$D$10+7)</f>
        <v>0</v>
      </c>
    </row>
    <row r="2844" spans="1:10" ht="14.25" customHeight="1" x14ac:dyDescent="0.35">
      <c r="A2844" s="4" t="s">
        <v>2867</v>
      </c>
      <c r="B2844" s="5">
        <v>42054.510999999999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0" t="b">
        <f>AND(CCTAB[[#This Row],[Date]]&gt;=calculate!$D$10,CCTAB[[#This Row],[Date]]&lt;calculate!$D$10+7)</f>
        <v>0</v>
      </c>
    </row>
    <row r="2845" spans="1:10" ht="14.25" customHeight="1" x14ac:dyDescent="0.35">
      <c r="A2845" s="4" t="s">
        <v>2868</v>
      </c>
      <c r="B2845" s="5">
        <v>42054.510999999999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0" t="b">
        <f>AND(CCTAB[[#This Row],[Date]]&gt;=calculate!$D$10,CCTAB[[#This Row],[Date]]&lt;calculate!$D$10+7)</f>
        <v>0</v>
      </c>
    </row>
    <row r="2846" spans="1:10" ht="14.25" customHeight="1" x14ac:dyDescent="0.35">
      <c r="A2846" s="4" t="s">
        <v>2869</v>
      </c>
      <c r="B2846" s="5">
        <v>42054.561999999998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</v>
      </c>
      <c r="H2846" s="8">
        <v>2.625780613765543E-3</v>
      </c>
      <c r="I2846" s="9">
        <v>1</v>
      </c>
      <c r="J2846" s="10" t="b">
        <f>AND(CCTAB[[#This Row],[Date]]&gt;=calculate!$D$10,CCTAB[[#This Row],[Date]]&lt;calculate!$D$10+7)</f>
        <v>0</v>
      </c>
    </row>
    <row r="2847" spans="1:10" ht="14.25" customHeight="1" x14ac:dyDescent="0.35">
      <c r="A2847" s="4" t="s">
        <v>2870</v>
      </c>
      <c r="B2847" s="5">
        <v>42054.561999999998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</v>
      </c>
      <c r="H2847" s="8">
        <v>2.8709120178844008E-3</v>
      </c>
      <c r="I2847" s="9">
        <v>3</v>
      </c>
      <c r="J2847" s="10" t="b">
        <f>AND(CCTAB[[#This Row],[Date]]&gt;=calculate!$D$10,CCTAB[[#This Row],[Date]]&lt;calculate!$D$10+7)</f>
        <v>0</v>
      </c>
    </row>
    <row r="2848" spans="1:10" ht="14.25" customHeight="1" x14ac:dyDescent="0.35">
      <c r="A2848" s="4" t="s">
        <v>2871</v>
      </c>
      <c r="B2848" s="5">
        <v>42054.563999999998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</v>
      </c>
      <c r="H2848" s="8">
        <v>4.3663175093292175E-3</v>
      </c>
      <c r="I2848" s="9">
        <v>1</v>
      </c>
      <c r="J2848" s="10" t="b">
        <f>AND(CCTAB[[#This Row],[Date]]&gt;=calculate!$D$10,CCTAB[[#This Row],[Date]]&lt;calculate!$D$10+7)</f>
        <v>0</v>
      </c>
    </row>
    <row r="2849" spans="1:10" ht="14.25" customHeight="1" x14ac:dyDescent="0.35">
      <c r="A2849" s="4" t="s">
        <v>2872</v>
      </c>
      <c r="B2849" s="5">
        <v>42054.563999999998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</v>
      </c>
      <c r="H2849" s="8">
        <v>1.3272911552009545E-3</v>
      </c>
      <c r="I2849" s="9">
        <v>5</v>
      </c>
      <c r="J2849" s="10" t="b">
        <f>AND(CCTAB[[#This Row],[Date]]&gt;=calculate!$D$10,CCTAB[[#This Row],[Date]]&lt;calculate!$D$10+7)</f>
        <v>0</v>
      </c>
    </row>
    <row r="2850" spans="1:10" ht="14.25" customHeight="1" x14ac:dyDescent="0.35">
      <c r="A2850" s="4" t="s">
        <v>2873</v>
      </c>
      <c r="B2850" s="5">
        <v>42054.572999999997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</v>
      </c>
      <c r="H2850" s="8">
        <v>3.0959242357357208E-3</v>
      </c>
      <c r="I2850" s="9">
        <v>2</v>
      </c>
      <c r="J2850" s="10" t="b">
        <f>AND(CCTAB[[#This Row],[Date]]&gt;=calculate!$D$10,CCTAB[[#This Row],[Date]]&lt;calculate!$D$10+7)</f>
        <v>0</v>
      </c>
    </row>
    <row r="2851" spans="1:10" ht="14.25" customHeight="1" x14ac:dyDescent="0.35">
      <c r="A2851" s="4" t="s">
        <v>2874</v>
      </c>
      <c r="B2851" s="5">
        <v>42054.572999999997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</v>
      </c>
      <c r="H2851" s="8">
        <v>5.1023043591106156E-4</v>
      </c>
      <c r="I2851" s="9">
        <v>1</v>
      </c>
      <c r="J2851" s="10" t="b">
        <f>AND(CCTAB[[#This Row],[Date]]&gt;=calculate!$D$10,CCTAB[[#This Row],[Date]]&lt;calculate!$D$10+7)</f>
        <v>0</v>
      </c>
    </row>
    <row r="2852" spans="1:10" ht="14.25" customHeight="1" x14ac:dyDescent="0.35">
      <c r="A2852" s="4" t="s">
        <v>2875</v>
      </c>
      <c r="B2852" s="5">
        <v>42054.599000000002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</v>
      </c>
      <c r="H2852" s="8">
        <v>3.9167149835404825E-3</v>
      </c>
      <c r="I2852" s="9">
        <v>3</v>
      </c>
      <c r="J2852" s="10" t="b">
        <f>AND(CCTAB[[#This Row],[Date]]&gt;=calculate!$D$10,CCTAB[[#This Row],[Date]]&lt;calculate!$D$10+7)</f>
        <v>0</v>
      </c>
    </row>
    <row r="2853" spans="1:10" ht="14.25" customHeight="1" x14ac:dyDescent="0.35">
      <c r="A2853" s="4" t="s">
        <v>2876</v>
      </c>
      <c r="B2853" s="5">
        <v>42054.599000000002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</v>
      </c>
      <c r="H2853" s="8">
        <v>3.3217576045373749E-3</v>
      </c>
      <c r="I2853" s="9">
        <v>4</v>
      </c>
      <c r="J2853" s="10" t="b">
        <f>AND(CCTAB[[#This Row],[Date]]&gt;=calculate!$D$10,CCTAB[[#This Row],[Date]]&lt;calculate!$D$10+7)</f>
        <v>0</v>
      </c>
    </row>
    <row r="2854" spans="1:10" ht="14.25" customHeight="1" x14ac:dyDescent="0.35">
      <c r="A2854" s="4" t="s">
        <v>2877</v>
      </c>
      <c r="B2854" s="5">
        <v>42054.601999999999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</v>
      </c>
      <c r="H2854" s="8">
        <v>3.9862367128315705E-3</v>
      </c>
      <c r="I2854" s="9">
        <v>4</v>
      </c>
      <c r="J2854" s="10" t="b">
        <f>AND(CCTAB[[#This Row],[Date]]&gt;=calculate!$D$10,CCTAB[[#This Row],[Date]]&lt;calculate!$D$10+7)</f>
        <v>0</v>
      </c>
    </row>
    <row r="2855" spans="1:10" ht="14.25" customHeight="1" x14ac:dyDescent="0.35">
      <c r="A2855" s="4" t="s">
        <v>2878</v>
      </c>
      <c r="B2855" s="5">
        <v>42054.601999999999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0" t="b">
        <f>AND(CCTAB[[#This Row],[Date]]&gt;=calculate!$D$10,CCTAB[[#This Row],[Date]]&lt;calculate!$D$10+7)</f>
        <v>0</v>
      </c>
    </row>
    <row r="2856" spans="1:10" ht="14.25" customHeight="1" x14ac:dyDescent="0.35">
      <c r="A2856" s="4" t="s">
        <v>2879</v>
      </c>
      <c r="B2856" s="5">
        <v>42054.614999999998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</v>
      </c>
      <c r="H2856" s="8">
        <v>1.8313428946515021E-3</v>
      </c>
      <c r="I2856" s="9">
        <v>3</v>
      </c>
      <c r="J2856" s="10" t="b">
        <f>AND(CCTAB[[#This Row],[Date]]&gt;=calculate!$D$10,CCTAB[[#This Row],[Date]]&lt;calculate!$D$10+7)</f>
        <v>0</v>
      </c>
    </row>
    <row r="2857" spans="1:10" ht="14.25" customHeight="1" x14ac:dyDescent="0.35">
      <c r="A2857" s="4" t="s">
        <v>2880</v>
      </c>
      <c r="B2857" s="5">
        <v>42054.614999999998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</v>
      </c>
      <c r="H2857" s="8">
        <v>3.1354010507330925E-3</v>
      </c>
      <c r="I2857" s="9">
        <v>3</v>
      </c>
      <c r="J2857" s="10" t="b">
        <f>AND(CCTAB[[#This Row],[Date]]&gt;=calculate!$D$10,CCTAB[[#This Row],[Date]]&lt;calculate!$D$10+7)</f>
        <v>0</v>
      </c>
    </row>
    <row r="2858" spans="1:10" ht="14.25" customHeight="1" x14ac:dyDescent="0.35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</v>
      </c>
      <c r="H2858" s="8">
        <v>4.5464724485225043E-4</v>
      </c>
      <c r="I2858" s="9">
        <v>2</v>
      </c>
      <c r="J2858" s="10" t="b">
        <f>AND(CCTAB[[#This Row],[Date]]&gt;=calculate!$D$10,CCTAB[[#This Row],[Date]]&lt;calculate!$D$10+7)</f>
        <v>0</v>
      </c>
    </row>
    <row r="2859" spans="1:10" ht="14.25" customHeight="1" x14ac:dyDescent="0.35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</v>
      </c>
      <c r="H2859" s="8">
        <v>3.6401142062678733E-3</v>
      </c>
      <c r="I2859" s="9">
        <v>4</v>
      </c>
      <c r="J2859" s="10" t="b">
        <f>AND(CCTAB[[#This Row],[Date]]&gt;=calculate!$D$10,CCTAB[[#This Row],[Date]]&lt;calculate!$D$10+7)</f>
        <v>0</v>
      </c>
    </row>
    <row r="2860" spans="1:10" ht="14.25" customHeight="1" x14ac:dyDescent="0.35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</v>
      </c>
      <c r="H2860" s="8">
        <v>1.5518990793139968E-3</v>
      </c>
      <c r="I2860" s="9">
        <v>3</v>
      </c>
      <c r="J2860" s="10" t="b">
        <f>AND(CCTAB[[#This Row],[Date]]&gt;=calculate!$D$10,CCTAB[[#This Row],[Date]]&lt;calculate!$D$10+7)</f>
        <v>0</v>
      </c>
    </row>
    <row r="2861" spans="1:10" ht="14.25" customHeight="1" x14ac:dyDescent="0.35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</v>
      </c>
      <c r="H2861" s="8">
        <v>3.9356480566435119E-3</v>
      </c>
      <c r="I2861" s="9">
        <v>3</v>
      </c>
      <c r="J2861" s="10" t="b">
        <f>AND(CCTAB[[#This Row],[Date]]&gt;=calculate!$D$10,CCTAB[[#This Row],[Date]]&lt;calculate!$D$10+7)</f>
        <v>0</v>
      </c>
    </row>
    <row r="2862" spans="1:10" ht="14.25" customHeight="1" x14ac:dyDescent="0.35">
      <c r="A2862" s="4" t="s">
        <v>2885</v>
      </c>
      <c r="B2862" s="5">
        <v>42054.648000000001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</v>
      </c>
      <c r="H2862" s="8">
        <v>3.8726377587426884E-3</v>
      </c>
      <c r="I2862" s="9">
        <v>4</v>
      </c>
      <c r="J2862" s="10" t="b">
        <f>AND(CCTAB[[#This Row],[Date]]&gt;=calculate!$D$10,CCTAB[[#This Row],[Date]]&lt;calculate!$D$10+7)</f>
        <v>0</v>
      </c>
    </row>
    <row r="2863" spans="1:10" ht="14.25" customHeight="1" x14ac:dyDescent="0.35">
      <c r="A2863" s="4" t="s">
        <v>2886</v>
      </c>
      <c r="B2863" s="5">
        <v>42054.648000000001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0" t="b">
        <f>AND(CCTAB[[#This Row],[Date]]&gt;=calculate!$D$10,CCTAB[[#This Row],[Date]]&lt;calculate!$D$10+7)</f>
        <v>0</v>
      </c>
    </row>
    <row r="2864" spans="1:10" ht="14.25" customHeight="1" x14ac:dyDescent="0.35">
      <c r="A2864" s="4" t="s">
        <v>2887</v>
      </c>
      <c r="B2864" s="5">
        <v>42054.648000000001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0" t="b">
        <f>AND(CCTAB[[#This Row],[Date]]&gt;=calculate!$D$10,CCTAB[[#This Row],[Date]]&lt;calculate!$D$10+7)</f>
        <v>0</v>
      </c>
    </row>
    <row r="2865" spans="1:10" ht="14.25" customHeight="1" x14ac:dyDescent="0.35">
      <c r="A2865" s="4" t="s">
        <v>2888</v>
      </c>
      <c r="B2865" s="5">
        <v>42054.648000000001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</v>
      </c>
      <c r="H2865" s="8">
        <v>8.0429136042994116E-4</v>
      </c>
      <c r="I2865" s="9">
        <v>4</v>
      </c>
      <c r="J2865" s="10" t="b">
        <f>AND(CCTAB[[#This Row],[Date]]&gt;=calculate!$D$10,CCTAB[[#This Row],[Date]]&lt;calculate!$D$10+7)</f>
        <v>0</v>
      </c>
    </row>
    <row r="2866" spans="1:10" ht="14.25" customHeight="1" x14ac:dyDescent="0.35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</v>
      </c>
      <c r="H2866" s="8">
        <v>1.9848725838803698E-3</v>
      </c>
      <c r="I2866" s="9">
        <v>5</v>
      </c>
      <c r="J2866" s="10" t="b">
        <f>AND(CCTAB[[#This Row],[Date]]&gt;=calculate!$D$10,CCTAB[[#This Row],[Date]]&lt;calculate!$D$10+7)</f>
        <v>0</v>
      </c>
    </row>
    <row r="2867" spans="1:10" ht="14.25" customHeight="1" x14ac:dyDescent="0.35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0" t="b">
        <f>AND(CCTAB[[#This Row],[Date]]&gt;=calculate!$D$10,CCTAB[[#This Row],[Date]]&lt;calculate!$D$10+7)</f>
        <v>0</v>
      </c>
    </row>
    <row r="2868" spans="1:10" ht="14.25" customHeight="1" x14ac:dyDescent="0.35">
      <c r="A2868" s="4" t="s">
        <v>2891</v>
      </c>
      <c r="B2868" s="5">
        <v>42054.684999999998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</v>
      </c>
      <c r="H2868" s="8">
        <v>4.5041415113260081E-3</v>
      </c>
      <c r="I2868" s="9">
        <v>4</v>
      </c>
      <c r="J2868" s="10" t="b">
        <f>AND(CCTAB[[#This Row],[Date]]&gt;=calculate!$D$10,CCTAB[[#This Row],[Date]]&lt;calculate!$D$10+7)</f>
        <v>0</v>
      </c>
    </row>
    <row r="2869" spans="1:10" ht="14.25" customHeight="1" x14ac:dyDescent="0.35">
      <c r="A2869" s="4" t="s">
        <v>2892</v>
      </c>
      <c r="B2869" s="5">
        <v>42054.684999999998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</v>
      </c>
      <c r="H2869" s="8">
        <v>1.3131114587903079E-3</v>
      </c>
      <c r="I2869" s="9">
        <v>1</v>
      </c>
      <c r="J2869" s="10" t="b">
        <f>AND(CCTAB[[#This Row],[Date]]&gt;=calculate!$D$10,CCTAB[[#This Row],[Date]]&lt;calculate!$D$10+7)</f>
        <v>0</v>
      </c>
    </row>
    <row r="2870" spans="1:10" ht="14.25" customHeight="1" x14ac:dyDescent="0.35">
      <c r="A2870" s="4" t="s">
        <v>2893</v>
      </c>
      <c r="B2870" s="5">
        <v>42054.722999999998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</v>
      </c>
      <c r="H2870" s="8">
        <v>1.9018924395305125E-3</v>
      </c>
      <c r="I2870" s="9">
        <v>1</v>
      </c>
      <c r="J2870" s="10" t="b">
        <f>AND(CCTAB[[#This Row],[Date]]&gt;=calculate!$D$10,CCTAB[[#This Row],[Date]]&lt;calculate!$D$10+7)</f>
        <v>0</v>
      </c>
    </row>
    <row r="2871" spans="1:10" ht="14.25" customHeight="1" x14ac:dyDescent="0.35">
      <c r="A2871" s="4" t="s">
        <v>2894</v>
      </c>
      <c r="B2871" s="5">
        <v>42054.722999999998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</v>
      </c>
      <c r="H2871" s="8">
        <v>6.3840680431769708E-4</v>
      </c>
      <c r="I2871" s="9">
        <v>1</v>
      </c>
      <c r="J2871" s="10" t="b">
        <f>AND(CCTAB[[#This Row],[Date]]&gt;=calculate!$D$10,CCTAB[[#This Row],[Date]]&lt;calculate!$D$10+7)</f>
        <v>0</v>
      </c>
    </row>
    <row r="2872" spans="1:10" ht="14.25" customHeight="1" x14ac:dyDescent="0.35">
      <c r="A2872" s="4" t="s">
        <v>2895</v>
      </c>
      <c r="B2872" s="5">
        <v>42054.728999999999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0" t="b">
        <f>AND(CCTAB[[#This Row],[Date]]&gt;=calculate!$D$10,CCTAB[[#This Row],[Date]]&lt;calculate!$D$10+7)</f>
        <v>0</v>
      </c>
    </row>
    <row r="2873" spans="1:10" ht="14.25" customHeight="1" x14ac:dyDescent="0.35">
      <c r="A2873" s="4" t="s">
        <v>2896</v>
      </c>
      <c r="B2873" s="5">
        <v>42054.728999999999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</v>
      </c>
      <c r="H2873" s="8">
        <v>4.2555781486119954E-3</v>
      </c>
      <c r="I2873" s="9">
        <v>1</v>
      </c>
      <c r="J2873" s="10" t="b">
        <f>AND(CCTAB[[#This Row],[Date]]&gt;=calculate!$D$10,CCTAB[[#This Row],[Date]]&lt;calculate!$D$10+7)</f>
        <v>0</v>
      </c>
    </row>
    <row r="2874" spans="1:10" ht="14.25" customHeight="1" x14ac:dyDescent="0.35">
      <c r="A2874" s="4" t="s">
        <v>2897</v>
      </c>
      <c r="B2874" s="5">
        <v>42054.735000000001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</v>
      </c>
      <c r="H2874" s="8">
        <v>4.3217982502756326E-3</v>
      </c>
      <c r="I2874" s="9">
        <v>4</v>
      </c>
      <c r="J2874" s="10" t="b">
        <f>AND(CCTAB[[#This Row],[Date]]&gt;=calculate!$D$10,CCTAB[[#This Row],[Date]]&lt;calculate!$D$10+7)</f>
        <v>0</v>
      </c>
    </row>
    <row r="2875" spans="1:10" ht="14.25" customHeight="1" x14ac:dyDescent="0.35">
      <c r="A2875" s="4" t="s">
        <v>2898</v>
      </c>
      <c r="B2875" s="5">
        <v>42054.735000000001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</v>
      </c>
      <c r="H2875" s="8">
        <v>2.3693466053878003E-3</v>
      </c>
      <c r="I2875" s="9">
        <v>5</v>
      </c>
      <c r="J2875" s="10" t="b">
        <f>AND(CCTAB[[#This Row],[Date]]&gt;=calculate!$D$10,CCTAB[[#This Row],[Date]]&lt;calculate!$D$10+7)</f>
        <v>0</v>
      </c>
    </row>
    <row r="2876" spans="1:10" ht="14.25" customHeight="1" x14ac:dyDescent="0.35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</v>
      </c>
      <c r="H2876" s="8">
        <v>2.847749455891438E-3</v>
      </c>
      <c r="I2876" s="9">
        <v>4</v>
      </c>
      <c r="J2876" s="10" t="b">
        <f>AND(CCTAB[[#This Row],[Date]]&gt;=calculate!$D$10,CCTAB[[#This Row],[Date]]&lt;calculate!$D$10+7)</f>
        <v>0</v>
      </c>
    </row>
    <row r="2877" spans="1:10" ht="14.25" customHeight="1" x14ac:dyDescent="0.35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</v>
      </c>
      <c r="H2877" s="8">
        <v>1.2209475441170405E-3</v>
      </c>
      <c r="I2877" s="9">
        <v>1</v>
      </c>
      <c r="J2877" s="10" t="b">
        <f>AND(CCTAB[[#This Row],[Date]]&gt;=calculate!$D$10,CCTAB[[#This Row],[Date]]&lt;calculate!$D$10+7)</f>
        <v>0</v>
      </c>
    </row>
    <row r="2878" spans="1:10" ht="14.25" customHeight="1" x14ac:dyDescent="0.35">
      <c r="A2878" s="4" t="s">
        <v>2901</v>
      </c>
      <c r="B2878" s="5">
        <v>42055.398000000001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</v>
      </c>
      <c r="H2878" s="8">
        <v>3.9485168547621768E-3</v>
      </c>
      <c r="I2878" s="9">
        <v>4</v>
      </c>
      <c r="J2878" s="10" t="b">
        <f>AND(CCTAB[[#This Row],[Date]]&gt;=calculate!$D$10,CCTAB[[#This Row],[Date]]&lt;calculate!$D$10+7)</f>
        <v>0</v>
      </c>
    </row>
    <row r="2879" spans="1:10" ht="14.25" customHeight="1" x14ac:dyDescent="0.35">
      <c r="A2879" s="4" t="s">
        <v>2902</v>
      </c>
      <c r="B2879" s="5">
        <v>42055.398000000001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</v>
      </c>
      <c r="H2879" s="8">
        <v>1.2387421523034662E-3</v>
      </c>
      <c r="I2879" s="9">
        <v>5</v>
      </c>
      <c r="J2879" s="10" t="b">
        <f>AND(CCTAB[[#This Row],[Date]]&gt;=calculate!$D$10,CCTAB[[#This Row],[Date]]&lt;calculate!$D$10+7)</f>
        <v>0</v>
      </c>
    </row>
    <row r="2880" spans="1:10" ht="14.25" customHeight="1" x14ac:dyDescent="0.35">
      <c r="A2880" s="4" t="s">
        <v>2903</v>
      </c>
      <c r="B2880" s="5">
        <v>42055.417999999998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0" t="b">
        <f>AND(CCTAB[[#This Row],[Date]]&gt;=calculate!$D$10,CCTAB[[#This Row],[Date]]&lt;calculate!$D$10+7)</f>
        <v>0</v>
      </c>
    </row>
    <row r="2881" spans="1:10" ht="14.25" customHeight="1" x14ac:dyDescent="0.35">
      <c r="A2881" s="4" t="s">
        <v>2904</v>
      </c>
      <c r="B2881" s="5">
        <v>42055.417999999998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</v>
      </c>
      <c r="H2881" s="8">
        <v>3.6043151515024962E-3</v>
      </c>
      <c r="I2881" s="9">
        <v>4</v>
      </c>
      <c r="J2881" s="10" t="b">
        <f>AND(CCTAB[[#This Row],[Date]]&gt;=calculate!$D$10,CCTAB[[#This Row],[Date]]&lt;calculate!$D$10+7)</f>
        <v>0</v>
      </c>
    </row>
    <row r="2882" spans="1:10" ht="14.25" customHeight="1" x14ac:dyDescent="0.35">
      <c r="A2882" s="4" t="s">
        <v>2905</v>
      </c>
      <c r="B2882" s="5">
        <v>42055.423999999999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</v>
      </c>
      <c r="H2882" s="8">
        <v>2.5515844579299066E-3</v>
      </c>
      <c r="I2882" s="9">
        <v>3</v>
      </c>
      <c r="J2882" s="10" t="b">
        <f>AND(CCTAB[[#This Row],[Date]]&gt;=calculate!$D$10,CCTAB[[#This Row],[Date]]&lt;calculate!$D$10+7)</f>
        <v>0</v>
      </c>
    </row>
    <row r="2883" spans="1:10" ht="14.25" customHeight="1" x14ac:dyDescent="0.35">
      <c r="A2883" s="4" t="s">
        <v>2906</v>
      </c>
      <c r="B2883" s="5">
        <v>42055.423999999999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</v>
      </c>
      <c r="H2883" s="8">
        <v>5.7283565939866918E-4</v>
      </c>
      <c r="I2883" s="9">
        <v>1</v>
      </c>
      <c r="J2883" s="10" t="b">
        <f>AND(CCTAB[[#This Row],[Date]]&gt;=calculate!$D$10,CCTAB[[#This Row],[Date]]&lt;calculate!$D$10+7)</f>
        <v>0</v>
      </c>
    </row>
    <row r="2884" spans="1:10" ht="14.25" customHeight="1" x14ac:dyDescent="0.35">
      <c r="A2884" s="4" t="s">
        <v>2907</v>
      </c>
      <c r="B2884" s="5">
        <v>42055.434000000001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0" t="b">
        <f>AND(CCTAB[[#This Row],[Date]]&gt;=calculate!$D$10,CCTAB[[#This Row],[Date]]&lt;calculate!$D$10+7)</f>
        <v>0</v>
      </c>
    </row>
    <row r="2885" spans="1:10" ht="14.25" customHeight="1" x14ac:dyDescent="0.35">
      <c r="A2885" s="4" t="s">
        <v>2908</v>
      </c>
      <c r="B2885" s="5">
        <v>42055.434000000001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0" t="b">
        <f>AND(CCTAB[[#This Row],[Date]]&gt;=calculate!$D$10,CCTAB[[#This Row],[Date]]&lt;calculate!$D$10+7)</f>
        <v>0</v>
      </c>
    </row>
    <row r="2886" spans="1:10" ht="14.25" customHeight="1" x14ac:dyDescent="0.35">
      <c r="A2886" s="4" t="s">
        <v>2909</v>
      </c>
      <c r="B2886" s="5">
        <v>42055.451999999997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</v>
      </c>
      <c r="H2886" s="8">
        <v>4.3135979136160862E-3</v>
      </c>
      <c r="I2886" s="9">
        <v>5</v>
      </c>
      <c r="J2886" s="10" t="b">
        <f>AND(CCTAB[[#This Row],[Date]]&gt;=calculate!$D$10,CCTAB[[#This Row],[Date]]&lt;calculate!$D$10+7)</f>
        <v>0</v>
      </c>
    </row>
    <row r="2887" spans="1:10" ht="14.25" customHeight="1" x14ac:dyDescent="0.35">
      <c r="A2887" s="4" t="s">
        <v>2910</v>
      </c>
      <c r="B2887" s="5">
        <v>42055.451999999997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</v>
      </c>
      <c r="H2887" s="8">
        <v>3.4660326299896351E-3</v>
      </c>
      <c r="I2887" s="9">
        <v>3</v>
      </c>
      <c r="J2887" s="10" t="b">
        <f>AND(CCTAB[[#This Row],[Date]]&gt;=calculate!$D$10,CCTAB[[#This Row],[Date]]&lt;calculate!$D$10+7)</f>
        <v>0</v>
      </c>
    </row>
    <row r="2888" spans="1:10" ht="14.25" customHeight="1" x14ac:dyDescent="0.35">
      <c r="A2888" s="4" t="s">
        <v>2911</v>
      </c>
      <c r="B2888" s="5">
        <v>42055.459000000003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0" t="b">
        <f>AND(CCTAB[[#This Row],[Date]]&gt;=calculate!$D$10,CCTAB[[#This Row],[Date]]&lt;calculate!$D$10+7)</f>
        <v>0</v>
      </c>
    </row>
    <row r="2889" spans="1:10" ht="14.25" customHeight="1" x14ac:dyDescent="0.35">
      <c r="A2889" s="4" t="s">
        <v>2912</v>
      </c>
      <c r="B2889" s="5">
        <v>42055.459000000003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</v>
      </c>
      <c r="H2889" s="8">
        <v>1.4814956967501001E-3</v>
      </c>
      <c r="I2889" s="9">
        <v>3</v>
      </c>
      <c r="J2889" s="10" t="b">
        <f>AND(CCTAB[[#This Row],[Date]]&gt;=calculate!$D$10,CCTAB[[#This Row],[Date]]&lt;calculate!$D$10+7)</f>
        <v>0</v>
      </c>
    </row>
    <row r="2890" spans="1:10" ht="14.25" customHeight="1" x14ac:dyDescent="0.35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0" t="b">
        <f>AND(CCTAB[[#This Row],[Date]]&gt;=calculate!$D$10,CCTAB[[#This Row],[Date]]&lt;calculate!$D$10+7)</f>
        <v>0</v>
      </c>
    </row>
    <row r="2891" spans="1:10" ht="14.25" customHeight="1" x14ac:dyDescent="0.35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</v>
      </c>
      <c r="H2891" s="8">
        <v>2.6129777758361547E-3</v>
      </c>
      <c r="I2891" s="9">
        <v>3</v>
      </c>
      <c r="J2891" s="10" t="b">
        <f>AND(CCTAB[[#This Row],[Date]]&gt;=calculate!$D$10,CCTAB[[#This Row],[Date]]&lt;calculate!$D$10+7)</f>
        <v>0</v>
      </c>
    </row>
    <row r="2892" spans="1:10" ht="14.25" customHeight="1" x14ac:dyDescent="0.35">
      <c r="A2892" s="4" t="s">
        <v>2915</v>
      </c>
      <c r="B2892" s="5">
        <v>42055.472999999998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</v>
      </c>
      <c r="H2892" s="8">
        <v>1.141112527154522E-3</v>
      </c>
      <c r="I2892" s="9">
        <v>4</v>
      </c>
      <c r="J2892" s="10" t="b">
        <f>AND(CCTAB[[#This Row],[Date]]&gt;=calculate!$D$10,CCTAB[[#This Row],[Date]]&lt;calculate!$D$10+7)</f>
        <v>0</v>
      </c>
    </row>
    <row r="2893" spans="1:10" ht="14.25" customHeight="1" x14ac:dyDescent="0.35">
      <c r="A2893" s="4" t="s">
        <v>2916</v>
      </c>
      <c r="B2893" s="5">
        <v>42055.472999999998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</v>
      </c>
      <c r="H2893" s="8">
        <v>4.0251942384323721E-3</v>
      </c>
      <c r="I2893" s="9">
        <v>3</v>
      </c>
      <c r="J2893" s="10" t="b">
        <f>AND(CCTAB[[#This Row],[Date]]&gt;=calculate!$D$10,CCTAB[[#This Row],[Date]]&lt;calculate!$D$10+7)</f>
        <v>0</v>
      </c>
    </row>
    <row r="2894" spans="1:10" ht="14.25" customHeight="1" x14ac:dyDescent="0.35">
      <c r="A2894" s="4" t="s">
        <v>2917</v>
      </c>
      <c r="B2894" s="5">
        <v>42055.482000000004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</v>
      </c>
      <c r="H2894" s="8">
        <v>1.6729691638532934E-3</v>
      </c>
      <c r="I2894" s="9">
        <v>3</v>
      </c>
      <c r="J2894" s="10" t="b">
        <f>AND(CCTAB[[#This Row],[Date]]&gt;=calculate!$D$10,CCTAB[[#This Row],[Date]]&lt;calculate!$D$10+7)</f>
        <v>0</v>
      </c>
    </row>
    <row r="2895" spans="1:10" ht="14.25" customHeight="1" x14ac:dyDescent="0.35">
      <c r="A2895" s="4" t="s">
        <v>2918</v>
      </c>
      <c r="B2895" s="5">
        <v>42055.482000000004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</v>
      </c>
      <c r="H2895" s="8">
        <v>3.727207940925088E-3</v>
      </c>
      <c r="I2895" s="9">
        <v>1</v>
      </c>
      <c r="J2895" s="10" t="b">
        <f>AND(CCTAB[[#This Row],[Date]]&gt;=calculate!$D$10,CCTAB[[#This Row],[Date]]&lt;calculate!$D$10+7)</f>
        <v>0</v>
      </c>
    </row>
    <row r="2896" spans="1:10" ht="14.25" customHeight="1" x14ac:dyDescent="0.35">
      <c r="A2896" s="4" t="s">
        <v>2919</v>
      </c>
      <c r="B2896" s="5">
        <v>42055.487000000001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</v>
      </c>
      <c r="H2896" s="8">
        <v>1.323213428229902E-3</v>
      </c>
      <c r="I2896" s="9">
        <v>4</v>
      </c>
      <c r="J2896" s="10" t="b">
        <f>AND(CCTAB[[#This Row],[Date]]&gt;=calculate!$D$10,CCTAB[[#This Row],[Date]]&lt;calculate!$D$10+7)</f>
        <v>0</v>
      </c>
    </row>
    <row r="2897" spans="1:10" ht="14.25" customHeight="1" x14ac:dyDescent="0.35">
      <c r="A2897" s="4" t="s">
        <v>2920</v>
      </c>
      <c r="B2897" s="5">
        <v>42055.487000000001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</v>
      </c>
      <c r="H2897" s="8">
        <v>3.2008936485045615E-3</v>
      </c>
      <c r="I2897" s="9">
        <v>1</v>
      </c>
      <c r="J2897" s="10" t="b">
        <f>AND(CCTAB[[#This Row],[Date]]&gt;=calculate!$D$10,CCTAB[[#This Row],[Date]]&lt;calculate!$D$10+7)</f>
        <v>0</v>
      </c>
    </row>
    <row r="2898" spans="1:10" ht="14.25" customHeight="1" x14ac:dyDescent="0.35">
      <c r="A2898" s="4" t="s">
        <v>2921</v>
      </c>
      <c r="B2898" s="5">
        <v>42055.495999999999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</v>
      </c>
      <c r="H2898" s="8">
        <v>2.4835381502624648E-3</v>
      </c>
      <c r="I2898" s="9">
        <v>3</v>
      </c>
      <c r="J2898" s="10" t="b">
        <f>AND(CCTAB[[#This Row],[Date]]&gt;=calculate!$D$10,CCTAB[[#This Row],[Date]]&lt;calculate!$D$10+7)</f>
        <v>0</v>
      </c>
    </row>
    <row r="2899" spans="1:10" ht="14.25" customHeight="1" x14ac:dyDescent="0.35">
      <c r="A2899" s="4" t="s">
        <v>2922</v>
      </c>
      <c r="B2899" s="5">
        <v>42055.495999999999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</v>
      </c>
      <c r="H2899" s="8">
        <v>2.9615111759815436E-3</v>
      </c>
      <c r="I2899" s="9">
        <v>2</v>
      </c>
      <c r="J2899" s="10" t="b">
        <f>AND(CCTAB[[#This Row],[Date]]&gt;=calculate!$D$10,CCTAB[[#This Row],[Date]]&lt;calculate!$D$10+7)</f>
        <v>0</v>
      </c>
    </row>
    <row r="2900" spans="1:10" ht="14.25" customHeight="1" x14ac:dyDescent="0.35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</v>
      </c>
      <c r="H2900" s="8">
        <v>3.3256262084369183E-3</v>
      </c>
      <c r="I2900" s="9">
        <v>1</v>
      </c>
      <c r="J2900" s="10" t="b">
        <f>AND(CCTAB[[#This Row],[Date]]&gt;=calculate!$D$10,CCTAB[[#This Row],[Date]]&lt;calculate!$D$10+7)</f>
        <v>0</v>
      </c>
    </row>
    <row r="2901" spans="1:10" ht="14.25" customHeight="1" x14ac:dyDescent="0.35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</v>
      </c>
      <c r="H2901" s="8">
        <v>4.4194744556811816E-3</v>
      </c>
      <c r="I2901" s="9">
        <v>3</v>
      </c>
      <c r="J2901" s="10" t="b">
        <f>AND(CCTAB[[#This Row],[Date]]&gt;=calculate!$D$10,CCTAB[[#This Row],[Date]]&lt;calculate!$D$10+7)</f>
        <v>0</v>
      </c>
    </row>
    <row r="2902" spans="1:10" ht="14.25" customHeight="1" x14ac:dyDescent="0.35">
      <c r="A2902" s="4" t="s">
        <v>2925</v>
      </c>
      <c r="B2902" s="5">
        <v>42055.506999999998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</v>
      </c>
      <c r="H2902" s="8">
        <v>3.8744250195608251E-3</v>
      </c>
      <c r="I2902" s="9">
        <v>4</v>
      </c>
      <c r="J2902" s="10" t="b">
        <f>AND(CCTAB[[#This Row],[Date]]&gt;=calculate!$D$10,CCTAB[[#This Row],[Date]]&lt;calculate!$D$10+7)</f>
        <v>0</v>
      </c>
    </row>
    <row r="2903" spans="1:10" ht="14.25" customHeight="1" x14ac:dyDescent="0.35">
      <c r="A2903" s="4" t="s">
        <v>2926</v>
      </c>
      <c r="B2903" s="5">
        <v>42055.506999999998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0" t="b">
        <f>AND(CCTAB[[#This Row],[Date]]&gt;=calculate!$D$10,CCTAB[[#This Row],[Date]]&lt;calculate!$D$10+7)</f>
        <v>0</v>
      </c>
    </row>
    <row r="2904" spans="1:10" ht="14.25" customHeight="1" x14ac:dyDescent="0.35">
      <c r="A2904" s="4" t="s">
        <v>2927</v>
      </c>
      <c r="B2904" s="5">
        <v>42055.517999999996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</v>
      </c>
      <c r="H2904" s="8">
        <v>3.4477335304284283E-3</v>
      </c>
      <c r="I2904" s="9">
        <v>3</v>
      </c>
      <c r="J2904" s="10" t="b">
        <f>AND(CCTAB[[#This Row],[Date]]&gt;=calculate!$D$10,CCTAB[[#This Row],[Date]]&lt;calculate!$D$10+7)</f>
        <v>0</v>
      </c>
    </row>
    <row r="2905" spans="1:10" ht="14.25" customHeight="1" x14ac:dyDescent="0.35">
      <c r="A2905" s="4" t="s">
        <v>2928</v>
      </c>
      <c r="B2905" s="5">
        <v>42055.517999999996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</v>
      </c>
      <c r="H2905" s="8">
        <v>2.1595822332163891E-3</v>
      </c>
      <c r="I2905" s="9">
        <v>4</v>
      </c>
      <c r="J2905" s="10" t="b">
        <f>AND(CCTAB[[#This Row],[Date]]&gt;=calculate!$D$10,CCTAB[[#This Row],[Date]]&lt;calculate!$D$10+7)</f>
        <v>0</v>
      </c>
    </row>
    <row r="2906" spans="1:10" ht="14.25" customHeight="1" x14ac:dyDescent="0.35">
      <c r="A2906" s="4" t="s">
        <v>2929</v>
      </c>
      <c r="B2906" s="5">
        <v>42055.531999999999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</v>
      </c>
      <c r="H2906" s="8">
        <v>1.4023994756675888E-3</v>
      </c>
      <c r="I2906" s="9">
        <v>4</v>
      </c>
      <c r="J2906" s="10" t="b">
        <f>AND(CCTAB[[#This Row],[Date]]&gt;=calculate!$D$10,CCTAB[[#This Row],[Date]]&lt;calculate!$D$10+7)</f>
        <v>0</v>
      </c>
    </row>
    <row r="2907" spans="1:10" ht="14.25" customHeight="1" x14ac:dyDescent="0.35">
      <c r="A2907" s="4" t="s">
        <v>2930</v>
      </c>
      <c r="B2907" s="5">
        <v>42055.531999999999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</v>
      </c>
      <c r="H2907" s="8">
        <v>4.195205502310703E-3</v>
      </c>
      <c r="I2907" s="9">
        <v>1</v>
      </c>
      <c r="J2907" s="10" t="b">
        <f>AND(CCTAB[[#This Row],[Date]]&gt;=calculate!$D$10,CCTAB[[#This Row],[Date]]&lt;calculate!$D$10+7)</f>
        <v>0</v>
      </c>
    </row>
    <row r="2908" spans="1:10" ht="14.25" customHeight="1" x14ac:dyDescent="0.35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0" t="b">
        <f>AND(CCTAB[[#This Row],[Date]]&gt;=calculate!$D$10,CCTAB[[#This Row],[Date]]&lt;calculate!$D$10+7)</f>
        <v>0</v>
      </c>
    </row>
    <row r="2909" spans="1:10" ht="14.25" customHeight="1" x14ac:dyDescent="0.35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0" t="b">
        <f>AND(CCTAB[[#This Row],[Date]]&gt;=calculate!$D$10,CCTAB[[#This Row],[Date]]&lt;calculate!$D$10+7)</f>
        <v>0</v>
      </c>
    </row>
    <row r="2910" spans="1:10" ht="14.25" customHeight="1" x14ac:dyDescent="0.35">
      <c r="A2910" s="4" t="s">
        <v>2933</v>
      </c>
      <c r="B2910" s="5">
        <v>42055.565999999999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</v>
      </c>
      <c r="H2910" s="8">
        <v>1.3235525477591091E-3</v>
      </c>
      <c r="I2910" s="9">
        <v>3</v>
      </c>
      <c r="J2910" s="10" t="b">
        <f>AND(CCTAB[[#This Row],[Date]]&gt;=calculate!$D$10,CCTAB[[#This Row],[Date]]&lt;calculate!$D$10+7)</f>
        <v>0</v>
      </c>
    </row>
    <row r="2911" spans="1:10" ht="14.25" customHeight="1" x14ac:dyDescent="0.35">
      <c r="A2911" s="4" t="s">
        <v>2934</v>
      </c>
      <c r="B2911" s="5">
        <v>42055.565999999999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0" t="b">
        <f>AND(CCTAB[[#This Row],[Date]]&gt;=calculate!$D$10,CCTAB[[#This Row],[Date]]&lt;calculate!$D$10+7)</f>
        <v>0</v>
      </c>
    </row>
    <row r="2912" spans="1:10" ht="14.25" customHeight="1" x14ac:dyDescent="0.35">
      <c r="A2912" s="4" t="s">
        <v>2935</v>
      </c>
      <c r="B2912" s="5">
        <v>42055.580999999998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</v>
      </c>
      <c r="H2912" s="8">
        <v>2.0663658114935162E-3</v>
      </c>
      <c r="I2912" s="9">
        <v>3</v>
      </c>
      <c r="J2912" s="10" t="b">
        <f>AND(CCTAB[[#This Row],[Date]]&gt;=calculate!$D$10,CCTAB[[#This Row],[Date]]&lt;calculate!$D$10+7)</f>
        <v>0</v>
      </c>
    </row>
    <row r="2913" spans="1:10" ht="14.25" customHeight="1" x14ac:dyDescent="0.35">
      <c r="A2913" s="4" t="s">
        <v>2936</v>
      </c>
      <c r="B2913" s="5">
        <v>42055.580999999998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0" t="b">
        <f>AND(CCTAB[[#This Row],[Date]]&gt;=calculate!$D$10,CCTAB[[#This Row],[Date]]&lt;calculate!$D$10+7)</f>
        <v>0</v>
      </c>
    </row>
    <row r="2914" spans="1:10" ht="14.25" customHeight="1" x14ac:dyDescent="0.35">
      <c r="A2914" s="4" t="s">
        <v>2937</v>
      </c>
      <c r="B2914" s="5">
        <v>42055.593000000001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</v>
      </c>
      <c r="H2914" s="8">
        <v>4.6153426888840822E-4</v>
      </c>
      <c r="I2914" s="9">
        <v>1</v>
      </c>
      <c r="J2914" s="10" t="b">
        <f>AND(CCTAB[[#This Row],[Date]]&gt;=calculate!$D$10,CCTAB[[#This Row],[Date]]&lt;calculate!$D$10+7)</f>
        <v>0</v>
      </c>
    </row>
    <row r="2915" spans="1:10" ht="14.25" customHeight="1" x14ac:dyDescent="0.35">
      <c r="A2915" s="4" t="s">
        <v>2938</v>
      </c>
      <c r="B2915" s="5">
        <v>42055.593000000001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0" t="b">
        <f>AND(CCTAB[[#This Row],[Date]]&gt;=calculate!$D$10,CCTAB[[#This Row],[Date]]&lt;calculate!$D$10+7)</f>
        <v>0</v>
      </c>
    </row>
    <row r="2916" spans="1:10" ht="14.25" customHeight="1" x14ac:dyDescent="0.35">
      <c r="A2916" s="4" t="s">
        <v>2939</v>
      </c>
      <c r="B2916" s="5">
        <v>42055.603000000003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</v>
      </c>
      <c r="H2916" s="8">
        <v>3.8387432940350354E-3</v>
      </c>
      <c r="I2916" s="9">
        <v>1</v>
      </c>
      <c r="J2916" s="10" t="b">
        <f>AND(CCTAB[[#This Row],[Date]]&gt;=calculate!$D$10,CCTAB[[#This Row],[Date]]&lt;calculate!$D$10+7)</f>
        <v>0</v>
      </c>
    </row>
    <row r="2917" spans="1:10" ht="14.25" customHeight="1" x14ac:dyDescent="0.35">
      <c r="A2917" s="4" t="s">
        <v>2940</v>
      </c>
      <c r="B2917" s="5">
        <v>42055.603000000003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</v>
      </c>
      <c r="H2917" s="8">
        <v>3.4225857599630674E-3</v>
      </c>
      <c r="I2917" s="9">
        <v>4</v>
      </c>
      <c r="J2917" s="10" t="b">
        <f>AND(CCTAB[[#This Row],[Date]]&gt;=calculate!$D$10,CCTAB[[#This Row],[Date]]&lt;calculate!$D$10+7)</f>
        <v>0</v>
      </c>
    </row>
    <row r="2918" spans="1:10" ht="14.25" customHeight="1" x14ac:dyDescent="0.35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</v>
      </c>
      <c r="H2918" s="8">
        <v>4.0481630101883177E-3</v>
      </c>
      <c r="I2918" s="9">
        <v>5</v>
      </c>
      <c r="J2918" s="10" t="b">
        <f>AND(CCTAB[[#This Row],[Date]]&gt;=calculate!$D$10,CCTAB[[#This Row],[Date]]&lt;calculate!$D$10+7)</f>
        <v>0</v>
      </c>
    </row>
    <row r="2919" spans="1:10" ht="14.25" customHeight="1" x14ac:dyDescent="0.35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0" t="b">
        <f>AND(CCTAB[[#This Row],[Date]]&gt;=calculate!$D$10,CCTAB[[#This Row],[Date]]&lt;calculate!$D$10+7)</f>
        <v>0</v>
      </c>
    </row>
    <row r="2920" spans="1:10" ht="14.25" customHeight="1" x14ac:dyDescent="0.35">
      <c r="A2920" s="4" t="s">
        <v>2943</v>
      </c>
      <c r="B2920" s="5">
        <v>42055.633000000002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</v>
      </c>
      <c r="H2920" s="8">
        <v>9.787675449174733E-4</v>
      </c>
      <c r="I2920" s="9">
        <v>4</v>
      </c>
      <c r="J2920" s="10" t="b">
        <f>AND(CCTAB[[#This Row],[Date]]&gt;=calculate!$D$10,CCTAB[[#This Row],[Date]]&lt;calculate!$D$10+7)</f>
        <v>0</v>
      </c>
    </row>
    <row r="2921" spans="1:10" ht="14.25" customHeight="1" x14ac:dyDescent="0.35">
      <c r="A2921" s="4" t="s">
        <v>2944</v>
      </c>
      <c r="B2921" s="5">
        <v>42055.633000000002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</v>
      </c>
      <c r="H2921" s="8">
        <v>1.1832618875741198E-3</v>
      </c>
      <c r="I2921" s="9">
        <v>4</v>
      </c>
      <c r="J2921" s="10" t="b">
        <f>AND(CCTAB[[#This Row],[Date]]&gt;=calculate!$D$10,CCTAB[[#This Row],[Date]]&lt;calculate!$D$10+7)</f>
        <v>0</v>
      </c>
    </row>
    <row r="2922" spans="1:10" ht="14.25" customHeight="1" x14ac:dyDescent="0.35">
      <c r="A2922" s="4" t="s">
        <v>2945</v>
      </c>
      <c r="B2922" s="5">
        <v>42055.633999999998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</v>
      </c>
      <c r="H2922" s="8">
        <v>4.0559103332579961E-3</v>
      </c>
      <c r="I2922" s="9">
        <v>3</v>
      </c>
      <c r="J2922" s="10" t="b">
        <f>AND(CCTAB[[#This Row],[Date]]&gt;=calculate!$D$10,CCTAB[[#This Row],[Date]]&lt;calculate!$D$10+7)</f>
        <v>0</v>
      </c>
    </row>
    <row r="2923" spans="1:10" ht="14.25" customHeight="1" x14ac:dyDescent="0.35">
      <c r="A2923" s="4" t="s">
        <v>2946</v>
      </c>
      <c r="B2923" s="5">
        <v>42055.633999999998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</v>
      </c>
      <c r="H2923" s="8">
        <v>3.7730777855361063E-3</v>
      </c>
      <c r="I2923" s="9">
        <v>4</v>
      </c>
      <c r="J2923" s="10" t="b">
        <f>AND(CCTAB[[#This Row],[Date]]&gt;=calculate!$D$10,CCTAB[[#This Row],[Date]]&lt;calculate!$D$10+7)</f>
        <v>0</v>
      </c>
    </row>
    <row r="2924" spans="1:10" ht="14.25" customHeight="1" x14ac:dyDescent="0.35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</v>
      </c>
      <c r="H2924" s="8">
        <v>3.0043358726588518E-3</v>
      </c>
      <c r="I2924" s="9">
        <v>4</v>
      </c>
      <c r="J2924" s="10" t="b">
        <f>AND(CCTAB[[#This Row],[Date]]&gt;=calculate!$D$10,CCTAB[[#This Row],[Date]]&lt;calculate!$D$10+7)</f>
        <v>0</v>
      </c>
    </row>
    <row r="2925" spans="1:10" ht="14.25" customHeight="1" x14ac:dyDescent="0.35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</v>
      </c>
      <c r="H2925" s="8">
        <v>3.0867572823456415E-3</v>
      </c>
      <c r="I2925" s="9">
        <v>3</v>
      </c>
      <c r="J2925" s="10" t="b">
        <f>AND(CCTAB[[#This Row],[Date]]&gt;=calculate!$D$10,CCTAB[[#This Row],[Date]]&lt;calculate!$D$10+7)</f>
        <v>0</v>
      </c>
    </row>
    <row r="2926" spans="1:10" ht="14.25" customHeight="1" x14ac:dyDescent="0.35">
      <c r="A2926" s="4" t="s">
        <v>2949</v>
      </c>
      <c r="B2926" s="5">
        <v>42055.661999999997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0" t="b">
        <f>AND(CCTAB[[#This Row],[Date]]&gt;=calculate!$D$10,CCTAB[[#This Row],[Date]]&lt;calculate!$D$10+7)</f>
        <v>0</v>
      </c>
    </row>
    <row r="2927" spans="1:10" ht="14.25" customHeight="1" x14ac:dyDescent="0.35">
      <c r="A2927" s="4" t="s">
        <v>2950</v>
      </c>
      <c r="B2927" s="5">
        <v>42055.661999999997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</v>
      </c>
      <c r="H2927" s="8">
        <v>3.4204681149552249E-3</v>
      </c>
      <c r="I2927" s="9">
        <v>4</v>
      </c>
      <c r="J2927" s="10" t="b">
        <f>AND(CCTAB[[#This Row],[Date]]&gt;=calculate!$D$10,CCTAB[[#This Row],[Date]]&lt;calculate!$D$10+7)</f>
        <v>0</v>
      </c>
    </row>
    <row r="2928" spans="1:10" ht="14.25" customHeight="1" x14ac:dyDescent="0.35">
      <c r="A2928" s="4" t="s">
        <v>2951</v>
      </c>
      <c r="B2928" s="5">
        <v>42055.667000000001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</v>
      </c>
      <c r="H2928" s="8">
        <v>3.9458195323885297E-3</v>
      </c>
      <c r="I2928" s="9">
        <v>1</v>
      </c>
      <c r="J2928" s="10" t="b">
        <f>AND(CCTAB[[#This Row],[Date]]&gt;=calculate!$D$10,CCTAB[[#This Row],[Date]]&lt;calculate!$D$10+7)</f>
        <v>0</v>
      </c>
    </row>
    <row r="2929" spans="1:10" ht="14.25" customHeight="1" x14ac:dyDescent="0.35">
      <c r="A2929" s="4" t="s">
        <v>2952</v>
      </c>
      <c r="B2929" s="5">
        <v>42055.667000000001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</v>
      </c>
      <c r="H2929" s="8">
        <v>1.5929054501968389E-3</v>
      </c>
      <c r="I2929" s="9">
        <v>1</v>
      </c>
      <c r="J2929" s="10" t="b">
        <f>AND(CCTAB[[#This Row],[Date]]&gt;=calculate!$D$10,CCTAB[[#This Row],[Date]]&lt;calculate!$D$10+7)</f>
        <v>0</v>
      </c>
    </row>
    <row r="2930" spans="1:10" ht="14.25" customHeight="1" x14ac:dyDescent="0.35">
      <c r="A2930" s="4" t="s">
        <v>2953</v>
      </c>
      <c r="B2930" s="5">
        <v>42055.673999999999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</v>
      </c>
      <c r="H2930" s="8">
        <v>1.7726490182564114E-3</v>
      </c>
      <c r="I2930" s="9">
        <v>1</v>
      </c>
      <c r="J2930" s="10" t="b">
        <f>AND(CCTAB[[#This Row],[Date]]&gt;=calculate!$D$10,CCTAB[[#This Row],[Date]]&lt;calculate!$D$10+7)</f>
        <v>0</v>
      </c>
    </row>
    <row r="2931" spans="1:10" ht="14.25" customHeight="1" x14ac:dyDescent="0.35">
      <c r="A2931" s="4" t="s">
        <v>2954</v>
      </c>
      <c r="B2931" s="5">
        <v>42055.673999999999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</v>
      </c>
      <c r="H2931" s="8">
        <v>2.7463114067363577E-3</v>
      </c>
      <c r="I2931" s="9">
        <v>4</v>
      </c>
      <c r="J2931" s="10" t="b">
        <f>AND(CCTAB[[#This Row],[Date]]&gt;=calculate!$D$10,CCTAB[[#This Row],[Date]]&lt;calculate!$D$10+7)</f>
        <v>0</v>
      </c>
    </row>
    <row r="2932" spans="1:10" ht="14.25" customHeight="1" x14ac:dyDescent="0.35">
      <c r="A2932" s="4" t="s">
        <v>2955</v>
      </c>
      <c r="B2932" s="5">
        <v>42055.677000000003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</v>
      </c>
      <c r="H2932" s="8">
        <v>2.443321224478164E-3</v>
      </c>
      <c r="I2932" s="9">
        <v>4</v>
      </c>
      <c r="J2932" s="10" t="b">
        <f>AND(CCTAB[[#This Row],[Date]]&gt;=calculate!$D$10,CCTAB[[#This Row],[Date]]&lt;calculate!$D$10+7)</f>
        <v>0</v>
      </c>
    </row>
    <row r="2933" spans="1:10" ht="14.25" customHeight="1" x14ac:dyDescent="0.35">
      <c r="A2933" s="4" t="s">
        <v>2956</v>
      </c>
      <c r="B2933" s="5">
        <v>42055.677000000003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0" t="b">
        <f>AND(CCTAB[[#This Row],[Date]]&gt;=calculate!$D$10,CCTAB[[#This Row],[Date]]&lt;calculate!$D$10+7)</f>
        <v>0</v>
      </c>
    </row>
    <row r="2934" spans="1:10" ht="14.25" customHeight="1" x14ac:dyDescent="0.35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</v>
      </c>
      <c r="H2934" s="8">
        <v>4.5164757013183938E-3</v>
      </c>
      <c r="I2934" s="9">
        <v>4</v>
      </c>
      <c r="J2934" s="10" t="b">
        <f>AND(CCTAB[[#This Row],[Date]]&gt;=calculate!$D$10,CCTAB[[#This Row],[Date]]&lt;calculate!$D$10+7)</f>
        <v>0</v>
      </c>
    </row>
    <row r="2935" spans="1:10" ht="14.25" customHeight="1" x14ac:dyDescent="0.35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</v>
      </c>
      <c r="H2935" s="8">
        <v>3.6299386370304853E-3</v>
      </c>
      <c r="I2935" s="9">
        <v>1</v>
      </c>
      <c r="J2935" s="10" t="b">
        <f>AND(CCTAB[[#This Row],[Date]]&gt;=calculate!$D$10,CCTAB[[#This Row],[Date]]&lt;calculate!$D$10+7)</f>
        <v>0</v>
      </c>
    </row>
    <row r="2936" spans="1:10" ht="14.25" customHeight="1" x14ac:dyDescent="0.35">
      <c r="A2936" s="4" t="s">
        <v>2959</v>
      </c>
      <c r="B2936" s="5">
        <v>42055.688999999998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</v>
      </c>
      <c r="H2936" s="8">
        <v>4.4454272514487083E-3</v>
      </c>
      <c r="I2936" s="9">
        <v>4</v>
      </c>
      <c r="J2936" s="10" t="b">
        <f>AND(CCTAB[[#This Row],[Date]]&gt;=calculate!$D$10,CCTAB[[#This Row],[Date]]&lt;calculate!$D$10+7)</f>
        <v>0</v>
      </c>
    </row>
    <row r="2937" spans="1:10" ht="14.25" customHeight="1" x14ac:dyDescent="0.35">
      <c r="A2937" s="4" t="s">
        <v>2960</v>
      </c>
      <c r="B2937" s="5">
        <v>42055.688999999998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</v>
      </c>
      <c r="H2937" s="8">
        <v>2.3707403666944973E-3</v>
      </c>
      <c r="I2937" s="9">
        <v>3</v>
      </c>
      <c r="J2937" s="10" t="b">
        <f>AND(CCTAB[[#This Row],[Date]]&gt;=calculate!$D$10,CCTAB[[#This Row],[Date]]&lt;calculate!$D$10+7)</f>
        <v>0</v>
      </c>
    </row>
    <row r="2938" spans="1:10" ht="14.25" customHeight="1" x14ac:dyDescent="0.35">
      <c r="A2938" s="4" t="s">
        <v>2961</v>
      </c>
      <c r="B2938" s="5">
        <v>42055.703000000001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</v>
      </c>
      <c r="H2938" s="8">
        <v>3.8556414723554004E-3</v>
      </c>
      <c r="I2938" s="9">
        <v>2</v>
      </c>
      <c r="J2938" s="10" t="b">
        <f>AND(CCTAB[[#This Row],[Date]]&gt;=calculate!$D$10,CCTAB[[#This Row],[Date]]&lt;calculate!$D$10+7)</f>
        <v>0</v>
      </c>
    </row>
    <row r="2939" spans="1:10" ht="14.25" customHeight="1" x14ac:dyDescent="0.35">
      <c r="A2939" s="4" t="s">
        <v>2962</v>
      </c>
      <c r="B2939" s="5">
        <v>42055.703000000001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0" t="b">
        <f>AND(CCTAB[[#This Row],[Date]]&gt;=calculate!$D$10,CCTAB[[#This Row],[Date]]&lt;calculate!$D$10+7)</f>
        <v>0</v>
      </c>
    </row>
    <row r="2940" spans="1:10" ht="14.25" customHeight="1" x14ac:dyDescent="0.35">
      <c r="A2940" s="4" t="s">
        <v>2963</v>
      </c>
      <c r="B2940" s="5">
        <v>42055.726000000002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</v>
      </c>
      <c r="H2940" s="8">
        <v>5.8674089940758192E-4</v>
      </c>
      <c r="I2940" s="9">
        <v>3</v>
      </c>
      <c r="J2940" s="10" t="b">
        <f>AND(CCTAB[[#This Row],[Date]]&gt;=calculate!$D$10,CCTAB[[#This Row],[Date]]&lt;calculate!$D$10+7)</f>
        <v>0</v>
      </c>
    </row>
    <row r="2941" spans="1:10" ht="14.25" customHeight="1" x14ac:dyDescent="0.35">
      <c r="A2941" s="4" t="s">
        <v>2964</v>
      </c>
      <c r="B2941" s="5">
        <v>42055.726000000002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0" t="b">
        <f>AND(CCTAB[[#This Row],[Date]]&gt;=calculate!$D$10,CCTAB[[#This Row],[Date]]&lt;calculate!$D$10+7)</f>
        <v>0</v>
      </c>
    </row>
    <row r="2942" spans="1:10" ht="14.25" customHeight="1" x14ac:dyDescent="0.35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</v>
      </c>
      <c r="H2942" s="8">
        <v>2.6050379220052479E-3</v>
      </c>
      <c r="I2942" s="9">
        <v>3</v>
      </c>
      <c r="J2942" s="10" t="b">
        <f>AND(CCTAB[[#This Row],[Date]]&gt;=calculate!$D$10,CCTAB[[#This Row],[Date]]&lt;calculate!$D$10+7)</f>
        <v>0</v>
      </c>
    </row>
    <row r="2943" spans="1:10" ht="14.25" customHeight="1" x14ac:dyDescent="0.35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</v>
      </c>
      <c r="H2943" s="8">
        <v>1.8516344248937216E-3</v>
      </c>
      <c r="I2943" s="9">
        <v>4</v>
      </c>
      <c r="J2943" s="10" t="b">
        <f>AND(CCTAB[[#This Row],[Date]]&gt;=calculate!$D$10,CCTAB[[#This Row],[Date]]&lt;calculate!$D$10+7)</f>
        <v>0</v>
      </c>
    </row>
    <row r="2944" spans="1:10" ht="14.25" customHeight="1" x14ac:dyDescent="0.35">
      <c r="A2944" s="4" t="s">
        <v>2967</v>
      </c>
      <c r="B2944" s="5">
        <v>42056.415000000001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</v>
      </c>
      <c r="H2944" s="8">
        <v>4.2104864383774475E-3</v>
      </c>
      <c r="I2944" s="9">
        <v>3</v>
      </c>
      <c r="J2944" s="10" t="b">
        <f>AND(CCTAB[[#This Row],[Date]]&gt;=calculate!$D$10,CCTAB[[#This Row],[Date]]&lt;calculate!$D$10+7)</f>
        <v>0</v>
      </c>
    </row>
    <row r="2945" spans="1:10" ht="14.25" customHeight="1" x14ac:dyDescent="0.35">
      <c r="A2945" s="4" t="s">
        <v>2968</v>
      </c>
      <c r="B2945" s="5">
        <v>42056.415000000001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</v>
      </c>
      <c r="H2945" s="8">
        <v>4.7008290781782305E-3</v>
      </c>
      <c r="I2945" s="9">
        <v>2</v>
      </c>
      <c r="J2945" s="10" t="b">
        <f>AND(CCTAB[[#This Row],[Date]]&gt;=calculate!$D$10,CCTAB[[#This Row],[Date]]&lt;calculate!$D$10+7)</f>
        <v>0</v>
      </c>
    </row>
    <row r="2946" spans="1:10" ht="14.25" customHeight="1" x14ac:dyDescent="0.35">
      <c r="A2946" s="4" t="s">
        <v>2969</v>
      </c>
      <c r="B2946" s="5">
        <v>42056.425000000003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</v>
      </c>
      <c r="H2946" s="8">
        <v>4.3943677139471936E-3</v>
      </c>
      <c r="I2946" s="9">
        <v>5</v>
      </c>
      <c r="J2946" s="10" t="b">
        <f>AND(CCTAB[[#This Row],[Date]]&gt;=calculate!$D$10,CCTAB[[#This Row],[Date]]&lt;calculate!$D$10+7)</f>
        <v>0</v>
      </c>
    </row>
    <row r="2947" spans="1:10" ht="14.25" customHeight="1" x14ac:dyDescent="0.35">
      <c r="A2947" s="4" t="s">
        <v>2970</v>
      </c>
      <c r="B2947" s="5">
        <v>42056.425000000003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</v>
      </c>
      <c r="H2947" s="8">
        <v>1.4428362958956065E-3</v>
      </c>
      <c r="I2947" s="9">
        <v>3</v>
      </c>
      <c r="J2947" s="10" t="b">
        <f>AND(CCTAB[[#This Row],[Date]]&gt;=calculate!$D$10,CCTAB[[#This Row],[Date]]&lt;calculate!$D$10+7)</f>
        <v>0</v>
      </c>
    </row>
    <row r="2948" spans="1:10" ht="14.25" customHeight="1" x14ac:dyDescent="0.35">
      <c r="A2948" s="4" t="s">
        <v>2971</v>
      </c>
      <c r="B2948" s="5">
        <v>42056.432000000001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</v>
      </c>
      <c r="H2948" s="8">
        <v>1.0396016589348707E-3</v>
      </c>
      <c r="I2948" s="9">
        <v>4</v>
      </c>
      <c r="J2948" s="10" t="b">
        <f>AND(CCTAB[[#This Row],[Date]]&gt;=calculate!$D$10,CCTAB[[#This Row],[Date]]&lt;calculate!$D$10+7)</f>
        <v>0</v>
      </c>
    </row>
    <row r="2949" spans="1:10" ht="14.25" customHeight="1" x14ac:dyDescent="0.35">
      <c r="A2949" s="4" t="s">
        <v>2972</v>
      </c>
      <c r="B2949" s="5">
        <v>42056.432000000001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</v>
      </c>
      <c r="H2949" s="8">
        <v>1.5037933821962506E-3</v>
      </c>
      <c r="I2949" s="9">
        <v>4</v>
      </c>
      <c r="J2949" s="10" t="b">
        <f>AND(CCTAB[[#This Row],[Date]]&gt;=calculate!$D$10,CCTAB[[#This Row],[Date]]&lt;calculate!$D$10+7)</f>
        <v>0</v>
      </c>
    </row>
    <row r="2950" spans="1:10" ht="14.25" customHeight="1" x14ac:dyDescent="0.35">
      <c r="A2950" s="4" t="s">
        <v>2973</v>
      </c>
      <c r="B2950" s="5">
        <v>42056.463000000003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</v>
      </c>
      <c r="H2950" s="8">
        <v>2.6075980965419429E-3</v>
      </c>
      <c r="I2950" s="9">
        <v>3</v>
      </c>
      <c r="J2950" s="10" t="b">
        <f>AND(CCTAB[[#This Row],[Date]]&gt;=calculate!$D$10,CCTAB[[#This Row],[Date]]&lt;calculate!$D$10+7)</f>
        <v>0</v>
      </c>
    </row>
    <row r="2951" spans="1:10" ht="14.25" customHeight="1" x14ac:dyDescent="0.35">
      <c r="A2951" s="4" t="s">
        <v>2974</v>
      </c>
      <c r="B2951" s="5">
        <v>42056.463000000003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</v>
      </c>
      <c r="H2951" s="8">
        <v>2.6513003409016469E-3</v>
      </c>
      <c r="I2951" s="9">
        <v>1</v>
      </c>
      <c r="J2951" s="10" t="b">
        <f>AND(CCTAB[[#This Row],[Date]]&gt;=calculate!$D$10,CCTAB[[#This Row],[Date]]&lt;calculate!$D$10+7)</f>
        <v>0</v>
      </c>
    </row>
    <row r="2952" spans="1:10" ht="14.25" customHeight="1" x14ac:dyDescent="0.35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</v>
      </c>
      <c r="H2952" s="8">
        <v>3.1354179988494772E-3</v>
      </c>
      <c r="I2952" s="9">
        <v>4</v>
      </c>
      <c r="J2952" s="10" t="b">
        <f>AND(CCTAB[[#This Row],[Date]]&gt;=calculate!$D$10,CCTAB[[#This Row],[Date]]&lt;calculate!$D$10+7)</f>
        <v>0</v>
      </c>
    </row>
    <row r="2953" spans="1:10" ht="14.25" customHeight="1" x14ac:dyDescent="0.35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</v>
      </c>
      <c r="H2953" s="8">
        <v>2.6589981579472756E-3</v>
      </c>
      <c r="I2953" s="9">
        <v>5</v>
      </c>
      <c r="J2953" s="10" t="b">
        <f>AND(CCTAB[[#This Row],[Date]]&gt;=calculate!$D$10,CCTAB[[#This Row],[Date]]&lt;calculate!$D$10+7)</f>
        <v>0</v>
      </c>
    </row>
    <row r="2954" spans="1:10" ht="14.25" customHeight="1" x14ac:dyDescent="0.35">
      <c r="A2954" s="4" t="s">
        <v>2977</v>
      </c>
      <c r="B2954" s="5">
        <v>42056.466999999997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</v>
      </c>
      <c r="H2954" s="8">
        <v>4.279214809202208E-4</v>
      </c>
      <c r="I2954" s="9">
        <v>4</v>
      </c>
      <c r="J2954" s="10" t="b">
        <f>AND(CCTAB[[#This Row],[Date]]&gt;=calculate!$D$10,CCTAB[[#This Row],[Date]]&lt;calculate!$D$10+7)</f>
        <v>0</v>
      </c>
    </row>
    <row r="2955" spans="1:10" ht="14.25" customHeight="1" x14ac:dyDescent="0.35">
      <c r="A2955" s="4" t="s">
        <v>2978</v>
      </c>
      <c r="B2955" s="5">
        <v>42056.466999999997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</v>
      </c>
      <c r="H2955" s="8">
        <v>1.7040003865679302E-3</v>
      </c>
      <c r="I2955" s="9">
        <v>4</v>
      </c>
      <c r="J2955" s="10" t="b">
        <f>AND(CCTAB[[#This Row],[Date]]&gt;=calculate!$D$10,CCTAB[[#This Row],[Date]]&lt;calculate!$D$10+7)</f>
        <v>0</v>
      </c>
    </row>
    <row r="2956" spans="1:10" ht="14.25" customHeight="1" x14ac:dyDescent="0.35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</v>
      </c>
      <c r="H2956" s="8">
        <v>3.0927812494672179E-3</v>
      </c>
      <c r="I2956" s="9">
        <v>5</v>
      </c>
      <c r="J2956" s="10" t="b">
        <f>AND(CCTAB[[#This Row],[Date]]&gt;=calculate!$D$10,CCTAB[[#This Row],[Date]]&lt;calculate!$D$10+7)</f>
        <v>0</v>
      </c>
    </row>
    <row r="2957" spans="1:10" ht="14.25" customHeight="1" x14ac:dyDescent="0.35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</v>
      </c>
      <c r="H2957" s="8">
        <v>2.202331687089856E-3</v>
      </c>
      <c r="I2957" s="9">
        <v>4</v>
      </c>
      <c r="J2957" s="10" t="b">
        <f>AND(CCTAB[[#This Row],[Date]]&gt;=calculate!$D$10,CCTAB[[#This Row],[Date]]&lt;calculate!$D$10+7)</f>
        <v>0</v>
      </c>
    </row>
    <row r="2958" spans="1:10" ht="14.25" customHeight="1" x14ac:dyDescent="0.35">
      <c r="A2958" s="4" t="s">
        <v>2981</v>
      </c>
      <c r="B2958" s="5">
        <v>42056.487999999998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</v>
      </c>
      <c r="H2958" s="8">
        <v>2.3349167417319283E-3</v>
      </c>
      <c r="I2958" s="9">
        <v>3</v>
      </c>
      <c r="J2958" s="10" t="b">
        <f>AND(CCTAB[[#This Row],[Date]]&gt;=calculate!$D$10,CCTAB[[#This Row],[Date]]&lt;calculate!$D$10+7)</f>
        <v>0</v>
      </c>
    </row>
    <row r="2959" spans="1:10" ht="14.25" customHeight="1" x14ac:dyDescent="0.35">
      <c r="A2959" s="4" t="s">
        <v>2982</v>
      </c>
      <c r="B2959" s="5">
        <v>42056.487999999998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0" t="b">
        <f>AND(CCTAB[[#This Row],[Date]]&gt;=calculate!$D$10,CCTAB[[#This Row],[Date]]&lt;calculate!$D$10+7)</f>
        <v>0</v>
      </c>
    </row>
    <row r="2960" spans="1:10" ht="14.25" customHeight="1" x14ac:dyDescent="0.35">
      <c r="A2960" s="4" t="s">
        <v>2983</v>
      </c>
      <c r="B2960" s="5">
        <v>42056.495999999999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</v>
      </c>
      <c r="H2960" s="8">
        <v>8.4561484780226498E-4</v>
      </c>
      <c r="I2960" s="9">
        <v>3</v>
      </c>
      <c r="J2960" s="10" t="b">
        <f>AND(CCTAB[[#This Row],[Date]]&gt;=calculate!$D$10,CCTAB[[#This Row],[Date]]&lt;calculate!$D$10+7)</f>
        <v>0</v>
      </c>
    </row>
    <row r="2961" spans="1:10" ht="14.25" customHeight="1" x14ac:dyDescent="0.35">
      <c r="A2961" s="4" t="s">
        <v>2984</v>
      </c>
      <c r="B2961" s="5">
        <v>42056.495999999999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</v>
      </c>
      <c r="H2961" s="8">
        <v>7.6472158402556033E-4</v>
      </c>
      <c r="I2961" s="9">
        <v>1</v>
      </c>
      <c r="J2961" s="10" t="b">
        <f>AND(CCTAB[[#This Row],[Date]]&gt;=calculate!$D$10,CCTAB[[#This Row],[Date]]&lt;calculate!$D$10+7)</f>
        <v>0</v>
      </c>
    </row>
    <row r="2962" spans="1:10" ht="14.25" customHeight="1" x14ac:dyDescent="0.35">
      <c r="A2962" s="4" t="s">
        <v>2985</v>
      </c>
      <c r="B2962" s="5">
        <v>42056.514999999999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</v>
      </c>
      <c r="H2962" s="8">
        <v>2.6537612349746414E-3</v>
      </c>
      <c r="I2962" s="9">
        <v>3</v>
      </c>
      <c r="J2962" s="10" t="b">
        <f>AND(CCTAB[[#This Row],[Date]]&gt;=calculate!$D$10,CCTAB[[#This Row],[Date]]&lt;calculate!$D$10+7)</f>
        <v>0</v>
      </c>
    </row>
    <row r="2963" spans="1:10" ht="14.25" customHeight="1" x14ac:dyDescent="0.35">
      <c r="A2963" s="4" t="s">
        <v>2986</v>
      </c>
      <c r="B2963" s="5">
        <v>42056.514999999999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</v>
      </c>
      <c r="H2963" s="8">
        <v>1.7995064737260174E-3</v>
      </c>
      <c r="I2963" s="9">
        <v>5</v>
      </c>
      <c r="J2963" s="10" t="b">
        <f>AND(CCTAB[[#This Row],[Date]]&gt;=calculate!$D$10,CCTAB[[#This Row],[Date]]&lt;calculate!$D$10+7)</f>
        <v>0</v>
      </c>
    </row>
    <row r="2964" spans="1:10" ht="14.25" customHeight="1" x14ac:dyDescent="0.35">
      <c r="A2964" s="4" t="s">
        <v>2987</v>
      </c>
      <c r="B2964" s="5">
        <v>42056.517999999996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</v>
      </c>
      <c r="H2964" s="8">
        <v>3.7991456411542246E-3</v>
      </c>
      <c r="I2964" s="9">
        <v>3</v>
      </c>
      <c r="J2964" s="10" t="b">
        <f>AND(CCTAB[[#This Row],[Date]]&gt;=calculate!$D$10,CCTAB[[#This Row],[Date]]&lt;calculate!$D$10+7)</f>
        <v>0</v>
      </c>
    </row>
    <row r="2965" spans="1:10" ht="14.25" customHeight="1" x14ac:dyDescent="0.35">
      <c r="A2965" s="4" t="s">
        <v>2988</v>
      </c>
      <c r="B2965" s="5">
        <v>42056.517999999996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</v>
      </c>
      <c r="H2965" s="8">
        <v>1.5899117506872327E-3</v>
      </c>
      <c r="I2965" s="9">
        <v>4</v>
      </c>
      <c r="J2965" s="10" t="b">
        <f>AND(CCTAB[[#This Row],[Date]]&gt;=calculate!$D$10,CCTAB[[#This Row],[Date]]&lt;calculate!$D$10+7)</f>
        <v>0</v>
      </c>
    </row>
    <row r="2966" spans="1:10" ht="14.25" customHeight="1" x14ac:dyDescent="0.35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</v>
      </c>
      <c r="H2966" s="8">
        <v>8.6483623456353744E-4</v>
      </c>
      <c r="I2966" s="9">
        <v>4</v>
      </c>
      <c r="J2966" s="10" t="b">
        <f>AND(CCTAB[[#This Row],[Date]]&gt;=calculate!$D$10,CCTAB[[#This Row],[Date]]&lt;calculate!$D$10+7)</f>
        <v>0</v>
      </c>
    </row>
    <row r="2967" spans="1:10" ht="14.25" customHeight="1" x14ac:dyDescent="0.35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</v>
      </c>
      <c r="H2967" s="8">
        <v>1.0518499327779177E-3</v>
      </c>
      <c r="I2967" s="9">
        <v>5</v>
      </c>
      <c r="J2967" s="10" t="b">
        <f>AND(CCTAB[[#This Row],[Date]]&gt;=calculate!$D$10,CCTAB[[#This Row],[Date]]&lt;calculate!$D$10+7)</f>
        <v>0</v>
      </c>
    </row>
    <row r="2968" spans="1:10" ht="14.25" customHeight="1" x14ac:dyDescent="0.35">
      <c r="A2968" s="4" t="s">
        <v>2991</v>
      </c>
      <c r="B2968" s="5">
        <v>42056.552000000003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</v>
      </c>
      <c r="H2968" s="8">
        <v>3.5826161425508958E-3</v>
      </c>
      <c r="I2968" s="9">
        <v>5</v>
      </c>
      <c r="J2968" s="10" t="b">
        <f>AND(CCTAB[[#This Row],[Date]]&gt;=calculate!$D$10,CCTAB[[#This Row],[Date]]&lt;calculate!$D$10+7)</f>
        <v>0</v>
      </c>
    </row>
    <row r="2969" spans="1:10" ht="14.25" customHeight="1" x14ac:dyDescent="0.35">
      <c r="A2969" s="4" t="s">
        <v>2992</v>
      </c>
      <c r="B2969" s="5">
        <v>42056.552000000003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</v>
      </c>
      <c r="H2969" s="8">
        <v>6.1365631826934444E-4</v>
      </c>
      <c r="I2969" s="9">
        <v>3</v>
      </c>
      <c r="J2969" s="10" t="b">
        <f>AND(CCTAB[[#This Row],[Date]]&gt;=calculate!$D$10,CCTAB[[#This Row],[Date]]&lt;calculate!$D$10+7)</f>
        <v>0</v>
      </c>
    </row>
    <row r="2970" spans="1:10" ht="14.25" customHeight="1" x14ac:dyDescent="0.35">
      <c r="A2970" s="4" t="s">
        <v>2993</v>
      </c>
      <c r="B2970" s="5">
        <v>42056.565999999999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0" t="b">
        <f>AND(CCTAB[[#This Row],[Date]]&gt;=calculate!$D$10,CCTAB[[#This Row],[Date]]&lt;calculate!$D$10+7)</f>
        <v>0</v>
      </c>
    </row>
    <row r="2971" spans="1:10" ht="14.25" customHeight="1" x14ac:dyDescent="0.35">
      <c r="A2971" s="4" t="s">
        <v>2994</v>
      </c>
      <c r="B2971" s="5">
        <v>42056.565999999999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</v>
      </c>
      <c r="H2971" s="8">
        <v>2.1904561974416129E-3</v>
      </c>
      <c r="I2971" s="9">
        <v>1</v>
      </c>
      <c r="J2971" s="10" t="b">
        <f>AND(CCTAB[[#This Row],[Date]]&gt;=calculate!$D$10,CCTAB[[#This Row],[Date]]&lt;calculate!$D$10+7)</f>
        <v>0</v>
      </c>
    </row>
    <row r="2972" spans="1:10" ht="14.25" customHeight="1" x14ac:dyDescent="0.35">
      <c r="A2972" s="4" t="s">
        <v>2995</v>
      </c>
      <c r="B2972" s="5">
        <v>42056.580999999998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</v>
      </c>
      <c r="H2972" s="8">
        <v>4.1637232632393585E-3</v>
      </c>
      <c r="I2972" s="9">
        <v>4</v>
      </c>
      <c r="J2972" s="10" t="b">
        <f>AND(CCTAB[[#This Row],[Date]]&gt;=calculate!$D$10,CCTAB[[#This Row],[Date]]&lt;calculate!$D$10+7)</f>
        <v>0</v>
      </c>
    </row>
    <row r="2973" spans="1:10" ht="14.25" customHeight="1" x14ac:dyDescent="0.35">
      <c r="A2973" s="4" t="s">
        <v>2996</v>
      </c>
      <c r="B2973" s="5">
        <v>42056.580999999998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</v>
      </c>
      <c r="H2973" s="8">
        <v>3.2939271352937964E-3</v>
      </c>
      <c r="I2973" s="9">
        <v>4</v>
      </c>
      <c r="J2973" s="10" t="b">
        <f>AND(CCTAB[[#This Row],[Date]]&gt;=calculate!$D$10,CCTAB[[#This Row],[Date]]&lt;calculate!$D$10+7)</f>
        <v>0</v>
      </c>
    </row>
    <row r="2974" spans="1:10" ht="14.25" customHeight="1" x14ac:dyDescent="0.35">
      <c r="A2974" s="4" t="s">
        <v>2997</v>
      </c>
      <c r="B2974" s="5">
        <v>42056.582999999999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</v>
      </c>
      <c r="H2974" s="8">
        <v>3.2445665503526271E-3</v>
      </c>
      <c r="I2974" s="9">
        <v>3</v>
      </c>
      <c r="J2974" s="10" t="b">
        <f>AND(CCTAB[[#This Row],[Date]]&gt;=calculate!$D$10,CCTAB[[#This Row],[Date]]&lt;calculate!$D$10+7)</f>
        <v>0</v>
      </c>
    </row>
    <row r="2975" spans="1:10" ht="14.25" customHeight="1" x14ac:dyDescent="0.35">
      <c r="A2975" s="4" t="s">
        <v>2998</v>
      </c>
      <c r="B2975" s="5">
        <v>42056.582999999999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</v>
      </c>
      <c r="H2975" s="8">
        <v>3.4315399299660364E-3</v>
      </c>
      <c r="I2975" s="9">
        <v>1</v>
      </c>
      <c r="J2975" s="10" t="b">
        <f>AND(CCTAB[[#This Row],[Date]]&gt;=calculate!$D$10,CCTAB[[#This Row],[Date]]&lt;calculate!$D$10+7)</f>
        <v>0</v>
      </c>
    </row>
    <row r="2976" spans="1:10" ht="14.25" customHeight="1" x14ac:dyDescent="0.35">
      <c r="A2976" s="4" t="s">
        <v>2999</v>
      </c>
      <c r="B2976" s="5">
        <v>42056.603999999999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0" t="b">
        <f>AND(CCTAB[[#This Row],[Date]]&gt;=calculate!$D$10,CCTAB[[#This Row],[Date]]&lt;calculate!$D$10+7)</f>
        <v>0</v>
      </c>
    </row>
    <row r="2977" spans="1:10" ht="14.25" customHeight="1" x14ac:dyDescent="0.35">
      <c r="A2977" s="4" t="s">
        <v>3000</v>
      </c>
      <c r="B2977" s="5">
        <v>42056.603999999999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</v>
      </c>
      <c r="H2977" s="8">
        <v>4.8546794860580139E-3</v>
      </c>
      <c r="I2977" s="9">
        <v>4</v>
      </c>
      <c r="J2977" s="10" t="b">
        <f>AND(CCTAB[[#This Row],[Date]]&gt;=calculate!$D$10,CCTAB[[#This Row],[Date]]&lt;calculate!$D$10+7)</f>
        <v>0</v>
      </c>
    </row>
    <row r="2978" spans="1:10" ht="14.25" customHeight="1" x14ac:dyDescent="0.35">
      <c r="A2978" s="4" t="s">
        <v>3001</v>
      </c>
      <c r="B2978" s="5">
        <v>42056.616000000002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0" t="b">
        <f>AND(CCTAB[[#This Row],[Date]]&gt;=calculate!$D$10,CCTAB[[#This Row],[Date]]&lt;calculate!$D$10+7)</f>
        <v>0</v>
      </c>
    </row>
    <row r="2979" spans="1:10" ht="14.25" customHeight="1" x14ac:dyDescent="0.35">
      <c r="A2979" s="4" t="s">
        <v>3002</v>
      </c>
      <c r="B2979" s="5">
        <v>42056.616000000002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</v>
      </c>
      <c r="H2979" s="8">
        <v>4.5641083618277673E-3</v>
      </c>
      <c r="I2979" s="9">
        <v>5</v>
      </c>
      <c r="J2979" s="10" t="b">
        <f>AND(CCTAB[[#This Row],[Date]]&gt;=calculate!$D$10,CCTAB[[#This Row],[Date]]&lt;calculate!$D$10+7)</f>
        <v>0</v>
      </c>
    </row>
    <row r="2980" spans="1:10" ht="14.25" customHeight="1" x14ac:dyDescent="0.35">
      <c r="A2980" s="4" t="s">
        <v>3003</v>
      </c>
      <c r="B2980" s="5">
        <v>42056.624000000003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</v>
      </c>
      <c r="H2980" s="8">
        <v>3.2805441689235213E-3</v>
      </c>
      <c r="I2980" s="9">
        <v>4</v>
      </c>
      <c r="J2980" s="10" t="b">
        <f>AND(CCTAB[[#This Row],[Date]]&gt;=calculate!$D$10,CCTAB[[#This Row],[Date]]&lt;calculate!$D$10+7)</f>
        <v>0</v>
      </c>
    </row>
    <row r="2981" spans="1:10" ht="14.25" customHeight="1" x14ac:dyDescent="0.35">
      <c r="A2981" s="4" t="s">
        <v>3004</v>
      </c>
      <c r="B2981" s="5">
        <v>42056.624000000003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</v>
      </c>
      <c r="H2981" s="8">
        <v>3.2754087392734988E-3</v>
      </c>
      <c r="I2981" s="9">
        <v>4</v>
      </c>
      <c r="J2981" s="10" t="b">
        <f>AND(CCTAB[[#This Row],[Date]]&gt;=calculate!$D$10,CCTAB[[#This Row],[Date]]&lt;calculate!$D$10+7)</f>
        <v>0</v>
      </c>
    </row>
    <row r="2982" spans="1:10" ht="14.25" customHeight="1" x14ac:dyDescent="0.35">
      <c r="A2982" s="4" t="s">
        <v>3005</v>
      </c>
      <c r="B2982" s="5">
        <v>42056.631999999998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</v>
      </c>
      <c r="H2982" s="8">
        <v>2.8530484083430802E-3</v>
      </c>
      <c r="I2982" s="9">
        <v>1</v>
      </c>
      <c r="J2982" s="10" t="b">
        <f>AND(CCTAB[[#This Row],[Date]]&gt;=calculate!$D$10,CCTAB[[#This Row],[Date]]&lt;calculate!$D$10+7)</f>
        <v>0</v>
      </c>
    </row>
    <row r="2983" spans="1:10" ht="14.25" customHeight="1" x14ac:dyDescent="0.35">
      <c r="A2983" s="4" t="s">
        <v>3006</v>
      </c>
      <c r="B2983" s="5">
        <v>42056.631999999998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</v>
      </c>
      <c r="H2983" s="8">
        <v>1.977962513255797E-3</v>
      </c>
      <c r="I2983" s="9">
        <v>3</v>
      </c>
      <c r="J2983" s="10" t="b">
        <f>AND(CCTAB[[#This Row],[Date]]&gt;=calculate!$D$10,CCTAB[[#This Row],[Date]]&lt;calculate!$D$10+7)</f>
        <v>0</v>
      </c>
    </row>
    <row r="2984" spans="1:10" ht="14.25" customHeight="1" x14ac:dyDescent="0.35">
      <c r="A2984" s="4" t="s">
        <v>3007</v>
      </c>
      <c r="B2984" s="5">
        <v>42056.656000000003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</v>
      </c>
      <c r="H2984" s="8">
        <v>9.5386877348347646E-4</v>
      </c>
      <c r="I2984" s="9">
        <v>4</v>
      </c>
      <c r="J2984" s="10" t="b">
        <f>AND(CCTAB[[#This Row],[Date]]&gt;=calculate!$D$10,CCTAB[[#This Row],[Date]]&lt;calculate!$D$10+7)</f>
        <v>0</v>
      </c>
    </row>
    <row r="2985" spans="1:10" ht="14.25" customHeight="1" x14ac:dyDescent="0.35">
      <c r="A2985" s="4" t="s">
        <v>3008</v>
      </c>
      <c r="B2985" s="5">
        <v>42056.656000000003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</v>
      </c>
      <c r="H2985" s="8">
        <v>1.2228791355081885E-3</v>
      </c>
      <c r="I2985" s="9">
        <v>5</v>
      </c>
      <c r="J2985" s="10" t="b">
        <f>AND(CCTAB[[#This Row],[Date]]&gt;=calculate!$D$10,CCTAB[[#This Row],[Date]]&lt;calculate!$D$10+7)</f>
        <v>0</v>
      </c>
    </row>
    <row r="2986" spans="1:10" ht="14.25" customHeight="1" x14ac:dyDescent="0.35">
      <c r="A2986" s="4" t="s">
        <v>3009</v>
      </c>
      <c r="B2986" s="5">
        <v>42056.656999999999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</v>
      </c>
      <c r="H2986" s="8">
        <v>1.5090761893778342E-3</v>
      </c>
      <c r="I2986" s="9">
        <v>1</v>
      </c>
      <c r="J2986" s="10" t="b">
        <f>AND(CCTAB[[#This Row],[Date]]&gt;=calculate!$D$10,CCTAB[[#This Row],[Date]]&lt;calculate!$D$10+7)</f>
        <v>0</v>
      </c>
    </row>
    <row r="2987" spans="1:10" ht="14.25" customHeight="1" x14ac:dyDescent="0.35">
      <c r="A2987" s="4" t="s">
        <v>3010</v>
      </c>
      <c r="B2987" s="5">
        <v>42056.656999999999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</v>
      </c>
      <c r="H2987" s="8">
        <v>3.7186748629707829E-3</v>
      </c>
      <c r="I2987" s="9">
        <v>3</v>
      </c>
      <c r="J2987" s="10" t="b">
        <f>AND(CCTAB[[#This Row],[Date]]&gt;=calculate!$D$10,CCTAB[[#This Row],[Date]]&lt;calculate!$D$10+7)</f>
        <v>0</v>
      </c>
    </row>
    <row r="2988" spans="1:10" ht="14.25" customHeight="1" x14ac:dyDescent="0.35">
      <c r="A2988" s="4" t="s">
        <v>3011</v>
      </c>
      <c r="B2988" s="5">
        <v>42056.682999999997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</v>
      </c>
      <c r="H2988" s="8">
        <v>4.5525498376016707E-3</v>
      </c>
      <c r="I2988" s="9">
        <v>5</v>
      </c>
      <c r="J2988" s="10" t="b">
        <f>AND(CCTAB[[#This Row],[Date]]&gt;=calculate!$D$10,CCTAB[[#This Row],[Date]]&lt;calculate!$D$10+7)</f>
        <v>0</v>
      </c>
    </row>
    <row r="2989" spans="1:10" ht="14.25" customHeight="1" x14ac:dyDescent="0.35">
      <c r="A2989" s="4" t="s">
        <v>3012</v>
      </c>
      <c r="B2989" s="5">
        <v>42056.682999999997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</v>
      </c>
      <c r="H2989" s="8">
        <v>4.0003100016464616E-3</v>
      </c>
      <c r="I2989" s="9">
        <v>3</v>
      </c>
      <c r="J2989" s="10" t="b">
        <f>AND(CCTAB[[#This Row],[Date]]&gt;=calculate!$D$10,CCTAB[[#This Row],[Date]]&lt;calculate!$D$10+7)</f>
        <v>0</v>
      </c>
    </row>
    <row r="2990" spans="1:10" ht="14.25" customHeight="1" x14ac:dyDescent="0.35">
      <c r="A2990" s="4" t="s">
        <v>3013</v>
      </c>
      <c r="B2990" s="5">
        <v>42056.707999999999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</v>
      </c>
      <c r="H2990" s="8">
        <v>2.5104515504787601E-3</v>
      </c>
      <c r="I2990" s="9">
        <v>5</v>
      </c>
      <c r="J2990" s="10" t="b">
        <f>AND(CCTAB[[#This Row],[Date]]&gt;=calculate!$D$10,CCTAB[[#This Row],[Date]]&lt;calculate!$D$10+7)</f>
        <v>0</v>
      </c>
    </row>
    <row r="2991" spans="1:10" ht="14.25" customHeight="1" x14ac:dyDescent="0.35">
      <c r="A2991" s="4" t="s">
        <v>3014</v>
      </c>
      <c r="B2991" s="5">
        <v>42056.707999999999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</v>
      </c>
      <c r="H2991" s="8">
        <v>2.781409709227333E-3</v>
      </c>
      <c r="I2991" s="9">
        <v>1</v>
      </c>
      <c r="J2991" s="10" t="b">
        <f>AND(CCTAB[[#This Row],[Date]]&gt;=calculate!$D$10,CCTAB[[#This Row],[Date]]&lt;calculate!$D$10+7)</f>
        <v>0</v>
      </c>
    </row>
    <row r="2992" spans="1:10" ht="14.25" customHeight="1" x14ac:dyDescent="0.35">
      <c r="A2992" s="4" t="s">
        <v>3015</v>
      </c>
      <c r="B2992" s="5">
        <v>42056.722000000002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</v>
      </c>
      <c r="H2992" s="8">
        <v>1.8906027198076832E-3</v>
      </c>
      <c r="I2992" s="9">
        <v>3</v>
      </c>
      <c r="J2992" s="10" t="b">
        <f>AND(CCTAB[[#This Row],[Date]]&gt;=calculate!$D$10,CCTAB[[#This Row],[Date]]&lt;calculate!$D$10+7)</f>
        <v>0</v>
      </c>
    </row>
    <row r="2993" spans="1:10" ht="14.25" customHeight="1" x14ac:dyDescent="0.35">
      <c r="A2993" s="4" t="s">
        <v>3016</v>
      </c>
      <c r="B2993" s="5">
        <v>42056.722000000002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0" t="b">
        <f>AND(CCTAB[[#This Row],[Date]]&gt;=calculate!$D$10,CCTAB[[#This Row],[Date]]&lt;calculate!$D$10+7)</f>
        <v>0</v>
      </c>
    </row>
    <row r="2994" spans="1:10" ht="14.25" customHeight="1" x14ac:dyDescent="0.35">
      <c r="A2994" s="4" t="s">
        <v>3017</v>
      </c>
      <c r="B2994" s="5">
        <v>42056.722999999998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</v>
      </c>
      <c r="H2994" s="8">
        <v>4.3985494542898686E-3</v>
      </c>
      <c r="I2994" s="9">
        <v>5</v>
      </c>
      <c r="J2994" s="10" t="b">
        <f>AND(CCTAB[[#This Row],[Date]]&gt;=calculate!$D$10,CCTAB[[#This Row],[Date]]&lt;calculate!$D$10+7)</f>
        <v>0</v>
      </c>
    </row>
    <row r="2995" spans="1:10" ht="14.25" customHeight="1" x14ac:dyDescent="0.35">
      <c r="A2995" s="4" t="s">
        <v>3018</v>
      </c>
      <c r="B2995" s="5">
        <v>42056.722999999998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</v>
      </c>
      <c r="H2995" s="8">
        <v>3.6253721704959788E-3</v>
      </c>
      <c r="I2995" s="9">
        <v>4</v>
      </c>
      <c r="J2995" s="10" t="b">
        <f>AND(CCTAB[[#This Row],[Date]]&gt;=calculate!$D$10,CCTAB[[#This Row],[Date]]&lt;calculate!$D$10+7)</f>
        <v>0</v>
      </c>
    </row>
    <row r="2996" spans="1:10" ht="14.25" customHeight="1" x14ac:dyDescent="0.35">
      <c r="A2996" s="4" t="s">
        <v>3019</v>
      </c>
      <c r="B2996" s="5">
        <v>42056.743000000002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0" t="b">
        <f>AND(CCTAB[[#This Row],[Date]]&gt;=calculate!$D$10,CCTAB[[#This Row],[Date]]&lt;calculate!$D$10+7)</f>
        <v>0</v>
      </c>
    </row>
    <row r="2997" spans="1:10" ht="14.25" customHeight="1" x14ac:dyDescent="0.35">
      <c r="A2997" s="4" t="s">
        <v>3020</v>
      </c>
      <c r="B2997" s="5">
        <v>42056.743000000002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</v>
      </c>
      <c r="H2997" s="8">
        <v>3.6860646480300218E-3</v>
      </c>
      <c r="I2997" s="9">
        <v>1</v>
      </c>
      <c r="J2997" s="10" t="b">
        <f>AND(CCTAB[[#This Row],[Date]]&gt;=calculate!$D$10,CCTAB[[#This Row],[Date]]&lt;calculate!$D$10+7)</f>
        <v>0</v>
      </c>
    </row>
    <row r="2998" spans="1:10" ht="14.25" customHeight="1" x14ac:dyDescent="0.35">
      <c r="A2998" s="4" t="s">
        <v>3021</v>
      </c>
      <c r="B2998" s="5">
        <v>42057.377999999997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</v>
      </c>
      <c r="H2998" s="8">
        <v>1.3706290687398503E-3</v>
      </c>
      <c r="I2998" s="9">
        <v>5</v>
      </c>
      <c r="J2998" s="10" t="b">
        <f>AND(CCTAB[[#This Row],[Date]]&gt;=calculate!$D$10,CCTAB[[#This Row],[Date]]&lt;calculate!$D$10+7)</f>
        <v>0</v>
      </c>
    </row>
    <row r="2999" spans="1:10" ht="14.25" customHeight="1" x14ac:dyDescent="0.35">
      <c r="A2999" s="4" t="s">
        <v>3022</v>
      </c>
      <c r="B2999" s="5">
        <v>42057.377999999997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</v>
      </c>
      <c r="H2999" s="8">
        <v>3.6230098220690734E-3</v>
      </c>
      <c r="I2999" s="9">
        <v>4</v>
      </c>
      <c r="J2999" s="10" t="b">
        <f>AND(CCTAB[[#This Row],[Date]]&gt;=calculate!$D$10,CCTAB[[#This Row],[Date]]&lt;calculate!$D$10+7)</f>
        <v>0</v>
      </c>
    </row>
    <row r="3000" spans="1:10" ht="14.25" customHeight="1" x14ac:dyDescent="0.35">
      <c r="A3000" s="4" t="s">
        <v>3023</v>
      </c>
      <c r="B3000" s="5">
        <v>42057.406000000003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</v>
      </c>
      <c r="H3000" s="8">
        <v>1.508708256589593E-3</v>
      </c>
      <c r="I3000" s="9">
        <v>3</v>
      </c>
      <c r="J3000" s="10" t="b">
        <f>AND(CCTAB[[#This Row],[Date]]&gt;=calculate!$D$10,CCTAB[[#This Row],[Date]]&lt;calculate!$D$10+7)</f>
        <v>0</v>
      </c>
    </row>
    <row r="3001" spans="1:10" ht="14.25" customHeight="1" x14ac:dyDescent="0.35">
      <c r="A3001" s="4" t="s">
        <v>3024</v>
      </c>
      <c r="B3001" s="5">
        <v>42057.406000000003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0" t="b">
        <f>AND(CCTAB[[#This Row],[Date]]&gt;=calculate!$D$10,CCTAB[[#This Row],[Date]]&lt;calculate!$D$10+7)</f>
        <v>0</v>
      </c>
    </row>
    <row r="3002" spans="1:10" ht="14.25" customHeight="1" x14ac:dyDescent="0.35">
      <c r="A3002" s="4" t="s">
        <v>3025</v>
      </c>
      <c r="B3002" s="5">
        <v>42057.466999999997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</v>
      </c>
      <c r="H3002" s="8">
        <v>1.5823049010925646E-3</v>
      </c>
      <c r="I3002" s="9">
        <v>4</v>
      </c>
      <c r="J3002" s="10" t="b">
        <f>AND(CCTAB[[#This Row],[Date]]&gt;=calculate!$D$10,CCTAB[[#This Row],[Date]]&lt;calculate!$D$10+7)</f>
        <v>0</v>
      </c>
    </row>
    <row r="3003" spans="1:10" ht="14.25" customHeight="1" x14ac:dyDescent="0.35">
      <c r="A3003" s="4" t="s">
        <v>3026</v>
      </c>
      <c r="B3003" s="5">
        <v>42057.466999999997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</v>
      </c>
      <c r="H3003" s="8">
        <v>1.3122787739430475E-3</v>
      </c>
      <c r="I3003" s="9">
        <v>3</v>
      </c>
      <c r="J3003" s="10" t="b">
        <f>AND(CCTAB[[#This Row],[Date]]&gt;=calculate!$D$10,CCTAB[[#This Row],[Date]]&lt;calculate!$D$10+7)</f>
        <v>0</v>
      </c>
    </row>
    <row r="3004" spans="1:10" ht="14.25" customHeight="1" x14ac:dyDescent="0.35">
      <c r="A3004" s="4" t="s">
        <v>3027</v>
      </c>
      <c r="B3004" s="5">
        <v>42057.468000000001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</v>
      </c>
      <c r="H3004" s="8">
        <v>3.801152973946701E-3</v>
      </c>
      <c r="I3004" s="9">
        <v>5</v>
      </c>
      <c r="J3004" s="10" t="b">
        <f>AND(CCTAB[[#This Row],[Date]]&gt;=calculate!$D$10,CCTAB[[#This Row],[Date]]&lt;calculate!$D$10+7)</f>
        <v>0</v>
      </c>
    </row>
    <row r="3005" spans="1:10" ht="14.25" customHeight="1" x14ac:dyDescent="0.35">
      <c r="A3005" s="4" t="s">
        <v>3028</v>
      </c>
      <c r="B3005" s="5">
        <v>42057.468000000001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0" t="b">
        <f>AND(CCTAB[[#This Row],[Date]]&gt;=calculate!$D$10,CCTAB[[#This Row],[Date]]&lt;calculate!$D$10+7)</f>
        <v>0</v>
      </c>
    </row>
    <row r="3006" spans="1:10" ht="14.25" customHeight="1" x14ac:dyDescent="0.35">
      <c r="A3006" s="4" t="s">
        <v>3029</v>
      </c>
      <c r="B3006" s="5">
        <v>42057.478999999999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0" t="b">
        <f>AND(CCTAB[[#This Row],[Date]]&gt;=calculate!$D$10,CCTAB[[#This Row],[Date]]&lt;calculate!$D$10+7)</f>
        <v>0</v>
      </c>
    </row>
    <row r="3007" spans="1:10" ht="14.25" customHeight="1" x14ac:dyDescent="0.35">
      <c r="A3007" s="4" t="s">
        <v>3030</v>
      </c>
      <c r="B3007" s="5">
        <v>42057.478999999999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</v>
      </c>
      <c r="H3007" s="8">
        <v>3.0980896073321633E-3</v>
      </c>
      <c r="I3007" s="9">
        <v>4</v>
      </c>
      <c r="J3007" s="10" t="b">
        <f>AND(CCTAB[[#This Row],[Date]]&gt;=calculate!$D$10,CCTAB[[#This Row],[Date]]&lt;calculate!$D$10+7)</f>
        <v>0</v>
      </c>
    </row>
    <row r="3008" spans="1:10" ht="14.25" customHeight="1" x14ac:dyDescent="0.35">
      <c r="A3008" s="4" t="s">
        <v>3031</v>
      </c>
      <c r="B3008" s="5">
        <v>42057.499000000003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</v>
      </c>
      <c r="H3008" s="8">
        <v>3.7151926995773114E-3</v>
      </c>
      <c r="I3008" s="9">
        <v>5</v>
      </c>
      <c r="J3008" s="10" t="b">
        <f>AND(CCTAB[[#This Row],[Date]]&gt;=calculate!$D$10,CCTAB[[#This Row],[Date]]&lt;calculate!$D$10+7)</f>
        <v>0</v>
      </c>
    </row>
    <row r="3009" spans="1:10" ht="14.25" customHeight="1" x14ac:dyDescent="0.35">
      <c r="A3009" s="4" t="s">
        <v>3032</v>
      </c>
      <c r="B3009" s="5">
        <v>42057.499000000003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</v>
      </c>
      <c r="H3009" s="8">
        <v>3.396922087969846E-3</v>
      </c>
      <c r="I3009" s="9">
        <v>4</v>
      </c>
      <c r="J3009" s="10" t="b">
        <f>AND(CCTAB[[#This Row],[Date]]&gt;=calculate!$D$10,CCTAB[[#This Row],[Date]]&lt;calculate!$D$10+7)</f>
        <v>0</v>
      </c>
    </row>
    <row r="3010" spans="1:10" ht="14.25" customHeight="1" x14ac:dyDescent="0.35">
      <c r="A3010" s="4" t="s">
        <v>3033</v>
      </c>
      <c r="B3010" s="5">
        <v>42057.502999999997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</v>
      </c>
      <c r="H3010" s="8">
        <v>1.781518003399863E-3</v>
      </c>
      <c r="I3010" s="9">
        <v>4</v>
      </c>
      <c r="J3010" s="10" t="b">
        <f>AND(CCTAB[[#This Row],[Date]]&gt;=calculate!$D$10,CCTAB[[#This Row],[Date]]&lt;calculate!$D$10+7)</f>
        <v>0</v>
      </c>
    </row>
    <row r="3011" spans="1:10" ht="14.25" customHeight="1" x14ac:dyDescent="0.35">
      <c r="A3011" s="4" t="s">
        <v>3034</v>
      </c>
      <c r="B3011" s="5">
        <v>42057.502999999997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</v>
      </c>
      <c r="H3011" s="8">
        <v>3.5298147651650715E-3</v>
      </c>
      <c r="I3011" s="9">
        <v>1</v>
      </c>
      <c r="J3011" s="10" t="b">
        <f>AND(CCTAB[[#This Row],[Date]]&gt;=calculate!$D$10,CCTAB[[#This Row],[Date]]&lt;calculate!$D$10+7)</f>
        <v>0</v>
      </c>
    </row>
    <row r="3012" spans="1:10" ht="14.25" customHeight="1" x14ac:dyDescent="0.35">
      <c r="A3012" s="4" t="s">
        <v>3035</v>
      </c>
      <c r="B3012" s="5">
        <v>42057.542999999998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</v>
      </c>
      <c r="H3012" s="8">
        <v>2.4886548686919238E-3</v>
      </c>
      <c r="I3012" s="9">
        <v>5</v>
      </c>
      <c r="J3012" s="10" t="b">
        <f>AND(CCTAB[[#This Row],[Date]]&gt;=calculate!$D$10,CCTAB[[#This Row],[Date]]&lt;calculate!$D$10+7)</f>
        <v>0</v>
      </c>
    </row>
    <row r="3013" spans="1:10" ht="14.25" customHeight="1" x14ac:dyDescent="0.35">
      <c r="A3013" s="4" t="s">
        <v>3036</v>
      </c>
      <c r="B3013" s="5">
        <v>42057.542999999998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</v>
      </c>
      <c r="H3013" s="8">
        <v>4.3857426234723785E-3</v>
      </c>
      <c r="I3013" s="9">
        <v>5</v>
      </c>
      <c r="J3013" s="10" t="b">
        <f>AND(CCTAB[[#This Row],[Date]]&gt;=calculate!$D$10,CCTAB[[#This Row],[Date]]&lt;calculate!$D$10+7)</f>
        <v>0</v>
      </c>
    </row>
    <row r="3014" spans="1:10" ht="14.25" customHeight="1" x14ac:dyDescent="0.35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</v>
      </c>
      <c r="H3014" s="8">
        <v>4.7780120166793097E-3</v>
      </c>
      <c r="I3014" s="9">
        <v>1</v>
      </c>
      <c r="J3014" s="10" t="b">
        <f>AND(CCTAB[[#This Row],[Date]]&gt;=calculate!$D$10,CCTAB[[#This Row],[Date]]&lt;calculate!$D$10+7)</f>
        <v>0</v>
      </c>
    </row>
    <row r="3015" spans="1:10" ht="14.25" customHeight="1" x14ac:dyDescent="0.35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</v>
      </c>
      <c r="H3015" s="8">
        <v>4.4598586661643005E-3</v>
      </c>
      <c r="I3015" s="9">
        <v>2</v>
      </c>
      <c r="J3015" s="10" t="b">
        <f>AND(CCTAB[[#This Row],[Date]]&gt;=calculate!$D$10,CCTAB[[#This Row],[Date]]&lt;calculate!$D$10+7)</f>
        <v>0</v>
      </c>
    </row>
    <row r="3016" spans="1:10" ht="14.25" customHeight="1" x14ac:dyDescent="0.35">
      <c r="A3016" s="4" t="s">
        <v>3039</v>
      </c>
      <c r="B3016" s="5">
        <v>42057.563000000002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</v>
      </c>
      <c r="H3016" s="8">
        <v>1.7759610179517063E-3</v>
      </c>
      <c r="I3016" s="9">
        <v>3</v>
      </c>
      <c r="J3016" s="10" t="b">
        <f>AND(CCTAB[[#This Row],[Date]]&gt;=calculate!$D$10,CCTAB[[#This Row],[Date]]&lt;calculate!$D$10+7)</f>
        <v>0</v>
      </c>
    </row>
    <row r="3017" spans="1:10" ht="14.25" customHeight="1" x14ac:dyDescent="0.35">
      <c r="A3017" s="4" t="s">
        <v>3040</v>
      </c>
      <c r="B3017" s="5">
        <v>42057.563000000002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0" t="b">
        <f>AND(CCTAB[[#This Row],[Date]]&gt;=calculate!$D$10,CCTAB[[#This Row],[Date]]&lt;calculate!$D$10+7)</f>
        <v>0</v>
      </c>
    </row>
    <row r="3018" spans="1:10" ht="14.25" customHeight="1" x14ac:dyDescent="0.35">
      <c r="A3018" s="4" t="s">
        <v>3041</v>
      </c>
      <c r="B3018" s="5">
        <v>42057.588000000003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</v>
      </c>
      <c r="H3018" s="8">
        <v>2.4730028017922027E-3</v>
      </c>
      <c r="I3018" s="9">
        <v>2</v>
      </c>
      <c r="J3018" s="10" t="b">
        <f>AND(CCTAB[[#This Row],[Date]]&gt;=calculate!$D$10,CCTAB[[#This Row],[Date]]&lt;calculate!$D$10+7)</f>
        <v>0</v>
      </c>
    </row>
    <row r="3019" spans="1:10" ht="14.25" customHeight="1" x14ac:dyDescent="0.35">
      <c r="A3019" s="4" t="s">
        <v>3042</v>
      </c>
      <c r="B3019" s="5">
        <v>42057.588000000003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0" t="b">
        <f>AND(CCTAB[[#This Row],[Date]]&gt;=calculate!$D$10,CCTAB[[#This Row],[Date]]&lt;calculate!$D$10+7)</f>
        <v>0</v>
      </c>
    </row>
    <row r="3020" spans="1:10" ht="14.25" customHeight="1" x14ac:dyDescent="0.35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0" t="b">
        <f>AND(CCTAB[[#This Row],[Date]]&gt;=calculate!$D$10,CCTAB[[#This Row],[Date]]&lt;calculate!$D$10+7)</f>
        <v>0</v>
      </c>
    </row>
    <row r="3021" spans="1:10" ht="14.25" customHeight="1" x14ac:dyDescent="0.35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</v>
      </c>
      <c r="H3021" s="8">
        <v>1.5109761845179712E-3</v>
      </c>
      <c r="I3021" s="9">
        <v>4</v>
      </c>
      <c r="J3021" s="10" t="b">
        <f>AND(CCTAB[[#This Row],[Date]]&gt;=calculate!$D$10,CCTAB[[#This Row],[Date]]&lt;calculate!$D$10+7)</f>
        <v>0</v>
      </c>
    </row>
    <row r="3022" spans="1:10" ht="14.25" customHeight="1" x14ac:dyDescent="0.35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</v>
      </c>
      <c r="H3022" s="8">
        <v>3.5181303441298617E-3</v>
      </c>
      <c r="I3022" s="9">
        <v>3</v>
      </c>
      <c r="J3022" s="10" t="b">
        <f>AND(CCTAB[[#This Row],[Date]]&gt;=calculate!$D$10,CCTAB[[#This Row],[Date]]&lt;calculate!$D$10+7)</f>
        <v>0</v>
      </c>
    </row>
    <row r="3023" spans="1:10" ht="14.25" customHeight="1" x14ac:dyDescent="0.35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</v>
      </c>
      <c r="H3023" s="8">
        <v>4.6877174143124352E-3</v>
      </c>
      <c r="I3023" s="9">
        <v>3</v>
      </c>
      <c r="J3023" s="10" t="b">
        <f>AND(CCTAB[[#This Row],[Date]]&gt;=calculate!$D$10,CCTAB[[#This Row],[Date]]&lt;calculate!$D$10+7)</f>
        <v>0</v>
      </c>
    </row>
    <row r="3024" spans="1:10" ht="14.25" customHeight="1" x14ac:dyDescent="0.35">
      <c r="A3024" s="4" t="s">
        <v>3047</v>
      </c>
      <c r="B3024" s="5">
        <v>42057.633999999998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</v>
      </c>
      <c r="H3024" s="8">
        <v>3.5324932167342567E-3</v>
      </c>
      <c r="I3024" s="9">
        <v>2</v>
      </c>
      <c r="J3024" s="10" t="b">
        <f>AND(CCTAB[[#This Row],[Date]]&gt;=calculate!$D$10,CCTAB[[#This Row],[Date]]&lt;calculate!$D$10+7)</f>
        <v>0</v>
      </c>
    </row>
    <row r="3025" spans="1:10" ht="14.25" customHeight="1" x14ac:dyDescent="0.35">
      <c r="A3025" s="4" t="s">
        <v>3048</v>
      </c>
      <c r="B3025" s="5">
        <v>42057.633999999998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</v>
      </c>
      <c r="H3025" s="8">
        <v>4.0598169753223897E-4</v>
      </c>
      <c r="I3025" s="9">
        <v>4</v>
      </c>
      <c r="J3025" s="10" t="b">
        <f>AND(CCTAB[[#This Row],[Date]]&gt;=calculate!$D$10,CCTAB[[#This Row],[Date]]&lt;calculate!$D$10+7)</f>
        <v>0</v>
      </c>
    </row>
    <row r="3026" spans="1:10" ht="14.25" customHeight="1" x14ac:dyDescent="0.35">
      <c r="A3026" s="4" t="s">
        <v>3049</v>
      </c>
      <c r="B3026" s="5">
        <v>42057.637999999999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</v>
      </c>
      <c r="H3026" s="8">
        <v>1.3823502375555209E-3</v>
      </c>
      <c r="I3026" s="9">
        <v>3</v>
      </c>
      <c r="J3026" s="10" t="b">
        <f>AND(CCTAB[[#This Row],[Date]]&gt;=calculate!$D$10,CCTAB[[#This Row],[Date]]&lt;calculate!$D$10+7)</f>
        <v>0</v>
      </c>
    </row>
    <row r="3027" spans="1:10" ht="14.25" customHeight="1" x14ac:dyDescent="0.35">
      <c r="A3027" s="4" t="s">
        <v>3050</v>
      </c>
      <c r="B3027" s="5">
        <v>42057.637999999999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0" t="b">
        <f>AND(CCTAB[[#This Row],[Date]]&gt;=calculate!$D$10,CCTAB[[#This Row],[Date]]&lt;calculate!$D$10+7)</f>
        <v>0</v>
      </c>
    </row>
    <row r="3028" spans="1:10" ht="14.25" customHeight="1" x14ac:dyDescent="0.35">
      <c r="A3028" s="4" t="s">
        <v>3051</v>
      </c>
      <c r="B3028" s="5">
        <v>42057.650999999998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</v>
      </c>
      <c r="H3028" s="8">
        <v>1.3184736652592382E-3</v>
      </c>
      <c r="I3028" s="9">
        <v>3</v>
      </c>
      <c r="J3028" s="10" t="b">
        <f>AND(CCTAB[[#This Row],[Date]]&gt;=calculate!$D$10,CCTAB[[#This Row],[Date]]&lt;calculate!$D$10+7)</f>
        <v>0</v>
      </c>
    </row>
    <row r="3029" spans="1:10" ht="14.25" customHeight="1" x14ac:dyDescent="0.35">
      <c r="A3029" s="4" t="s">
        <v>3052</v>
      </c>
      <c r="B3029" s="5">
        <v>42057.650999999998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</v>
      </c>
      <c r="H3029" s="8">
        <v>9.9757045215274919E-4</v>
      </c>
      <c r="I3029" s="9">
        <v>2</v>
      </c>
      <c r="J3029" s="10" t="b">
        <f>AND(CCTAB[[#This Row],[Date]]&gt;=calculate!$D$10,CCTAB[[#This Row],[Date]]&lt;calculate!$D$10+7)</f>
        <v>0</v>
      </c>
    </row>
    <row r="3030" spans="1:10" ht="14.25" customHeight="1" x14ac:dyDescent="0.35">
      <c r="A3030" s="4" t="s">
        <v>3053</v>
      </c>
      <c r="B3030" s="5">
        <v>42057.650999999998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</v>
      </c>
      <c r="H3030" s="8">
        <v>4.556937105703528E-3</v>
      </c>
      <c r="I3030" s="9">
        <v>4</v>
      </c>
      <c r="J3030" s="10" t="b">
        <f>AND(CCTAB[[#This Row],[Date]]&gt;=calculate!$D$10,CCTAB[[#This Row],[Date]]&lt;calculate!$D$10+7)</f>
        <v>0</v>
      </c>
    </row>
    <row r="3031" spans="1:10" ht="14.25" customHeight="1" x14ac:dyDescent="0.35">
      <c r="A3031" s="4" t="s">
        <v>3054</v>
      </c>
      <c r="B3031" s="5">
        <v>42057.650999999998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</v>
      </c>
      <c r="H3031" s="8">
        <v>4.5236789006015948E-3</v>
      </c>
      <c r="I3031" s="9">
        <v>3</v>
      </c>
      <c r="J3031" s="10" t="b">
        <f>AND(CCTAB[[#This Row],[Date]]&gt;=calculate!$D$10,CCTAB[[#This Row],[Date]]&lt;calculate!$D$10+7)</f>
        <v>0</v>
      </c>
    </row>
    <row r="3032" spans="1:10" ht="14.25" customHeight="1" x14ac:dyDescent="0.35">
      <c r="A3032" s="4" t="s">
        <v>3055</v>
      </c>
      <c r="B3032" s="5">
        <v>42057.654000000002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</v>
      </c>
      <c r="H3032" s="8">
        <v>2.0045752447676673E-3</v>
      </c>
      <c r="I3032" s="9">
        <v>5</v>
      </c>
      <c r="J3032" s="10" t="b">
        <f>AND(CCTAB[[#This Row],[Date]]&gt;=calculate!$D$10,CCTAB[[#This Row],[Date]]&lt;calculate!$D$10+7)</f>
        <v>0</v>
      </c>
    </row>
    <row r="3033" spans="1:10" ht="14.25" customHeight="1" x14ac:dyDescent="0.35">
      <c r="A3033" s="4" t="s">
        <v>3056</v>
      </c>
      <c r="B3033" s="5">
        <v>42057.654000000002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</v>
      </c>
      <c r="H3033" s="8">
        <v>1.1750742831007242E-3</v>
      </c>
      <c r="I3033" s="9">
        <v>5</v>
      </c>
      <c r="J3033" s="10" t="b">
        <f>AND(CCTAB[[#This Row],[Date]]&gt;=calculate!$D$10,CCTAB[[#This Row],[Date]]&lt;calculate!$D$10+7)</f>
        <v>0</v>
      </c>
    </row>
    <row r="3034" spans="1:10" ht="14.25" customHeight="1" x14ac:dyDescent="0.35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</v>
      </c>
      <c r="H3034" s="8">
        <v>8.899365960512082E-4</v>
      </c>
      <c r="I3034" s="9">
        <v>4</v>
      </c>
      <c r="J3034" s="10" t="b">
        <f>AND(CCTAB[[#This Row],[Date]]&gt;=calculate!$D$10,CCTAB[[#This Row],[Date]]&lt;calculate!$D$10+7)</f>
        <v>0</v>
      </c>
    </row>
    <row r="3035" spans="1:10" ht="14.25" customHeight="1" x14ac:dyDescent="0.35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</v>
      </c>
      <c r="H3035" s="8">
        <v>2.5737419319426459E-3</v>
      </c>
      <c r="I3035" s="9">
        <v>3</v>
      </c>
      <c r="J3035" s="10" t="b">
        <f>AND(CCTAB[[#This Row],[Date]]&gt;=calculate!$D$10,CCTAB[[#This Row],[Date]]&lt;calculate!$D$10+7)</f>
        <v>0</v>
      </c>
    </row>
    <row r="3036" spans="1:10" ht="14.25" customHeight="1" x14ac:dyDescent="0.35">
      <c r="A3036" s="4" t="s">
        <v>3059</v>
      </c>
      <c r="B3036" s="5">
        <v>42057.684999999998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</v>
      </c>
      <c r="H3036" s="8">
        <v>2.2550179842795691E-3</v>
      </c>
      <c r="I3036" s="9">
        <v>3</v>
      </c>
      <c r="J3036" s="10" t="b">
        <f>AND(CCTAB[[#This Row],[Date]]&gt;=calculate!$D$10,CCTAB[[#This Row],[Date]]&lt;calculate!$D$10+7)</f>
        <v>0</v>
      </c>
    </row>
    <row r="3037" spans="1:10" ht="14.25" customHeight="1" x14ac:dyDescent="0.35">
      <c r="A3037" s="4" t="s">
        <v>3060</v>
      </c>
      <c r="B3037" s="5">
        <v>42057.684999999998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</v>
      </c>
      <c r="H3037" s="8">
        <v>4.5451910081291663E-3</v>
      </c>
      <c r="I3037" s="9">
        <v>3</v>
      </c>
      <c r="J3037" s="10" t="b">
        <f>AND(CCTAB[[#This Row],[Date]]&gt;=calculate!$D$10,CCTAB[[#This Row],[Date]]&lt;calculate!$D$10+7)</f>
        <v>0</v>
      </c>
    </row>
    <row r="3038" spans="1:10" ht="14.25" customHeight="1" x14ac:dyDescent="0.35">
      <c r="A3038" s="4" t="s">
        <v>3061</v>
      </c>
      <c r="B3038" s="5">
        <v>42057.694000000003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</v>
      </c>
      <c r="H3038" s="8">
        <v>4.5960738627106043E-3</v>
      </c>
      <c r="I3038" s="9">
        <v>3</v>
      </c>
      <c r="J3038" s="10" t="b">
        <f>AND(CCTAB[[#This Row],[Date]]&gt;=calculate!$D$10,CCTAB[[#This Row],[Date]]&lt;calculate!$D$10+7)</f>
        <v>0</v>
      </c>
    </row>
    <row r="3039" spans="1:10" ht="14.25" customHeight="1" x14ac:dyDescent="0.35">
      <c r="A3039" s="4" t="s">
        <v>3062</v>
      </c>
      <c r="B3039" s="5">
        <v>42057.694000000003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</v>
      </c>
      <c r="H3039" s="8">
        <v>3.6554883140811028E-3</v>
      </c>
      <c r="I3039" s="9">
        <v>1</v>
      </c>
      <c r="J3039" s="10" t="b">
        <f>AND(CCTAB[[#This Row],[Date]]&gt;=calculate!$D$10,CCTAB[[#This Row],[Date]]&lt;calculate!$D$10+7)</f>
        <v>0</v>
      </c>
    </row>
    <row r="3040" spans="1:10" ht="14.25" customHeight="1" x14ac:dyDescent="0.35">
      <c r="A3040" s="4" t="s">
        <v>3063</v>
      </c>
      <c r="B3040" s="5">
        <v>42057.705000000002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</v>
      </c>
      <c r="H3040" s="8">
        <v>3.4925876495940705E-3</v>
      </c>
      <c r="I3040" s="9">
        <v>4</v>
      </c>
      <c r="J3040" s="10" t="b">
        <f>AND(CCTAB[[#This Row],[Date]]&gt;=calculate!$D$10,CCTAB[[#This Row],[Date]]&lt;calculate!$D$10+7)</f>
        <v>0</v>
      </c>
    </row>
    <row r="3041" spans="1:10" ht="14.25" customHeight="1" x14ac:dyDescent="0.35">
      <c r="A3041" s="4" t="s">
        <v>3064</v>
      </c>
      <c r="B3041" s="5">
        <v>42057.705000000002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0" t="b">
        <f>AND(CCTAB[[#This Row],[Date]]&gt;=calculate!$D$10,CCTAB[[#This Row],[Date]]&lt;calculate!$D$10+7)</f>
        <v>0</v>
      </c>
    </row>
    <row r="3042" spans="1:10" ht="14.25" customHeight="1" x14ac:dyDescent="0.35">
      <c r="A3042" s="4" t="s">
        <v>3065</v>
      </c>
      <c r="B3042" s="5">
        <v>42057.711000000003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0" t="b">
        <f>AND(CCTAB[[#This Row],[Date]]&gt;=calculate!$D$10,CCTAB[[#This Row],[Date]]&lt;calculate!$D$10+7)</f>
        <v>0</v>
      </c>
    </row>
    <row r="3043" spans="1:10" ht="14.25" customHeight="1" x14ac:dyDescent="0.35">
      <c r="A3043" s="4" t="s">
        <v>3066</v>
      </c>
      <c r="B3043" s="5">
        <v>42057.711000000003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0" t="b">
        <f>AND(CCTAB[[#This Row],[Date]]&gt;=calculate!$D$10,CCTAB[[#This Row],[Date]]&lt;calculate!$D$10+7)</f>
        <v>0</v>
      </c>
    </row>
    <row r="3044" spans="1:10" ht="14.25" customHeight="1" x14ac:dyDescent="0.35">
      <c r="A3044" s="4" t="s">
        <v>3067</v>
      </c>
      <c r="B3044" s="5">
        <v>42057.714999999997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0" t="b">
        <f>AND(CCTAB[[#This Row],[Date]]&gt;=calculate!$D$10,CCTAB[[#This Row],[Date]]&lt;calculate!$D$10+7)</f>
        <v>0</v>
      </c>
    </row>
    <row r="3045" spans="1:10" ht="14.25" customHeight="1" x14ac:dyDescent="0.35">
      <c r="A3045" s="4" t="s">
        <v>3068</v>
      </c>
      <c r="B3045" s="5">
        <v>42057.714999999997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</v>
      </c>
      <c r="H3045" s="8">
        <v>1.4819045566092301E-3</v>
      </c>
      <c r="I3045" s="9">
        <v>3</v>
      </c>
      <c r="J3045" s="10" t="b">
        <f>AND(CCTAB[[#This Row],[Date]]&gt;=calculate!$D$10,CCTAB[[#This Row],[Date]]&lt;calculate!$D$10+7)</f>
        <v>0</v>
      </c>
    </row>
    <row r="3046" spans="1:10" ht="14.25" customHeight="1" x14ac:dyDescent="0.35">
      <c r="A3046" s="4" t="s">
        <v>3069</v>
      </c>
      <c r="B3046" s="5">
        <v>42057.722000000002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</v>
      </c>
      <c r="H3046" s="8">
        <v>2.6355716750086607E-3</v>
      </c>
      <c r="I3046" s="9">
        <v>3</v>
      </c>
      <c r="J3046" s="10" t="b">
        <f>AND(CCTAB[[#This Row],[Date]]&gt;=calculate!$D$10,CCTAB[[#This Row],[Date]]&lt;calculate!$D$10+7)</f>
        <v>0</v>
      </c>
    </row>
    <row r="3047" spans="1:10" ht="14.25" customHeight="1" x14ac:dyDescent="0.35">
      <c r="A3047" s="4" t="s">
        <v>3070</v>
      </c>
      <c r="B3047" s="5">
        <v>42057.722000000002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</v>
      </c>
      <c r="H3047" s="8">
        <v>1.1780377755367367E-3</v>
      </c>
      <c r="I3047" s="9">
        <v>5</v>
      </c>
      <c r="J3047" s="10" t="b">
        <f>AND(CCTAB[[#This Row],[Date]]&gt;=calculate!$D$10,CCTAB[[#This Row],[Date]]&lt;calculate!$D$10+7)</f>
        <v>0</v>
      </c>
    </row>
    <row r="3048" spans="1:10" ht="14.25" customHeight="1" x14ac:dyDescent="0.35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</v>
      </c>
      <c r="H3048" s="8">
        <v>7.1009455472791322E-4</v>
      </c>
      <c r="I3048" s="9">
        <v>3</v>
      </c>
      <c r="J3048" s="10" t="b">
        <f>AND(CCTAB[[#This Row],[Date]]&gt;=calculate!$D$10,CCTAB[[#This Row],[Date]]&lt;calculate!$D$10+7)</f>
        <v>0</v>
      </c>
    </row>
    <row r="3049" spans="1:10" ht="14.25" customHeight="1" x14ac:dyDescent="0.35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</v>
      </c>
      <c r="H3049" s="8">
        <v>5.3155666485453989E-4</v>
      </c>
      <c r="I3049" s="9">
        <v>5</v>
      </c>
      <c r="J3049" s="10" t="b">
        <f>AND(CCTAB[[#This Row],[Date]]&gt;=calculate!$D$10,CCTAB[[#This Row],[Date]]&lt;calculate!$D$10+7)</f>
        <v>0</v>
      </c>
    </row>
    <row r="3050" spans="1:10" ht="14.25" customHeight="1" x14ac:dyDescent="0.35">
      <c r="A3050" s="4" t="s">
        <v>3073</v>
      </c>
      <c r="B3050" s="5">
        <v>42058.391000000003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</v>
      </c>
      <c r="H3050" s="8">
        <v>2.0004729945311329E-3</v>
      </c>
      <c r="I3050" s="9">
        <v>3</v>
      </c>
      <c r="J3050" s="10" t="b">
        <f>AND(CCTAB[[#This Row],[Date]]&gt;=calculate!$D$10,CCTAB[[#This Row],[Date]]&lt;calculate!$D$10+7)</f>
        <v>0</v>
      </c>
    </row>
    <row r="3051" spans="1:10" ht="14.25" customHeight="1" x14ac:dyDescent="0.35">
      <c r="A3051" s="4" t="s">
        <v>3074</v>
      </c>
      <c r="B3051" s="5">
        <v>42058.391000000003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</v>
      </c>
      <c r="H3051" s="8">
        <v>4.3549272111970449E-3</v>
      </c>
      <c r="I3051" s="9">
        <v>3</v>
      </c>
      <c r="J3051" s="10" t="b">
        <f>AND(CCTAB[[#This Row],[Date]]&gt;=calculate!$D$10,CCTAB[[#This Row],[Date]]&lt;calculate!$D$10+7)</f>
        <v>0</v>
      </c>
    </row>
    <row r="3052" spans="1:10" ht="14.25" customHeight="1" x14ac:dyDescent="0.35">
      <c r="A3052" s="4" t="s">
        <v>3075</v>
      </c>
      <c r="B3052" s="5">
        <v>42058.404999999999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</v>
      </c>
      <c r="H3052" s="8">
        <v>4.4412847308438501E-3</v>
      </c>
      <c r="I3052" s="9">
        <v>2</v>
      </c>
      <c r="J3052" s="10" t="b">
        <f>AND(CCTAB[[#This Row],[Date]]&gt;=calculate!$D$10,CCTAB[[#This Row],[Date]]&lt;calculate!$D$10+7)</f>
        <v>0</v>
      </c>
    </row>
    <row r="3053" spans="1:10" ht="14.25" customHeight="1" x14ac:dyDescent="0.35">
      <c r="A3053" s="4" t="s">
        <v>3076</v>
      </c>
      <c r="B3053" s="5">
        <v>42058.404999999999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</v>
      </c>
      <c r="H3053" s="8">
        <v>1.2178115442310091E-3</v>
      </c>
      <c r="I3053" s="9">
        <v>4</v>
      </c>
      <c r="J3053" s="10" t="b">
        <f>AND(CCTAB[[#This Row],[Date]]&gt;=calculate!$D$10,CCTAB[[#This Row],[Date]]&lt;calculate!$D$10+7)</f>
        <v>0</v>
      </c>
    </row>
    <row r="3054" spans="1:10" ht="14.25" customHeight="1" x14ac:dyDescent="0.35">
      <c r="A3054" s="4" t="s">
        <v>3077</v>
      </c>
      <c r="B3054" s="5">
        <v>42058.434000000001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</v>
      </c>
      <c r="H3054" s="8">
        <v>3.974467480534513E-3</v>
      </c>
      <c r="I3054" s="9">
        <v>4</v>
      </c>
      <c r="J3054" s="10" t="b">
        <f>AND(CCTAB[[#This Row],[Date]]&gt;=calculate!$D$10,CCTAB[[#This Row],[Date]]&lt;calculate!$D$10+7)</f>
        <v>0</v>
      </c>
    </row>
    <row r="3055" spans="1:10" ht="14.25" customHeight="1" x14ac:dyDescent="0.35">
      <c r="A3055" s="4" t="s">
        <v>3078</v>
      </c>
      <c r="B3055" s="5">
        <v>42058.434000000001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</v>
      </c>
      <c r="H3055" s="8">
        <v>9.5758694738014131E-4</v>
      </c>
      <c r="I3055" s="9">
        <v>4</v>
      </c>
      <c r="J3055" s="10" t="b">
        <f>AND(CCTAB[[#This Row],[Date]]&gt;=calculate!$D$10,CCTAB[[#This Row],[Date]]&lt;calculate!$D$10+7)</f>
        <v>0</v>
      </c>
    </row>
    <row r="3056" spans="1:10" ht="14.25" customHeight="1" x14ac:dyDescent="0.35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</v>
      </c>
      <c r="H3056" s="8">
        <v>1.2941901407643684E-3</v>
      </c>
      <c r="I3056" s="9">
        <v>3</v>
      </c>
      <c r="J3056" s="10" t="b">
        <f>AND(CCTAB[[#This Row],[Date]]&gt;=calculate!$D$10,CCTAB[[#This Row],[Date]]&lt;calculate!$D$10+7)</f>
        <v>0</v>
      </c>
    </row>
    <row r="3057" spans="1:10" ht="14.25" customHeight="1" x14ac:dyDescent="0.35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0" t="b">
        <f>AND(CCTAB[[#This Row],[Date]]&gt;=calculate!$D$10,CCTAB[[#This Row],[Date]]&lt;calculate!$D$10+7)</f>
        <v>0</v>
      </c>
    </row>
    <row r="3058" spans="1:10" ht="14.25" customHeight="1" x14ac:dyDescent="0.35">
      <c r="A3058" s="4" t="s">
        <v>3081</v>
      </c>
      <c r="B3058" s="5">
        <v>42058.451000000001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</v>
      </c>
      <c r="H3058" s="8">
        <v>2.9798745652752107E-3</v>
      </c>
      <c r="I3058" s="9">
        <v>3</v>
      </c>
      <c r="J3058" s="10" t="b">
        <f>AND(CCTAB[[#This Row],[Date]]&gt;=calculate!$D$10,CCTAB[[#This Row],[Date]]&lt;calculate!$D$10+7)</f>
        <v>0</v>
      </c>
    </row>
    <row r="3059" spans="1:10" ht="14.25" customHeight="1" x14ac:dyDescent="0.35">
      <c r="A3059" s="4" t="s">
        <v>3082</v>
      </c>
      <c r="B3059" s="5">
        <v>42058.451000000001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</v>
      </c>
      <c r="H3059" s="8">
        <v>4.3721673459193909E-3</v>
      </c>
      <c r="I3059" s="9">
        <v>5</v>
      </c>
      <c r="J3059" s="10" t="b">
        <f>AND(CCTAB[[#This Row],[Date]]&gt;=calculate!$D$10,CCTAB[[#This Row],[Date]]&lt;calculate!$D$10+7)</f>
        <v>0</v>
      </c>
    </row>
    <row r="3060" spans="1:10" ht="14.25" customHeight="1" x14ac:dyDescent="0.35">
      <c r="A3060" s="4" t="s">
        <v>3083</v>
      </c>
      <c r="B3060" s="5">
        <v>42058.474000000002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</v>
      </c>
      <c r="H3060" s="8">
        <v>7.2926973389369793E-4</v>
      </c>
      <c r="I3060" s="9">
        <v>3</v>
      </c>
      <c r="J3060" s="10" t="b">
        <f>AND(CCTAB[[#This Row],[Date]]&gt;=calculate!$D$10,CCTAB[[#This Row],[Date]]&lt;calculate!$D$10+7)</f>
        <v>0</v>
      </c>
    </row>
    <row r="3061" spans="1:10" ht="14.25" customHeight="1" x14ac:dyDescent="0.35">
      <c r="A3061" s="4" t="s">
        <v>3084</v>
      </c>
      <c r="B3061" s="5">
        <v>42058.474000000002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</v>
      </c>
      <c r="H3061" s="8">
        <v>3.0631589132451482E-3</v>
      </c>
      <c r="I3061" s="9">
        <v>5</v>
      </c>
      <c r="J3061" s="10" t="b">
        <f>AND(CCTAB[[#This Row],[Date]]&gt;=calculate!$D$10,CCTAB[[#This Row],[Date]]&lt;calculate!$D$10+7)</f>
        <v>0</v>
      </c>
    </row>
    <row r="3062" spans="1:10" ht="14.25" customHeight="1" x14ac:dyDescent="0.35">
      <c r="A3062" s="4" t="s">
        <v>3085</v>
      </c>
      <c r="B3062" s="5">
        <v>42058.500999999997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0" t="b">
        <f>AND(CCTAB[[#This Row],[Date]]&gt;=calculate!$D$10,CCTAB[[#This Row],[Date]]&lt;calculate!$D$10+7)</f>
        <v>0</v>
      </c>
    </row>
    <row r="3063" spans="1:10" ht="14.25" customHeight="1" x14ac:dyDescent="0.35">
      <c r="A3063" s="4" t="s">
        <v>3086</v>
      </c>
      <c r="B3063" s="5">
        <v>42058.500999999997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</v>
      </c>
      <c r="H3063" s="8">
        <v>2.9303053494588787E-3</v>
      </c>
      <c r="I3063" s="9">
        <v>3</v>
      </c>
      <c r="J3063" s="10" t="b">
        <f>AND(CCTAB[[#This Row],[Date]]&gt;=calculate!$D$10,CCTAB[[#This Row],[Date]]&lt;calculate!$D$10+7)</f>
        <v>0</v>
      </c>
    </row>
    <row r="3064" spans="1:10" ht="14.25" customHeight="1" x14ac:dyDescent="0.35">
      <c r="A3064" s="4" t="s">
        <v>3087</v>
      </c>
      <c r="B3064" s="5">
        <v>42058.529000000002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0" t="b">
        <f>AND(CCTAB[[#This Row],[Date]]&gt;=calculate!$D$10,CCTAB[[#This Row],[Date]]&lt;calculate!$D$10+7)</f>
        <v>0</v>
      </c>
    </row>
    <row r="3065" spans="1:10" ht="14.25" customHeight="1" x14ac:dyDescent="0.35">
      <c r="A3065" s="4" t="s">
        <v>3088</v>
      </c>
      <c r="B3065" s="5">
        <v>42058.529000000002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</v>
      </c>
      <c r="H3065" s="8">
        <v>8.1042381381756228E-4</v>
      </c>
      <c r="I3065" s="9">
        <v>3</v>
      </c>
      <c r="J3065" s="10" t="b">
        <f>AND(CCTAB[[#This Row],[Date]]&gt;=calculate!$D$10,CCTAB[[#This Row],[Date]]&lt;calculate!$D$10+7)</f>
        <v>0</v>
      </c>
    </row>
    <row r="3066" spans="1:10" ht="14.25" customHeight="1" x14ac:dyDescent="0.35">
      <c r="A3066" s="4" t="s">
        <v>3089</v>
      </c>
      <c r="B3066" s="5">
        <v>42058.540999999997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</v>
      </c>
      <c r="H3066" s="8">
        <v>4.5531808479409141E-3</v>
      </c>
      <c r="I3066" s="9">
        <v>4</v>
      </c>
      <c r="J3066" s="10" t="b">
        <f>AND(CCTAB[[#This Row],[Date]]&gt;=calculate!$D$10,CCTAB[[#This Row],[Date]]&lt;calculate!$D$10+7)</f>
        <v>0</v>
      </c>
    </row>
    <row r="3067" spans="1:10" ht="14.25" customHeight="1" x14ac:dyDescent="0.35">
      <c r="A3067" s="4" t="s">
        <v>3090</v>
      </c>
      <c r="B3067" s="5">
        <v>42058.540999999997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</v>
      </c>
      <c r="H3067" s="8">
        <v>8.9945241182858525E-4</v>
      </c>
      <c r="I3067" s="9">
        <v>3</v>
      </c>
      <c r="J3067" s="10" t="b">
        <f>AND(CCTAB[[#This Row],[Date]]&gt;=calculate!$D$10,CCTAB[[#This Row],[Date]]&lt;calculate!$D$10+7)</f>
        <v>0</v>
      </c>
    </row>
    <row r="3068" spans="1:10" ht="14.25" customHeight="1" x14ac:dyDescent="0.35">
      <c r="A3068" s="4" t="s">
        <v>3091</v>
      </c>
      <c r="B3068" s="5">
        <v>42058.559999999998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0" t="b">
        <f>AND(CCTAB[[#This Row],[Date]]&gt;=calculate!$D$10,CCTAB[[#This Row],[Date]]&lt;calculate!$D$10+7)</f>
        <v>0</v>
      </c>
    </row>
    <row r="3069" spans="1:10" ht="14.25" customHeight="1" x14ac:dyDescent="0.35">
      <c r="A3069" s="4" t="s">
        <v>3092</v>
      </c>
      <c r="B3069" s="5">
        <v>42058.559999999998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0" t="b">
        <f>AND(CCTAB[[#This Row],[Date]]&gt;=calculate!$D$10,CCTAB[[#This Row],[Date]]&lt;calculate!$D$10+7)</f>
        <v>0</v>
      </c>
    </row>
    <row r="3070" spans="1:10" ht="14.25" customHeight="1" x14ac:dyDescent="0.35">
      <c r="A3070" s="4" t="s">
        <v>3093</v>
      </c>
      <c r="B3070" s="5">
        <v>42058.567999999999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</v>
      </c>
      <c r="H3070" s="8">
        <v>4.301886498202308E-4</v>
      </c>
      <c r="I3070" s="9">
        <v>5</v>
      </c>
      <c r="J3070" s="10" t="b">
        <f>AND(CCTAB[[#This Row],[Date]]&gt;=calculate!$D$10,CCTAB[[#This Row],[Date]]&lt;calculate!$D$10+7)</f>
        <v>0</v>
      </c>
    </row>
    <row r="3071" spans="1:10" ht="14.25" customHeight="1" x14ac:dyDescent="0.35">
      <c r="A3071" s="4" t="s">
        <v>3094</v>
      </c>
      <c r="B3071" s="5">
        <v>42058.567999999999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</v>
      </c>
      <c r="H3071" s="8">
        <v>1.5727162936951895E-3</v>
      </c>
      <c r="I3071" s="9">
        <v>1</v>
      </c>
      <c r="J3071" s="10" t="b">
        <f>AND(CCTAB[[#This Row],[Date]]&gt;=calculate!$D$10,CCTAB[[#This Row],[Date]]&lt;calculate!$D$10+7)</f>
        <v>0</v>
      </c>
    </row>
    <row r="3072" spans="1:10" ht="14.25" customHeight="1" x14ac:dyDescent="0.35">
      <c r="A3072" s="4" t="s">
        <v>3095</v>
      </c>
      <c r="B3072" s="5">
        <v>42058.572999999997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</v>
      </c>
      <c r="H3072" s="8">
        <v>7.6081355300402684E-4</v>
      </c>
      <c r="I3072" s="9">
        <v>3</v>
      </c>
      <c r="J3072" s="10" t="b">
        <f>AND(CCTAB[[#This Row],[Date]]&gt;=calculate!$D$10,CCTAB[[#This Row],[Date]]&lt;calculate!$D$10+7)</f>
        <v>0</v>
      </c>
    </row>
    <row r="3073" spans="1:10" ht="14.25" customHeight="1" x14ac:dyDescent="0.35">
      <c r="A3073" s="4" t="s">
        <v>3096</v>
      </c>
      <c r="B3073" s="5">
        <v>42058.572999999997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</v>
      </c>
      <c r="H3073" s="8">
        <v>1.1857774247091358E-3</v>
      </c>
      <c r="I3073" s="9">
        <v>3</v>
      </c>
      <c r="J3073" s="10" t="b">
        <f>AND(CCTAB[[#This Row],[Date]]&gt;=calculate!$D$10,CCTAB[[#This Row],[Date]]&lt;calculate!$D$10+7)</f>
        <v>0</v>
      </c>
    </row>
    <row r="3074" spans="1:10" ht="14.25" customHeight="1" x14ac:dyDescent="0.35">
      <c r="A3074" s="4" t="s">
        <v>3097</v>
      </c>
      <c r="B3074" s="5">
        <v>42058.603000000003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</v>
      </c>
      <c r="H3074" s="8">
        <v>2.1271630259659816E-3</v>
      </c>
      <c r="I3074" s="9">
        <v>4</v>
      </c>
      <c r="J3074" s="10" t="b">
        <f>AND(CCTAB[[#This Row],[Date]]&gt;=calculate!$D$10,CCTAB[[#This Row],[Date]]&lt;calculate!$D$10+7)</f>
        <v>0</v>
      </c>
    </row>
    <row r="3075" spans="1:10" ht="14.25" customHeight="1" x14ac:dyDescent="0.35">
      <c r="A3075" s="4" t="s">
        <v>3098</v>
      </c>
      <c r="B3075" s="5">
        <v>42058.603000000003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</v>
      </c>
      <c r="H3075" s="8">
        <v>2.3486477519824274E-3</v>
      </c>
      <c r="I3075" s="9">
        <v>5</v>
      </c>
      <c r="J3075" s="10" t="b">
        <f>AND(CCTAB[[#This Row],[Date]]&gt;=calculate!$D$10,CCTAB[[#This Row],[Date]]&lt;calculate!$D$10+7)</f>
        <v>0</v>
      </c>
    </row>
    <row r="3076" spans="1:10" ht="14.25" customHeight="1" x14ac:dyDescent="0.35">
      <c r="A3076" s="4" t="s">
        <v>3099</v>
      </c>
      <c r="B3076" s="5">
        <v>42058.607000000004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</v>
      </c>
      <c r="H3076" s="8">
        <v>4.2207451501027008E-3</v>
      </c>
      <c r="I3076" s="9">
        <v>4</v>
      </c>
      <c r="J3076" s="10" t="b">
        <f>AND(CCTAB[[#This Row],[Date]]&gt;=calculate!$D$10,CCTAB[[#This Row],[Date]]&lt;calculate!$D$10+7)</f>
        <v>0</v>
      </c>
    </row>
    <row r="3077" spans="1:10" ht="14.25" customHeight="1" x14ac:dyDescent="0.35">
      <c r="A3077" s="4" t="s">
        <v>3100</v>
      </c>
      <c r="B3077" s="5">
        <v>42058.607000000004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</v>
      </c>
      <c r="H3077" s="8">
        <v>2.3968073355254181E-3</v>
      </c>
      <c r="I3077" s="9">
        <v>3</v>
      </c>
      <c r="J3077" s="10" t="b">
        <f>AND(CCTAB[[#This Row],[Date]]&gt;=calculate!$D$10,CCTAB[[#This Row],[Date]]&lt;calculate!$D$10+7)</f>
        <v>0</v>
      </c>
    </row>
    <row r="3078" spans="1:10" ht="14.25" customHeight="1" x14ac:dyDescent="0.35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0" t="b">
        <f>AND(CCTAB[[#This Row],[Date]]&gt;=calculate!$D$10,CCTAB[[#This Row],[Date]]&lt;calculate!$D$10+7)</f>
        <v>0</v>
      </c>
    </row>
    <row r="3079" spans="1:10" ht="14.25" customHeight="1" x14ac:dyDescent="0.35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</v>
      </c>
      <c r="H3079" s="8">
        <v>3.2174403331815373E-3</v>
      </c>
      <c r="I3079" s="9">
        <v>3</v>
      </c>
      <c r="J3079" s="10" t="b">
        <f>AND(CCTAB[[#This Row],[Date]]&gt;=calculate!$D$10,CCTAB[[#This Row],[Date]]&lt;calculate!$D$10+7)</f>
        <v>0</v>
      </c>
    </row>
    <row r="3080" spans="1:10" ht="14.25" customHeight="1" x14ac:dyDescent="0.35">
      <c r="A3080" s="4" t="s">
        <v>3103</v>
      </c>
      <c r="B3080" s="5">
        <v>42058.616999999998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</v>
      </c>
      <c r="H3080" s="8">
        <v>4.7753307090417849E-3</v>
      </c>
      <c r="I3080" s="9">
        <v>4</v>
      </c>
      <c r="J3080" s="10" t="b">
        <f>AND(CCTAB[[#This Row],[Date]]&gt;=calculate!$D$10,CCTAB[[#This Row],[Date]]&lt;calculate!$D$10+7)</f>
        <v>0</v>
      </c>
    </row>
    <row r="3081" spans="1:10" ht="14.25" customHeight="1" x14ac:dyDescent="0.35">
      <c r="A3081" s="4" t="s">
        <v>3104</v>
      </c>
      <c r="B3081" s="5">
        <v>42058.616999999998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</v>
      </c>
      <c r="H3081" s="8">
        <v>3.3353788357821925E-3</v>
      </c>
      <c r="I3081" s="9">
        <v>3</v>
      </c>
      <c r="J3081" s="10" t="b">
        <f>AND(CCTAB[[#This Row],[Date]]&gt;=calculate!$D$10,CCTAB[[#This Row],[Date]]&lt;calculate!$D$10+7)</f>
        <v>0</v>
      </c>
    </row>
    <row r="3082" spans="1:10" ht="14.25" customHeight="1" x14ac:dyDescent="0.35">
      <c r="A3082" s="4" t="s">
        <v>3105</v>
      </c>
      <c r="B3082" s="5">
        <v>42058.620999999999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</v>
      </c>
      <c r="H3082" s="8">
        <v>9.9029735217907714E-4</v>
      </c>
      <c r="I3082" s="9">
        <v>3</v>
      </c>
      <c r="J3082" s="10" t="b">
        <f>AND(CCTAB[[#This Row],[Date]]&gt;=calculate!$D$10,CCTAB[[#This Row],[Date]]&lt;calculate!$D$10+7)</f>
        <v>0</v>
      </c>
    </row>
    <row r="3083" spans="1:10" ht="14.25" customHeight="1" x14ac:dyDescent="0.35">
      <c r="A3083" s="4" t="s">
        <v>3106</v>
      </c>
      <c r="B3083" s="5">
        <v>42058.620999999999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0" t="b">
        <f>AND(CCTAB[[#This Row],[Date]]&gt;=calculate!$D$10,CCTAB[[#This Row],[Date]]&lt;calculate!$D$10+7)</f>
        <v>0</v>
      </c>
    </row>
    <row r="3084" spans="1:10" ht="14.25" customHeight="1" x14ac:dyDescent="0.35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</v>
      </c>
      <c r="H3084" s="8">
        <v>1.584190505535559E-3</v>
      </c>
      <c r="I3084" s="9">
        <v>1</v>
      </c>
      <c r="J3084" s="10" t="b">
        <f>AND(CCTAB[[#This Row],[Date]]&gt;=calculate!$D$10,CCTAB[[#This Row],[Date]]&lt;calculate!$D$10+7)</f>
        <v>0</v>
      </c>
    </row>
    <row r="3085" spans="1:10" ht="14.25" customHeight="1" x14ac:dyDescent="0.35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0" t="b">
        <f>AND(CCTAB[[#This Row],[Date]]&gt;=calculate!$D$10,CCTAB[[#This Row],[Date]]&lt;calculate!$D$10+7)</f>
        <v>0</v>
      </c>
    </row>
    <row r="3086" spans="1:10" ht="14.25" customHeight="1" x14ac:dyDescent="0.35">
      <c r="A3086" s="4" t="s">
        <v>3109</v>
      </c>
      <c r="B3086" s="5">
        <v>42058.646000000001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</v>
      </c>
      <c r="H3086" s="8">
        <v>9.4402269847256091E-4</v>
      </c>
      <c r="I3086" s="9">
        <v>1</v>
      </c>
      <c r="J3086" s="10" t="b">
        <f>AND(CCTAB[[#This Row],[Date]]&gt;=calculate!$D$10,CCTAB[[#This Row],[Date]]&lt;calculate!$D$10+7)</f>
        <v>0</v>
      </c>
    </row>
    <row r="3087" spans="1:10" ht="14.25" customHeight="1" x14ac:dyDescent="0.35">
      <c r="A3087" s="4" t="s">
        <v>3110</v>
      </c>
      <c r="B3087" s="5">
        <v>42058.646000000001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</v>
      </c>
      <c r="H3087" s="8">
        <v>4.2691527523336303E-3</v>
      </c>
      <c r="I3087" s="9">
        <v>1</v>
      </c>
      <c r="J3087" s="10" t="b">
        <f>AND(CCTAB[[#This Row],[Date]]&gt;=calculate!$D$10,CCTAB[[#This Row],[Date]]&lt;calculate!$D$10+7)</f>
        <v>0</v>
      </c>
    </row>
    <row r="3088" spans="1:10" ht="14.25" customHeight="1" x14ac:dyDescent="0.35">
      <c r="A3088" s="4" t="s">
        <v>3111</v>
      </c>
      <c r="B3088" s="5">
        <v>42058.648999999998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0" t="b">
        <f>AND(CCTAB[[#This Row],[Date]]&gt;=calculate!$D$10,CCTAB[[#This Row],[Date]]&lt;calculate!$D$10+7)</f>
        <v>0</v>
      </c>
    </row>
    <row r="3089" spans="1:10" ht="14.25" customHeight="1" x14ac:dyDescent="0.35">
      <c r="A3089" s="4" t="s">
        <v>3112</v>
      </c>
      <c r="B3089" s="5">
        <v>42058.648999999998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</v>
      </c>
      <c r="H3089" s="8">
        <v>4.2362850571962037E-3</v>
      </c>
      <c r="I3089" s="9">
        <v>3</v>
      </c>
      <c r="J3089" s="10" t="b">
        <f>AND(CCTAB[[#This Row],[Date]]&gt;=calculate!$D$10,CCTAB[[#This Row],[Date]]&lt;calculate!$D$10+7)</f>
        <v>0</v>
      </c>
    </row>
    <row r="3090" spans="1:10" ht="14.25" customHeight="1" x14ac:dyDescent="0.35">
      <c r="A3090" s="4" t="s">
        <v>3113</v>
      </c>
      <c r="B3090" s="5">
        <v>42058.658000000003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</v>
      </c>
      <c r="H3090" s="8">
        <v>3.4613681553249849E-3</v>
      </c>
      <c r="I3090" s="9">
        <v>4</v>
      </c>
      <c r="J3090" s="10" t="b">
        <f>AND(CCTAB[[#This Row],[Date]]&gt;=calculate!$D$10,CCTAB[[#This Row],[Date]]&lt;calculate!$D$10+7)</f>
        <v>0</v>
      </c>
    </row>
    <row r="3091" spans="1:10" ht="14.25" customHeight="1" x14ac:dyDescent="0.35">
      <c r="A3091" s="4" t="s">
        <v>3114</v>
      </c>
      <c r="B3091" s="5">
        <v>42058.658000000003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</v>
      </c>
      <c r="H3091" s="8">
        <v>4.0743480767995157E-3</v>
      </c>
      <c r="I3091" s="9">
        <v>4</v>
      </c>
      <c r="J3091" s="10" t="b">
        <f>AND(CCTAB[[#This Row],[Date]]&gt;=calculate!$D$10,CCTAB[[#This Row],[Date]]&lt;calculate!$D$10+7)</f>
        <v>0</v>
      </c>
    </row>
    <row r="3092" spans="1:10" ht="14.25" customHeight="1" x14ac:dyDescent="0.35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0" t="b">
        <f>AND(CCTAB[[#This Row],[Date]]&gt;=calculate!$D$10,CCTAB[[#This Row],[Date]]&lt;calculate!$D$10+7)</f>
        <v>0</v>
      </c>
    </row>
    <row r="3093" spans="1:10" ht="14.25" customHeight="1" x14ac:dyDescent="0.35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</v>
      </c>
      <c r="H3093" s="8">
        <v>4.6621354584795317E-3</v>
      </c>
      <c r="I3093" s="9">
        <v>5</v>
      </c>
      <c r="J3093" s="10" t="b">
        <f>AND(CCTAB[[#This Row],[Date]]&gt;=calculate!$D$10,CCTAB[[#This Row],[Date]]&lt;calculate!$D$10+7)</f>
        <v>0</v>
      </c>
    </row>
    <row r="3094" spans="1:10" ht="14.25" customHeight="1" x14ac:dyDescent="0.35">
      <c r="A3094" s="4" t="s">
        <v>3117</v>
      </c>
      <c r="B3094" s="5">
        <v>42058.705000000002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</v>
      </c>
      <c r="H3094" s="8">
        <v>4.68131975940775E-3</v>
      </c>
      <c r="I3094" s="9">
        <v>4</v>
      </c>
      <c r="J3094" s="10" t="b">
        <f>AND(CCTAB[[#This Row],[Date]]&gt;=calculate!$D$10,CCTAB[[#This Row],[Date]]&lt;calculate!$D$10+7)</f>
        <v>0</v>
      </c>
    </row>
    <row r="3095" spans="1:10" ht="14.25" customHeight="1" x14ac:dyDescent="0.35">
      <c r="A3095" s="4" t="s">
        <v>3118</v>
      </c>
      <c r="B3095" s="5">
        <v>42058.705000000002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</v>
      </c>
      <c r="H3095" s="8">
        <v>4.6115712560997248E-3</v>
      </c>
      <c r="I3095" s="9">
        <v>4</v>
      </c>
      <c r="J3095" s="10" t="b">
        <f>AND(CCTAB[[#This Row],[Date]]&gt;=calculate!$D$10,CCTAB[[#This Row],[Date]]&lt;calculate!$D$10+7)</f>
        <v>0</v>
      </c>
    </row>
    <row r="3096" spans="1:10" ht="14.25" customHeight="1" x14ac:dyDescent="0.35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</v>
      </c>
      <c r="H3096" s="8">
        <v>3.0760365537777197E-3</v>
      </c>
      <c r="I3096" s="9">
        <v>4</v>
      </c>
      <c r="J3096" s="10" t="b">
        <f>AND(CCTAB[[#This Row],[Date]]&gt;=calculate!$D$10,CCTAB[[#This Row],[Date]]&lt;calculate!$D$10+7)</f>
        <v>0</v>
      </c>
    </row>
    <row r="3097" spans="1:10" ht="14.25" customHeight="1" x14ac:dyDescent="0.35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</v>
      </c>
      <c r="H3097" s="8">
        <v>6.1762154132114736E-4</v>
      </c>
      <c r="I3097" s="9">
        <v>2</v>
      </c>
      <c r="J3097" s="10" t="b">
        <f>AND(CCTAB[[#This Row],[Date]]&gt;=calculate!$D$10,CCTAB[[#This Row],[Date]]&lt;calculate!$D$10+7)</f>
        <v>0</v>
      </c>
    </row>
    <row r="3098" spans="1:10" ht="14.25" customHeight="1" x14ac:dyDescent="0.35">
      <c r="A3098" s="4" t="s">
        <v>3121</v>
      </c>
      <c r="B3098" s="5">
        <v>42058.724999999999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</v>
      </c>
      <c r="H3098" s="8">
        <v>4.4355271758379578E-3</v>
      </c>
      <c r="I3098" s="9">
        <v>4</v>
      </c>
      <c r="J3098" s="10" t="b">
        <f>AND(CCTAB[[#This Row],[Date]]&gt;=calculate!$D$10,CCTAB[[#This Row],[Date]]&lt;calculate!$D$10+7)</f>
        <v>0</v>
      </c>
    </row>
    <row r="3099" spans="1:10" ht="14.25" customHeight="1" x14ac:dyDescent="0.35">
      <c r="A3099" s="4" t="s">
        <v>3122</v>
      </c>
      <c r="B3099" s="5">
        <v>42058.724999999999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0" t="b">
        <f>AND(CCTAB[[#This Row],[Date]]&gt;=calculate!$D$10,CCTAB[[#This Row],[Date]]&lt;calculate!$D$10+7)</f>
        <v>0</v>
      </c>
    </row>
    <row r="3100" spans="1:10" ht="14.25" customHeight="1" x14ac:dyDescent="0.35">
      <c r="A3100" s="4" t="s">
        <v>3123</v>
      </c>
      <c r="B3100" s="5">
        <v>42058.728999999999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</v>
      </c>
      <c r="H3100" s="8">
        <v>2.4722174403074113E-3</v>
      </c>
      <c r="I3100" s="9">
        <v>1</v>
      </c>
      <c r="J3100" s="10" t="b">
        <f>AND(CCTAB[[#This Row],[Date]]&gt;=calculate!$D$10,CCTAB[[#This Row],[Date]]&lt;calculate!$D$10+7)</f>
        <v>0</v>
      </c>
    </row>
    <row r="3101" spans="1:10" ht="14.25" customHeight="1" x14ac:dyDescent="0.35">
      <c r="A3101" s="4" t="s">
        <v>3124</v>
      </c>
      <c r="B3101" s="5">
        <v>42058.728999999999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</v>
      </c>
      <c r="H3101" s="8">
        <v>3.3097134529517843E-3</v>
      </c>
      <c r="I3101" s="9">
        <v>4</v>
      </c>
      <c r="J3101" s="10" t="b">
        <f>AND(CCTAB[[#This Row],[Date]]&gt;=calculate!$D$10,CCTAB[[#This Row],[Date]]&lt;calculate!$D$10+7)</f>
        <v>0</v>
      </c>
    </row>
    <row r="3102" spans="1:10" ht="14.25" customHeight="1" x14ac:dyDescent="0.35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</v>
      </c>
      <c r="H3102" s="8">
        <v>2.6350665641812895E-3</v>
      </c>
      <c r="I3102" s="9">
        <v>3</v>
      </c>
      <c r="J3102" s="10" t="b">
        <f>AND(CCTAB[[#This Row],[Date]]&gt;=calculate!$D$10,CCTAB[[#This Row],[Date]]&lt;calculate!$D$10+7)</f>
        <v>0</v>
      </c>
    </row>
    <row r="3103" spans="1:10" ht="14.25" customHeight="1" x14ac:dyDescent="0.35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</v>
      </c>
      <c r="H3103" s="8">
        <v>2.0926370361484437E-3</v>
      </c>
      <c r="I3103" s="9">
        <v>4</v>
      </c>
      <c r="J3103" s="10" t="b">
        <f>AND(CCTAB[[#This Row],[Date]]&gt;=calculate!$D$10,CCTAB[[#This Row],[Date]]&lt;calculate!$D$10+7)</f>
        <v>0</v>
      </c>
    </row>
    <row r="3104" spans="1:10" ht="14.25" customHeight="1" x14ac:dyDescent="0.35">
      <c r="A3104" s="4" t="s">
        <v>3127</v>
      </c>
      <c r="B3104" s="5">
        <v>42059.540999999997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</v>
      </c>
      <c r="H3104" s="8">
        <v>8.4944642293801795E-4</v>
      </c>
      <c r="I3104" s="9">
        <v>2</v>
      </c>
      <c r="J3104" s="10" t="b">
        <f>AND(CCTAB[[#This Row],[Date]]&gt;=calculate!$D$10,CCTAB[[#This Row],[Date]]&lt;calculate!$D$10+7)</f>
        <v>0</v>
      </c>
    </row>
    <row r="3105" spans="1:10" ht="14.25" customHeight="1" x14ac:dyDescent="0.35">
      <c r="A3105" s="4" t="s">
        <v>3128</v>
      </c>
      <c r="B3105" s="5">
        <v>42059.540999999997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</v>
      </c>
      <c r="H3105" s="8">
        <v>3.0483736059431442E-3</v>
      </c>
      <c r="I3105" s="9">
        <v>3</v>
      </c>
      <c r="J3105" s="10" t="b">
        <f>AND(CCTAB[[#This Row],[Date]]&gt;=calculate!$D$10,CCTAB[[#This Row],[Date]]&lt;calculate!$D$10+7)</f>
        <v>0</v>
      </c>
    </row>
    <row r="3106" spans="1:10" ht="14.25" customHeight="1" x14ac:dyDescent="0.35">
      <c r="A3106" s="4" t="s">
        <v>3129</v>
      </c>
      <c r="B3106" s="5">
        <v>42059.542000000001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0" t="b">
        <f>AND(CCTAB[[#This Row],[Date]]&gt;=calculate!$D$10,CCTAB[[#This Row],[Date]]&lt;calculate!$D$10+7)</f>
        <v>0</v>
      </c>
    </row>
    <row r="3107" spans="1:10" ht="14.25" customHeight="1" x14ac:dyDescent="0.35">
      <c r="A3107" s="4" t="s">
        <v>3130</v>
      </c>
      <c r="B3107" s="5">
        <v>42059.542000000001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0" t="b">
        <f>AND(CCTAB[[#This Row],[Date]]&gt;=calculate!$D$10,CCTAB[[#This Row],[Date]]&lt;calculate!$D$10+7)</f>
        <v>0</v>
      </c>
    </row>
    <row r="3108" spans="1:10" ht="14.25" customHeight="1" x14ac:dyDescent="0.35">
      <c r="A3108" s="4" t="s">
        <v>3131</v>
      </c>
      <c r="B3108" s="5">
        <v>42059.553999999996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</v>
      </c>
      <c r="H3108" s="8">
        <v>5.5908010336661778E-4</v>
      </c>
      <c r="I3108" s="9">
        <v>4</v>
      </c>
      <c r="J3108" s="10" t="b">
        <f>AND(CCTAB[[#This Row],[Date]]&gt;=calculate!$D$10,CCTAB[[#This Row],[Date]]&lt;calculate!$D$10+7)</f>
        <v>0</v>
      </c>
    </row>
    <row r="3109" spans="1:10" ht="14.25" customHeight="1" x14ac:dyDescent="0.35">
      <c r="A3109" s="4" t="s">
        <v>3132</v>
      </c>
      <c r="B3109" s="5">
        <v>42059.553999999996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</v>
      </c>
      <c r="H3109" s="8">
        <v>2.389216300654235E-3</v>
      </c>
      <c r="I3109" s="9">
        <v>4</v>
      </c>
      <c r="J3109" s="10" t="b">
        <f>AND(CCTAB[[#This Row],[Date]]&gt;=calculate!$D$10,CCTAB[[#This Row],[Date]]&lt;calculate!$D$10+7)</f>
        <v>0</v>
      </c>
    </row>
    <row r="3110" spans="1:10" ht="14.25" customHeight="1" x14ac:dyDescent="0.35">
      <c r="A3110" s="4" t="s">
        <v>3133</v>
      </c>
      <c r="B3110" s="5">
        <v>42059.565999999999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</v>
      </c>
      <c r="H3110" s="8">
        <v>4.8280754980766687E-3</v>
      </c>
      <c r="I3110" s="9">
        <v>5</v>
      </c>
      <c r="J3110" s="10" t="b">
        <f>AND(CCTAB[[#This Row],[Date]]&gt;=calculate!$D$10,CCTAB[[#This Row],[Date]]&lt;calculate!$D$10+7)</f>
        <v>0</v>
      </c>
    </row>
    <row r="3111" spans="1:10" ht="14.25" customHeight="1" x14ac:dyDescent="0.35">
      <c r="A3111" s="4" t="s">
        <v>3134</v>
      </c>
      <c r="B3111" s="5">
        <v>42059.565999999999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</v>
      </c>
      <c r="H3111" s="8">
        <v>8.23168049560881E-4</v>
      </c>
      <c r="I3111" s="9">
        <v>4</v>
      </c>
      <c r="J3111" s="10" t="b">
        <f>AND(CCTAB[[#This Row],[Date]]&gt;=calculate!$D$10,CCTAB[[#This Row],[Date]]&lt;calculate!$D$10+7)</f>
        <v>0</v>
      </c>
    </row>
    <row r="3112" spans="1:10" ht="14.25" customHeight="1" x14ac:dyDescent="0.35">
      <c r="A3112" s="4" t="s">
        <v>3135</v>
      </c>
      <c r="B3112" s="5">
        <v>42059.576000000001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</v>
      </c>
      <c r="H3112" s="8">
        <v>3.6573620101302672E-4</v>
      </c>
      <c r="I3112" s="9">
        <v>5</v>
      </c>
      <c r="J3112" s="10" t="b">
        <f>AND(CCTAB[[#This Row],[Date]]&gt;=calculate!$D$10,CCTAB[[#This Row],[Date]]&lt;calculate!$D$10+7)</f>
        <v>0</v>
      </c>
    </row>
    <row r="3113" spans="1:10" ht="14.25" customHeight="1" x14ac:dyDescent="0.35">
      <c r="A3113" s="4" t="s">
        <v>3136</v>
      </c>
      <c r="B3113" s="5">
        <v>42059.576000000001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</v>
      </c>
      <c r="H3113" s="8">
        <v>2.026332896001458E-3</v>
      </c>
      <c r="I3113" s="9">
        <v>5</v>
      </c>
      <c r="J3113" s="10" t="b">
        <f>AND(CCTAB[[#This Row],[Date]]&gt;=calculate!$D$10,CCTAB[[#This Row],[Date]]&lt;calculate!$D$10+7)</f>
        <v>0</v>
      </c>
    </row>
    <row r="3114" spans="1:10" ht="14.25" customHeight="1" x14ac:dyDescent="0.35">
      <c r="A3114" s="4" t="s">
        <v>3137</v>
      </c>
      <c r="B3114" s="5">
        <v>42059.582000000002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</v>
      </c>
      <c r="H3114" s="8">
        <v>2.3566560904680648E-3</v>
      </c>
      <c r="I3114" s="9">
        <v>2</v>
      </c>
      <c r="J3114" s="10" t="b">
        <f>AND(CCTAB[[#This Row],[Date]]&gt;=calculate!$D$10,CCTAB[[#This Row],[Date]]&lt;calculate!$D$10+7)</f>
        <v>0</v>
      </c>
    </row>
    <row r="3115" spans="1:10" ht="14.25" customHeight="1" x14ac:dyDescent="0.35">
      <c r="A3115" s="4" t="s">
        <v>3138</v>
      </c>
      <c r="B3115" s="5">
        <v>42059.582000000002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</v>
      </c>
      <c r="H3115" s="8">
        <v>3.4549893529618181E-3</v>
      </c>
      <c r="I3115" s="9">
        <v>4</v>
      </c>
      <c r="J3115" s="10" t="b">
        <f>AND(CCTAB[[#This Row],[Date]]&gt;=calculate!$D$10,CCTAB[[#This Row],[Date]]&lt;calculate!$D$10+7)</f>
        <v>0</v>
      </c>
    </row>
    <row r="3116" spans="1:10" ht="14.25" customHeight="1" x14ac:dyDescent="0.35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</v>
      </c>
      <c r="H3116" s="8">
        <v>3.3045337592887327E-3</v>
      </c>
      <c r="I3116" s="9">
        <v>2</v>
      </c>
      <c r="J3116" s="10" t="b">
        <f>AND(CCTAB[[#This Row],[Date]]&gt;=calculate!$D$10,CCTAB[[#This Row],[Date]]&lt;calculate!$D$10+7)</f>
        <v>0</v>
      </c>
    </row>
    <row r="3117" spans="1:10" ht="14.25" customHeight="1" x14ac:dyDescent="0.35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</v>
      </c>
      <c r="H3117" s="8">
        <v>1.9954013716203573E-3</v>
      </c>
      <c r="I3117" s="9">
        <v>4</v>
      </c>
      <c r="J3117" s="10" t="b">
        <f>AND(CCTAB[[#This Row],[Date]]&gt;=calculate!$D$10,CCTAB[[#This Row],[Date]]&lt;calculate!$D$10+7)</f>
        <v>0</v>
      </c>
    </row>
    <row r="3118" spans="1:10" ht="14.25" customHeight="1" x14ac:dyDescent="0.35">
      <c r="A3118" s="4" t="s">
        <v>3141</v>
      </c>
      <c r="B3118" s="5">
        <v>42059.607000000004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</v>
      </c>
      <c r="H3118" s="8">
        <v>2.5015734324960646E-3</v>
      </c>
      <c r="I3118" s="9">
        <v>3</v>
      </c>
      <c r="J3118" s="10" t="b">
        <f>AND(CCTAB[[#This Row],[Date]]&gt;=calculate!$D$10,CCTAB[[#This Row],[Date]]&lt;calculate!$D$10+7)</f>
        <v>0</v>
      </c>
    </row>
    <row r="3119" spans="1:10" ht="14.25" customHeight="1" x14ac:dyDescent="0.35">
      <c r="A3119" s="4" t="s">
        <v>3142</v>
      </c>
      <c r="B3119" s="5">
        <v>42059.607000000004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</v>
      </c>
      <c r="H3119" s="8">
        <v>3.9709470623094179E-3</v>
      </c>
      <c r="I3119" s="9">
        <v>4</v>
      </c>
      <c r="J3119" s="10" t="b">
        <f>AND(CCTAB[[#This Row],[Date]]&gt;=calculate!$D$10,CCTAB[[#This Row],[Date]]&lt;calculate!$D$10+7)</f>
        <v>0</v>
      </c>
    </row>
    <row r="3120" spans="1:10" ht="14.25" customHeight="1" x14ac:dyDescent="0.35">
      <c r="A3120" s="4" t="s">
        <v>3143</v>
      </c>
      <c r="B3120" s="5">
        <v>42059.612000000001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</v>
      </c>
      <c r="H3120" s="8">
        <v>1.1770634467941814E-3</v>
      </c>
      <c r="I3120" s="9">
        <v>4</v>
      </c>
      <c r="J3120" s="10" t="b">
        <f>AND(CCTAB[[#This Row],[Date]]&gt;=calculate!$D$10,CCTAB[[#This Row],[Date]]&lt;calculate!$D$10+7)</f>
        <v>0</v>
      </c>
    </row>
    <row r="3121" spans="1:10" ht="14.25" customHeight="1" x14ac:dyDescent="0.35">
      <c r="A3121" s="4" t="s">
        <v>3144</v>
      </c>
      <c r="B3121" s="5">
        <v>42059.612000000001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0" t="b">
        <f>AND(CCTAB[[#This Row],[Date]]&gt;=calculate!$D$10,CCTAB[[#This Row],[Date]]&lt;calculate!$D$10+7)</f>
        <v>0</v>
      </c>
    </row>
    <row r="3122" spans="1:10" ht="14.25" customHeight="1" x14ac:dyDescent="0.35">
      <c r="A3122" s="4" t="s">
        <v>3145</v>
      </c>
      <c r="B3122" s="5">
        <v>42059.637000000002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</v>
      </c>
      <c r="H3122" s="8">
        <v>2.0927905141580345E-3</v>
      </c>
      <c r="I3122" s="9">
        <v>1</v>
      </c>
      <c r="J3122" s="10" t="b">
        <f>AND(CCTAB[[#This Row],[Date]]&gt;=calculate!$D$10,CCTAB[[#This Row],[Date]]&lt;calculate!$D$10+7)</f>
        <v>0</v>
      </c>
    </row>
    <row r="3123" spans="1:10" ht="14.25" customHeight="1" x14ac:dyDescent="0.35">
      <c r="A3123" s="4" t="s">
        <v>3146</v>
      </c>
      <c r="B3123" s="5">
        <v>42059.637000000002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</v>
      </c>
      <c r="H3123" s="8">
        <v>1.8989504162758989E-3</v>
      </c>
      <c r="I3123" s="9">
        <v>4</v>
      </c>
      <c r="J3123" s="10" t="b">
        <f>AND(CCTAB[[#This Row],[Date]]&gt;=calculate!$D$10,CCTAB[[#This Row],[Date]]&lt;calculate!$D$10+7)</f>
        <v>0</v>
      </c>
    </row>
    <row r="3124" spans="1:10" ht="14.25" customHeight="1" x14ac:dyDescent="0.35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0" t="b">
        <f>AND(CCTAB[[#This Row],[Date]]&gt;=calculate!$D$10,CCTAB[[#This Row],[Date]]&lt;calculate!$D$10+7)</f>
        <v>0</v>
      </c>
    </row>
    <row r="3125" spans="1:10" ht="14.25" customHeight="1" x14ac:dyDescent="0.35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</v>
      </c>
      <c r="H3125" s="8">
        <v>3.0656837822961242E-3</v>
      </c>
      <c r="I3125" s="9">
        <v>5</v>
      </c>
      <c r="J3125" s="10" t="b">
        <f>AND(CCTAB[[#This Row],[Date]]&gt;=calculate!$D$10,CCTAB[[#This Row],[Date]]&lt;calculate!$D$10+7)</f>
        <v>0</v>
      </c>
    </row>
    <row r="3126" spans="1:10" ht="14.25" customHeight="1" x14ac:dyDescent="0.35">
      <c r="A3126" s="4" t="s">
        <v>3149</v>
      </c>
      <c r="B3126" s="5">
        <v>42059.644999999997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</v>
      </c>
      <c r="H3126" s="8">
        <v>1.3419115111718198E-3</v>
      </c>
      <c r="I3126" s="9">
        <v>5</v>
      </c>
      <c r="J3126" s="10" t="b">
        <f>AND(CCTAB[[#This Row],[Date]]&gt;=calculate!$D$10,CCTAB[[#This Row],[Date]]&lt;calculate!$D$10+7)</f>
        <v>0</v>
      </c>
    </row>
    <row r="3127" spans="1:10" ht="14.25" customHeight="1" x14ac:dyDescent="0.35">
      <c r="A3127" s="4" t="s">
        <v>3150</v>
      </c>
      <c r="B3127" s="5">
        <v>42059.644999999997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</v>
      </c>
      <c r="H3127" s="8">
        <v>1.2544927493189496E-3</v>
      </c>
      <c r="I3127" s="9">
        <v>1</v>
      </c>
      <c r="J3127" s="10" t="b">
        <f>AND(CCTAB[[#This Row],[Date]]&gt;=calculate!$D$10,CCTAB[[#This Row],[Date]]&lt;calculate!$D$10+7)</f>
        <v>0</v>
      </c>
    </row>
    <row r="3128" spans="1:10" ht="14.25" customHeight="1" x14ac:dyDescent="0.35">
      <c r="A3128" s="4" t="s">
        <v>3151</v>
      </c>
      <c r="B3128" s="5">
        <v>42059.654000000002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0" t="b">
        <f>AND(CCTAB[[#This Row],[Date]]&gt;=calculate!$D$10,CCTAB[[#This Row],[Date]]&lt;calculate!$D$10+7)</f>
        <v>0</v>
      </c>
    </row>
    <row r="3129" spans="1:10" ht="14.25" customHeight="1" x14ac:dyDescent="0.35">
      <c r="A3129" s="4" t="s">
        <v>3152</v>
      </c>
      <c r="B3129" s="5">
        <v>42059.654000000002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</v>
      </c>
      <c r="H3129" s="8">
        <v>4.8881086250229485E-4</v>
      </c>
      <c r="I3129" s="9">
        <v>4</v>
      </c>
      <c r="J3129" s="10" t="b">
        <f>AND(CCTAB[[#This Row],[Date]]&gt;=calculate!$D$10,CCTAB[[#This Row],[Date]]&lt;calculate!$D$10+7)</f>
        <v>0</v>
      </c>
    </row>
    <row r="3130" spans="1:10" ht="14.25" customHeight="1" x14ac:dyDescent="0.35">
      <c r="A3130" s="4" t="s">
        <v>3153</v>
      </c>
      <c r="B3130" s="5">
        <v>42059.671999999999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0" t="b">
        <f>AND(CCTAB[[#This Row],[Date]]&gt;=calculate!$D$10,CCTAB[[#This Row],[Date]]&lt;calculate!$D$10+7)</f>
        <v>0</v>
      </c>
    </row>
    <row r="3131" spans="1:10" ht="14.25" customHeight="1" x14ac:dyDescent="0.35">
      <c r="A3131" s="4" t="s">
        <v>3154</v>
      </c>
      <c r="B3131" s="5">
        <v>42059.671999999999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</v>
      </c>
      <c r="H3131" s="8">
        <v>4.0513103325069081E-3</v>
      </c>
      <c r="I3131" s="9">
        <v>4</v>
      </c>
      <c r="J3131" s="10" t="b">
        <f>AND(CCTAB[[#This Row],[Date]]&gt;=calculate!$D$10,CCTAB[[#This Row],[Date]]&lt;calculate!$D$10+7)</f>
        <v>0</v>
      </c>
    </row>
    <row r="3132" spans="1:10" ht="14.25" customHeight="1" x14ac:dyDescent="0.35">
      <c r="A3132" s="4" t="s">
        <v>3155</v>
      </c>
      <c r="B3132" s="5">
        <v>42059.682999999997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</v>
      </c>
      <c r="H3132" s="8">
        <v>1.6199601322463308E-3</v>
      </c>
      <c r="I3132" s="9">
        <v>4</v>
      </c>
      <c r="J3132" s="10" t="b">
        <f>AND(CCTAB[[#This Row],[Date]]&gt;=calculate!$D$10,CCTAB[[#This Row],[Date]]&lt;calculate!$D$10+7)</f>
        <v>0</v>
      </c>
    </row>
    <row r="3133" spans="1:10" ht="14.25" customHeight="1" x14ac:dyDescent="0.35">
      <c r="A3133" s="4" t="s">
        <v>3156</v>
      </c>
      <c r="B3133" s="5">
        <v>42059.682999999997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</v>
      </c>
      <c r="H3133" s="8">
        <v>4.2734645163139294E-3</v>
      </c>
      <c r="I3133" s="9">
        <v>5</v>
      </c>
      <c r="J3133" s="10" t="b">
        <f>AND(CCTAB[[#This Row],[Date]]&gt;=calculate!$D$10,CCTAB[[#This Row],[Date]]&lt;calculate!$D$10+7)</f>
        <v>0</v>
      </c>
    </row>
    <row r="3134" spans="1:10" ht="14.25" customHeight="1" x14ac:dyDescent="0.35">
      <c r="A3134" s="4" t="s">
        <v>3157</v>
      </c>
      <c r="B3134" s="5">
        <v>42059.692999999999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</v>
      </c>
      <c r="H3134" s="8">
        <v>1.7050737964662227E-3</v>
      </c>
      <c r="I3134" s="9">
        <v>3</v>
      </c>
      <c r="J3134" s="10" t="b">
        <f>AND(CCTAB[[#This Row],[Date]]&gt;=calculate!$D$10,CCTAB[[#This Row],[Date]]&lt;calculate!$D$10+7)</f>
        <v>0</v>
      </c>
    </row>
    <row r="3135" spans="1:10" ht="14.25" customHeight="1" x14ac:dyDescent="0.35">
      <c r="A3135" s="4" t="s">
        <v>3158</v>
      </c>
      <c r="B3135" s="5">
        <v>42059.692999999999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</v>
      </c>
      <c r="H3135" s="8">
        <v>2.8489392476659732E-3</v>
      </c>
      <c r="I3135" s="9">
        <v>3</v>
      </c>
      <c r="J3135" s="10" t="b">
        <f>AND(CCTAB[[#This Row],[Date]]&gt;=calculate!$D$10,CCTAB[[#This Row],[Date]]&lt;calculate!$D$10+7)</f>
        <v>0</v>
      </c>
    </row>
    <row r="3136" spans="1:10" ht="14.25" customHeight="1" x14ac:dyDescent="0.35">
      <c r="A3136" s="4" t="s">
        <v>3159</v>
      </c>
      <c r="B3136" s="5">
        <v>42059.696000000004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</v>
      </c>
      <c r="H3136" s="8">
        <v>3.4123374082398522E-3</v>
      </c>
      <c r="I3136" s="9">
        <v>5</v>
      </c>
      <c r="J3136" s="10" t="b">
        <f>AND(CCTAB[[#This Row],[Date]]&gt;=calculate!$D$10,CCTAB[[#This Row],[Date]]&lt;calculate!$D$10+7)</f>
        <v>0</v>
      </c>
    </row>
    <row r="3137" spans="1:10" ht="14.25" customHeight="1" x14ac:dyDescent="0.35">
      <c r="A3137" s="4" t="s">
        <v>3160</v>
      </c>
      <c r="B3137" s="5">
        <v>42059.696000000004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</v>
      </c>
      <c r="H3137" s="8">
        <v>2.302278904264782E-3</v>
      </c>
      <c r="I3137" s="9">
        <v>1</v>
      </c>
      <c r="J3137" s="10" t="b">
        <f>AND(CCTAB[[#This Row],[Date]]&gt;=calculate!$D$10,CCTAB[[#This Row],[Date]]&lt;calculate!$D$10+7)</f>
        <v>0</v>
      </c>
    </row>
    <row r="3138" spans="1:10" ht="14.25" customHeight="1" x14ac:dyDescent="0.35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</v>
      </c>
      <c r="H3138" s="8">
        <v>3.228342967585202E-3</v>
      </c>
      <c r="I3138" s="9">
        <v>2</v>
      </c>
      <c r="J3138" s="10" t="b">
        <f>AND(CCTAB[[#This Row],[Date]]&gt;=calculate!$D$10,CCTAB[[#This Row],[Date]]&lt;calculate!$D$10+7)</f>
        <v>0</v>
      </c>
    </row>
    <row r="3139" spans="1:10" ht="14.25" customHeight="1" x14ac:dyDescent="0.35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</v>
      </c>
      <c r="H3139" s="8">
        <v>3.0007602074048267E-3</v>
      </c>
      <c r="I3139" s="9">
        <v>4</v>
      </c>
      <c r="J3139" s="10" t="b">
        <f>AND(CCTAB[[#This Row],[Date]]&gt;=calculate!$D$10,CCTAB[[#This Row],[Date]]&lt;calculate!$D$10+7)</f>
        <v>0</v>
      </c>
    </row>
    <row r="3140" spans="1:10" ht="14.25" customHeight="1" x14ac:dyDescent="0.35">
      <c r="A3140" s="4" t="s">
        <v>3163</v>
      </c>
      <c r="B3140" s="5">
        <v>42059.718000000001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0" t="b">
        <f>AND(CCTAB[[#This Row],[Date]]&gt;=calculate!$D$10,CCTAB[[#This Row],[Date]]&lt;calculate!$D$10+7)</f>
        <v>0</v>
      </c>
    </row>
    <row r="3141" spans="1:10" ht="14.25" customHeight="1" x14ac:dyDescent="0.35">
      <c r="A3141" s="4" t="s">
        <v>3164</v>
      </c>
      <c r="B3141" s="5">
        <v>42059.718000000001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</v>
      </c>
      <c r="H3141" s="8">
        <v>3.4230225961481408E-3</v>
      </c>
      <c r="I3141" s="9">
        <v>5</v>
      </c>
      <c r="J3141" s="10" t="b">
        <f>AND(CCTAB[[#This Row],[Date]]&gt;=calculate!$D$10,CCTAB[[#This Row],[Date]]&lt;calculate!$D$10+7)</f>
        <v>0</v>
      </c>
    </row>
    <row r="3142" spans="1:10" ht="14.25" customHeight="1" x14ac:dyDescent="0.35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</v>
      </c>
      <c r="H3142" s="8">
        <v>2.6463193933375807E-3</v>
      </c>
      <c r="I3142" s="9">
        <v>5</v>
      </c>
      <c r="J3142" s="10" t="b">
        <f>AND(CCTAB[[#This Row],[Date]]&gt;=calculate!$D$10,CCTAB[[#This Row],[Date]]&lt;calculate!$D$10+7)</f>
        <v>0</v>
      </c>
    </row>
    <row r="3143" spans="1:10" ht="14.25" customHeight="1" x14ac:dyDescent="0.35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0" t="b">
        <f>AND(CCTAB[[#This Row],[Date]]&gt;=calculate!$D$10,CCTAB[[#This Row],[Date]]&lt;calculate!$D$10+7)</f>
        <v>0</v>
      </c>
    </row>
    <row r="3144" spans="1:10" ht="14.25" customHeight="1" x14ac:dyDescent="0.35">
      <c r="A3144" s="4" t="s">
        <v>3167</v>
      </c>
      <c r="B3144" s="5">
        <v>42059.728000000003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</v>
      </c>
      <c r="H3144" s="8">
        <v>3.8600204600727117E-3</v>
      </c>
      <c r="I3144" s="9">
        <v>5</v>
      </c>
      <c r="J3144" s="10" t="b">
        <f>AND(CCTAB[[#This Row],[Date]]&gt;=calculate!$D$10,CCTAB[[#This Row],[Date]]&lt;calculate!$D$10+7)</f>
        <v>0</v>
      </c>
    </row>
    <row r="3145" spans="1:10" ht="14.25" customHeight="1" x14ac:dyDescent="0.35">
      <c r="A3145" s="4" t="s">
        <v>3168</v>
      </c>
      <c r="B3145" s="5">
        <v>42059.728000000003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0" t="b">
        <f>AND(CCTAB[[#This Row],[Date]]&gt;=calculate!$D$10,CCTAB[[#This Row],[Date]]&lt;calculate!$D$10+7)</f>
        <v>0</v>
      </c>
    </row>
    <row r="3146" spans="1:10" ht="14.25" customHeight="1" x14ac:dyDescent="0.35">
      <c r="A3146" s="4" t="s">
        <v>3169</v>
      </c>
      <c r="B3146" s="5">
        <v>42059.733999999997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</v>
      </c>
      <c r="H3146" s="8">
        <v>2.9310950174463342E-3</v>
      </c>
      <c r="I3146" s="9">
        <v>3</v>
      </c>
      <c r="J3146" s="10" t="b">
        <f>AND(CCTAB[[#This Row],[Date]]&gt;=calculate!$D$10,CCTAB[[#This Row],[Date]]&lt;calculate!$D$10+7)</f>
        <v>0</v>
      </c>
    </row>
    <row r="3147" spans="1:10" ht="14.25" customHeight="1" x14ac:dyDescent="0.35">
      <c r="A3147" s="4" t="s">
        <v>3170</v>
      </c>
      <c r="B3147" s="5">
        <v>42059.733999999997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0" t="b">
        <f>AND(CCTAB[[#This Row],[Date]]&gt;=calculate!$D$10,CCTAB[[#This Row],[Date]]&lt;calculate!$D$10+7)</f>
        <v>0</v>
      </c>
    </row>
    <row r="3148" spans="1:10" ht="14.25" customHeight="1" x14ac:dyDescent="0.35">
      <c r="A3148" s="4" t="s">
        <v>3171</v>
      </c>
      <c r="B3148" s="5">
        <v>42059.737999999998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</v>
      </c>
      <c r="H3148" s="8">
        <v>3.9722433533875704E-3</v>
      </c>
      <c r="I3148" s="9">
        <v>4</v>
      </c>
      <c r="J3148" s="10" t="b">
        <f>AND(CCTAB[[#This Row],[Date]]&gt;=calculate!$D$10,CCTAB[[#This Row],[Date]]&lt;calculate!$D$10+7)</f>
        <v>0</v>
      </c>
    </row>
    <row r="3149" spans="1:10" ht="14.25" customHeight="1" x14ac:dyDescent="0.35">
      <c r="A3149" s="4" t="s">
        <v>3172</v>
      </c>
      <c r="B3149" s="5">
        <v>42059.737999999998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</v>
      </c>
      <c r="H3149" s="8">
        <v>3.0673547404527534E-3</v>
      </c>
      <c r="I3149" s="9">
        <v>3</v>
      </c>
      <c r="J3149" s="10" t="b">
        <f>AND(CCTAB[[#This Row],[Date]]&gt;=calculate!$D$10,CCTAB[[#This Row],[Date]]&lt;calculate!$D$10+7)</f>
        <v>0</v>
      </c>
    </row>
    <row r="3150" spans="1:10" ht="14.25" customHeight="1" x14ac:dyDescent="0.35">
      <c r="A3150" s="4" t="s">
        <v>3173</v>
      </c>
      <c r="B3150" s="5">
        <v>42059.741000000002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</v>
      </c>
      <c r="H3150" s="8">
        <v>2.6110033918700171E-3</v>
      </c>
      <c r="I3150" s="9">
        <v>5</v>
      </c>
      <c r="J3150" s="10" t="b">
        <f>AND(CCTAB[[#This Row],[Date]]&gt;=calculate!$D$10,CCTAB[[#This Row],[Date]]&lt;calculate!$D$10+7)</f>
        <v>0</v>
      </c>
    </row>
    <row r="3151" spans="1:10" ht="14.25" customHeight="1" x14ac:dyDescent="0.35">
      <c r="A3151" s="4" t="s">
        <v>3174</v>
      </c>
      <c r="B3151" s="5">
        <v>42059.741000000002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</v>
      </c>
      <c r="H3151" s="8">
        <v>3.8271869012978777E-3</v>
      </c>
      <c r="I3151" s="9">
        <v>4</v>
      </c>
      <c r="J3151" s="10" t="b">
        <f>AND(CCTAB[[#This Row],[Date]]&gt;=calculate!$D$10,CCTAB[[#This Row],[Date]]&lt;calculate!$D$10+7)</f>
        <v>0</v>
      </c>
    </row>
    <row r="3152" spans="1:10" ht="14.25" customHeight="1" x14ac:dyDescent="0.35">
      <c r="A3152" s="4" t="s">
        <v>3175</v>
      </c>
      <c r="B3152" s="5">
        <v>42059.747000000003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</v>
      </c>
      <c r="H3152" s="8">
        <v>1.6787822211002529E-3</v>
      </c>
      <c r="I3152" s="9">
        <v>3</v>
      </c>
      <c r="J3152" s="10" t="b">
        <f>AND(CCTAB[[#This Row],[Date]]&gt;=calculate!$D$10,CCTAB[[#This Row],[Date]]&lt;calculate!$D$10+7)</f>
        <v>0</v>
      </c>
    </row>
    <row r="3153" spans="1:10" ht="14.25" customHeight="1" x14ac:dyDescent="0.35">
      <c r="A3153" s="4" t="s">
        <v>3176</v>
      </c>
      <c r="B3153" s="5">
        <v>42059.747000000003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</v>
      </c>
      <c r="H3153" s="8">
        <v>1.2625436411537268E-3</v>
      </c>
      <c r="I3153" s="9">
        <v>1</v>
      </c>
      <c r="J3153" s="10" t="b">
        <f>AND(CCTAB[[#This Row],[Date]]&gt;=calculate!$D$10,CCTAB[[#This Row],[Date]]&lt;calculate!$D$10+7)</f>
        <v>0</v>
      </c>
    </row>
    <row r="3154" spans="1:10" ht="14.25" customHeight="1" x14ac:dyDescent="0.35">
      <c r="A3154" s="4" t="s">
        <v>3177</v>
      </c>
      <c r="B3154" s="5">
        <v>42060.381999999998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</v>
      </c>
      <c r="H3154" s="8">
        <v>1.3389564722820514E-3</v>
      </c>
      <c r="I3154" s="9">
        <v>4</v>
      </c>
      <c r="J3154" s="10" t="b">
        <f>AND(CCTAB[[#This Row],[Date]]&gt;=calculate!$D$10,CCTAB[[#This Row],[Date]]&lt;calculate!$D$10+7)</f>
        <v>0</v>
      </c>
    </row>
    <row r="3155" spans="1:10" ht="14.25" customHeight="1" x14ac:dyDescent="0.35">
      <c r="A3155" s="4" t="s">
        <v>3178</v>
      </c>
      <c r="B3155" s="5">
        <v>42060.381999999998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</v>
      </c>
      <c r="H3155" s="8">
        <v>2.8131612668987538E-3</v>
      </c>
      <c r="I3155" s="9">
        <v>4</v>
      </c>
      <c r="J3155" s="10" t="b">
        <f>AND(CCTAB[[#This Row],[Date]]&gt;=calculate!$D$10,CCTAB[[#This Row],[Date]]&lt;calculate!$D$10+7)</f>
        <v>0</v>
      </c>
    </row>
    <row r="3156" spans="1:10" ht="14.25" customHeight="1" x14ac:dyDescent="0.35">
      <c r="A3156" s="4" t="s">
        <v>3179</v>
      </c>
      <c r="B3156" s="5">
        <v>42060.381999999998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</v>
      </c>
      <c r="H3156" s="8">
        <v>8.4431269642458429E-4</v>
      </c>
      <c r="I3156" s="9">
        <v>3</v>
      </c>
      <c r="J3156" s="10" t="b">
        <f>AND(CCTAB[[#This Row],[Date]]&gt;=calculate!$D$10,CCTAB[[#This Row],[Date]]&lt;calculate!$D$10+7)</f>
        <v>0</v>
      </c>
    </row>
    <row r="3157" spans="1:10" ht="14.25" customHeight="1" x14ac:dyDescent="0.35">
      <c r="A3157" s="4" t="s">
        <v>3180</v>
      </c>
      <c r="B3157" s="5">
        <v>42060.381999999998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</v>
      </c>
      <c r="H3157" s="8">
        <v>2.0520957301224814E-3</v>
      </c>
      <c r="I3157" s="9">
        <v>5</v>
      </c>
      <c r="J3157" s="10" t="b">
        <f>AND(CCTAB[[#This Row],[Date]]&gt;=calculate!$D$10,CCTAB[[#This Row],[Date]]&lt;calculate!$D$10+7)</f>
        <v>0</v>
      </c>
    </row>
    <row r="3158" spans="1:10" ht="14.25" customHeight="1" x14ac:dyDescent="0.35">
      <c r="A3158" s="4" t="s">
        <v>3181</v>
      </c>
      <c r="B3158" s="5">
        <v>42060.385999999999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</v>
      </c>
      <c r="H3158" s="8">
        <v>1.8130672714412935E-3</v>
      </c>
      <c r="I3158" s="9">
        <v>4</v>
      </c>
      <c r="J3158" s="10" t="b">
        <f>AND(CCTAB[[#This Row],[Date]]&gt;=calculate!$D$10,CCTAB[[#This Row],[Date]]&lt;calculate!$D$10+7)</f>
        <v>0</v>
      </c>
    </row>
    <row r="3159" spans="1:10" ht="14.25" customHeight="1" x14ac:dyDescent="0.35">
      <c r="A3159" s="4" t="s">
        <v>3182</v>
      </c>
      <c r="B3159" s="5">
        <v>42060.385999999999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</v>
      </c>
      <c r="H3159" s="8">
        <v>4.1546456180393465E-3</v>
      </c>
      <c r="I3159" s="9">
        <v>4</v>
      </c>
      <c r="J3159" s="10" t="b">
        <f>AND(CCTAB[[#This Row],[Date]]&gt;=calculate!$D$10,CCTAB[[#This Row],[Date]]&lt;calculate!$D$10+7)</f>
        <v>0</v>
      </c>
    </row>
    <row r="3160" spans="1:10" ht="14.25" customHeight="1" x14ac:dyDescent="0.35">
      <c r="A3160" s="4" t="s">
        <v>3183</v>
      </c>
      <c r="B3160" s="5">
        <v>42060.421000000002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</v>
      </c>
      <c r="H3160" s="8">
        <v>2.9194467543307502E-3</v>
      </c>
      <c r="I3160" s="9">
        <v>2</v>
      </c>
      <c r="J3160" s="10" t="b">
        <f>AND(CCTAB[[#This Row],[Date]]&gt;=calculate!$D$10,CCTAB[[#This Row],[Date]]&lt;calculate!$D$10+7)</f>
        <v>0</v>
      </c>
    </row>
    <row r="3161" spans="1:10" ht="14.25" customHeight="1" x14ac:dyDescent="0.35">
      <c r="A3161" s="4" t="s">
        <v>3184</v>
      </c>
      <c r="B3161" s="5">
        <v>42060.421000000002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</v>
      </c>
      <c r="H3161" s="8">
        <v>1.7219322158520032E-3</v>
      </c>
      <c r="I3161" s="9">
        <v>3</v>
      </c>
      <c r="J3161" s="10" t="b">
        <f>AND(CCTAB[[#This Row],[Date]]&gt;=calculate!$D$10,CCTAB[[#This Row],[Date]]&lt;calculate!$D$10+7)</f>
        <v>0</v>
      </c>
    </row>
    <row r="3162" spans="1:10" ht="14.25" customHeight="1" x14ac:dyDescent="0.35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0" t="b">
        <f>AND(CCTAB[[#This Row],[Date]]&gt;=calculate!$D$10,CCTAB[[#This Row],[Date]]&lt;calculate!$D$10+7)</f>
        <v>0</v>
      </c>
    </row>
    <row r="3163" spans="1:10" ht="14.25" customHeight="1" x14ac:dyDescent="0.35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</v>
      </c>
      <c r="H3163" s="8">
        <v>4.7058341297707331E-3</v>
      </c>
      <c r="I3163" s="9">
        <v>5</v>
      </c>
      <c r="J3163" s="10" t="b">
        <f>AND(CCTAB[[#This Row],[Date]]&gt;=calculate!$D$10,CCTAB[[#This Row],[Date]]&lt;calculate!$D$10+7)</f>
        <v>0</v>
      </c>
    </row>
    <row r="3164" spans="1:10" ht="14.25" customHeight="1" x14ac:dyDescent="0.35">
      <c r="A3164" s="4" t="s">
        <v>3187</v>
      </c>
      <c r="B3164" s="5">
        <v>42060.430999999997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</v>
      </c>
      <c r="H3164" s="8">
        <v>3.9392260570428545E-3</v>
      </c>
      <c r="I3164" s="9">
        <v>3</v>
      </c>
      <c r="J3164" s="10" t="b">
        <f>AND(CCTAB[[#This Row],[Date]]&gt;=calculate!$D$10,CCTAB[[#This Row],[Date]]&lt;calculate!$D$10+7)</f>
        <v>0</v>
      </c>
    </row>
    <row r="3165" spans="1:10" ht="14.25" customHeight="1" x14ac:dyDescent="0.35">
      <c r="A3165" s="4" t="s">
        <v>3188</v>
      </c>
      <c r="B3165" s="5">
        <v>42060.430999999997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</v>
      </c>
      <c r="H3165" s="8">
        <v>3.391476890614308E-3</v>
      </c>
      <c r="I3165" s="9">
        <v>3</v>
      </c>
      <c r="J3165" s="10" t="b">
        <f>AND(CCTAB[[#This Row],[Date]]&gt;=calculate!$D$10,CCTAB[[#This Row],[Date]]&lt;calculate!$D$10+7)</f>
        <v>0</v>
      </c>
    </row>
    <row r="3166" spans="1:10" ht="14.25" customHeight="1" x14ac:dyDescent="0.35">
      <c r="A3166" s="4" t="s">
        <v>3189</v>
      </c>
      <c r="B3166" s="5">
        <v>42060.449000000001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</v>
      </c>
      <c r="H3166" s="8">
        <v>1.5257569016396103E-3</v>
      </c>
      <c r="I3166" s="9">
        <v>5</v>
      </c>
      <c r="J3166" s="10" t="b">
        <f>AND(CCTAB[[#This Row],[Date]]&gt;=calculate!$D$10,CCTAB[[#This Row],[Date]]&lt;calculate!$D$10+7)</f>
        <v>0</v>
      </c>
    </row>
    <row r="3167" spans="1:10" ht="14.25" customHeight="1" x14ac:dyDescent="0.35">
      <c r="A3167" s="4" t="s">
        <v>3190</v>
      </c>
      <c r="B3167" s="5">
        <v>42060.449000000001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</v>
      </c>
      <c r="H3167" s="8">
        <v>9.6139461924614749E-4</v>
      </c>
      <c r="I3167" s="9">
        <v>1</v>
      </c>
      <c r="J3167" s="10" t="b">
        <f>AND(CCTAB[[#This Row],[Date]]&gt;=calculate!$D$10,CCTAB[[#This Row],[Date]]&lt;calculate!$D$10+7)</f>
        <v>0</v>
      </c>
    </row>
    <row r="3168" spans="1:10" ht="14.25" customHeight="1" x14ac:dyDescent="0.35">
      <c r="A3168" s="4" t="s">
        <v>3191</v>
      </c>
      <c r="B3168" s="5">
        <v>42060.453000000001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0" t="b">
        <f>AND(CCTAB[[#This Row],[Date]]&gt;=calculate!$D$10,CCTAB[[#This Row],[Date]]&lt;calculate!$D$10+7)</f>
        <v>0</v>
      </c>
    </row>
    <row r="3169" spans="1:10" ht="14.25" customHeight="1" x14ac:dyDescent="0.35">
      <c r="A3169" s="4" t="s">
        <v>3192</v>
      </c>
      <c r="B3169" s="5">
        <v>42060.453000000001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</v>
      </c>
      <c r="H3169" s="8">
        <v>2.4561862828033068E-3</v>
      </c>
      <c r="I3169" s="9">
        <v>3</v>
      </c>
      <c r="J3169" s="10" t="b">
        <f>AND(CCTAB[[#This Row],[Date]]&gt;=calculate!$D$10,CCTAB[[#This Row],[Date]]&lt;calculate!$D$10+7)</f>
        <v>0</v>
      </c>
    </row>
    <row r="3170" spans="1:10" ht="14.25" customHeight="1" x14ac:dyDescent="0.35">
      <c r="A3170" s="4" t="s">
        <v>3193</v>
      </c>
      <c r="B3170" s="5">
        <v>42060.464999999997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</v>
      </c>
      <c r="H3170" s="8">
        <v>2.9245889331048608E-3</v>
      </c>
      <c r="I3170" s="9">
        <v>4</v>
      </c>
      <c r="J3170" s="10" t="b">
        <f>AND(CCTAB[[#This Row],[Date]]&gt;=calculate!$D$10,CCTAB[[#This Row],[Date]]&lt;calculate!$D$10+7)</f>
        <v>0</v>
      </c>
    </row>
    <row r="3171" spans="1:10" ht="14.25" customHeight="1" x14ac:dyDescent="0.35">
      <c r="A3171" s="4" t="s">
        <v>3194</v>
      </c>
      <c r="B3171" s="5">
        <v>42060.464999999997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</v>
      </c>
      <c r="H3171" s="8">
        <v>1.3257068552224769E-3</v>
      </c>
      <c r="I3171" s="9">
        <v>3</v>
      </c>
      <c r="J3171" s="10" t="b">
        <f>AND(CCTAB[[#This Row],[Date]]&gt;=calculate!$D$10,CCTAB[[#This Row],[Date]]&lt;calculate!$D$10+7)</f>
        <v>0</v>
      </c>
    </row>
    <row r="3172" spans="1:10" ht="14.25" customHeight="1" x14ac:dyDescent="0.35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</v>
      </c>
      <c r="H3172" s="8">
        <v>1.9271168555992999E-3</v>
      </c>
      <c r="I3172" s="9">
        <v>4</v>
      </c>
      <c r="J3172" s="10" t="b">
        <f>AND(CCTAB[[#This Row],[Date]]&gt;=calculate!$D$10,CCTAB[[#This Row],[Date]]&lt;calculate!$D$10+7)</f>
        <v>0</v>
      </c>
    </row>
    <row r="3173" spans="1:10" ht="14.25" customHeight="1" x14ac:dyDescent="0.35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</v>
      </c>
      <c r="H3173" s="8">
        <v>2.7223397471541695E-3</v>
      </c>
      <c r="I3173" s="9">
        <v>1</v>
      </c>
      <c r="J3173" s="10" t="b">
        <f>AND(CCTAB[[#This Row],[Date]]&gt;=calculate!$D$10,CCTAB[[#This Row],[Date]]&lt;calculate!$D$10+7)</f>
        <v>0</v>
      </c>
    </row>
    <row r="3174" spans="1:10" ht="14.25" customHeight="1" x14ac:dyDescent="0.35">
      <c r="A3174" s="4" t="s">
        <v>3197</v>
      </c>
      <c r="B3174" s="5">
        <v>42060.487999999998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0" t="b">
        <f>AND(CCTAB[[#This Row],[Date]]&gt;=calculate!$D$10,CCTAB[[#This Row],[Date]]&lt;calculate!$D$10+7)</f>
        <v>0</v>
      </c>
    </row>
    <row r="3175" spans="1:10" ht="14.25" customHeight="1" x14ac:dyDescent="0.35">
      <c r="A3175" s="4" t="s">
        <v>3198</v>
      </c>
      <c r="B3175" s="5">
        <v>42060.487999999998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</v>
      </c>
      <c r="H3175" s="8">
        <v>1.2718952243073599E-3</v>
      </c>
      <c r="I3175" s="9">
        <v>4</v>
      </c>
      <c r="J3175" s="10" t="b">
        <f>AND(CCTAB[[#This Row],[Date]]&gt;=calculate!$D$10,CCTAB[[#This Row],[Date]]&lt;calculate!$D$10+7)</f>
        <v>0</v>
      </c>
    </row>
    <row r="3176" spans="1:10" ht="14.25" customHeight="1" x14ac:dyDescent="0.35">
      <c r="A3176" s="4" t="s">
        <v>3199</v>
      </c>
      <c r="B3176" s="5">
        <v>42060.497000000003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</v>
      </c>
      <c r="H3176" s="8">
        <v>1.2314949287882434E-3</v>
      </c>
      <c r="I3176" s="9">
        <v>5</v>
      </c>
      <c r="J3176" s="10" t="b">
        <f>AND(CCTAB[[#This Row],[Date]]&gt;=calculate!$D$10,CCTAB[[#This Row],[Date]]&lt;calculate!$D$10+7)</f>
        <v>0</v>
      </c>
    </row>
    <row r="3177" spans="1:10" ht="14.25" customHeight="1" x14ac:dyDescent="0.35">
      <c r="A3177" s="4" t="s">
        <v>3200</v>
      </c>
      <c r="B3177" s="5">
        <v>42060.497000000003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</v>
      </c>
      <c r="H3177" s="8">
        <v>1.5312400418727732E-3</v>
      </c>
      <c r="I3177" s="9">
        <v>3</v>
      </c>
      <c r="J3177" s="10" t="b">
        <f>AND(CCTAB[[#This Row],[Date]]&gt;=calculate!$D$10,CCTAB[[#This Row],[Date]]&lt;calculate!$D$10+7)</f>
        <v>0</v>
      </c>
    </row>
    <row r="3178" spans="1:10" ht="14.25" customHeight="1" x14ac:dyDescent="0.35">
      <c r="A3178" s="4" t="s">
        <v>3201</v>
      </c>
      <c r="B3178" s="5">
        <v>42060.502999999997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0" t="b">
        <f>AND(CCTAB[[#This Row],[Date]]&gt;=calculate!$D$10,CCTAB[[#This Row],[Date]]&lt;calculate!$D$10+7)</f>
        <v>0</v>
      </c>
    </row>
    <row r="3179" spans="1:10" ht="14.25" customHeight="1" x14ac:dyDescent="0.35">
      <c r="A3179" s="4" t="s">
        <v>3202</v>
      </c>
      <c r="B3179" s="5">
        <v>42060.502999999997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</v>
      </c>
      <c r="H3179" s="8">
        <v>4.5308132806569021E-3</v>
      </c>
      <c r="I3179" s="9">
        <v>3</v>
      </c>
      <c r="J3179" s="10" t="b">
        <f>AND(CCTAB[[#This Row],[Date]]&gt;=calculate!$D$10,CCTAB[[#This Row],[Date]]&lt;calculate!$D$10+7)</f>
        <v>0</v>
      </c>
    </row>
    <row r="3180" spans="1:10" ht="14.25" customHeight="1" x14ac:dyDescent="0.35">
      <c r="A3180" s="4" t="s">
        <v>3203</v>
      </c>
      <c r="B3180" s="5">
        <v>42060.504000000001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</v>
      </c>
      <c r="H3180" s="8">
        <v>1.2378784535007964E-3</v>
      </c>
      <c r="I3180" s="9">
        <v>3</v>
      </c>
      <c r="J3180" s="10" t="b">
        <f>AND(CCTAB[[#This Row],[Date]]&gt;=calculate!$D$10,CCTAB[[#This Row],[Date]]&lt;calculate!$D$10+7)</f>
        <v>0</v>
      </c>
    </row>
    <row r="3181" spans="1:10" ht="14.25" customHeight="1" x14ac:dyDescent="0.35">
      <c r="A3181" s="4" t="s">
        <v>3204</v>
      </c>
      <c r="B3181" s="5">
        <v>42060.504000000001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0" t="b">
        <f>AND(CCTAB[[#This Row],[Date]]&gt;=calculate!$D$10,CCTAB[[#This Row],[Date]]&lt;calculate!$D$10+7)</f>
        <v>0</v>
      </c>
    </row>
    <row r="3182" spans="1:10" ht="14.25" customHeight="1" x14ac:dyDescent="0.35">
      <c r="A3182" s="4" t="s">
        <v>3205</v>
      </c>
      <c r="B3182" s="5">
        <v>42060.521999999997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</v>
      </c>
      <c r="H3182" s="8">
        <v>4.0040370968722943E-3</v>
      </c>
      <c r="I3182" s="9">
        <v>4</v>
      </c>
      <c r="J3182" s="10" t="b">
        <f>AND(CCTAB[[#This Row],[Date]]&gt;=calculate!$D$10,CCTAB[[#This Row],[Date]]&lt;calculate!$D$10+7)</f>
        <v>0</v>
      </c>
    </row>
    <row r="3183" spans="1:10" ht="14.25" customHeight="1" x14ac:dyDescent="0.35">
      <c r="A3183" s="4" t="s">
        <v>3206</v>
      </c>
      <c r="B3183" s="5">
        <v>42060.521999999997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</v>
      </c>
      <c r="H3183" s="8">
        <v>3.5946708178334879E-3</v>
      </c>
      <c r="I3183" s="9">
        <v>4</v>
      </c>
      <c r="J3183" s="10" t="b">
        <f>AND(CCTAB[[#This Row],[Date]]&gt;=calculate!$D$10,CCTAB[[#This Row],[Date]]&lt;calculate!$D$10+7)</f>
        <v>0</v>
      </c>
    </row>
    <row r="3184" spans="1:10" ht="14.25" customHeight="1" x14ac:dyDescent="0.35">
      <c r="A3184" s="4" t="s">
        <v>3207</v>
      </c>
      <c r="B3184" s="5">
        <v>42060.523999999998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</v>
      </c>
      <c r="H3184" s="8">
        <v>1.462771508639717E-3</v>
      </c>
      <c r="I3184" s="9">
        <v>1</v>
      </c>
      <c r="J3184" s="10" t="b">
        <f>AND(CCTAB[[#This Row],[Date]]&gt;=calculate!$D$10,CCTAB[[#This Row],[Date]]&lt;calculate!$D$10+7)</f>
        <v>0</v>
      </c>
    </row>
    <row r="3185" spans="1:10" ht="14.25" customHeight="1" x14ac:dyDescent="0.35">
      <c r="A3185" s="4" t="s">
        <v>3208</v>
      </c>
      <c r="B3185" s="5">
        <v>42060.523999999998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</v>
      </c>
      <c r="H3185" s="8">
        <v>4.8087980436492418E-3</v>
      </c>
      <c r="I3185" s="9">
        <v>4</v>
      </c>
      <c r="J3185" s="10" t="b">
        <f>AND(CCTAB[[#This Row],[Date]]&gt;=calculate!$D$10,CCTAB[[#This Row],[Date]]&lt;calculate!$D$10+7)</f>
        <v>0</v>
      </c>
    </row>
    <row r="3186" spans="1:10" ht="14.25" customHeight="1" x14ac:dyDescent="0.35">
      <c r="A3186" s="4" t="s">
        <v>3209</v>
      </c>
      <c r="B3186" s="5">
        <v>42060.523999999998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</v>
      </c>
      <c r="H3186" s="8">
        <v>4.1941742423233517E-3</v>
      </c>
      <c r="I3186" s="9">
        <v>1</v>
      </c>
      <c r="J3186" s="10" t="b">
        <f>AND(CCTAB[[#This Row],[Date]]&gt;=calculate!$D$10,CCTAB[[#This Row],[Date]]&lt;calculate!$D$10+7)</f>
        <v>0</v>
      </c>
    </row>
    <row r="3187" spans="1:10" ht="14.25" customHeight="1" x14ac:dyDescent="0.35">
      <c r="A3187" s="4" t="s">
        <v>3210</v>
      </c>
      <c r="B3187" s="5">
        <v>42060.523999999998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</v>
      </c>
      <c r="H3187" s="8">
        <v>3.5544598163638132E-3</v>
      </c>
      <c r="I3187" s="9">
        <v>4</v>
      </c>
      <c r="J3187" s="10" t="b">
        <f>AND(CCTAB[[#This Row],[Date]]&gt;=calculate!$D$10,CCTAB[[#This Row],[Date]]&lt;calculate!$D$10+7)</f>
        <v>0</v>
      </c>
    </row>
    <row r="3188" spans="1:10" ht="14.25" customHeight="1" x14ac:dyDescent="0.35">
      <c r="A3188" s="4" t="s">
        <v>3211</v>
      </c>
      <c r="B3188" s="5">
        <v>42060.542000000001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</v>
      </c>
      <c r="H3188" s="8">
        <v>1.1353565963358593E-3</v>
      </c>
      <c r="I3188" s="9">
        <v>4</v>
      </c>
      <c r="J3188" s="10" t="b">
        <f>AND(CCTAB[[#This Row],[Date]]&gt;=calculate!$D$10,CCTAB[[#This Row],[Date]]&lt;calculate!$D$10+7)</f>
        <v>0</v>
      </c>
    </row>
    <row r="3189" spans="1:10" ht="14.25" customHeight="1" x14ac:dyDescent="0.35">
      <c r="A3189" s="4" t="s">
        <v>3212</v>
      </c>
      <c r="B3189" s="5">
        <v>42060.542000000001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</v>
      </c>
      <c r="H3189" s="8">
        <v>1.6605212680132655E-3</v>
      </c>
      <c r="I3189" s="9">
        <v>5</v>
      </c>
      <c r="J3189" s="10" t="b">
        <f>AND(CCTAB[[#This Row],[Date]]&gt;=calculate!$D$10,CCTAB[[#This Row],[Date]]&lt;calculate!$D$10+7)</f>
        <v>0</v>
      </c>
    </row>
    <row r="3190" spans="1:10" ht="14.25" customHeight="1" x14ac:dyDescent="0.35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0" t="b">
        <f>AND(CCTAB[[#This Row],[Date]]&gt;=calculate!$D$10,CCTAB[[#This Row],[Date]]&lt;calculate!$D$10+7)</f>
        <v>0</v>
      </c>
    </row>
    <row r="3191" spans="1:10" ht="14.25" customHeight="1" x14ac:dyDescent="0.35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</v>
      </c>
      <c r="H3191" s="8">
        <v>4.3646566482856072E-3</v>
      </c>
      <c r="I3191" s="9">
        <v>4</v>
      </c>
      <c r="J3191" s="10" t="b">
        <f>AND(CCTAB[[#This Row],[Date]]&gt;=calculate!$D$10,CCTAB[[#This Row],[Date]]&lt;calculate!$D$10+7)</f>
        <v>0</v>
      </c>
    </row>
    <row r="3192" spans="1:10" ht="14.25" customHeight="1" x14ac:dyDescent="0.35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</v>
      </c>
      <c r="H3192" s="8">
        <v>2.1535727282908069E-3</v>
      </c>
      <c r="I3192" s="9">
        <v>2</v>
      </c>
      <c r="J3192" s="10" t="b">
        <f>AND(CCTAB[[#This Row],[Date]]&gt;=calculate!$D$10,CCTAB[[#This Row],[Date]]&lt;calculate!$D$10+7)</f>
        <v>0</v>
      </c>
    </row>
    <row r="3193" spans="1:10" ht="14.25" customHeight="1" x14ac:dyDescent="0.35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</v>
      </c>
      <c r="H3193" s="8">
        <v>3.803192330997253E-3</v>
      </c>
      <c r="I3193" s="9">
        <v>3</v>
      </c>
      <c r="J3193" s="10" t="b">
        <f>AND(CCTAB[[#This Row],[Date]]&gt;=calculate!$D$10,CCTAB[[#This Row],[Date]]&lt;calculate!$D$10+7)</f>
        <v>0</v>
      </c>
    </row>
    <row r="3194" spans="1:10" ht="14.25" customHeight="1" x14ac:dyDescent="0.35">
      <c r="A3194" s="4" t="s">
        <v>3217</v>
      </c>
      <c r="B3194" s="5">
        <v>42060.635000000002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</v>
      </c>
      <c r="H3194" s="8">
        <v>2.8346676117685502E-3</v>
      </c>
      <c r="I3194" s="9">
        <v>3</v>
      </c>
      <c r="J3194" s="10" t="b">
        <f>AND(CCTAB[[#This Row],[Date]]&gt;=calculate!$D$10,CCTAB[[#This Row],[Date]]&lt;calculate!$D$10+7)</f>
        <v>0</v>
      </c>
    </row>
    <row r="3195" spans="1:10" ht="14.25" customHeight="1" x14ac:dyDescent="0.35">
      <c r="A3195" s="4" t="s">
        <v>3218</v>
      </c>
      <c r="B3195" s="5">
        <v>42060.635000000002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</v>
      </c>
      <c r="H3195" s="8">
        <v>3.2050501381795551E-3</v>
      </c>
      <c r="I3195" s="9">
        <v>3</v>
      </c>
      <c r="J3195" s="10" t="b">
        <f>AND(CCTAB[[#This Row],[Date]]&gt;=calculate!$D$10,CCTAB[[#This Row],[Date]]&lt;calculate!$D$10+7)</f>
        <v>0</v>
      </c>
    </row>
    <row r="3196" spans="1:10" ht="14.25" customHeight="1" x14ac:dyDescent="0.35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</v>
      </c>
      <c r="H3196" s="8">
        <v>2.9009470468750304E-3</v>
      </c>
      <c r="I3196" s="9">
        <v>4</v>
      </c>
      <c r="J3196" s="10" t="b">
        <f>AND(CCTAB[[#This Row],[Date]]&gt;=calculate!$D$10,CCTAB[[#This Row],[Date]]&lt;calculate!$D$10+7)</f>
        <v>0</v>
      </c>
    </row>
    <row r="3197" spans="1:10" ht="14.25" customHeight="1" x14ac:dyDescent="0.35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0" t="b">
        <f>AND(CCTAB[[#This Row],[Date]]&gt;=calculate!$D$10,CCTAB[[#This Row],[Date]]&lt;calculate!$D$10+7)</f>
        <v>0</v>
      </c>
    </row>
    <row r="3198" spans="1:10" ht="14.25" customHeight="1" x14ac:dyDescent="0.35">
      <c r="A3198" s="4" t="s">
        <v>3221</v>
      </c>
      <c r="B3198" s="5">
        <v>42060.646000000001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</v>
      </c>
      <c r="H3198" s="8">
        <v>1.3021425194284124E-3</v>
      </c>
      <c r="I3198" s="9">
        <v>4</v>
      </c>
      <c r="J3198" s="10" t="b">
        <f>AND(CCTAB[[#This Row],[Date]]&gt;=calculate!$D$10,CCTAB[[#This Row],[Date]]&lt;calculate!$D$10+7)</f>
        <v>0</v>
      </c>
    </row>
    <row r="3199" spans="1:10" ht="14.25" customHeight="1" x14ac:dyDescent="0.35">
      <c r="A3199" s="4" t="s">
        <v>3222</v>
      </c>
      <c r="B3199" s="5">
        <v>42060.646000000001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</v>
      </c>
      <c r="H3199" s="8">
        <v>3.9771317036697215E-3</v>
      </c>
      <c r="I3199" s="9">
        <v>3</v>
      </c>
      <c r="J3199" s="10" t="b">
        <f>AND(CCTAB[[#This Row],[Date]]&gt;=calculate!$D$10,CCTAB[[#This Row],[Date]]&lt;calculate!$D$10+7)</f>
        <v>0</v>
      </c>
    </row>
    <row r="3200" spans="1:10" ht="14.25" customHeight="1" x14ac:dyDescent="0.35">
      <c r="A3200" s="4" t="s">
        <v>3223</v>
      </c>
      <c r="B3200" s="5">
        <v>42060.654000000002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</v>
      </c>
      <c r="H3200" s="8">
        <v>8.1888232114409965E-4</v>
      </c>
      <c r="I3200" s="9">
        <v>4</v>
      </c>
      <c r="J3200" s="10" t="b">
        <f>AND(CCTAB[[#This Row],[Date]]&gt;=calculate!$D$10,CCTAB[[#This Row],[Date]]&lt;calculate!$D$10+7)</f>
        <v>0</v>
      </c>
    </row>
    <row r="3201" spans="1:10" ht="14.25" customHeight="1" x14ac:dyDescent="0.35">
      <c r="A3201" s="4" t="s">
        <v>3224</v>
      </c>
      <c r="B3201" s="5">
        <v>42060.654000000002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0" t="b">
        <f>AND(CCTAB[[#This Row],[Date]]&gt;=calculate!$D$10,CCTAB[[#This Row],[Date]]&lt;calculate!$D$10+7)</f>
        <v>0</v>
      </c>
    </row>
    <row r="3202" spans="1:10" ht="14.25" customHeight="1" x14ac:dyDescent="0.35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</v>
      </c>
      <c r="H3202" s="8">
        <v>2.0993264621966233E-3</v>
      </c>
      <c r="I3202" s="9">
        <v>3</v>
      </c>
      <c r="J3202" s="10" t="b">
        <f>AND(CCTAB[[#This Row],[Date]]&gt;=calculate!$D$10,CCTAB[[#This Row],[Date]]&lt;calculate!$D$10+7)</f>
        <v>0</v>
      </c>
    </row>
    <row r="3203" spans="1:10" ht="14.25" customHeight="1" x14ac:dyDescent="0.35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</v>
      </c>
      <c r="H3203" s="8">
        <v>1.618199570795225E-3</v>
      </c>
      <c r="I3203" s="9">
        <v>4</v>
      </c>
      <c r="J3203" s="10" t="b">
        <f>AND(CCTAB[[#This Row],[Date]]&gt;=calculate!$D$10,CCTAB[[#This Row],[Date]]&lt;calculate!$D$10+7)</f>
        <v>0</v>
      </c>
    </row>
    <row r="3204" spans="1:10" ht="14.25" customHeight="1" x14ac:dyDescent="0.35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</v>
      </c>
      <c r="H3204" s="8">
        <v>3.363393232694206E-3</v>
      </c>
      <c r="I3204" s="9">
        <v>5</v>
      </c>
      <c r="J3204" s="10" t="b">
        <f>AND(CCTAB[[#This Row],[Date]]&gt;=calculate!$D$10,CCTAB[[#This Row],[Date]]&lt;calculate!$D$10+7)</f>
        <v>0</v>
      </c>
    </row>
    <row r="3205" spans="1:10" ht="14.25" customHeight="1" x14ac:dyDescent="0.35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</v>
      </c>
      <c r="H3205" s="8">
        <v>3.2651191996801109E-3</v>
      </c>
      <c r="I3205" s="9">
        <v>5</v>
      </c>
      <c r="J3205" s="10" t="b">
        <f>AND(CCTAB[[#This Row],[Date]]&gt;=calculate!$D$10,CCTAB[[#This Row],[Date]]&lt;calculate!$D$10+7)</f>
        <v>0</v>
      </c>
    </row>
    <row r="3206" spans="1:10" ht="14.25" customHeight="1" x14ac:dyDescent="0.35">
      <c r="A3206" s="4" t="s">
        <v>3229</v>
      </c>
      <c r="B3206" s="5">
        <v>42060.684999999998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</v>
      </c>
      <c r="H3206" s="8">
        <v>4.2306000189914223E-3</v>
      </c>
      <c r="I3206" s="9">
        <v>2</v>
      </c>
      <c r="J3206" s="10" t="b">
        <f>AND(CCTAB[[#This Row],[Date]]&gt;=calculate!$D$10,CCTAB[[#This Row],[Date]]&lt;calculate!$D$10+7)</f>
        <v>0</v>
      </c>
    </row>
    <row r="3207" spans="1:10" ht="14.25" customHeight="1" x14ac:dyDescent="0.35">
      <c r="A3207" s="4" t="s">
        <v>3230</v>
      </c>
      <c r="B3207" s="5">
        <v>42060.684999999998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</v>
      </c>
      <c r="H3207" s="8">
        <v>2.8816926550149684E-3</v>
      </c>
      <c r="I3207" s="9">
        <v>5</v>
      </c>
      <c r="J3207" s="10" t="b">
        <f>AND(CCTAB[[#This Row],[Date]]&gt;=calculate!$D$10,CCTAB[[#This Row],[Date]]&lt;calculate!$D$10+7)</f>
        <v>0</v>
      </c>
    </row>
    <row r="3208" spans="1:10" ht="14.25" customHeight="1" x14ac:dyDescent="0.35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</v>
      </c>
      <c r="H3208" s="8">
        <v>3.929282521234265E-3</v>
      </c>
      <c r="I3208" s="9">
        <v>5</v>
      </c>
      <c r="J3208" s="10" t="b">
        <f>AND(CCTAB[[#This Row],[Date]]&gt;=calculate!$D$10,CCTAB[[#This Row],[Date]]&lt;calculate!$D$10+7)</f>
        <v>0</v>
      </c>
    </row>
    <row r="3209" spans="1:10" ht="14.25" customHeight="1" x14ac:dyDescent="0.35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</v>
      </c>
      <c r="H3209" s="8">
        <v>4.1503132778219614E-4</v>
      </c>
      <c r="I3209" s="9">
        <v>5</v>
      </c>
      <c r="J3209" s="10" t="b">
        <f>AND(CCTAB[[#This Row],[Date]]&gt;=calculate!$D$10,CCTAB[[#This Row],[Date]]&lt;calculate!$D$10+7)</f>
        <v>0</v>
      </c>
    </row>
    <row r="3210" spans="1:10" ht="14.25" customHeight="1" x14ac:dyDescent="0.35">
      <c r="A3210" s="4" t="s">
        <v>3233</v>
      </c>
      <c r="B3210" s="5">
        <v>42060.713000000003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</v>
      </c>
      <c r="H3210" s="8">
        <v>3.642894650162324E-3</v>
      </c>
      <c r="I3210" s="9">
        <v>1</v>
      </c>
      <c r="J3210" s="10" t="b">
        <f>AND(CCTAB[[#This Row],[Date]]&gt;=calculate!$D$10,CCTAB[[#This Row],[Date]]&lt;calculate!$D$10+7)</f>
        <v>0</v>
      </c>
    </row>
    <row r="3211" spans="1:10" ht="14.25" customHeight="1" x14ac:dyDescent="0.35">
      <c r="A3211" s="4" t="s">
        <v>3234</v>
      </c>
      <c r="B3211" s="5">
        <v>42060.713000000003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0" t="b">
        <f>AND(CCTAB[[#This Row],[Date]]&gt;=calculate!$D$10,CCTAB[[#This Row],[Date]]&lt;calculate!$D$10+7)</f>
        <v>0</v>
      </c>
    </row>
    <row r="3212" spans="1:10" ht="14.25" customHeight="1" x14ac:dyDescent="0.35">
      <c r="A3212" s="4" t="s">
        <v>3235</v>
      </c>
      <c r="B3212" s="5">
        <v>42060.713000000003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</v>
      </c>
      <c r="H3212" s="8">
        <v>3.9648972009324662E-3</v>
      </c>
      <c r="I3212" s="9">
        <v>3</v>
      </c>
      <c r="J3212" s="10" t="b">
        <f>AND(CCTAB[[#This Row],[Date]]&gt;=calculate!$D$10,CCTAB[[#This Row],[Date]]&lt;calculate!$D$10+7)</f>
        <v>0</v>
      </c>
    </row>
    <row r="3213" spans="1:10" ht="14.25" customHeight="1" x14ac:dyDescent="0.35">
      <c r="A3213" s="4" t="s">
        <v>3236</v>
      </c>
      <c r="B3213" s="5">
        <v>42060.713000000003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</v>
      </c>
      <c r="H3213" s="8">
        <v>2.9807057581155531E-3</v>
      </c>
      <c r="I3213" s="9">
        <v>3</v>
      </c>
      <c r="J3213" s="10" t="b">
        <f>AND(CCTAB[[#This Row],[Date]]&gt;=calculate!$D$10,CCTAB[[#This Row],[Date]]&lt;calculate!$D$10+7)</f>
        <v>0</v>
      </c>
    </row>
    <row r="3214" spans="1:10" ht="14.25" customHeight="1" x14ac:dyDescent="0.35">
      <c r="A3214" s="4" t="s">
        <v>3237</v>
      </c>
      <c r="B3214" s="5">
        <v>42060.724999999999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0" t="b">
        <f>AND(CCTAB[[#This Row],[Date]]&gt;=calculate!$D$10,CCTAB[[#This Row],[Date]]&lt;calculate!$D$10+7)</f>
        <v>0</v>
      </c>
    </row>
    <row r="3215" spans="1:10" ht="14.25" customHeight="1" x14ac:dyDescent="0.35">
      <c r="A3215" s="4" t="s">
        <v>3238</v>
      </c>
      <c r="B3215" s="5">
        <v>42060.724999999999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</v>
      </c>
      <c r="H3215" s="8">
        <v>1.5227286346846931E-3</v>
      </c>
      <c r="I3215" s="9">
        <v>5</v>
      </c>
      <c r="J3215" s="10" t="b">
        <f>AND(CCTAB[[#This Row],[Date]]&gt;=calculate!$D$10,CCTAB[[#This Row],[Date]]&lt;calculate!$D$10+7)</f>
        <v>0</v>
      </c>
    </row>
    <row r="3216" spans="1:10" ht="14.25" customHeight="1" x14ac:dyDescent="0.35">
      <c r="A3216" s="4" t="s">
        <v>3239</v>
      </c>
      <c r="B3216" s="5">
        <v>42060.741000000002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</v>
      </c>
      <c r="H3216" s="8">
        <v>2.0597383148124658E-3</v>
      </c>
      <c r="I3216" s="9">
        <v>3</v>
      </c>
      <c r="J3216" s="10" t="b">
        <f>AND(CCTAB[[#This Row],[Date]]&gt;=calculate!$D$10,CCTAB[[#This Row],[Date]]&lt;calculate!$D$10+7)</f>
        <v>0</v>
      </c>
    </row>
    <row r="3217" spans="1:10" ht="14.25" customHeight="1" x14ac:dyDescent="0.35">
      <c r="A3217" s="4" t="s">
        <v>3240</v>
      </c>
      <c r="B3217" s="5">
        <v>42060.741000000002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</v>
      </c>
      <c r="H3217" s="8">
        <v>1.2982737305086086E-3</v>
      </c>
      <c r="I3217" s="9">
        <v>4</v>
      </c>
      <c r="J3217" s="10" t="b">
        <f>AND(CCTAB[[#This Row],[Date]]&gt;=calculate!$D$10,CCTAB[[#This Row],[Date]]&lt;calculate!$D$10+7)</f>
        <v>0</v>
      </c>
    </row>
    <row r="3218" spans="1:10" ht="14.25" customHeight="1" x14ac:dyDescent="0.35">
      <c r="A3218" s="4" t="s">
        <v>3241</v>
      </c>
      <c r="B3218" s="5">
        <v>42061.381999999998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</v>
      </c>
      <c r="H3218" s="8">
        <v>3.1327641055142099E-3</v>
      </c>
      <c r="I3218" s="9">
        <v>2</v>
      </c>
      <c r="J3218" s="10" t="b">
        <f>AND(CCTAB[[#This Row],[Date]]&gt;=calculate!$D$10,CCTAB[[#This Row],[Date]]&lt;calculate!$D$10+7)</f>
        <v>0</v>
      </c>
    </row>
    <row r="3219" spans="1:10" ht="14.25" customHeight="1" x14ac:dyDescent="0.35">
      <c r="A3219" s="4" t="s">
        <v>3242</v>
      </c>
      <c r="B3219" s="5">
        <v>42061.381999999998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</v>
      </c>
      <c r="H3219" s="8">
        <v>4.4411570091799244E-3</v>
      </c>
      <c r="I3219" s="9">
        <v>5</v>
      </c>
      <c r="J3219" s="10" t="b">
        <f>AND(CCTAB[[#This Row],[Date]]&gt;=calculate!$D$10,CCTAB[[#This Row],[Date]]&lt;calculate!$D$10+7)</f>
        <v>0</v>
      </c>
    </row>
    <row r="3220" spans="1:10" ht="14.25" customHeight="1" x14ac:dyDescent="0.35">
      <c r="A3220" s="4" t="s">
        <v>3243</v>
      </c>
      <c r="B3220" s="5">
        <v>42061.387999999999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</v>
      </c>
      <c r="H3220" s="8">
        <v>9.3936301125286596E-4</v>
      </c>
      <c r="I3220" s="9">
        <v>4</v>
      </c>
      <c r="J3220" s="10" t="b">
        <f>AND(CCTAB[[#This Row],[Date]]&gt;=calculate!$D$10,CCTAB[[#This Row],[Date]]&lt;calculate!$D$10+7)</f>
        <v>0</v>
      </c>
    </row>
    <row r="3221" spans="1:10" ht="14.25" customHeight="1" x14ac:dyDescent="0.35">
      <c r="A3221" s="4" t="s">
        <v>3244</v>
      </c>
      <c r="B3221" s="5">
        <v>42061.387999999999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</v>
      </c>
      <c r="H3221" s="8">
        <v>4.698962351702976E-4</v>
      </c>
      <c r="I3221" s="9">
        <v>3</v>
      </c>
      <c r="J3221" s="10" t="b">
        <f>AND(CCTAB[[#This Row],[Date]]&gt;=calculate!$D$10,CCTAB[[#This Row],[Date]]&lt;calculate!$D$10+7)</f>
        <v>0</v>
      </c>
    </row>
    <row r="3222" spans="1:10" ht="14.25" customHeight="1" x14ac:dyDescent="0.35">
      <c r="A3222" s="4" t="s">
        <v>3245</v>
      </c>
      <c r="B3222" s="5">
        <v>42061.425000000003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</v>
      </c>
      <c r="H3222" s="8">
        <v>2.6659109344949606E-3</v>
      </c>
      <c r="I3222" s="9">
        <v>2</v>
      </c>
      <c r="J3222" s="10" t="b">
        <f>AND(CCTAB[[#This Row],[Date]]&gt;=calculate!$D$10,CCTAB[[#This Row],[Date]]&lt;calculate!$D$10+7)</f>
        <v>0</v>
      </c>
    </row>
    <row r="3223" spans="1:10" ht="14.25" customHeight="1" x14ac:dyDescent="0.35">
      <c r="A3223" s="4" t="s">
        <v>3246</v>
      </c>
      <c r="B3223" s="5">
        <v>42061.425000000003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0" t="b">
        <f>AND(CCTAB[[#This Row],[Date]]&gt;=calculate!$D$10,CCTAB[[#This Row],[Date]]&lt;calculate!$D$10+7)</f>
        <v>0</v>
      </c>
    </row>
    <row r="3224" spans="1:10" ht="14.25" customHeight="1" x14ac:dyDescent="0.35">
      <c r="A3224" s="4" t="s">
        <v>3247</v>
      </c>
      <c r="B3224" s="5">
        <v>42061.434000000001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</v>
      </c>
      <c r="H3224" s="8">
        <v>2.1321838057410643E-3</v>
      </c>
      <c r="I3224" s="9">
        <v>1</v>
      </c>
      <c r="J3224" s="10" t="b">
        <f>AND(CCTAB[[#This Row],[Date]]&gt;=calculate!$D$10,CCTAB[[#This Row],[Date]]&lt;calculate!$D$10+7)</f>
        <v>0</v>
      </c>
    </row>
    <row r="3225" spans="1:10" ht="14.25" customHeight="1" x14ac:dyDescent="0.35">
      <c r="A3225" s="4" t="s">
        <v>3248</v>
      </c>
      <c r="B3225" s="5">
        <v>42061.434000000001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0" t="b">
        <f>AND(CCTAB[[#This Row],[Date]]&gt;=calculate!$D$10,CCTAB[[#This Row],[Date]]&lt;calculate!$D$10+7)</f>
        <v>0</v>
      </c>
    </row>
    <row r="3226" spans="1:10" ht="14.25" customHeight="1" x14ac:dyDescent="0.35">
      <c r="A3226" s="4" t="s">
        <v>3249</v>
      </c>
      <c r="B3226" s="5">
        <v>42061.447999999997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</v>
      </c>
      <c r="H3226" s="8">
        <v>2.3960186962259521E-3</v>
      </c>
      <c r="I3226" s="9">
        <v>4</v>
      </c>
      <c r="J3226" s="10" t="b">
        <f>AND(CCTAB[[#This Row],[Date]]&gt;=calculate!$D$10,CCTAB[[#This Row],[Date]]&lt;calculate!$D$10+7)</f>
        <v>0</v>
      </c>
    </row>
    <row r="3227" spans="1:10" ht="14.25" customHeight="1" x14ac:dyDescent="0.35">
      <c r="A3227" s="4" t="s">
        <v>3250</v>
      </c>
      <c r="B3227" s="5">
        <v>42061.447999999997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</v>
      </c>
      <c r="H3227" s="8">
        <v>3.8117307248940876E-3</v>
      </c>
      <c r="I3227" s="9">
        <v>2</v>
      </c>
      <c r="J3227" s="10" t="b">
        <f>AND(CCTAB[[#This Row],[Date]]&gt;=calculate!$D$10,CCTAB[[#This Row],[Date]]&lt;calculate!$D$10+7)</f>
        <v>0</v>
      </c>
    </row>
    <row r="3228" spans="1:10" ht="14.25" customHeight="1" x14ac:dyDescent="0.35">
      <c r="A3228" s="4" t="s">
        <v>3251</v>
      </c>
      <c r="B3228" s="5">
        <v>42061.461000000003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</v>
      </c>
      <c r="H3228" s="8">
        <v>1.5131964904864102E-3</v>
      </c>
      <c r="I3228" s="9">
        <v>3</v>
      </c>
      <c r="J3228" s="10" t="b">
        <f>AND(CCTAB[[#This Row],[Date]]&gt;=calculate!$D$10,CCTAB[[#This Row],[Date]]&lt;calculate!$D$10+7)</f>
        <v>0</v>
      </c>
    </row>
    <row r="3229" spans="1:10" ht="14.25" customHeight="1" x14ac:dyDescent="0.35">
      <c r="A3229" s="4" t="s">
        <v>3252</v>
      </c>
      <c r="B3229" s="5">
        <v>42061.461000000003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</v>
      </c>
      <c r="H3229" s="8">
        <v>1.6897761791435084E-3</v>
      </c>
      <c r="I3229" s="9">
        <v>1</v>
      </c>
      <c r="J3229" s="10" t="b">
        <f>AND(CCTAB[[#This Row],[Date]]&gt;=calculate!$D$10,CCTAB[[#This Row],[Date]]&lt;calculate!$D$10+7)</f>
        <v>0</v>
      </c>
    </row>
    <row r="3230" spans="1:10" ht="14.25" customHeight="1" x14ac:dyDescent="0.35">
      <c r="A3230" s="4" t="s">
        <v>3253</v>
      </c>
      <c r="B3230" s="5">
        <v>42061.483999999997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0" t="b">
        <f>AND(CCTAB[[#This Row],[Date]]&gt;=calculate!$D$10,CCTAB[[#This Row],[Date]]&lt;calculate!$D$10+7)</f>
        <v>0</v>
      </c>
    </row>
    <row r="3231" spans="1:10" ht="14.25" customHeight="1" x14ac:dyDescent="0.35">
      <c r="A3231" s="4" t="s">
        <v>3254</v>
      </c>
      <c r="B3231" s="5">
        <v>42061.483999999997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</v>
      </c>
      <c r="H3231" s="8">
        <v>3.8095501507587654E-3</v>
      </c>
      <c r="I3231" s="9">
        <v>2</v>
      </c>
      <c r="J3231" s="10" t="b">
        <f>AND(CCTAB[[#This Row],[Date]]&gt;=calculate!$D$10,CCTAB[[#This Row],[Date]]&lt;calculate!$D$10+7)</f>
        <v>0</v>
      </c>
    </row>
    <row r="3232" spans="1:10" ht="14.25" customHeight="1" x14ac:dyDescent="0.35">
      <c r="A3232" s="4" t="s">
        <v>3255</v>
      </c>
      <c r="B3232" s="5">
        <v>42061.489000000001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</v>
      </c>
      <c r="H3232" s="8">
        <v>2.6184474680177794E-3</v>
      </c>
      <c r="I3232" s="9">
        <v>2</v>
      </c>
      <c r="J3232" s="10" t="b">
        <f>AND(CCTAB[[#This Row],[Date]]&gt;=calculate!$D$10,CCTAB[[#This Row],[Date]]&lt;calculate!$D$10+7)</f>
        <v>0</v>
      </c>
    </row>
    <row r="3233" spans="1:10" ht="14.25" customHeight="1" x14ac:dyDescent="0.35">
      <c r="A3233" s="4" t="s">
        <v>3256</v>
      </c>
      <c r="B3233" s="5">
        <v>42061.489000000001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0" t="b">
        <f>AND(CCTAB[[#This Row],[Date]]&gt;=calculate!$D$10,CCTAB[[#This Row],[Date]]&lt;calculate!$D$10+7)</f>
        <v>0</v>
      </c>
    </row>
    <row r="3234" spans="1:10" ht="14.25" customHeight="1" x14ac:dyDescent="0.35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</v>
      </c>
      <c r="H3234" s="8">
        <v>4.8197837946585358E-4</v>
      </c>
      <c r="I3234" s="9">
        <v>5</v>
      </c>
      <c r="J3234" s="10" t="b">
        <f>AND(CCTAB[[#This Row],[Date]]&gt;=calculate!$D$10,CCTAB[[#This Row],[Date]]&lt;calculate!$D$10+7)</f>
        <v>0</v>
      </c>
    </row>
    <row r="3235" spans="1:10" ht="14.25" customHeight="1" x14ac:dyDescent="0.35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0" t="b">
        <f>AND(CCTAB[[#This Row],[Date]]&gt;=calculate!$D$10,CCTAB[[#This Row],[Date]]&lt;calculate!$D$10+7)</f>
        <v>0</v>
      </c>
    </row>
    <row r="3236" spans="1:10" ht="14.25" customHeight="1" x14ac:dyDescent="0.35">
      <c r="A3236" s="4" t="s">
        <v>3259</v>
      </c>
      <c r="B3236" s="5">
        <v>42061.527999999998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</v>
      </c>
      <c r="H3236" s="8">
        <v>1.2312934045548179E-3</v>
      </c>
      <c r="I3236" s="9">
        <v>4</v>
      </c>
      <c r="J3236" s="10" t="b">
        <f>AND(CCTAB[[#This Row],[Date]]&gt;=calculate!$D$10,CCTAB[[#This Row],[Date]]&lt;calculate!$D$10+7)</f>
        <v>0</v>
      </c>
    </row>
    <row r="3237" spans="1:10" ht="14.25" customHeight="1" x14ac:dyDescent="0.35">
      <c r="A3237" s="4" t="s">
        <v>3260</v>
      </c>
      <c r="B3237" s="5">
        <v>42061.527999999998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</v>
      </c>
      <c r="H3237" s="8">
        <v>1.4509380024971897E-3</v>
      </c>
      <c r="I3237" s="9">
        <v>3</v>
      </c>
      <c r="J3237" s="10" t="b">
        <f>AND(CCTAB[[#This Row],[Date]]&gt;=calculate!$D$10,CCTAB[[#This Row],[Date]]&lt;calculate!$D$10+7)</f>
        <v>0</v>
      </c>
    </row>
    <row r="3238" spans="1:10" ht="14.25" customHeight="1" x14ac:dyDescent="0.35">
      <c r="A3238" s="4" t="s">
        <v>3261</v>
      </c>
      <c r="B3238" s="5">
        <v>42061.542999999998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0" t="b">
        <f>AND(CCTAB[[#This Row],[Date]]&gt;=calculate!$D$10,CCTAB[[#This Row],[Date]]&lt;calculate!$D$10+7)</f>
        <v>0</v>
      </c>
    </row>
    <row r="3239" spans="1:10" ht="14.25" customHeight="1" x14ac:dyDescent="0.35">
      <c r="A3239" s="4" t="s">
        <v>3262</v>
      </c>
      <c r="B3239" s="5">
        <v>42061.542999999998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</v>
      </c>
      <c r="H3239" s="8">
        <v>2.5474464891589747E-3</v>
      </c>
      <c r="I3239" s="9">
        <v>4</v>
      </c>
      <c r="J3239" s="10" t="b">
        <f>AND(CCTAB[[#This Row],[Date]]&gt;=calculate!$D$10,CCTAB[[#This Row],[Date]]&lt;calculate!$D$10+7)</f>
        <v>0</v>
      </c>
    </row>
    <row r="3240" spans="1:10" ht="14.25" customHeight="1" x14ac:dyDescent="0.35">
      <c r="A3240" s="4" t="s">
        <v>3263</v>
      </c>
      <c r="B3240" s="5">
        <v>42061.546000000002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</v>
      </c>
      <c r="H3240" s="8">
        <v>4.5056317077635868E-3</v>
      </c>
      <c r="I3240" s="9">
        <v>4</v>
      </c>
      <c r="J3240" s="10" t="b">
        <f>AND(CCTAB[[#This Row],[Date]]&gt;=calculate!$D$10,CCTAB[[#This Row],[Date]]&lt;calculate!$D$10+7)</f>
        <v>0</v>
      </c>
    </row>
    <row r="3241" spans="1:10" ht="14.25" customHeight="1" x14ac:dyDescent="0.35">
      <c r="A3241" s="4" t="s">
        <v>3264</v>
      </c>
      <c r="B3241" s="5">
        <v>42061.546000000002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</v>
      </c>
      <c r="H3241" s="8">
        <v>2.2859573942060085E-3</v>
      </c>
      <c r="I3241" s="9">
        <v>5</v>
      </c>
      <c r="J3241" s="10" t="b">
        <f>AND(CCTAB[[#This Row],[Date]]&gt;=calculate!$D$10,CCTAB[[#This Row],[Date]]&lt;calculate!$D$10+7)</f>
        <v>0</v>
      </c>
    </row>
    <row r="3242" spans="1:10" ht="14.25" customHeight="1" x14ac:dyDescent="0.35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</v>
      </c>
      <c r="H3242" s="8">
        <v>2.399633606736304E-3</v>
      </c>
      <c r="I3242" s="9">
        <v>4</v>
      </c>
      <c r="J3242" s="10" t="b">
        <f>AND(CCTAB[[#This Row],[Date]]&gt;=calculate!$D$10,CCTAB[[#This Row],[Date]]&lt;calculate!$D$10+7)</f>
        <v>0</v>
      </c>
    </row>
    <row r="3243" spans="1:10" ht="14.25" customHeight="1" x14ac:dyDescent="0.35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</v>
      </c>
      <c r="H3243" s="8">
        <v>1.7645023238921985E-3</v>
      </c>
      <c r="I3243" s="9">
        <v>4</v>
      </c>
      <c r="J3243" s="10" t="b">
        <f>AND(CCTAB[[#This Row],[Date]]&gt;=calculate!$D$10,CCTAB[[#This Row],[Date]]&lt;calculate!$D$10+7)</f>
        <v>0</v>
      </c>
    </row>
    <row r="3244" spans="1:10" ht="14.25" customHeight="1" x14ac:dyDescent="0.35">
      <c r="A3244" s="4" t="s">
        <v>3267</v>
      </c>
      <c r="B3244" s="5">
        <v>42061.618999999999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</v>
      </c>
      <c r="H3244" s="8">
        <v>2.0401963104102164E-3</v>
      </c>
      <c r="I3244" s="9">
        <v>1</v>
      </c>
      <c r="J3244" s="10" t="b">
        <f>AND(CCTAB[[#This Row],[Date]]&gt;=calculate!$D$10,CCTAB[[#This Row],[Date]]&lt;calculate!$D$10+7)</f>
        <v>0</v>
      </c>
    </row>
    <row r="3245" spans="1:10" ht="14.25" customHeight="1" x14ac:dyDescent="0.35">
      <c r="A3245" s="4" t="s">
        <v>3268</v>
      </c>
      <c r="B3245" s="5">
        <v>42061.618999999999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</v>
      </c>
      <c r="H3245" s="8">
        <v>3.4060326483078287E-3</v>
      </c>
      <c r="I3245" s="9">
        <v>1</v>
      </c>
      <c r="J3245" s="10" t="b">
        <f>AND(CCTAB[[#This Row],[Date]]&gt;=calculate!$D$10,CCTAB[[#This Row],[Date]]&lt;calculate!$D$10+7)</f>
        <v>0</v>
      </c>
    </row>
    <row r="3246" spans="1:10" ht="14.25" customHeight="1" x14ac:dyDescent="0.35">
      <c r="A3246" s="4" t="s">
        <v>3269</v>
      </c>
      <c r="B3246" s="5">
        <v>42061.620999999999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</v>
      </c>
      <c r="H3246" s="8">
        <v>3.7877081032275258E-3</v>
      </c>
      <c r="I3246" s="9">
        <v>4</v>
      </c>
      <c r="J3246" s="10" t="b">
        <f>AND(CCTAB[[#This Row],[Date]]&gt;=calculate!$D$10,CCTAB[[#This Row],[Date]]&lt;calculate!$D$10+7)</f>
        <v>0</v>
      </c>
    </row>
    <row r="3247" spans="1:10" ht="14.25" customHeight="1" x14ac:dyDescent="0.35">
      <c r="A3247" s="4" t="s">
        <v>3270</v>
      </c>
      <c r="B3247" s="5">
        <v>42061.620999999999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0" t="b">
        <f>AND(CCTAB[[#This Row],[Date]]&gt;=calculate!$D$10,CCTAB[[#This Row],[Date]]&lt;calculate!$D$10+7)</f>
        <v>0</v>
      </c>
    </row>
    <row r="3248" spans="1:10" ht="14.25" customHeight="1" x14ac:dyDescent="0.35">
      <c r="A3248" s="4" t="s">
        <v>3271</v>
      </c>
      <c r="B3248" s="5">
        <v>42061.625999999997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</v>
      </c>
      <c r="H3248" s="8">
        <v>2.7748754343152235E-3</v>
      </c>
      <c r="I3248" s="9">
        <v>1</v>
      </c>
      <c r="J3248" s="10" t="b">
        <f>AND(CCTAB[[#This Row],[Date]]&gt;=calculate!$D$10,CCTAB[[#This Row],[Date]]&lt;calculate!$D$10+7)</f>
        <v>0</v>
      </c>
    </row>
    <row r="3249" spans="1:10" ht="14.25" customHeight="1" x14ac:dyDescent="0.35">
      <c r="A3249" s="4" t="s">
        <v>3272</v>
      </c>
      <c r="B3249" s="5">
        <v>42061.625999999997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0" t="b">
        <f>AND(CCTAB[[#This Row],[Date]]&gt;=calculate!$D$10,CCTAB[[#This Row],[Date]]&lt;calculate!$D$10+7)</f>
        <v>0</v>
      </c>
    </row>
    <row r="3250" spans="1:10" ht="14.25" customHeight="1" x14ac:dyDescent="0.35">
      <c r="A3250" s="4" t="s">
        <v>3273</v>
      </c>
      <c r="B3250" s="5">
        <v>42061.629000000001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</v>
      </c>
      <c r="H3250" s="8">
        <v>3.5607067753133906E-3</v>
      </c>
      <c r="I3250" s="9">
        <v>4</v>
      </c>
      <c r="J3250" s="10" t="b">
        <f>AND(CCTAB[[#This Row],[Date]]&gt;=calculate!$D$10,CCTAB[[#This Row],[Date]]&lt;calculate!$D$10+7)</f>
        <v>0</v>
      </c>
    </row>
    <row r="3251" spans="1:10" ht="14.25" customHeight="1" x14ac:dyDescent="0.35">
      <c r="A3251" s="4" t="s">
        <v>3274</v>
      </c>
      <c r="B3251" s="5">
        <v>42061.629000000001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</v>
      </c>
      <c r="H3251" s="8">
        <v>3.5405347624856971E-3</v>
      </c>
      <c r="I3251" s="9">
        <v>4</v>
      </c>
      <c r="J3251" s="10" t="b">
        <f>AND(CCTAB[[#This Row],[Date]]&gt;=calculate!$D$10,CCTAB[[#This Row],[Date]]&lt;calculate!$D$10+7)</f>
        <v>0</v>
      </c>
    </row>
    <row r="3252" spans="1:10" ht="14.25" customHeight="1" x14ac:dyDescent="0.35">
      <c r="A3252" s="4" t="s">
        <v>3275</v>
      </c>
      <c r="B3252" s="5">
        <v>42061.654000000002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</v>
      </c>
      <c r="H3252" s="8">
        <v>3.1829748127759519E-3</v>
      </c>
      <c r="I3252" s="9">
        <v>1</v>
      </c>
      <c r="J3252" s="10" t="b">
        <f>AND(CCTAB[[#This Row],[Date]]&gt;=calculate!$D$10,CCTAB[[#This Row],[Date]]&lt;calculate!$D$10+7)</f>
        <v>0</v>
      </c>
    </row>
    <row r="3253" spans="1:10" ht="14.25" customHeight="1" x14ac:dyDescent="0.35">
      <c r="A3253" s="4" t="s">
        <v>3276</v>
      </c>
      <c r="B3253" s="5">
        <v>42061.654000000002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0" t="b">
        <f>AND(CCTAB[[#This Row],[Date]]&gt;=calculate!$D$10,CCTAB[[#This Row],[Date]]&lt;calculate!$D$10+7)</f>
        <v>0</v>
      </c>
    </row>
    <row r="3254" spans="1:10" ht="14.25" customHeight="1" x14ac:dyDescent="0.35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0" t="b">
        <f>AND(CCTAB[[#This Row],[Date]]&gt;=calculate!$D$10,CCTAB[[#This Row],[Date]]&lt;calculate!$D$10+7)</f>
        <v>0</v>
      </c>
    </row>
    <row r="3255" spans="1:10" ht="14.25" customHeight="1" x14ac:dyDescent="0.35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</v>
      </c>
      <c r="H3255" s="8">
        <v>8.8207881825800227E-4</v>
      </c>
      <c r="I3255" s="9">
        <v>4</v>
      </c>
      <c r="J3255" s="10" t="b">
        <f>AND(CCTAB[[#This Row],[Date]]&gt;=calculate!$D$10,CCTAB[[#This Row],[Date]]&lt;calculate!$D$10+7)</f>
        <v>0</v>
      </c>
    </row>
    <row r="3256" spans="1:10" ht="14.25" customHeight="1" x14ac:dyDescent="0.35">
      <c r="A3256" s="4" t="s">
        <v>3279</v>
      </c>
      <c r="B3256" s="5">
        <v>42061.686999999998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</v>
      </c>
      <c r="H3256" s="8">
        <v>2.3940190190734081E-3</v>
      </c>
      <c r="I3256" s="9">
        <v>3</v>
      </c>
      <c r="J3256" s="10" t="b">
        <f>AND(CCTAB[[#This Row],[Date]]&gt;=calculate!$D$10,CCTAB[[#This Row],[Date]]&lt;calculate!$D$10+7)</f>
        <v>0</v>
      </c>
    </row>
    <row r="3257" spans="1:10" ht="14.25" customHeight="1" x14ac:dyDescent="0.35">
      <c r="A3257" s="4" t="s">
        <v>3280</v>
      </c>
      <c r="B3257" s="5">
        <v>42061.686999999998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0" t="b">
        <f>AND(CCTAB[[#This Row],[Date]]&gt;=calculate!$D$10,CCTAB[[#This Row],[Date]]&lt;calculate!$D$10+7)</f>
        <v>0</v>
      </c>
    </row>
    <row r="3258" spans="1:10" ht="14.25" customHeight="1" x14ac:dyDescent="0.35">
      <c r="A3258" s="4" t="s">
        <v>3281</v>
      </c>
      <c r="B3258" s="5">
        <v>42061.701000000001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</v>
      </c>
      <c r="H3258" s="8">
        <v>4.617051765782261E-3</v>
      </c>
      <c r="I3258" s="9">
        <v>4</v>
      </c>
      <c r="J3258" s="10" t="b">
        <f>AND(CCTAB[[#This Row],[Date]]&gt;=calculate!$D$10,CCTAB[[#This Row],[Date]]&lt;calculate!$D$10+7)</f>
        <v>0</v>
      </c>
    </row>
    <row r="3259" spans="1:10" ht="14.25" customHeight="1" x14ac:dyDescent="0.35">
      <c r="A3259" s="4" t="s">
        <v>3282</v>
      </c>
      <c r="B3259" s="5">
        <v>42061.701000000001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0" t="b">
        <f>AND(CCTAB[[#This Row],[Date]]&gt;=calculate!$D$10,CCTAB[[#This Row],[Date]]&lt;calculate!$D$10+7)</f>
        <v>0</v>
      </c>
    </row>
    <row r="3260" spans="1:10" ht="14.25" customHeight="1" x14ac:dyDescent="0.35">
      <c r="A3260" s="4" t="s">
        <v>3283</v>
      </c>
      <c r="B3260" s="5">
        <v>42061.707000000002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0" t="b">
        <f>AND(CCTAB[[#This Row],[Date]]&gt;=calculate!$D$10,CCTAB[[#This Row],[Date]]&lt;calculate!$D$10+7)</f>
        <v>0</v>
      </c>
    </row>
    <row r="3261" spans="1:10" ht="14.25" customHeight="1" x14ac:dyDescent="0.35">
      <c r="A3261" s="4" t="s">
        <v>3284</v>
      </c>
      <c r="B3261" s="5">
        <v>42061.707000000002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</v>
      </c>
      <c r="H3261" s="8">
        <v>3.6953651877075539E-3</v>
      </c>
      <c r="I3261" s="9">
        <v>4</v>
      </c>
      <c r="J3261" s="10" t="b">
        <f>AND(CCTAB[[#This Row],[Date]]&gt;=calculate!$D$10,CCTAB[[#This Row],[Date]]&lt;calculate!$D$10+7)</f>
        <v>0</v>
      </c>
    </row>
    <row r="3262" spans="1:10" ht="14.25" customHeight="1" x14ac:dyDescent="0.35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</v>
      </c>
      <c r="H3262" s="8">
        <v>2.6491133973609061E-3</v>
      </c>
      <c r="I3262" s="9">
        <v>5</v>
      </c>
      <c r="J3262" s="10" t="b">
        <f>AND(CCTAB[[#This Row],[Date]]&gt;=calculate!$D$10,CCTAB[[#This Row],[Date]]&lt;calculate!$D$10+7)</f>
        <v>0</v>
      </c>
    </row>
    <row r="3263" spans="1:10" ht="14.25" customHeight="1" x14ac:dyDescent="0.35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</v>
      </c>
      <c r="H3263" s="8">
        <v>2.4108243462767449E-3</v>
      </c>
      <c r="I3263" s="9">
        <v>1</v>
      </c>
      <c r="J3263" s="10" t="b">
        <f>AND(CCTAB[[#This Row],[Date]]&gt;=calculate!$D$10,CCTAB[[#This Row],[Date]]&lt;calculate!$D$10+7)</f>
        <v>0</v>
      </c>
    </row>
    <row r="3264" spans="1:10" ht="14.25" customHeight="1" x14ac:dyDescent="0.35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</v>
      </c>
      <c r="H3264" s="8">
        <v>5.2237953716389573E-4</v>
      </c>
      <c r="I3264" s="9">
        <v>5</v>
      </c>
      <c r="J3264" s="10" t="b">
        <f>AND(CCTAB[[#This Row],[Date]]&gt;=calculate!$D$10,CCTAB[[#This Row],[Date]]&lt;calculate!$D$10+7)</f>
        <v>0</v>
      </c>
    </row>
    <row r="3265" spans="1:10" ht="14.25" customHeight="1" x14ac:dyDescent="0.35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</v>
      </c>
      <c r="H3265" s="8">
        <v>3.6926839995950833E-3</v>
      </c>
      <c r="I3265" s="9">
        <v>1</v>
      </c>
      <c r="J3265" s="10" t="b">
        <f>AND(CCTAB[[#This Row],[Date]]&gt;=calculate!$D$10,CCTAB[[#This Row],[Date]]&lt;calculate!$D$10+7)</f>
        <v>0</v>
      </c>
    </row>
    <row r="3266" spans="1:10" ht="14.25" customHeight="1" x14ac:dyDescent="0.35">
      <c r="A3266" s="4" t="s">
        <v>3289</v>
      </c>
      <c r="B3266" s="5">
        <v>42061.733999999997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</v>
      </c>
      <c r="H3266" s="8">
        <v>3.5235368776920734E-3</v>
      </c>
      <c r="I3266" s="9">
        <v>2</v>
      </c>
      <c r="J3266" s="10" t="b">
        <f>AND(CCTAB[[#This Row],[Date]]&gt;=calculate!$D$10,CCTAB[[#This Row],[Date]]&lt;calculate!$D$10+7)</f>
        <v>0</v>
      </c>
    </row>
    <row r="3267" spans="1:10" ht="14.25" customHeight="1" x14ac:dyDescent="0.35">
      <c r="A3267" s="4" t="s">
        <v>3290</v>
      </c>
      <c r="B3267" s="5">
        <v>42061.733999999997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</v>
      </c>
      <c r="H3267" s="8">
        <v>1.6187159094993705E-3</v>
      </c>
      <c r="I3267" s="9">
        <v>4</v>
      </c>
      <c r="J3267" s="10" t="b">
        <f>AND(CCTAB[[#This Row],[Date]]&gt;=calculate!$D$10,CCTAB[[#This Row],[Date]]&lt;calculate!$D$10+7)</f>
        <v>0</v>
      </c>
    </row>
    <row r="3268" spans="1:10" ht="14.25" customHeight="1" x14ac:dyDescent="0.35">
      <c r="A3268" s="4" t="s">
        <v>3291</v>
      </c>
      <c r="B3268" s="5">
        <v>42061.735999999997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</v>
      </c>
      <c r="H3268" s="8">
        <v>4.5378107381618968E-3</v>
      </c>
      <c r="I3268" s="9">
        <v>4</v>
      </c>
      <c r="J3268" s="10" t="b">
        <f>AND(CCTAB[[#This Row],[Date]]&gt;=calculate!$D$10,CCTAB[[#This Row],[Date]]&lt;calculate!$D$10+7)</f>
        <v>0</v>
      </c>
    </row>
    <row r="3269" spans="1:10" ht="14.25" customHeight="1" x14ac:dyDescent="0.35">
      <c r="A3269" s="4" t="s">
        <v>3292</v>
      </c>
      <c r="B3269" s="5">
        <v>42061.735999999997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</v>
      </c>
      <c r="H3269" s="8">
        <v>4.0147041125195917E-3</v>
      </c>
      <c r="I3269" s="9">
        <v>4</v>
      </c>
      <c r="J3269" s="10" t="b">
        <f>AND(CCTAB[[#This Row],[Date]]&gt;=calculate!$D$10,CCTAB[[#This Row],[Date]]&lt;calculate!$D$10+7)</f>
        <v>0</v>
      </c>
    </row>
    <row r="3270" spans="1:10" ht="14.25" customHeight="1" x14ac:dyDescent="0.35">
      <c r="A3270" s="4" t="s">
        <v>3293</v>
      </c>
      <c r="B3270" s="5">
        <v>42061.737999999998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</v>
      </c>
      <c r="H3270" s="8">
        <v>9.3991374130881588E-4</v>
      </c>
      <c r="I3270" s="9">
        <v>5</v>
      </c>
      <c r="J3270" s="10" t="b">
        <f>AND(CCTAB[[#This Row],[Date]]&gt;=calculate!$D$10,CCTAB[[#This Row],[Date]]&lt;calculate!$D$10+7)</f>
        <v>0</v>
      </c>
    </row>
    <row r="3271" spans="1:10" ht="14.25" customHeight="1" x14ac:dyDescent="0.35">
      <c r="A3271" s="4" t="s">
        <v>3294</v>
      </c>
      <c r="B3271" s="5">
        <v>42061.737999999998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</v>
      </c>
      <c r="H3271" s="8">
        <v>3.0806421135978809E-3</v>
      </c>
      <c r="I3271" s="9">
        <v>4</v>
      </c>
      <c r="J3271" s="10" t="b">
        <f>AND(CCTAB[[#This Row],[Date]]&gt;=calculate!$D$10,CCTAB[[#This Row],[Date]]&lt;calculate!$D$10+7)</f>
        <v>0</v>
      </c>
    </row>
    <row r="3272" spans="1:10" ht="14.25" customHeight="1" x14ac:dyDescent="0.35">
      <c r="A3272" s="4" t="s">
        <v>3295</v>
      </c>
      <c r="B3272" s="5">
        <v>42061.743999999999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</v>
      </c>
      <c r="H3272" s="8">
        <v>4.4671734275716036E-3</v>
      </c>
      <c r="I3272" s="9">
        <v>3</v>
      </c>
      <c r="J3272" s="10" t="b">
        <f>AND(CCTAB[[#This Row],[Date]]&gt;=calculate!$D$10,CCTAB[[#This Row],[Date]]&lt;calculate!$D$10+7)</f>
        <v>0</v>
      </c>
    </row>
    <row r="3273" spans="1:10" ht="14.25" customHeight="1" x14ac:dyDescent="0.35">
      <c r="A3273" s="4" t="s">
        <v>3296</v>
      </c>
      <c r="B3273" s="5">
        <v>42061.743999999999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</v>
      </c>
      <c r="H3273" s="8">
        <v>2.748264734646697E-3</v>
      </c>
      <c r="I3273" s="9">
        <v>5</v>
      </c>
      <c r="J3273" s="10" t="b">
        <f>AND(CCTAB[[#This Row],[Date]]&gt;=calculate!$D$10,CCTAB[[#This Row],[Date]]&lt;calculate!$D$10+7)</f>
        <v>0</v>
      </c>
    </row>
    <row r="3274" spans="1:10" ht="14.25" customHeight="1" x14ac:dyDescent="0.35">
      <c r="A3274" s="4" t="s">
        <v>3297</v>
      </c>
      <c r="B3274" s="5">
        <v>42062.383000000002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</v>
      </c>
      <c r="H3274" s="8">
        <v>3.0336316067880059E-3</v>
      </c>
      <c r="I3274" s="9">
        <v>5</v>
      </c>
      <c r="J3274" s="10" t="b">
        <f>AND(CCTAB[[#This Row],[Date]]&gt;=calculate!$D$10,CCTAB[[#This Row],[Date]]&lt;calculate!$D$10+7)</f>
        <v>0</v>
      </c>
    </row>
    <row r="3275" spans="1:10" ht="14.25" customHeight="1" x14ac:dyDescent="0.35">
      <c r="A3275" s="4" t="s">
        <v>3298</v>
      </c>
      <c r="B3275" s="5">
        <v>42062.383000000002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0" t="b">
        <f>AND(CCTAB[[#This Row],[Date]]&gt;=calculate!$D$10,CCTAB[[#This Row],[Date]]&lt;calculate!$D$10+7)</f>
        <v>0</v>
      </c>
    </row>
    <row r="3276" spans="1:10" ht="14.25" customHeight="1" x14ac:dyDescent="0.35">
      <c r="A3276" s="4" t="s">
        <v>3299</v>
      </c>
      <c r="B3276" s="5">
        <v>42062.383000000002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</v>
      </c>
      <c r="H3276" s="8">
        <v>3.6619897103989806E-3</v>
      </c>
      <c r="I3276" s="9">
        <v>4</v>
      </c>
      <c r="J3276" s="10" t="b">
        <f>AND(CCTAB[[#This Row],[Date]]&gt;=calculate!$D$10,CCTAB[[#This Row],[Date]]&lt;calculate!$D$10+7)</f>
        <v>0</v>
      </c>
    </row>
    <row r="3277" spans="1:10" ht="14.25" customHeight="1" x14ac:dyDescent="0.35">
      <c r="A3277" s="4" t="s">
        <v>3300</v>
      </c>
      <c r="B3277" s="5">
        <v>42062.383000000002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0" t="b">
        <f>AND(CCTAB[[#This Row],[Date]]&gt;=calculate!$D$10,CCTAB[[#This Row],[Date]]&lt;calculate!$D$10+7)</f>
        <v>0</v>
      </c>
    </row>
    <row r="3278" spans="1:10" ht="14.25" customHeight="1" x14ac:dyDescent="0.35">
      <c r="A3278" s="4" t="s">
        <v>3301</v>
      </c>
      <c r="B3278" s="5">
        <v>42062.406999999999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0" t="b">
        <f>AND(CCTAB[[#This Row],[Date]]&gt;=calculate!$D$10,CCTAB[[#This Row],[Date]]&lt;calculate!$D$10+7)</f>
        <v>0</v>
      </c>
    </row>
    <row r="3279" spans="1:10" ht="14.25" customHeight="1" x14ac:dyDescent="0.35">
      <c r="A3279" s="4" t="s">
        <v>3302</v>
      </c>
      <c r="B3279" s="5">
        <v>42062.406999999999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</v>
      </c>
      <c r="H3279" s="8">
        <v>4.2279831737575971E-3</v>
      </c>
      <c r="I3279" s="9">
        <v>3</v>
      </c>
      <c r="J3279" s="10" t="b">
        <f>AND(CCTAB[[#This Row],[Date]]&gt;=calculate!$D$10,CCTAB[[#This Row],[Date]]&lt;calculate!$D$10+7)</f>
        <v>0</v>
      </c>
    </row>
    <row r="3280" spans="1:10" ht="14.25" customHeight="1" x14ac:dyDescent="0.35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0" t="b">
        <f>AND(CCTAB[[#This Row],[Date]]&gt;=calculate!$D$10,CCTAB[[#This Row],[Date]]&lt;calculate!$D$10+7)</f>
        <v>0</v>
      </c>
    </row>
    <row r="3281" spans="1:10" ht="14.25" customHeight="1" x14ac:dyDescent="0.35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0" t="b">
        <f>AND(CCTAB[[#This Row],[Date]]&gt;=calculate!$D$10,CCTAB[[#This Row],[Date]]&lt;calculate!$D$10+7)</f>
        <v>0</v>
      </c>
    </row>
    <row r="3282" spans="1:10" ht="14.25" customHeight="1" x14ac:dyDescent="0.35">
      <c r="A3282" s="4" t="s">
        <v>3305</v>
      </c>
      <c r="B3282" s="5">
        <v>42062.413999999997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</v>
      </c>
      <c r="H3282" s="8">
        <v>5.8494599382654668E-4</v>
      </c>
      <c r="I3282" s="9">
        <v>5</v>
      </c>
      <c r="J3282" s="10" t="b">
        <f>AND(CCTAB[[#This Row],[Date]]&gt;=calculate!$D$10,CCTAB[[#This Row],[Date]]&lt;calculate!$D$10+7)</f>
        <v>0</v>
      </c>
    </row>
    <row r="3283" spans="1:10" ht="14.25" customHeight="1" x14ac:dyDescent="0.35">
      <c r="A3283" s="4" t="s">
        <v>3306</v>
      </c>
      <c r="B3283" s="5">
        <v>42062.413999999997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0" t="b">
        <f>AND(CCTAB[[#This Row],[Date]]&gt;=calculate!$D$10,CCTAB[[#This Row],[Date]]&lt;calculate!$D$10+7)</f>
        <v>0</v>
      </c>
    </row>
    <row r="3284" spans="1:10" ht="14.25" customHeight="1" x14ac:dyDescent="0.35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</v>
      </c>
      <c r="H3284" s="8">
        <v>1.0748210331912238E-3</v>
      </c>
      <c r="I3284" s="9">
        <v>3</v>
      </c>
      <c r="J3284" s="10" t="b">
        <f>AND(CCTAB[[#This Row],[Date]]&gt;=calculate!$D$10,CCTAB[[#This Row],[Date]]&lt;calculate!$D$10+7)</f>
        <v>0</v>
      </c>
    </row>
    <row r="3285" spans="1:10" ht="14.25" customHeight="1" x14ac:dyDescent="0.35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</v>
      </c>
      <c r="H3285" s="8">
        <v>3.7020903365088276E-3</v>
      </c>
      <c r="I3285" s="9">
        <v>1</v>
      </c>
      <c r="J3285" s="10" t="b">
        <f>AND(CCTAB[[#This Row],[Date]]&gt;=calculate!$D$10,CCTAB[[#This Row],[Date]]&lt;calculate!$D$10+7)</f>
        <v>0</v>
      </c>
    </row>
    <row r="3286" spans="1:10" ht="14.25" customHeight="1" x14ac:dyDescent="0.35">
      <c r="A3286" s="4" t="s">
        <v>3309</v>
      </c>
      <c r="B3286" s="5">
        <v>42062.451999999997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</v>
      </c>
      <c r="H3286" s="8">
        <v>4.6864787054711164E-3</v>
      </c>
      <c r="I3286" s="9">
        <v>3</v>
      </c>
      <c r="J3286" s="10" t="b">
        <f>AND(CCTAB[[#This Row],[Date]]&gt;=calculate!$D$10,CCTAB[[#This Row],[Date]]&lt;calculate!$D$10+7)</f>
        <v>0</v>
      </c>
    </row>
    <row r="3287" spans="1:10" ht="14.25" customHeight="1" x14ac:dyDescent="0.35">
      <c r="A3287" s="4" t="s">
        <v>3310</v>
      </c>
      <c r="B3287" s="5">
        <v>42062.451999999997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</v>
      </c>
      <c r="H3287" s="8">
        <v>3.2100110017926919E-3</v>
      </c>
      <c r="I3287" s="9">
        <v>4</v>
      </c>
      <c r="J3287" s="10" t="b">
        <f>AND(CCTAB[[#This Row],[Date]]&gt;=calculate!$D$10,CCTAB[[#This Row],[Date]]&lt;calculate!$D$10+7)</f>
        <v>0</v>
      </c>
    </row>
    <row r="3288" spans="1:10" ht="14.25" customHeight="1" x14ac:dyDescent="0.35">
      <c r="A3288" s="4" t="s">
        <v>3311</v>
      </c>
      <c r="B3288" s="5">
        <v>42062.491000000002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</v>
      </c>
      <c r="H3288" s="8">
        <v>4.0673573911883696E-3</v>
      </c>
      <c r="I3288" s="9">
        <v>1</v>
      </c>
      <c r="J3288" s="10" t="b">
        <f>AND(CCTAB[[#This Row],[Date]]&gt;=calculate!$D$10,CCTAB[[#This Row],[Date]]&lt;calculate!$D$10+7)</f>
        <v>0</v>
      </c>
    </row>
    <row r="3289" spans="1:10" ht="14.25" customHeight="1" x14ac:dyDescent="0.35">
      <c r="A3289" s="4" t="s">
        <v>3312</v>
      </c>
      <c r="B3289" s="5">
        <v>42062.491000000002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</v>
      </c>
      <c r="H3289" s="8">
        <v>4.0393087765945466E-3</v>
      </c>
      <c r="I3289" s="9">
        <v>3</v>
      </c>
      <c r="J3289" s="10" t="b">
        <f>AND(CCTAB[[#This Row],[Date]]&gt;=calculate!$D$10,CCTAB[[#This Row],[Date]]&lt;calculate!$D$10+7)</f>
        <v>0</v>
      </c>
    </row>
    <row r="3290" spans="1:10" ht="14.25" customHeight="1" x14ac:dyDescent="0.35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</v>
      </c>
      <c r="H3290" s="8">
        <v>3.4513167422495087E-3</v>
      </c>
      <c r="I3290" s="9">
        <v>2</v>
      </c>
      <c r="J3290" s="10" t="b">
        <f>AND(CCTAB[[#This Row],[Date]]&gt;=calculate!$D$10,CCTAB[[#This Row],[Date]]&lt;calculate!$D$10+7)</f>
        <v>0</v>
      </c>
    </row>
    <row r="3291" spans="1:10" ht="14.25" customHeight="1" x14ac:dyDescent="0.35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</v>
      </c>
      <c r="H3291" s="8">
        <v>5.619029050586762E-4</v>
      </c>
      <c r="I3291" s="9">
        <v>5</v>
      </c>
      <c r="J3291" s="10" t="b">
        <f>AND(CCTAB[[#This Row],[Date]]&gt;=calculate!$D$10,CCTAB[[#This Row],[Date]]&lt;calculate!$D$10+7)</f>
        <v>0</v>
      </c>
    </row>
    <row r="3292" spans="1:10" ht="14.25" customHeight="1" x14ac:dyDescent="0.35">
      <c r="A3292" s="4" t="s">
        <v>3315</v>
      </c>
      <c r="B3292" s="5">
        <v>42062.523999999998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</v>
      </c>
      <c r="H3292" s="8">
        <v>8.4116378512716957E-4</v>
      </c>
      <c r="I3292" s="9">
        <v>3</v>
      </c>
      <c r="J3292" s="10" t="b">
        <f>AND(CCTAB[[#This Row],[Date]]&gt;=calculate!$D$10,CCTAB[[#This Row],[Date]]&lt;calculate!$D$10+7)</f>
        <v>0</v>
      </c>
    </row>
    <row r="3293" spans="1:10" ht="14.25" customHeight="1" x14ac:dyDescent="0.35">
      <c r="A3293" s="4" t="s">
        <v>3316</v>
      </c>
      <c r="B3293" s="5">
        <v>42062.523999999998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0" t="b">
        <f>AND(CCTAB[[#This Row],[Date]]&gt;=calculate!$D$10,CCTAB[[#This Row],[Date]]&lt;calculate!$D$10+7)</f>
        <v>0</v>
      </c>
    </row>
    <row r="3294" spans="1:10" ht="14.25" customHeight="1" x14ac:dyDescent="0.35">
      <c r="A3294" s="4" t="s">
        <v>3317</v>
      </c>
      <c r="B3294" s="5">
        <v>42062.531000000003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</v>
      </c>
      <c r="H3294" s="8">
        <v>2.8348247298569831E-3</v>
      </c>
      <c r="I3294" s="9">
        <v>2</v>
      </c>
      <c r="J3294" s="10" t="b">
        <f>AND(CCTAB[[#This Row],[Date]]&gt;=calculate!$D$10,CCTAB[[#This Row],[Date]]&lt;calculate!$D$10+7)</f>
        <v>0</v>
      </c>
    </row>
    <row r="3295" spans="1:10" ht="14.25" customHeight="1" x14ac:dyDescent="0.35">
      <c r="A3295" s="4" t="s">
        <v>3318</v>
      </c>
      <c r="B3295" s="5">
        <v>42062.531000000003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</v>
      </c>
      <c r="H3295" s="8">
        <v>3.4228131009377068E-3</v>
      </c>
      <c r="I3295" s="9">
        <v>3</v>
      </c>
      <c r="J3295" s="10" t="b">
        <f>AND(CCTAB[[#This Row],[Date]]&gt;=calculate!$D$10,CCTAB[[#This Row],[Date]]&lt;calculate!$D$10+7)</f>
        <v>0</v>
      </c>
    </row>
    <row r="3296" spans="1:10" ht="14.25" customHeight="1" x14ac:dyDescent="0.35">
      <c r="A3296" s="4" t="s">
        <v>3319</v>
      </c>
      <c r="B3296" s="5">
        <v>42062.538999999997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</v>
      </c>
      <c r="H3296" s="8">
        <v>4.0981356849372225E-3</v>
      </c>
      <c r="I3296" s="9">
        <v>4</v>
      </c>
      <c r="J3296" s="10" t="b">
        <f>AND(CCTAB[[#This Row],[Date]]&gt;=calculate!$D$10,CCTAB[[#This Row],[Date]]&lt;calculate!$D$10+7)</f>
        <v>0</v>
      </c>
    </row>
    <row r="3297" spans="1:10" ht="14.25" customHeight="1" x14ac:dyDescent="0.35">
      <c r="A3297" s="4" t="s">
        <v>3320</v>
      </c>
      <c r="B3297" s="5">
        <v>42062.538999999997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</v>
      </c>
      <c r="H3297" s="8">
        <v>3.5965776073605183E-3</v>
      </c>
      <c r="I3297" s="9">
        <v>5</v>
      </c>
      <c r="J3297" s="10" t="b">
        <f>AND(CCTAB[[#This Row],[Date]]&gt;=calculate!$D$10,CCTAB[[#This Row],[Date]]&lt;calculate!$D$10+7)</f>
        <v>0</v>
      </c>
    </row>
    <row r="3298" spans="1:10" ht="14.25" customHeight="1" x14ac:dyDescent="0.35">
      <c r="A3298" s="4" t="s">
        <v>3321</v>
      </c>
      <c r="B3298" s="5">
        <v>42062.546999999999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0" t="b">
        <f>AND(CCTAB[[#This Row],[Date]]&gt;=calculate!$D$10,CCTAB[[#This Row],[Date]]&lt;calculate!$D$10+7)</f>
        <v>0</v>
      </c>
    </row>
    <row r="3299" spans="1:10" ht="14.25" customHeight="1" x14ac:dyDescent="0.35">
      <c r="A3299" s="4" t="s">
        <v>3322</v>
      </c>
      <c r="B3299" s="5">
        <v>42062.546999999999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</v>
      </c>
      <c r="H3299" s="8">
        <v>1.5115309386063071E-3</v>
      </c>
      <c r="I3299" s="9">
        <v>5</v>
      </c>
      <c r="J3299" s="10" t="b">
        <f>AND(CCTAB[[#This Row],[Date]]&gt;=calculate!$D$10,CCTAB[[#This Row],[Date]]&lt;calculate!$D$10+7)</f>
        <v>0</v>
      </c>
    </row>
    <row r="3300" spans="1:10" ht="14.25" customHeight="1" x14ac:dyDescent="0.35">
      <c r="A3300" s="4" t="s">
        <v>3323</v>
      </c>
      <c r="B3300" s="5">
        <v>42062.569000000003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</v>
      </c>
      <c r="H3300" s="8">
        <v>3.4266212207770138E-3</v>
      </c>
      <c r="I3300" s="9">
        <v>1</v>
      </c>
      <c r="J3300" s="10" t="b">
        <f>AND(CCTAB[[#This Row],[Date]]&gt;=calculate!$D$10,CCTAB[[#This Row],[Date]]&lt;calculate!$D$10+7)</f>
        <v>0</v>
      </c>
    </row>
    <row r="3301" spans="1:10" ht="14.25" customHeight="1" x14ac:dyDescent="0.35">
      <c r="A3301" s="4" t="s">
        <v>3324</v>
      </c>
      <c r="B3301" s="5">
        <v>42062.569000000003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</v>
      </c>
      <c r="H3301" s="8">
        <v>2.2848879616623168E-3</v>
      </c>
      <c r="I3301" s="9">
        <v>4</v>
      </c>
      <c r="J3301" s="10" t="b">
        <f>AND(CCTAB[[#This Row],[Date]]&gt;=calculate!$D$10,CCTAB[[#This Row],[Date]]&lt;calculate!$D$10+7)</f>
        <v>0</v>
      </c>
    </row>
    <row r="3302" spans="1:10" ht="14.25" customHeight="1" x14ac:dyDescent="0.35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0" t="b">
        <f>AND(CCTAB[[#This Row],[Date]]&gt;=calculate!$D$10,CCTAB[[#This Row],[Date]]&lt;calculate!$D$10+7)</f>
        <v>0</v>
      </c>
    </row>
    <row r="3303" spans="1:10" ht="14.25" customHeight="1" x14ac:dyDescent="0.35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</v>
      </c>
      <c r="H3303" s="8">
        <v>1.8805097415327922E-3</v>
      </c>
      <c r="I3303" s="9">
        <v>4</v>
      </c>
      <c r="J3303" s="10" t="b">
        <f>AND(CCTAB[[#This Row],[Date]]&gt;=calculate!$D$10,CCTAB[[#This Row],[Date]]&lt;calculate!$D$10+7)</f>
        <v>0</v>
      </c>
    </row>
    <row r="3304" spans="1:10" ht="14.25" customHeight="1" x14ac:dyDescent="0.35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</v>
      </c>
      <c r="H3304" s="8">
        <v>4.8273000909891855E-3</v>
      </c>
      <c r="I3304" s="9">
        <v>4</v>
      </c>
      <c r="J3304" s="10" t="b">
        <f>AND(CCTAB[[#This Row],[Date]]&gt;=calculate!$D$10,CCTAB[[#This Row],[Date]]&lt;calculate!$D$10+7)</f>
        <v>0</v>
      </c>
    </row>
    <row r="3305" spans="1:10" ht="14.25" customHeight="1" x14ac:dyDescent="0.35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</v>
      </c>
      <c r="H3305" s="8">
        <v>4.3741885528085188E-3</v>
      </c>
      <c r="I3305" s="9">
        <v>5</v>
      </c>
      <c r="J3305" s="10" t="b">
        <f>AND(CCTAB[[#This Row],[Date]]&gt;=calculate!$D$10,CCTAB[[#This Row],[Date]]&lt;calculate!$D$10+7)</f>
        <v>0</v>
      </c>
    </row>
    <row r="3306" spans="1:10" ht="14.25" customHeight="1" x14ac:dyDescent="0.35">
      <c r="A3306" s="4" t="s">
        <v>3329</v>
      </c>
      <c r="B3306" s="5">
        <v>42062.624000000003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</v>
      </c>
      <c r="H3306" s="8">
        <v>2.2033785033784203E-3</v>
      </c>
      <c r="I3306" s="9">
        <v>3</v>
      </c>
      <c r="J3306" s="10" t="b">
        <f>AND(CCTAB[[#This Row],[Date]]&gt;=calculate!$D$10,CCTAB[[#This Row],[Date]]&lt;calculate!$D$10+7)</f>
        <v>0</v>
      </c>
    </row>
    <row r="3307" spans="1:10" ht="14.25" customHeight="1" x14ac:dyDescent="0.35">
      <c r="A3307" s="4" t="s">
        <v>3330</v>
      </c>
      <c r="B3307" s="5">
        <v>42062.624000000003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</v>
      </c>
      <c r="H3307" s="8">
        <v>1.4481592672162932E-3</v>
      </c>
      <c r="I3307" s="9">
        <v>5</v>
      </c>
      <c r="J3307" s="10" t="b">
        <f>AND(CCTAB[[#This Row],[Date]]&gt;=calculate!$D$10,CCTAB[[#This Row],[Date]]&lt;calculate!$D$10+7)</f>
        <v>0</v>
      </c>
    </row>
    <row r="3308" spans="1:10" ht="14.25" customHeight="1" x14ac:dyDescent="0.35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</v>
      </c>
      <c r="H3308" s="8">
        <v>4.5452436514756582E-3</v>
      </c>
      <c r="I3308" s="9">
        <v>5</v>
      </c>
      <c r="J3308" s="10" t="b">
        <f>AND(CCTAB[[#This Row],[Date]]&gt;=calculate!$D$10,CCTAB[[#This Row],[Date]]&lt;calculate!$D$10+7)</f>
        <v>0</v>
      </c>
    </row>
    <row r="3309" spans="1:10" ht="14.25" customHeight="1" x14ac:dyDescent="0.35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</v>
      </c>
      <c r="H3309" s="8">
        <v>1.9336639749159329E-3</v>
      </c>
      <c r="I3309" s="9">
        <v>3</v>
      </c>
      <c r="J3309" s="10" t="b">
        <f>AND(CCTAB[[#This Row],[Date]]&gt;=calculate!$D$10,CCTAB[[#This Row],[Date]]&lt;calculate!$D$10+7)</f>
        <v>0</v>
      </c>
    </row>
    <row r="3310" spans="1:10" ht="14.25" customHeight="1" x14ac:dyDescent="0.35">
      <c r="A3310" s="4" t="s">
        <v>3333</v>
      </c>
      <c r="B3310" s="5">
        <v>42062.631000000001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</v>
      </c>
      <c r="H3310" s="8">
        <v>3.2220993230500116E-3</v>
      </c>
      <c r="I3310" s="9">
        <v>3</v>
      </c>
      <c r="J3310" s="10" t="b">
        <f>AND(CCTAB[[#This Row],[Date]]&gt;=calculate!$D$10,CCTAB[[#This Row],[Date]]&lt;calculate!$D$10+7)</f>
        <v>0</v>
      </c>
    </row>
    <row r="3311" spans="1:10" ht="14.25" customHeight="1" x14ac:dyDescent="0.35">
      <c r="A3311" s="4" t="s">
        <v>3334</v>
      </c>
      <c r="B3311" s="5">
        <v>42062.631000000001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</v>
      </c>
      <c r="H3311" s="8">
        <v>3.5440796548407822E-3</v>
      </c>
      <c r="I3311" s="9">
        <v>3</v>
      </c>
      <c r="J3311" s="10" t="b">
        <f>AND(CCTAB[[#This Row],[Date]]&gt;=calculate!$D$10,CCTAB[[#This Row],[Date]]&lt;calculate!$D$10+7)</f>
        <v>0</v>
      </c>
    </row>
    <row r="3312" spans="1:10" ht="14.25" customHeight="1" x14ac:dyDescent="0.35">
      <c r="A3312" s="4" t="s">
        <v>3335</v>
      </c>
      <c r="B3312" s="5">
        <v>42062.642999999996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</v>
      </c>
      <c r="H3312" s="8">
        <v>3.8325622669159614E-3</v>
      </c>
      <c r="I3312" s="9">
        <v>3</v>
      </c>
      <c r="J3312" s="10" t="b">
        <f>AND(CCTAB[[#This Row],[Date]]&gt;=calculate!$D$10,CCTAB[[#This Row],[Date]]&lt;calculate!$D$10+7)</f>
        <v>0</v>
      </c>
    </row>
    <row r="3313" spans="1:10" ht="14.25" customHeight="1" x14ac:dyDescent="0.35">
      <c r="A3313" s="4" t="s">
        <v>3336</v>
      </c>
      <c r="B3313" s="5">
        <v>42062.642999999996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</v>
      </c>
      <c r="H3313" s="8">
        <v>5.0654515747387407E-4</v>
      </c>
      <c r="I3313" s="9">
        <v>2</v>
      </c>
      <c r="J3313" s="10" t="b">
        <f>AND(CCTAB[[#This Row],[Date]]&gt;=calculate!$D$10,CCTAB[[#This Row],[Date]]&lt;calculate!$D$10+7)</f>
        <v>0</v>
      </c>
    </row>
    <row r="3314" spans="1:10" ht="14.25" customHeight="1" x14ac:dyDescent="0.35">
      <c r="A3314" s="4" t="s">
        <v>3337</v>
      </c>
      <c r="B3314" s="5">
        <v>42062.667000000001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</v>
      </c>
      <c r="H3314" s="8">
        <v>1.808849404468174E-3</v>
      </c>
      <c r="I3314" s="9">
        <v>5</v>
      </c>
      <c r="J3314" s="10" t="b">
        <f>AND(CCTAB[[#This Row],[Date]]&gt;=calculate!$D$10,CCTAB[[#This Row],[Date]]&lt;calculate!$D$10+7)</f>
        <v>0</v>
      </c>
    </row>
    <row r="3315" spans="1:10" ht="14.25" customHeight="1" x14ac:dyDescent="0.35">
      <c r="A3315" s="4" t="s">
        <v>3338</v>
      </c>
      <c r="B3315" s="5">
        <v>42062.667000000001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</v>
      </c>
      <c r="H3315" s="8">
        <v>3.4143183757715124E-3</v>
      </c>
      <c r="I3315" s="9">
        <v>3</v>
      </c>
      <c r="J3315" s="10" t="b">
        <f>AND(CCTAB[[#This Row],[Date]]&gt;=calculate!$D$10,CCTAB[[#This Row],[Date]]&lt;calculate!$D$10+7)</f>
        <v>0</v>
      </c>
    </row>
    <row r="3316" spans="1:10" ht="14.25" customHeight="1" x14ac:dyDescent="0.35">
      <c r="A3316" s="4" t="s">
        <v>3339</v>
      </c>
      <c r="B3316" s="5">
        <v>42062.680999999997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0" t="b">
        <f>AND(CCTAB[[#This Row],[Date]]&gt;=calculate!$D$10,CCTAB[[#This Row],[Date]]&lt;calculate!$D$10+7)</f>
        <v>0</v>
      </c>
    </row>
    <row r="3317" spans="1:10" ht="14.25" customHeight="1" x14ac:dyDescent="0.35">
      <c r="A3317" s="4" t="s">
        <v>3340</v>
      </c>
      <c r="B3317" s="5">
        <v>42062.680999999997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</v>
      </c>
      <c r="H3317" s="8">
        <v>2.5539708418984459E-3</v>
      </c>
      <c r="I3317" s="9">
        <v>1</v>
      </c>
      <c r="J3317" s="10" t="b">
        <f>AND(CCTAB[[#This Row],[Date]]&gt;=calculate!$D$10,CCTAB[[#This Row],[Date]]&lt;calculate!$D$10+7)</f>
        <v>0</v>
      </c>
    </row>
    <row r="3318" spans="1:10" ht="14.25" customHeight="1" x14ac:dyDescent="0.35">
      <c r="A3318" s="4" t="s">
        <v>3341</v>
      </c>
      <c r="B3318" s="5">
        <v>42062.692999999999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</v>
      </c>
      <c r="H3318" s="8">
        <v>4.4043982076363676E-3</v>
      </c>
      <c r="I3318" s="9">
        <v>3</v>
      </c>
      <c r="J3318" s="10" t="b">
        <f>AND(CCTAB[[#This Row],[Date]]&gt;=calculate!$D$10,CCTAB[[#This Row],[Date]]&lt;calculate!$D$10+7)</f>
        <v>0</v>
      </c>
    </row>
    <row r="3319" spans="1:10" ht="14.25" customHeight="1" x14ac:dyDescent="0.35">
      <c r="A3319" s="4" t="s">
        <v>3342</v>
      </c>
      <c r="B3319" s="5">
        <v>42062.692999999999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</v>
      </c>
      <c r="H3319" s="8">
        <v>4.61588911929443E-3</v>
      </c>
      <c r="I3319" s="9">
        <v>4</v>
      </c>
      <c r="J3319" s="10" t="b">
        <f>AND(CCTAB[[#This Row],[Date]]&gt;=calculate!$D$10,CCTAB[[#This Row],[Date]]&lt;calculate!$D$10+7)</f>
        <v>0</v>
      </c>
    </row>
    <row r="3320" spans="1:10" ht="14.25" customHeight="1" x14ac:dyDescent="0.35">
      <c r="A3320" s="4" t="s">
        <v>3343</v>
      </c>
      <c r="B3320" s="5">
        <v>42062.699000000001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</v>
      </c>
      <c r="H3320" s="8">
        <v>2.6065725854554386E-3</v>
      </c>
      <c r="I3320" s="9">
        <v>5</v>
      </c>
      <c r="J3320" s="10" t="b">
        <f>AND(CCTAB[[#This Row],[Date]]&gt;=calculate!$D$10,CCTAB[[#This Row],[Date]]&lt;calculate!$D$10+7)</f>
        <v>0</v>
      </c>
    </row>
    <row r="3321" spans="1:10" ht="14.25" customHeight="1" x14ac:dyDescent="0.35">
      <c r="A3321" s="4" t="s">
        <v>3344</v>
      </c>
      <c r="B3321" s="5">
        <v>42062.699000000001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</v>
      </c>
      <c r="H3321" s="8">
        <v>3.9394103997242684E-3</v>
      </c>
      <c r="I3321" s="9">
        <v>2</v>
      </c>
      <c r="J3321" s="10" t="b">
        <f>AND(CCTAB[[#This Row],[Date]]&gt;=calculate!$D$10,CCTAB[[#This Row],[Date]]&lt;calculate!$D$10+7)</f>
        <v>0</v>
      </c>
    </row>
    <row r="3322" spans="1:10" ht="14.25" customHeight="1" x14ac:dyDescent="0.35">
      <c r="A3322" s="4" t="s">
        <v>3345</v>
      </c>
      <c r="B3322" s="5">
        <v>42062.703000000001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</v>
      </c>
      <c r="H3322" s="8">
        <v>4.1445752605403143E-3</v>
      </c>
      <c r="I3322" s="9">
        <v>3</v>
      </c>
      <c r="J3322" s="10" t="b">
        <f>AND(CCTAB[[#This Row],[Date]]&gt;=calculate!$D$10,CCTAB[[#This Row],[Date]]&lt;calculate!$D$10+7)</f>
        <v>0</v>
      </c>
    </row>
    <row r="3323" spans="1:10" ht="14.25" customHeight="1" x14ac:dyDescent="0.35">
      <c r="A3323" s="4" t="s">
        <v>3346</v>
      </c>
      <c r="B3323" s="5">
        <v>42062.703000000001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</v>
      </c>
      <c r="H3323" s="8">
        <v>5.3744218080643391E-4</v>
      </c>
      <c r="I3323" s="9">
        <v>4</v>
      </c>
      <c r="J3323" s="10" t="b">
        <f>AND(CCTAB[[#This Row],[Date]]&gt;=calculate!$D$10,CCTAB[[#This Row],[Date]]&lt;calculate!$D$10+7)</f>
        <v>0</v>
      </c>
    </row>
    <row r="3324" spans="1:10" ht="14.25" customHeight="1" x14ac:dyDescent="0.35">
      <c r="A3324" s="4" t="s">
        <v>3347</v>
      </c>
      <c r="B3324" s="5">
        <v>42062.713000000003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</v>
      </c>
      <c r="H3324" s="8">
        <v>1.1695044731384239E-3</v>
      </c>
      <c r="I3324" s="9">
        <v>2</v>
      </c>
      <c r="J3324" s="10" t="b">
        <f>AND(CCTAB[[#This Row],[Date]]&gt;=calculate!$D$10,CCTAB[[#This Row],[Date]]&lt;calculate!$D$10+7)</f>
        <v>0</v>
      </c>
    </row>
    <row r="3325" spans="1:10" ht="14.25" customHeight="1" x14ac:dyDescent="0.35">
      <c r="A3325" s="4" t="s">
        <v>3348</v>
      </c>
      <c r="B3325" s="5">
        <v>42062.713000000003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</v>
      </c>
      <c r="H3325" s="8">
        <v>1.9696153756547231E-3</v>
      </c>
      <c r="I3325" s="9">
        <v>4</v>
      </c>
      <c r="J3325" s="10" t="b">
        <f>AND(CCTAB[[#This Row],[Date]]&gt;=calculate!$D$10,CCTAB[[#This Row],[Date]]&lt;calculate!$D$10+7)</f>
        <v>0</v>
      </c>
    </row>
    <row r="3326" spans="1:10" ht="14.25" customHeight="1" x14ac:dyDescent="0.35">
      <c r="A3326" s="4" t="s">
        <v>3349</v>
      </c>
      <c r="B3326" s="5">
        <v>42062.714999999997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</v>
      </c>
      <c r="H3326" s="8">
        <v>4.3526314591391902E-3</v>
      </c>
      <c r="I3326" s="9">
        <v>1</v>
      </c>
      <c r="J3326" s="10" t="b">
        <f>AND(CCTAB[[#This Row],[Date]]&gt;=calculate!$D$10,CCTAB[[#This Row],[Date]]&lt;calculate!$D$10+7)</f>
        <v>0</v>
      </c>
    </row>
    <row r="3327" spans="1:10" ht="14.25" customHeight="1" x14ac:dyDescent="0.35">
      <c r="A3327" s="4" t="s">
        <v>3350</v>
      </c>
      <c r="B3327" s="5">
        <v>42062.714999999997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0" t="b">
        <f>AND(CCTAB[[#This Row],[Date]]&gt;=calculate!$D$10,CCTAB[[#This Row],[Date]]&lt;calculate!$D$10+7)</f>
        <v>0</v>
      </c>
    </row>
    <row r="3328" spans="1:10" ht="14.25" customHeight="1" x14ac:dyDescent="0.35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</v>
      </c>
      <c r="H3328" s="8">
        <v>2.1476500095662459E-3</v>
      </c>
      <c r="I3328" s="9">
        <v>3</v>
      </c>
      <c r="J3328" s="10" t="b">
        <f>AND(CCTAB[[#This Row],[Date]]&gt;=calculate!$D$10,CCTAB[[#This Row],[Date]]&lt;calculate!$D$10+7)</f>
        <v>0</v>
      </c>
    </row>
    <row r="3329" spans="1:10" ht="14.25" customHeight="1" x14ac:dyDescent="0.35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</v>
      </c>
      <c r="H3329" s="8">
        <v>4.0428475199285373E-3</v>
      </c>
      <c r="I3329" s="9">
        <v>5</v>
      </c>
      <c r="J3329" s="10" t="b">
        <f>AND(CCTAB[[#This Row],[Date]]&gt;=calculate!$D$10,CCTAB[[#This Row],[Date]]&lt;calculate!$D$10+7)</f>
        <v>0</v>
      </c>
    </row>
    <row r="3330" spans="1:10" ht="14.25" customHeight="1" x14ac:dyDescent="0.35">
      <c r="A3330" s="4" t="s">
        <v>3353</v>
      </c>
      <c r="B3330" s="5">
        <v>42063.385000000002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0" t="b">
        <f>AND(CCTAB[[#This Row],[Date]]&gt;=calculate!$D$10,CCTAB[[#This Row],[Date]]&lt;calculate!$D$10+7)</f>
        <v>0</v>
      </c>
    </row>
    <row r="3331" spans="1:10" ht="14.25" customHeight="1" x14ac:dyDescent="0.35">
      <c r="A3331" s="4" t="s">
        <v>3354</v>
      </c>
      <c r="B3331" s="5">
        <v>42063.385000000002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</v>
      </c>
      <c r="H3331" s="8">
        <v>1.6859068716749135E-3</v>
      </c>
      <c r="I3331" s="9">
        <v>3</v>
      </c>
      <c r="J3331" s="10" t="b">
        <f>AND(CCTAB[[#This Row],[Date]]&gt;=calculate!$D$10,CCTAB[[#This Row],[Date]]&lt;calculate!$D$10+7)</f>
        <v>0</v>
      </c>
    </row>
    <row r="3332" spans="1:10" ht="14.25" customHeight="1" x14ac:dyDescent="0.35">
      <c r="A3332" s="4" t="s">
        <v>3355</v>
      </c>
      <c r="B3332" s="5">
        <v>42063.385999999999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0" t="b">
        <f>AND(CCTAB[[#This Row],[Date]]&gt;=calculate!$D$10,CCTAB[[#This Row],[Date]]&lt;calculate!$D$10+7)</f>
        <v>0</v>
      </c>
    </row>
    <row r="3333" spans="1:10" ht="14.25" customHeight="1" x14ac:dyDescent="0.35">
      <c r="A3333" s="4" t="s">
        <v>3356</v>
      </c>
      <c r="B3333" s="5">
        <v>42063.385999999999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0" t="b">
        <f>AND(CCTAB[[#This Row],[Date]]&gt;=calculate!$D$10,CCTAB[[#This Row],[Date]]&lt;calculate!$D$10+7)</f>
        <v>0</v>
      </c>
    </row>
    <row r="3334" spans="1:10" ht="14.25" customHeight="1" x14ac:dyDescent="0.35">
      <c r="A3334" s="4" t="s">
        <v>3357</v>
      </c>
      <c r="B3334" s="5">
        <v>42063.396000000001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</v>
      </c>
      <c r="H3334" s="8">
        <v>2.6318025919821039E-3</v>
      </c>
      <c r="I3334" s="9">
        <v>4</v>
      </c>
      <c r="J3334" s="10" t="b">
        <f>AND(CCTAB[[#This Row],[Date]]&gt;=calculate!$D$10,CCTAB[[#This Row],[Date]]&lt;calculate!$D$10+7)</f>
        <v>0</v>
      </c>
    </row>
    <row r="3335" spans="1:10" ht="14.25" customHeight="1" x14ac:dyDescent="0.35">
      <c r="A3335" s="4" t="s">
        <v>3358</v>
      </c>
      <c r="B3335" s="5">
        <v>42063.396000000001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0" t="b">
        <f>AND(CCTAB[[#This Row],[Date]]&gt;=calculate!$D$10,CCTAB[[#This Row],[Date]]&lt;calculate!$D$10+7)</f>
        <v>0</v>
      </c>
    </row>
    <row r="3336" spans="1:10" ht="14.25" customHeight="1" x14ac:dyDescent="0.35">
      <c r="A3336" s="4" t="s">
        <v>3359</v>
      </c>
      <c r="B3336" s="5">
        <v>42063.421999999999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</v>
      </c>
      <c r="H3336" s="8">
        <v>2.4283134120710887E-3</v>
      </c>
      <c r="I3336" s="9">
        <v>5</v>
      </c>
      <c r="J3336" s="10" t="b">
        <f>AND(CCTAB[[#This Row],[Date]]&gt;=calculate!$D$10,CCTAB[[#This Row],[Date]]&lt;calculate!$D$10+7)</f>
        <v>0</v>
      </c>
    </row>
    <row r="3337" spans="1:10" ht="14.25" customHeight="1" x14ac:dyDescent="0.35">
      <c r="A3337" s="4" t="s">
        <v>3360</v>
      </c>
      <c r="B3337" s="5">
        <v>42063.421999999999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0" t="b">
        <f>AND(CCTAB[[#This Row],[Date]]&gt;=calculate!$D$10,CCTAB[[#This Row],[Date]]&lt;calculate!$D$10+7)</f>
        <v>0</v>
      </c>
    </row>
    <row r="3338" spans="1:10" ht="14.25" customHeight="1" x14ac:dyDescent="0.35">
      <c r="A3338" s="4" t="s">
        <v>3361</v>
      </c>
      <c r="B3338" s="5">
        <v>42063.436000000002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</v>
      </c>
      <c r="H3338" s="8">
        <v>2.4212834086461887E-3</v>
      </c>
      <c r="I3338" s="9">
        <v>3</v>
      </c>
      <c r="J3338" s="10" t="b">
        <f>AND(CCTAB[[#This Row],[Date]]&gt;=calculate!$D$10,CCTAB[[#This Row],[Date]]&lt;calculate!$D$10+7)</f>
        <v>0</v>
      </c>
    </row>
    <row r="3339" spans="1:10" ht="14.25" customHeight="1" x14ac:dyDescent="0.35">
      <c r="A3339" s="4" t="s">
        <v>3362</v>
      </c>
      <c r="B3339" s="5">
        <v>42063.436000000002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</v>
      </c>
      <c r="H3339" s="8">
        <v>4.2318279513395805E-3</v>
      </c>
      <c r="I3339" s="9">
        <v>4</v>
      </c>
      <c r="J3339" s="10" t="b">
        <f>AND(CCTAB[[#This Row],[Date]]&gt;=calculate!$D$10,CCTAB[[#This Row],[Date]]&lt;calculate!$D$10+7)</f>
        <v>0</v>
      </c>
    </row>
    <row r="3340" spans="1:10" ht="14.25" customHeight="1" x14ac:dyDescent="0.35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</v>
      </c>
      <c r="H3340" s="8">
        <v>3.9941778466781754E-4</v>
      </c>
      <c r="I3340" s="9">
        <v>3</v>
      </c>
      <c r="J3340" s="10" t="b">
        <f>AND(CCTAB[[#This Row],[Date]]&gt;=calculate!$D$10,CCTAB[[#This Row],[Date]]&lt;calculate!$D$10+7)</f>
        <v>0</v>
      </c>
    </row>
    <row r="3341" spans="1:10" ht="14.25" customHeight="1" x14ac:dyDescent="0.35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</v>
      </c>
      <c r="H3341" s="8">
        <v>4.3086503314334786E-3</v>
      </c>
      <c r="I3341" s="9">
        <v>2</v>
      </c>
      <c r="J3341" s="10" t="b">
        <f>AND(CCTAB[[#This Row],[Date]]&gt;=calculate!$D$10,CCTAB[[#This Row],[Date]]&lt;calculate!$D$10+7)</f>
        <v>0</v>
      </c>
    </row>
    <row r="3342" spans="1:10" ht="14.25" customHeight="1" x14ac:dyDescent="0.35">
      <c r="A3342" s="4" t="s">
        <v>3365</v>
      </c>
      <c r="B3342" s="5">
        <v>42063.459000000003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</v>
      </c>
      <c r="H3342" s="8">
        <v>5.367665938063712E-4</v>
      </c>
      <c r="I3342" s="9">
        <v>5</v>
      </c>
      <c r="J3342" s="10" t="b">
        <f>AND(CCTAB[[#This Row],[Date]]&gt;=calculate!$D$10,CCTAB[[#This Row],[Date]]&lt;calculate!$D$10+7)</f>
        <v>0</v>
      </c>
    </row>
    <row r="3343" spans="1:10" ht="14.25" customHeight="1" x14ac:dyDescent="0.35">
      <c r="A3343" s="4" t="s">
        <v>3366</v>
      </c>
      <c r="B3343" s="5">
        <v>42063.459000000003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</v>
      </c>
      <c r="H3343" s="8">
        <v>3.300596409524007E-3</v>
      </c>
      <c r="I3343" s="9">
        <v>5</v>
      </c>
      <c r="J3343" s="10" t="b">
        <f>AND(CCTAB[[#This Row],[Date]]&gt;=calculate!$D$10,CCTAB[[#This Row],[Date]]&lt;calculate!$D$10+7)</f>
        <v>0</v>
      </c>
    </row>
    <row r="3344" spans="1:10" ht="14.25" customHeight="1" x14ac:dyDescent="0.35">
      <c r="A3344" s="4" t="s">
        <v>3367</v>
      </c>
      <c r="B3344" s="5">
        <v>42063.459000000003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</v>
      </c>
      <c r="H3344" s="8">
        <v>3.3528554231583916E-3</v>
      </c>
      <c r="I3344" s="9">
        <v>1</v>
      </c>
      <c r="J3344" s="10" t="b">
        <f>AND(CCTAB[[#This Row],[Date]]&gt;=calculate!$D$10,CCTAB[[#This Row],[Date]]&lt;calculate!$D$10+7)</f>
        <v>0</v>
      </c>
    </row>
    <row r="3345" spans="1:10" ht="14.25" customHeight="1" x14ac:dyDescent="0.35">
      <c r="A3345" s="4" t="s">
        <v>3368</v>
      </c>
      <c r="B3345" s="5">
        <v>42063.459000000003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</v>
      </c>
      <c r="H3345" s="8">
        <v>2.3007186450796652E-3</v>
      </c>
      <c r="I3345" s="9">
        <v>5</v>
      </c>
      <c r="J3345" s="10" t="b">
        <f>AND(CCTAB[[#This Row],[Date]]&gt;=calculate!$D$10,CCTAB[[#This Row],[Date]]&lt;calculate!$D$10+7)</f>
        <v>0</v>
      </c>
    </row>
    <row r="3346" spans="1:10" ht="14.25" customHeight="1" x14ac:dyDescent="0.35">
      <c r="A3346" s="4" t="s">
        <v>3369</v>
      </c>
      <c r="B3346" s="5">
        <v>42063.466999999997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</v>
      </c>
      <c r="H3346" s="8">
        <v>1.5396832543479225E-3</v>
      </c>
      <c r="I3346" s="9">
        <v>5</v>
      </c>
      <c r="J3346" s="10" t="b">
        <f>AND(CCTAB[[#This Row],[Date]]&gt;=calculate!$D$10,CCTAB[[#This Row],[Date]]&lt;calculate!$D$10+7)</f>
        <v>0</v>
      </c>
    </row>
    <row r="3347" spans="1:10" ht="14.25" customHeight="1" x14ac:dyDescent="0.35">
      <c r="A3347" s="4" t="s">
        <v>3370</v>
      </c>
      <c r="B3347" s="5">
        <v>42063.466999999997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</v>
      </c>
      <c r="H3347" s="8">
        <v>2.8956177817544095E-3</v>
      </c>
      <c r="I3347" s="9">
        <v>5</v>
      </c>
      <c r="J3347" s="10" t="b">
        <f>AND(CCTAB[[#This Row],[Date]]&gt;=calculate!$D$10,CCTAB[[#This Row],[Date]]&lt;calculate!$D$10+7)</f>
        <v>0</v>
      </c>
    </row>
    <row r="3348" spans="1:10" ht="14.25" customHeight="1" x14ac:dyDescent="0.35">
      <c r="A3348" s="4" t="s">
        <v>3371</v>
      </c>
      <c r="B3348" s="5">
        <v>42063.476999999999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</v>
      </c>
      <c r="H3348" s="8">
        <v>4.1733585285831055E-3</v>
      </c>
      <c r="I3348" s="9">
        <v>4</v>
      </c>
      <c r="J3348" s="10" t="b">
        <f>AND(CCTAB[[#This Row],[Date]]&gt;=calculate!$D$10,CCTAB[[#This Row],[Date]]&lt;calculate!$D$10+7)</f>
        <v>0</v>
      </c>
    </row>
    <row r="3349" spans="1:10" ht="14.25" customHeight="1" x14ac:dyDescent="0.35">
      <c r="A3349" s="4" t="s">
        <v>3372</v>
      </c>
      <c r="B3349" s="5">
        <v>42063.476999999999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</v>
      </c>
      <c r="H3349" s="8">
        <v>1.5432680694288698E-3</v>
      </c>
      <c r="I3349" s="9">
        <v>4</v>
      </c>
      <c r="J3349" s="10" t="b">
        <f>AND(CCTAB[[#This Row],[Date]]&gt;=calculate!$D$10,CCTAB[[#This Row],[Date]]&lt;calculate!$D$10+7)</f>
        <v>0</v>
      </c>
    </row>
    <row r="3350" spans="1:10" ht="14.25" customHeight="1" x14ac:dyDescent="0.35">
      <c r="A3350" s="4" t="s">
        <v>3373</v>
      </c>
      <c r="B3350" s="5">
        <v>42063.482000000004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</v>
      </c>
      <c r="H3350" s="8">
        <v>3.3017442807583655E-3</v>
      </c>
      <c r="I3350" s="9">
        <v>4</v>
      </c>
      <c r="J3350" s="10" t="b">
        <f>AND(CCTAB[[#This Row],[Date]]&gt;=calculate!$D$10,CCTAB[[#This Row],[Date]]&lt;calculate!$D$10+7)</f>
        <v>0</v>
      </c>
    </row>
    <row r="3351" spans="1:10" ht="14.25" customHeight="1" x14ac:dyDescent="0.35">
      <c r="A3351" s="4" t="s">
        <v>3374</v>
      </c>
      <c r="B3351" s="5">
        <v>42063.482000000004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</v>
      </c>
      <c r="H3351" s="8">
        <v>3.8079264097598715E-3</v>
      </c>
      <c r="I3351" s="9">
        <v>3</v>
      </c>
      <c r="J3351" s="10" t="b">
        <f>AND(CCTAB[[#This Row],[Date]]&gt;=calculate!$D$10,CCTAB[[#This Row],[Date]]&lt;calculate!$D$10+7)</f>
        <v>0</v>
      </c>
    </row>
    <row r="3352" spans="1:10" ht="14.25" customHeight="1" x14ac:dyDescent="0.35">
      <c r="A3352" s="4" t="s">
        <v>3375</v>
      </c>
      <c r="B3352" s="5">
        <v>42063.482000000004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</v>
      </c>
      <c r="H3352" s="8">
        <v>3.9686460491225482E-3</v>
      </c>
      <c r="I3352" s="9">
        <v>1</v>
      </c>
      <c r="J3352" s="10" t="b">
        <f>AND(CCTAB[[#This Row],[Date]]&gt;=calculate!$D$10,CCTAB[[#This Row],[Date]]&lt;calculate!$D$10+7)</f>
        <v>0</v>
      </c>
    </row>
    <row r="3353" spans="1:10" ht="14.25" customHeight="1" x14ac:dyDescent="0.35">
      <c r="A3353" s="4" t="s">
        <v>3376</v>
      </c>
      <c r="B3353" s="5">
        <v>42063.482000000004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</v>
      </c>
      <c r="H3353" s="8">
        <v>6.9578689818529035E-4</v>
      </c>
      <c r="I3353" s="9">
        <v>4</v>
      </c>
      <c r="J3353" s="10" t="b">
        <f>AND(CCTAB[[#This Row],[Date]]&gt;=calculate!$D$10,CCTAB[[#This Row],[Date]]&lt;calculate!$D$10+7)</f>
        <v>0</v>
      </c>
    </row>
    <row r="3354" spans="1:10" ht="14.25" customHeight="1" x14ac:dyDescent="0.35">
      <c r="A3354" s="4" t="s">
        <v>3377</v>
      </c>
      <c r="B3354" s="5">
        <v>42063.487999999998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</v>
      </c>
      <c r="H3354" s="8">
        <v>1.5367336513063519E-3</v>
      </c>
      <c r="I3354" s="9">
        <v>4</v>
      </c>
      <c r="J3354" s="10" t="b">
        <f>AND(CCTAB[[#This Row],[Date]]&gt;=calculate!$D$10,CCTAB[[#This Row],[Date]]&lt;calculate!$D$10+7)</f>
        <v>0</v>
      </c>
    </row>
    <row r="3355" spans="1:10" ht="14.25" customHeight="1" x14ac:dyDescent="0.35">
      <c r="A3355" s="4" t="s">
        <v>3378</v>
      </c>
      <c r="B3355" s="5">
        <v>42063.487999999998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</v>
      </c>
      <c r="H3355" s="8">
        <v>5.9423825116770065E-4</v>
      </c>
      <c r="I3355" s="9">
        <v>4</v>
      </c>
      <c r="J3355" s="10" t="b">
        <f>AND(CCTAB[[#This Row],[Date]]&gt;=calculate!$D$10,CCTAB[[#This Row],[Date]]&lt;calculate!$D$10+7)</f>
        <v>0</v>
      </c>
    </row>
    <row r="3356" spans="1:10" ht="14.25" customHeight="1" x14ac:dyDescent="0.35">
      <c r="A3356" s="4" t="s">
        <v>3379</v>
      </c>
      <c r="B3356" s="5">
        <v>42063.527999999998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</v>
      </c>
      <c r="H3356" s="8">
        <v>3.8242979185406168E-3</v>
      </c>
      <c r="I3356" s="9">
        <v>2</v>
      </c>
      <c r="J3356" s="10" t="b">
        <f>AND(CCTAB[[#This Row],[Date]]&gt;=calculate!$D$10,CCTAB[[#This Row],[Date]]&lt;calculate!$D$10+7)</f>
        <v>0</v>
      </c>
    </row>
    <row r="3357" spans="1:10" ht="14.25" customHeight="1" x14ac:dyDescent="0.35">
      <c r="A3357" s="4" t="s">
        <v>3380</v>
      </c>
      <c r="B3357" s="5">
        <v>42063.527999999998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</v>
      </c>
      <c r="H3357" s="8">
        <v>3.9264459635967282E-3</v>
      </c>
      <c r="I3357" s="9">
        <v>4</v>
      </c>
      <c r="J3357" s="10" t="b">
        <f>AND(CCTAB[[#This Row],[Date]]&gt;=calculate!$D$10,CCTAB[[#This Row],[Date]]&lt;calculate!$D$10+7)</f>
        <v>0</v>
      </c>
    </row>
    <row r="3358" spans="1:10" ht="14.25" customHeight="1" x14ac:dyDescent="0.35">
      <c r="A3358" s="4" t="s">
        <v>3381</v>
      </c>
      <c r="B3358" s="5">
        <v>42063.527999999998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0" t="b">
        <f>AND(CCTAB[[#This Row],[Date]]&gt;=calculate!$D$10,CCTAB[[#This Row],[Date]]&lt;calculate!$D$10+7)</f>
        <v>0</v>
      </c>
    </row>
    <row r="3359" spans="1:10" ht="14.25" customHeight="1" x14ac:dyDescent="0.35">
      <c r="A3359" s="4" t="s">
        <v>3382</v>
      </c>
      <c r="B3359" s="5">
        <v>42063.527999999998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</v>
      </c>
      <c r="H3359" s="8">
        <v>3.5379921588133368E-3</v>
      </c>
      <c r="I3359" s="9">
        <v>1</v>
      </c>
      <c r="J3359" s="10" t="b">
        <f>AND(CCTAB[[#This Row],[Date]]&gt;=calculate!$D$10,CCTAB[[#This Row],[Date]]&lt;calculate!$D$10+7)</f>
        <v>0</v>
      </c>
    </row>
    <row r="3360" spans="1:10" ht="14.25" customHeight="1" x14ac:dyDescent="0.35">
      <c r="A3360" s="4" t="s">
        <v>3383</v>
      </c>
      <c r="B3360" s="5">
        <v>42063.548000000003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</v>
      </c>
      <c r="H3360" s="8">
        <v>1.2393166116522109E-3</v>
      </c>
      <c r="I3360" s="9">
        <v>2</v>
      </c>
      <c r="J3360" s="10" t="b">
        <f>AND(CCTAB[[#This Row],[Date]]&gt;=calculate!$D$10,CCTAB[[#This Row],[Date]]&lt;calculate!$D$10+7)</f>
        <v>0</v>
      </c>
    </row>
    <row r="3361" spans="1:10" ht="14.25" customHeight="1" x14ac:dyDescent="0.35">
      <c r="A3361" s="4" t="s">
        <v>3384</v>
      </c>
      <c r="B3361" s="5">
        <v>42063.548000000003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</v>
      </c>
      <c r="H3361" s="8">
        <v>1.5650316291671417E-3</v>
      </c>
      <c r="I3361" s="9">
        <v>5</v>
      </c>
      <c r="J3361" s="10" t="b">
        <f>AND(CCTAB[[#This Row],[Date]]&gt;=calculate!$D$10,CCTAB[[#This Row],[Date]]&lt;calculate!$D$10+7)</f>
        <v>0</v>
      </c>
    </row>
    <row r="3362" spans="1:10" ht="14.25" customHeight="1" x14ac:dyDescent="0.35">
      <c r="A3362" s="4" t="s">
        <v>3385</v>
      </c>
      <c r="B3362" s="5">
        <v>42063.552000000003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</v>
      </c>
      <c r="H3362" s="8">
        <v>3.5728308603336953E-3</v>
      </c>
      <c r="I3362" s="9">
        <v>5</v>
      </c>
      <c r="J3362" s="10" t="b">
        <f>AND(CCTAB[[#This Row],[Date]]&gt;=calculate!$D$10,CCTAB[[#This Row],[Date]]&lt;calculate!$D$10+7)</f>
        <v>0</v>
      </c>
    </row>
    <row r="3363" spans="1:10" ht="14.25" customHeight="1" x14ac:dyDescent="0.35">
      <c r="A3363" s="4" t="s">
        <v>3386</v>
      </c>
      <c r="B3363" s="5">
        <v>42063.552000000003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</v>
      </c>
      <c r="H3363" s="8">
        <v>4.5193814394210632E-3</v>
      </c>
      <c r="I3363" s="9">
        <v>2</v>
      </c>
      <c r="J3363" s="10" t="b">
        <f>AND(CCTAB[[#This Row],[Date]]&gt;=calculate!$D$10,CCTAB[[#This Row],[Date]]&lt;calculate!$D$10+7)</f>
        <v>0</v>
      </c>
    </row>
    <row r="3364" spans="1:10" ht="14.25" customHeight="1" x14ac:dyDescent="0.35">
      <c r="A3364" s="4" t="s">
        <v>3387</v>
      </c>
      <c r="B3364" s="5">
        <v>42063.555999999997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0" t="b">
        <f>AND(CCTAB[[#This Row],[Date]]&gt;=calculate!$D$10,CCTAB[[#This Row],[Date]]&lt;calculate!$D$10+7)</f>
        <v>0</v>
      </c>
    </row>
    <row r="3365" spans="1:10" ht="14.25" customHeight="1" x14ac:dyDescent="0.35">
      <c r="A3365" s="4" t="s">
        <v>3388</v>
      </c>
      <c r="B3365" s="5">
        <v>42063.555999999997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</v>
      </c>
      <c r="H3365" s="8">
        <v>2.3861186584002527E-3</v>
      </c>
      <c r="I3365" s="9">
        <v>4</v>
      </c>
      <c r="J3365" s="10" t="b">
        <f>AND(CCTAB[[#This Row],[Date]]&gt;=calculate!$D$10,CCTAB[[#This Row],[Date]]&lt;calculate!$D$10+7)</f>
        <v>0</v>
      </c>
    </row>
    <row r="3366" spans="1:10" ht="14.25" customHeight="1" x14ac:dyDescent="0.35">
      <c r="A3366" s="4" t="s">
        <v>3389</v>
      </c>
      <c r="B3366" s="5">
        <v>42063.557999999997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</v>
      </c>
      <c r="H3366" s="8">
        <v>4.8034499495217139E-4</v>
      </c>
      <c r="I3366" s="9">
        <v>4</v>
      </c>
      <c r="J3366" s="10" t="b">
        <f>AND(CCTAB[[#This Row],[Date]]&gt;=calculate!$D$10,CCTAB[[#This Row],[Date]]&lt;calculate!$D$10+7)</f>
        <v>0</v>
      </c>
    </row>
    <row r="3367" spans="1:10" ht="14.25" customHeight="1" x14ac:dyDescent="0.35">
      <c r="A3367" s="4" t="s">
        <v>3390</v>
      </c>
      <c r="B3367" s="5">
        <v>42063.557999999997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0" t="b">
        <f>AND(CCTAB[[#This Row],[Date]]&gt;=calculate!$D$10,CCTAB[[#This Row],[Date]]&lt;calculate!$D$10+7)</f>
        <v>0</v>
      </c>
    </row>
    <row r="3368" spans="1:10" ht="14.25" customHeight="1" x14ac:dyDescent="0.35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0" t="b">
        <f>AND(CCTAB[[#This Row],[Date]]&gt;=calculate!$D$10,CCTAB[[#This Row],[Date]]&lt;calculate!$D$10+7)</f>
        <v>0</v>
      </c>
    </row>
    <row r="3369" spans="1:10" ht="14.25" customHeight="1" x14ac:dyDescent="0.35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</v>
      </c>
      <c r="H3369" s="8">
        <v>3.4466862414154389E-3</v>
      </c>
      <c r="I3369" s="9">
        <v>5</v>
      </c>
      <c r="J3369" s="10" t="b">
        <f>AND(CCTAB[[#This Row],[Date]]&gt;=calculate!$D$10,CCTAB[[#This Row],[Date]]&lt;calculate!$D$10+7)</f>
        <v>0</v>
      </c>
    </row>
    <row r="3370" spans="1:10" ht="14.25" customHeight="1" x14ac:dyDescent="0.35">
      <c r="A3370" s="4" t="s">
        <v>3393</v>
      </c>
      <c r="B3370" s="5">
        <v>42063.586000000003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</v>
      </c>
      <c r="H3370" s="8">
        <v>1.7294837980370498E-3</v>
      </c>
      <c r="I3370" s="9">
        <v>3</v>
      </c>
      <c r="J3370" s="10" t="b">
        <f>AND(CCTAB[[#This Row],[Date]]&gt;=calculate!$D$10,CCTAB[[#This Row],[Date]]&lt;calculate!$D$10+7)</f>
        <v>0</v>
      </c>
    </row>
    <row r="3371" spans="1:10" ht="14.25" customHeight="1" x14ac:dyDescent="0.35">
      <c r="A3371" s="4" t="s">
        <v>3394</v>
      </c>
      <c r="B3371" s="5">
        <v>42063.586000000003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0" t="b">
        <f>AND(CCTAB[[#This Row],[Date]]&gt;=calculate!$D$10,CCTAB[[#This Row],[Date]]&lt;calculate!$D$10+7)</f>
        <v>0</v>
      </c>
    </row>
    <row r="3372" spans="1:10" ht="14.25" customHeight="1" x14ac:dyDescent="0.35">
      <c r="A3372" s="4" t="s">
        <v>3395</v>
      </c>
      <c r="B3372" s="5">
        <v>42063.616999999998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</v>
      </c>
      <c r="H3372" s="8">
        <v>5.4626579371723125E-4</v>
      </c>
      <c r="I3372" s="9">
        <v>4</v>
      </c>
      <c r="J3372" s="10" t="b">
        <f>AND(CCTAB[[#This Row],[Date]]&gt;=calculate!$D$10,CCTAB[[#This Row],[Date]]&lt;calculate!$D$10+7)</f>
        <v>0</v>
      </c>
    </row>
    <row r="3373" spans="1:10" ht="14.25" customHeight="1" x14ac:dyDescent="0.35">
      <c r="A3373" s="4" t="s">
        <v>3396</v>
      </c>
      <c r="B3373" s="5">
        <v>42063.616999999998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</v>
      </c>
      <c r="H3373" s="8">
        <v>3.5327549006232018E-3</v>
      </c>
      <c r="I3373" s="9">
        <v>4</v>
      </c>
      <c r="J3373" s="10" t="b">
        <f>AND(CCTAB[[#This Row],[Date]]&gt;=calculate!$D$10,CCTAB[[#This Row],[Date]]&lt;calculate!$D$10+7)</f>
        <v>0</v>
      </c>
    </row>
    <row r="3374" spans="1:10" ht="14.25" customHeight="1" x14ac:dyDescent="0.35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</v>
      </c>
      <c r="H3374" s="8">
        <v>2.0577826952966299E-3</v>
      </c>
      <c r="I3374" s="9">
        <v>3</v>
      </c>
      <c r="J3374" s="10" t="b">
        <f>AND(CCTAB[[#This Row],[Date]]&gt;=calculate!$D$10,CCTAB[[#This Row],[Date]]&lt;calculate!$D$10+7)</f>
        <v>0</v>
      </c>
    </row>
    <row r="3375" spans="1:10" ht="14.25" customHeight="1" x14ac:dyDescent="0.35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</v>
      </c>
      <c r="H3375" s="8">
        <v>1.8686342830675834E-3</v>
      </c>
      <c r="I3375" s="9">
        <v>3</v>
      </c>
      <c r="J3375" s="10" t="b">
        <f>AND(CCTAB[[#This Row],[Date]]&gt;=calculate!$D$10,CCTAB[[#This Row],[Date]]&lt;calculate!$D$10+7)</f>
        <v>0</v>
      </c>
    </row>
    <row r="3376" spans="1:10" ht="14.25" customHeight="1" x14ac:dyDescent="0.35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0" t="b">
        <f>AND(CCTAB[[#This Row],[Date]]&gt;=calculate!$D$10,CCTAB[[#This Row],[Date]]&lt;calculate!$D$10+7)</f>
        <v>0</v>
      </c>
    </row>
    <row r="3377" spans="1:10" ht="14.25" customHeight="1" x14ac:dyDescent="0.35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</v>
      </c>
      <c r="H3377" s="8">
        <v>4.3355965985568149E-3</v>
      </c>
      <c r="I3377" s="9">
        <v>1</v>
      </c>
      <c r="J3377" s="10" t="b">
        <f>AND(CCTAB[[#This Row],[Date]]&gt;=calculate!$D$10,CCTAB[[#This Row],[Date]]&lt;calculate!$D$10+7)</f>
        <v>0</v>
      </c>
    </row>
    <row r="3378" spans="1:10" ht="14.25" customHeight="1" x14ac:dyDescent="0.35">
      <c r="A3378" s="4" t="s">
        <v>3401</v>
      </c>
      <c r="B3378" s="5">
        <v>42063.642999999996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0" t="b">
        <f>AND(CCTAB[[#This Row],[Date]]&gt;=calculate!$D$10,CCTAB[[#This Row],[Date]]&lt;calculate!$D$10+7)</f>
        <v>0</v>
      </c>
    </row>
    <row r="3379" spans="1:10" ht="14.25" customHeight="1" x14ac:dyDescent="0.35">
      <c r="A3379" s="4" t="s">
        <v>3402</v>
      </c>
      <c r="B3379" s="5">
        <v>42063.642999999996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</v>
      </c>
      <c r="H3379" s="8">
        <v>4.4021832602422805E-3</v>
      </c>
      <c r="I3379" s="9">
        <v>4</v>
      </c>
      <c r="J3379" s="10" t="b">
        <f>AND(CCTAB[[#This Row],[Date]]&gt;=calculate!$D$10,CCTAB[[#This Row],[Date]]&lt;calculate!$D$10+7)</f>
        <v>0</v>
      </c>
    </row>
    <row r="3380" spans="1:10" ht="14.25" customHeight="1" x14ac:dyDescent="0.35">
      <c r="A3380" s="4" t="s">
        <v>3403</v>
      </c>
      <c r="B3380" s="5">
        <v>42063.671000000002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</v>
      </c>
      <c r="H3380" s="8">
        <v>5.7056701494577987E-4</v>
      </c>
      <c r="I3380" s="9">
        <v>4</v>
      </c>
      <c r="J3380" s="10" t="b">
        <f>AND(CCTAB[[#This Row],[Date]]&gt;=calculate!$D$10,CCTAB[[#This Row],[Date]]&lt;calculate!$D$10+7)</f>
        <v>0</v>
      </c>
    </row>
    <row r="3381" spans="1:10" ht="14.25" customHeight="1" x14ac:dyDescent="0.35">
      <c r="A3381" s="4" t="s">
        <v>3404</v>
      </c>
      <c r="B3381" s="5">
        <v>42063.671000000002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</v>
      </c>
      <c r="H3381" s="8">
        <v>2.1818626338675918E-3</v>
      </c>
      <c r="I3381" s="9">
        <v>4</v>
      </c>
      <c r="J3381" s="10" t="b">
        <f>AND(CCTAB[[#This Row],[Date]]&gt;=calculate!$D$10,CCTAB[[#This Row],[Date]]&lt;calculate!$D$10+7)</f>
        <v>0</v>
      </c>
    </row>
    <row r="3382" spans="1:10" ht="14.25" customHeight="1" x14ac:dyDescent="0.35">
      <c r="A3382" s="4" t="s">
        <v>3405</v>
      </c>
      <c r="B3382" s="5">
        <v>42063.671999999999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</v>
      </c>
      <c r="H3382" s="8">
        <v>3.6105583443010094E-3</v>
      </c>
      <c r="I3382" s="9">
        <v>4</v>
      </c>
      <c r="J3382" s="10" t="b">
        <f>AND(CCTAB[[#This Row],[Date]]&gt;=calculate!$D$10,CCTAB[[#This Row],[Date]]&lt;calculate!$D$10+7)</f>
        <v>0</v>
      </c>
    </row>
    <row r="3383" spans="1:10" ht="14.25" customHeight="1" x14ac:dyDescent="0.35">
      <c r="A3383" s="4" t="s">
        <v>3406</v>
      </c>
      <c r="B3383" s="5">
        <v>42063.671999999999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</v>
      </c>
      <c r="H3383" s="8">
        <v>2.7259277920545989E-3</v>
      </c>
      <c r="I3383" s="9">
        <v>3</v>
      </c>
      <c r="J3383" s="10" t="b">
        <f>AND(CCTAB[[#This Row],[Date]]&gt;=calculate!$D$10,CCTAB[[#This Row],[Date]]&lt;calculate!$D$10+7)</f>
        <v>0</v>
      </c>
    </row>
    <row r="3384" spans="1:10" ht="14.25" customHeight="1" x14ac:dyDescent="0.35">
      <c r="A3384" s="4" t="s">
        <v>3407</v>
      </c>
      <c r="B3384" s="5">
        <v>42063.701999999997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</v>
      </c>
      <c r="H3384" s="8">
        <v>2.3708801611960072E-3</v>
      </c>
      <c r="I3384" s="9">
        <v>1</v>
      </c>
      <c r="J3384" s="10" t="b">
        <f>AND(CCTAB[[#This Row],[Date]]&gt;=calculate!$D$10,CCTAB[[#This Row],[Date]]&lt;calculate!$D$10+7)</f>
        <v>0</v>
      </c>
    </row>
    <row r="3385" spans="1:10" ht="14.25" customHeight="1" x14ac:dyDescent="0.35">
      <c r="A3385" s="4" t="s">
        <v>3408</v>
      </c>
      <c r="B3385" s="5">
        <v>42063.701999999997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</v>
      </c>
      <c r="H3385" s="8">
        <v>4.5292952419686361E-3</v>
      </c>
      <c r="I3385" s="9">
        <v>3</v>
      </c>
      <c r="J3385" s="10" t="b">
        <f>AND(CCTAB[[#This Row],[Date]]&gt;=calculate!$D$10,CCTAB[[#This Row],[Date]]&lt;calculate!$D$10+7)</f>
        <v>0</v>
      </c>
    </row>
    <row r="3386" spans="1:10" ht="14.25" customHeight="1" x14ac:dyDescent="0.35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</v>
      </c>
      <c r="H3386" s="8">
        <v>4.7417580280116464E-3</v>
      </c>
      <c r="I3386" s="9">
        <v>3</v>
      </c>
      <c r="J3386" s="10" t="b">
        <f>AND(CCTAB[[#This Row],[Date]]&gt;=calculate!$D$10,CCTAB[[#This Row],[Date]]&lt;calculate!$D$10+7)</f>
        <v>0</v>
      </c>
    </row>
    <row r="3387" spans="1:10" ht="14.25" customHeight="1" x14ac:dyDescent="0.35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</v>
      </c>
      <c r="H3387" s="8">
        <v>1.1117123635262403E-3</v>
      </c>
      <c r="I3387" s="9">
        <v>3</v>
      </c>
      <c r="J3387" s="10" t="b">
        <f>AND(CCTAB[[#This Row],[Date]]&gt;=calculate!$D$10,CCTAB[[#This Row],[Date]]&lt;calculate!$D$10+7)</f>
        <v>0</v>
      </c>
    </row>
    <row r="3388" spans="1:10" ht="14.25" customHeight="1" x14ac:dyDescent="0.35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</v>
      </c>
      <c r="H3388" s="8">
        <v>1.781978319514833E-3</v>
      </c>
      <c r="I3388" s="9">
        <v>4</v>
      </c>
      <c r="J3388" s="10" t="b">
        <f>AND(CCTAB[[#This Row],[Date]]&gt;=calculate!$D$10,CCTAB[[#This Row],[Date]]&lt;calculate!$D$10+7)</f>
        <v>0</v>
      </c>
    </row>
    <row r="3389" spans="1:10" ht="14.25" customHeight="1" x14ac:dyDescent="0.35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</v>
      </c>
      <c r="H3389" s="8">
        <v>4.3911612660328799E-3</v>
      </c>
      <c r="I3389" s="9">
        <v>4</v>
      </c>
      <c r="J3389" s="10" t="b">
        <f>AND(CCTAB[[#This Row],[Date]]&gt;=calculate!$D$10,CCTAB[[#This Row],[Date]]&lt;calculate!$D$10+7)</f>
        <v>0</v>
      </c>
    </row>
    <row r="3390" spans="1:10" ht="14.25" customHeight="1" x14ac:dyDescent="0.35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</v>
      </c>
      <c r="H3390" s="8">
        <v>3.1427404089019967E-3</v>
      </c>
      <c r="I3390" s="9">
        <v>5</v>
      </c>
      <c r="J3390" s="10" t="b">
        <f>AND(CCTAB[[#This Row],[Date]]&gt;=calculate!$D$10,CCTAB[[#This Row],[Date]]&lt;calculate!$D$10+7)</f>
        <v>0</v>
      </c>
    </row>
    <row r="3391" spans="1:10" ht="14.25" customHeight="1" x14ac:dyDescent="0.35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</v>
      </c>
      <c r="H3391" s="8">
        <v>3.5667827685034459E-3</v>
      </c>
      <c r="I3391" s="9">
        <v>5</v>
      </c>
      <c r="J3391" s="10" t="b">
        <f>AND(CCTAB[[#This Row],[Date]]&gt;=calculate!$D$10,CCTAB[[#This Row],[Date]]&lt;calculate!$D$10+7)</f>
        <v>0</v>
      </c>
    </row>
    <row r="3392" spans="1:10" ht="14.25" customHeight="1" x14ac:dyDescent="0.35">
      <c r="A3392" s="4" t="s">
        <v>3415</v>
      </c>
      <c r="B3392" s="5">
        <v>42064.385999999999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</v>
      </c>
      <c r="H3392" s="8">
        <v>3.0066577502920171E-3</v>
      </c>
      <c r="I3392" s="9">
        <v>1</v>
      </c>
      <c r="J3392" s="10" t="b">
        <f>AND(CCTAB[[#This Row],[Date]]&gt;=calculate!$D$10,CCTAB[[#This Row],[Date]]&lt;calculate!$D$10+7)</f>
        <v>0</v>
      </c>
    </row>
    <row r="3393" spans="1:10" ht="14.25" customHeight="1" x14ac:dyDescent="0.35">
      <c r="A3393" s="4" t="s">
        <v>3416</v>
      </c>
      <c r="B3393" s="5">
        <v>42064.385999999999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</v>
      </c>
      <c r="H3393" s="8">
        <v>3.8297388123174118E-3</v>
      </c>
      <c r="I3393" s="9">
        <v>4</v>
      </c>
      <c r="J3393" s="10" t="b">
        <f>AND(CCTAB[[#This Row],[Date]]&gt;=calculate!$D$10,CCTAB[[#This Row],[Date]]&lt;calculate!$D$10+7)</f>
        <v>0</v>
      </c>
    </row>
    <row r="3394" spans="1:10" ht="14.25" customHeight="1" x14ac:dyDescent="0.35">
      <c r="A3394" s="4" t="s">
        <v>3417</v>
      </c>
      <c r="B3394" s="5">
        <v>42064.398000000001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</v>
      </c>
      <c r="H3394" s="8">
        <v>2.607641976233917E-3</v>
      </c>
      <c r="I3394" s="9">
        <v>5</v>
      </c>
      <c r="J3394" s="10" t="b">
        <f>AND(CCTAB[[#This Row],[Date]]&gt;=calculate!$D$10,CCTAB[[#This Row],[Date]]&lt;calculate!$D$10+7)</f>
        <v>0</v>
      </c>
    </row>
    <row r="3395" spans="1:10" ht="14.25" customHeight="1" x14ac:dyDescent="0.35">
      <c r="A3395" s="4" t="s">
        <v>3418</v>
      </c>
      <c r="B3395" s="5">
        <v>42064.398000000001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0" t="b">
        <f>AND(CCTAB[[#This Row],[Date]]&gt;=calculate!$D$10,CCTAB[[#This Row],[Date]]&lt;calculate!$D$10+7)</f>
        <v>0</v>
      </c>
    </row>
    <row r="3396" spans="1:10" ht="14.25" customHeight="1" x14ac:dyDescent="0.35">
      <c r="A3396" s="4" t="s">
        <v>3419</v>
      </c>
      <c r="B3396" s="5">
        <v>42064.415000000001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0" t="b">
        <f>AND(CCTAB[[#This Row],[Date]]&gt;=calculate!$D$10,CCTAB[[#This Row],[Date]]&lt;calculate!$D$10+7)</f>
        <v>0</v>
      </c>
    </row>
    <row r="3397" spans="1:10" ht="14.25" customHeight="1" x14ac:dyDescent="0.35">
      <c r="A3397" s="4" t="s">
        <v>3420</v>
      </c>
      <c r="B3397" s="5">
        <v>42064.415000000001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</v>
      </c>
      <c r="H3397" s="8">
        <v>4.0399416526112611E-3</v>
      </c>
      <c r="I3397" s="9">
        <v>4</v>
      </c>
      <c r="J3397" s="10" t="b">
        <f>AND(CCTAB[[#This Row],[Date]]&gt;=calculate!$D$10,CCTAB[[#This Row],[Date]]&lt;calculate!$D$10+7)</f>
        <v>0</v>
      </c>
    </row>
    <row r="3398" spans="1:10" ht="14.25" customHeight="1" x14ac:dyDescent="0.35">
      <c r="A3398" s="4" t="s">
        <v>3421</v>
      </c>
      <c r="B3398" s="5">
        <v>42064.417999999998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</v>
      </c>
      <c r="H3398" s="8">
        <v>1.7454944354695571E-3</v>
      </c>
      <c r="I3398" s="9">
        <v>4</v>
      </c>
      <c r="J3398" s="10" t="b">
        <f>AND(CCTAB[[#This Row],[Date]]&gt;=calculate!$D$10,CCTAB[[#This Row],[Date]]&lt;calculate!$D$10+7)</f>
        <v>0</v>
      </c>
    </row>
    <row r="3399" spans="1:10" ht="14.25" customHeight="1" x14ac:dyDescent="0.35">
      <c r="A3399" s="4" t="s">
        <v>3422</v>
      </c>
      <c r="B3399" s="5">
        <v>42064.417999999998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0" t="b">
        <f>AND(CCTAB[[#This Row],[Date]]&gt;=calculate!$D$10,CCTAB[[#This Row],[Date]]&lt;calculate!$D$10+7)</f>
        <v>0</v>
      </c>
    </row>
    <row r="3400" spans="1:10" ht="14.25" customHeight="1" x14ac:dyDescent="0.35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0" t="b">
        <f>AND(CCTAB[[#This Row],[Date]]&gt;=calculate!$D$10,CCTAB[[#This Row],[Date]]&lt;calculate!$D$10+7)</f>
        <v>0</v>
      </c>
    </row>
    <row r="3401" spans="1:10" ht="14.25" customHeight="1" x14ac:dyDescent="0.35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</v>
      </c>
      <c r="H3401" s="8">
        <v>7.443528807346858E-4</v>
      </c>
      <c r="I3401" s="9">
        <v>3</v>
      </c>
      <c r="J3401" s="10" t="b">
        <f>AND(CCTAB[[#This Row],[Date]]&gt;=calculate!$D$10,CCTAB[[#This Row],[Date]]&lt;calculate!$D$10+7)</f>
        <v>0</v>
      </c>
    </row>
    <row r="3402" spans="1:10" ht="14.25" customHeight="1" x14ac:dyDescent="0.35">
      <c r="A3402" s="4" t="s">
        <v>3425</v>
      </c>
      <c r="B3402" s="5">
        <v>42064.468000000001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0" t="b">
        <f>AND(CCTAB[[#This Row],[Date]]&gt;=calculate!$D$10,CCTAB[[#This Row],[Date]]&lt;calculate!$D$10+7)</f>
        <v>0</v>
      </c>
    </row>
    <row r="3403" spans="1:10" ht="14.25" customHeight="1" x14ac:dyDescent="0.35">
      <c r="A3403" s="4" t="s">
        <v>3426</v>
      </c>
      <c r="B3403" s="5">
        <v>42064.468000000001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</v>
      </c>
      <c r="H3403" s="8">
        <v>9.7416161246475716E-4</v>
      </c>
      <c r="I3403" s="9">
        <v>4</v>
      </c>
      <c r="J3403" s="10" t="b">
        <f>AND(CCTAB[[#This Row],[Date]]&gt;=calculate!$D$10,CCTAB[[#This Row],[Date]]&lt;calculate!$D$10+7)</f>
        <v>0</v>
      </c>
    </row>
    <row r="3404" spans="1:10" ht="14.25" customHeight="1" x14ac:dyDescent="0.35">
      <c r="A3404" s="4" t="s">
        <v>3427</v>
      </c>
      <c r="B3404" s="5">
        <v>42064.514999999999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</v>
      </c>
      <c r="H3404" s="8">
        <v>3.320990963926958E-3</v>
      </c>
      <c r="I3404" s="9">
        <v>4</v>
      </c>
      <c r="J3404" s="10" t="b">
        <f>AND(CCTAB[[#This Row],[Date]]&gt;=calculate!$D$10,CCTAB[[#This Row],[Date]]&lt;calculate!$D$10+7)</f>
        <v>0</v>
      </c>
    </row>
    <row r="3405" spans="1:10" ht="14.25" customHeight="1" x14ac:dyDescent="0.35">
      <c r="A3405" s="4" t="s">
        <v>3428</v>
      </c>
      <c r="B3405" s="5">
        <v>42064.514999999999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</v>
      </c>
      <c r="H3405" s="8">
        <v>2.7245686960144216E-3</v>
      </c>
      <c r="I3405" s="9">
        <v>3</v>
      </c>
      <c r="J3405" s="10" t="b">
        <f>AND(CCTAB[[#This Row],[Date]]&gt;=calculate!$D$10,CCTAB[[#This Row],[Date]]&lt;calculate!$D$10+7)</f>
        <v>0</v>
      </c>
    </row>
    <row r="3406" spans="1:10" ht="14.25" customHeight="1" x14ac:dyDescent="0.35">
      <c r="A3406" s="4" t="s">
        <v>3429</v>
      </c>
      <c r="B3406" s="5">
        <v>42064.525000000001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</v>
      </c>
      <c r="H3406" s="8">
        <v>1.9066106230897632E-3</v>
      </c>
      <c r="I3406" s="9">
        <v>3</v>
      </c>
      <c r="J3406" s="10" t="b">
        <f>AND(CCTAB[[#This Row],[Date]]&gt;=calculate!$D$10,CCTAB[[#This Row],[Date]]&lt;calculate!$D$10+7)</f>
        <v>0</v>
      </c>
    </row>
    <row r="3407" spans="1:10" ht="14.25" customHeight="1" x14ac:dyDescent="0.35">
      <c r="A3407" s="4" t="s">
        <v>3430</v>
      </c>
      <c r="B3407" s="5">
        <v>42064.525000000001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0" t="b">
        <f>AND(CCTAB[[#This Row],[Date]]&gt;=calculate!$D$10,CCTAB[[#This Row],[Date]]&lt;calculate!$D$10+7)</f>
        <v>0</v>
      </c>
    </row>
    <row r="3408" spans="1:10" ht="14.25" customHeight="1" x14ac:dyDescent="0.35">
      <c r="A3408" s="4" t="s">
        <v>3431</v>
      </c>
      <c r="B3408" s="5">
        <v>42064.531999999999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</v>
      </c>
      <c r="H3408" s="8">
        <v>3.0622868832461195E-3</v>
      </c>
      <c r="I3408" s="9">
        <v>1</v>
      </c>
      <c r="J3408" s="10" t="b">
        <f>AND(CCTAB[[#This Row],[Date]]&gt;=calculate!$D$10,CCTAB[[#This Row],[Date]]&lt;calculate!$D$10+7)</f>
        <v>0</v>
      </c>
    </row>
    <row r="3409" spans="1:10" ht="14.25" customHeight="1" x14ac:dyDescent="0.35">
      <c r="A3409" s="4" t="s">
        <v>3432</v>
      </c>
      <c r="B3409" s="5">
        <v>42064.531999999999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</v>
      </c>
      <c r="H3409" s="8">
        <v>1.6551367308631948E-3</v>
      </c>
      <c r="I3409" s="9">
        <v>3</v>
      </c>
      <c r="J3409" s="10" t="b">
        <f>AND(CCTAB[[#This Row],[Date]]&gt;=calculate!$D$10,CCTAB[[#This Row],[Date]]&lt;calculate!$D$10+7)</f>
        <v>0</v>
      </c>
    </row>
    <row r="3410" spans="1:10" ht="14.25" customHeight="1" x14ac:dyDescent="0.35">
      <c r="A3410" s="4" t="s">
        <v>3433</v>
      </c>
      <c r="B3410" s="5">
        <v>42064.546000000002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</v>
      </c>
      <c r="H3410" s="8">
        <v>4.8603478325865675E-3</v>
      </c>
      <c r="I3410" s="9">
        <v>4</v>
      </c>
      <c r="J3410" s="10" t="b">
        <f>AND(CCTAB[[#This Row],[Date]]&gt;=calculate!$D$10,CCTAB[[#This Row],[Date]]&lt;calculate!$D$10+7)</f>
        <v>0</v>
      </c>
    </row>
    <row r="3411" spans="1:10" ht="14.25" customHeight="1" x14ac:dyDescent="0.35">
      <c r="A3411" s="4" t="s">
        <v>3434</v>
      </c>
      <c r="B3411" s="5">
        <v>42064.546000000002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</v>
      </c>
      <c r="H3411" s="8">
        <v>1.6610068435696762E-3</v>
      </c>
      <c r="I3411" s="9">
        <v>2</v>
      </c>
      <c r="J3411" s="10" t="b">
        <f>AND(CCTAB[[#This Row],[Date]]&gt;=calculate!$D$10,CCTAB[[#This Row],[Date]]&lt;calculate!$D$10+7)</f>
        <v>0</v>
      </c>
    </row>
    <row r="3412" spans="1:10" ht="14.25" customHeight="1" x14ac:dyDescent="0.35">
      <c r="A3412" s="4" t="s">
        <v>3435</v>
      </c>
      <c r="B3412" s="5">
        <v>42064.548999999999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</v>
      </c>
      <c r="H3412" s="8">
        <v>2.533315623731049E-3</v>
      </c>
      <c r="I3412" s="9">
        <v>4</v>
      </c>
      <c r="J3412" s="10" t="b">
        <f>AND(CCTAB[[#This Row],[Date]]&gt;=calculate!$D$10,CCTAB[[#This Row],[Date]]&lt;calculate!$D$10+7)</f>
        <v>0</v>
      </c>
    </row>
    <row r="3413" spans="1:10" ht="14.25" customHeight="1" x14ac:dyDescent="0.35">
      <c r="A3413" s="4" t="s">
        <v>3436</v>
      </c>
      <c r="B3413" s="5">
        <v>42064.548999999999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</v>
      </c>
      <c r="H3413" s="8">
        <v>3.1810685916100552E-3</v>
      </c>
      <c r="I3413" s="9">
        <v>4</v>
      </c>
      <c r="J3413" s="10" t="b">
        <f>AND(CCTAB[[#This Row],[Date]]&gt;=calculate!$D$10,CCTAB[[#This Row],[Date]]&lt;calculate!$D$10+7)</f>
        <v>0</v>
      </c>
    </row>
    <row r="3414" spans="1:10" ht="14.25" customHeight="1" x14ac:dyDescent="0.35">
      <c r="A3414" s="4" t="s">
        <v>3437</v>
      </c>
      <c r="B3414" s="5">
        <v>42064.552000000003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</v>
      </c>
      <c r="H3414" s="8">
        <v>4.5386165073292382E-3</v>
      </c>
      <c r="I3414" s="9">
        <v>3</v>
      </c>
      <c r="J3414" s="10" t="b">
        <f>AND(CCTAB[[#This Row],[Date]]&gt;=calculate!$D$10,CCTAB[[#This Row],[Date]]&lt;calculate!$D$10+7)</f>
        <v>0</v>
      </c>
    </row>
    <row r="3415" spans="1:10" ht="14.25" customHeight="1" x14ac:dyDescent="0.35">
      <c r="A3415" s="4" t="s">
        <v>3438</v>
      </c>
      <c r="B3415" s="5">
        <v>42064.552000000003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</v>
      </c>
      <c r="H3415" s="8">
        <v>4.1378216196854747E-3</v>
      </c>
      <c r="I3415" s="9">
        <v>5</v>
      </c>
      <c r="J3415" s="10" t="b">
        <f>AND(CCTAB[[#This Row],[Date]]&gt;=calculate!$D$10,CCTAB[[#This Row],[Date]]&lt;calculate!$D$10+7)</f>
        <v>0</v>
      </c>
    </row>
    <row r="3416" spans="1:10" ht="14.25" customHeight="1" x14ac:dyDescent="0.35">
      <c r="A3416" s="4" t="s">
        <v>3439</v>
      </c>
      <c r="B3416" s="5">
        <v>42064.552000000003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</v>
      </c>
      <c r="H3416" s="8">
        <v>1.4099903054107202E-3</v>
      </c>
      <c r="I3416" s="9">
        <v>4</v>
      </c>
      <c r="J3416" s="10" t="b">
        <f>AND(CCTAB[[#This Row],[Date]]&gt;=calculate!$D$10,CCTAB[[#This Row],[Date]]&lt;calculate!$D$10+7)</f>
        <v>0</v>
      </c>
    </row>
    <row r="3417" spans="1:10" ht="14.25" customHeight="1" x14ac:dyDescent="0.35">
      <c r="A3417" s="4" t="s">
        <v>3440</v>
      </c>
      <c r="B3417" s="5">
        <v>42064.552000000003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</v>
      </c>
      <c r="H3417" s="8">
        <v>9.0260598130989132E-4</v>
      </c>
      <c r="I3417" s="9">
        <v>4</v>
      </c>
      <c r="J3417" s="10" t="b">
        <f>AND(CCTAB[[#This Row],[Date]]&gt;=calculate!$D$10,CCTAB[[#This Row],[Date]]&lt;calculate!$D$10+7)</f>
        <v>0</v>
      </c>
    </row>
    <row r="3418" spans="1:10" ht="14.25" customHeight="1" x14ac:dyDescent="0.35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</v>
      </c>
      <c r="H3418" s="8">
        <v>1.8924584346798035E-3</v>
      </c>
      <c r="I3418" s="9">
        <v>1</v>
      </c>
      <c r="J3418" s="10" t="b">
        <f>AND(CCTAB[[#This Row],[Date]]&gt;=calculate!$D$10,CCTAB[[#This Row],[Date]]&lt;calculate!$D$10+7)</f>
        <v>0</v>
      </c>
    </row>
    <row r="3419" spans="1:10" ht="14.25" customHeight="1" x14ac:dyDescent="0.35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</v>
      </c>
      <c r="H3419" s="8">
        <v>5.2588676815862735E-4</v>
      </c>
      <c r="I3419" s="9">
        <v>3</v>
      </c>
      <c r="J3419" s="10" t="b">
        <f>AND(CCTAB[[#This Row],[Date]]&gt;=calculate!$D$10,CCTAB[[#This Row],[Date]]&lt;calculate!$D$10+7)</f>
        <v>0</v>
      </c>
    </row>
    <row r="3420" spans="1:10" ht="14.25" customHeight="1" x14ac:dyDescent="0.35">
      <c r="A3420" s="4" t="s">
        <v>3443</v>
      </c>
      <c r="B3420" s="5">
        <v>42064.555999999997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</v>
      </c>
      <c r="H3420" s="8">
        <v>2.1330849442303098E-3</v>
      </c>
      <c r="I3420" s="9">
        <v>3</v>
      </c>
      <c r="J3420" s="10" t="b">
        <f>AND(CCTAB[[#This Row],[Date]]&gt;=calculate!$D$10,CCTAB[[#This Row],[Date]]&lt;calculate!$D$10+7)</f>
        <v>0</v>
      </c>
    </row>
    <row r="3421" spans="1:10" ht="14.25" customHeight="1" x14ac:dyDescent="0.35">
      <c r="A3421" s="4" t="s">
        <v>3444</v>
      </c>
      <c r="B3421" s="5">
        <v>42064.555999999997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0" t="b">
        <f>AND(CCTAB[[#This Row],[Date]]&gt;=calculate!$D$10,CCTAB[[#This Row],[Date]]&lt;calculate!$D$10+7)</f>
        <v>0</v>
      </c>
    </row>
    <row r="3422" spans="1:10" ht="14.25" customHeight="1" x14ac:dyDescent="0.35">
      <c r="A3422" s="4" t="s">
        <v>3445</v>
      </c>
      <c r="B3422" s="5">
        <v>42064.567000000003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</v>
      </c>
      <c r="H3422" s="8">
        <v>4.2895126515451662E-4</v>
      </c>
      <c r="I3422" s="9">
        <v>5</v>
      </c>
      <c r="J3422" s="10" t="b">
        <f>AND(CCTAB[[#This Row],[Date]]&gt;=calculate!$D$10,CCTAB[[#This Row],[Date]]&lt;calculate!$D$10+7)</f>
        <v>0</v>
      </c>
    </row>
    <row r="3423" spans="1:10" ht="14.25" customHeight="1" x14ac:dyDescent="0.35">
      <c r="A3423" s="4" t="s">
        <v>3446</v>
      </c>
      <c r="B3423" s="5">
        <v>42064.567000000003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</v>
      </c>
      <c r="H3423" s="8">
        <v>1.6132891348844319E-3</v>
      </c>
      <c r="I3423" s="9">
        <v>2</v>
      </c>
      <c r="J3423" s="10" t="b">
        <f>AND(CCTAB[[#This Row],[Date]]&gt;=calculate!$D$10,CCTAB[[#This Row],[Date]]&lt;calculate!$D$10+7)</f>
        <v>0</v>
      </c>
    </row>
    <row r="3424" spans="1:10" ht="14.25" customHeight="1" x14ac:dyDescent="0.35">
      <c r="A3424" s="4" t="s">
        <v>3447</v>
      </c>
      <c r="B3424" s="5">
        <v>42064.567999999999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</v>
      </c>
      <c r="H3424" s="8">
        <v>3.0064308566134018E-3</v>
      </c>
      <c r="I3424" s="9">
        <v>4</v>
      </c>
      <c r="J3424" s="10" t="b">
        <f>AND(CCTAB[[#This Row],[Date]]&gt;=calculate!$D$10,CCTAB[[#This Row],[Date]]&lt;calculate!$D$10+7)</f>
        <v>0</v>
      </c>
    </row>
    <row r="3425" spans="1:10" ht="14.25" customHeight="1" x14ac:dyDescent="0.35">
      <c r="A3425" s="4" t="s">
        <v>3448</v>
      </c>
      <c r="B3425" s="5">
        <v>42064.567999999999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</v>
      </c>
      <c r="H3425" s="8">
        <v>5.6681580737603845E-4</v>
      </c>
      <c r="I3425" s="9">
        <v>5</v>
      </c>
      <c r="J3425" s="10" t="b">
        <f>AND(CCTAB[[#This Row],[Date]]&gt;=calculate!$D$10,CCTAB[[#This Row],[Date]]&lt;calculate!$D$10+7)</f>
        <v>0</v>
      </c>
    </row>
    <row r="3426" spans="1:10" ht="14.25" customHeight="1" x14ac:dyDescent="0.35">
      <c r="A3426" s="4" t="s">
        <v>3449</v>
      </c>
      <c r="B3426" s="5">
        <v>42064.582000000002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</v>
      </c>
      <c r="H3426" s="8">
        <v>1.2822685633938904E-3</v>
      </c>
      <c r="I3426" s="9">
        <v>5</v>
      </c>
      <c r="J3426" s="10" t="b">
        <f>AND(CCTAB[[#This Row],[Date]]&gt;=calculate!$D$10,CCTAB[[#This Row],[Date]]&lt;calculate!$D$10+7)</f>
        <v>0</v>
      </c>
    </row>
    <row r="3427" spans="1:10" ht="14.25" customHeight="1" x14ac:dyDescent="0.35">
      <c r="A3427" s="4" t="s">
        <v>3450</v>
      </c>
      <c r="B3427" s="5">
        <v>42064.582000000002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</v>
      </c>
      <c r="H3427" s="8">
        <v>3.5717288443603947E-3</v>
      </c>
      <c r="I3427" s="9">
        <v>5</v>
      </c>
      <c r="J3427" s="10" t="b">
        <f>AND(CCTAB[[#This Row],[Date]]&gt;=calculate!$D$10,CCTAB[[#This Row],[Date]]&lt;calculate!$D$10+7)</f>
        <v>0</v>
      </c>
    </row>
    <row r="3428" spans="1:10" ht="14.25" customHeight="1" x14ac:dyDescent="0.35">
      <c r="A3428" s="4" t="s">
        <v>3451</v>
      </c>
      <c r="B3428" s="5">
        <v>42064.591999999997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0" t="b">
        <f>AND(CCTAB[[#This Row],[Date]]&gt;=calculate!$D$10,CCTAB[[#This Row],[Date]]&lt;calculate!$D$10+7)</f>
        <v>0</v>
      </c>
    </row>
    <row r="3429" spans="1:10" ht="14.25" customHeight="1" x14ac:dyDescent="0.35">
      <c r="A3429" s="4" t="s">
        <v>3452</v>
      </c>
      <c r="B3429" s="5">
        <v>42064.591999999997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</v>
      </c>
      <c r="H3429" s="8">
        <v>3.518232887146382E-3</v>
      </c>
      <c r="I3429" s="9">
        <v>5</v>
      </c>
      <c r="J3429" s="10" t="b">
        <f>AND(CCTAB[[#This Row],[Date]]&gt;=calculate!$D$10,CCTAB[[#This Row],[Date]]&lt;calculate!$D$10+7)</f>
        <v>0</v>
      </c>
    </row>
    <row r="3430" spans="1:10" ht="14.25" customHeight="1" x14ac:dyDescent="0.35">
      <c r="A3430" s="4" t="s">
        <v>3453</v>
      </c>
      <c r="B3430" s="5">
        <v>42064.593999999997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</v>
      </c>
      <c r="H3430" s="8">
        <v>3.4533583835029127E-3</v>
      </c>
      <c r="I3430" s="9">
        <v>3</v>
      </c>
      <c r="J3430" s="10" t="b">
        <f>AND(CCTAB[[#This Row],[Date]]&gt;=calculate!$D$10,CCTAB[[#This Row],[Date]]&lt;calculate!$D$10+7)</f>
        <v>0</v>
      </c>
    </row>
    <row r="3431" spans="1:10" ht="14.25" customHeight="1" x14ac:dyDescent="0.35">
      <c r="A3431" s="4" t="s">
        <v>3454</v>
      </c>
      <c r="B3431" s="5">
        <v>42064.593999999997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</v>
      </c>
      <c r="H3431" s="8">
        <v>4.0338149363452784E-3</v>
      </c>
      <c r="I3431" s="9">
        <v>3</v>
      </c>
      <c r="J3431" s="10" t="b">
        <f>AND(CCTAB[[#This Row],[Date]]&gt;=calculate!$D$10,CCTAB[[#This Row],[Date]]&lt;calculate!$D$10+7)</f>
        <v>0</v>
      </c>
    </row>
    <row r="3432" spans="1:10" ht="14.25" customHeight="1" x14ac:dyDescent="0.35">
      <c r="A3432" s="4" t="s">
        <v>3455</v>
      </c>
      <c r="B3432" s="5">
        <v>42064.595000000001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</v>
      </c>
      <c r="H3432" s="8">
        <v>1.3936501995161423E-3</v>
      </c>
      <c r="I3432" s="9">
        <v>5</v>
      </c>
      <c r="J3432" s="10" t="b">
        <f>AND(CCTAB[[#This Row],[Date]]&gt;=calculate!$D$10,CCTAB[[#This Row],[Date]]&lt;calculate!$D$10+7)</f>
        <v>0</v>
      </c>
    </row>
    <row r="3433" spans="1:10" ht="14.25" customHeight="1" x14ac:dyDescent="0.35">
      <c r="A3433" s="4" t="s">
        <v>3456</v>
      </c>
      <c r="B3433" s="5">
        <v>42064.595000000001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</v>
      </c>
      <c r="H3433" s="8">
        <v>3.676763180030556E-3</v>
      </c>
      <c r="I3433" s="9">
        <v>1</v>
      </c>
      <c r="J3433" s="10" t="b">
        <f>AND(CCTAB[[#This Row],[Date]]&gt;=calculate!$D$10,CCTAB[[#This Row],[Date]]&lt;calculate!$D$10+7)</f>
        <v>0</v>
      </c>
    </row>
    <row r="3434" spans="1:10" ht="14.25" customHeight="1" x14ac:dyDescent="0.35">
      <c r="A3434" s="4" t="s">
        <v>3457</v>
      </c>
      <c r="B3434" s="5">
        <v>42064.618999999999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</v>
      </c>
      <c r="H3434" s="8">
        <v>9.077002159502438E-4</v>
      </c>
      <c r="I3434" s="9">
        <v>4</v>
      </c>
      <c r="J3434" s="10" t="b">
        <f>AND(CCTAB[[#This Row],[Date]]&gt;=calculate!$D$10,CCTAB[[#This Row],[Date]]&lt;calculate!$D$10+7)</f>
        <v>0</v>
      </c>
    </row>
    <row r="3435" spans="1:10" ht="14.25" customHeight="1" x14ac:dyDescent="0.35">
      <c r="A3435" s="4" t="s">
        <v>3458</v>
      </c>
      <c r="B3435" s="5">
        <v>42064.618999999999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</v>
      </c>
      <c r="H3435" s="8">
        <v>2.322040229320403E-3</v>
      </c>
      <c r="I3435" s="9">
        <v>3</v>
      </c>
      <c r="J3435" s="10" t="b">
        <f>AND(CCTAB[[#This Row],[Date]]&gt;=calculate!$D$10,CCTAB[[#This Row],[Date]]&lt;calculate!$D$10+7)</f>
        <v>0</v>
      </c>
    </row>
    <row r="3436" spans="1:10" ht="14.25" customHeight="1" x14ac:dyDescent="0.35">
      <c r="A3436" s="4" t="s">
        <v>3459</v>
      </c>
      <c r="B3436" s="5">
        <v>42064.622000000003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0" t="b">
        <f>AND(CCTAB[[#This Row],[Date]]&gt;=calculate!$D$10,CCTAB[[#This Row],[Date]]&lt;calculate!$D$10+7)</f>
        <v>0</v>
      </c>
    </row>
    <row r="3437" spans="1:10" ht="14.25" customHeight="1" x14ac:dyDescent="0.35">
      <c r="A3437" s="4" t="s">
        <v>3460</v>
      </c>
      <c r="B3437" s="5">
        <v>42064.622000000003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0" t="b">
        <f>AND(CCTAB[[#This Row],[Date]]&gt;=calculate!$D$10,CCTAB[[#This Row],[Date]]&lt;calculate!$D$10+7)</f>
        <v>0</v>
      </c>
    </row>
    <row r="3438" spans="1:10" ht="14.25" customHeight="1" x14ac:dyDescent="0.35">
      <c r="A3438" s="4" t="s">
        <v>3461</v>
      </c>
      <c r="B3438" s="5">
        <v>42064.648000000001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</v>
      </c>
      <c r="H3438" s="8">
        <v>4.3463570646626237E-3</v>
      </c>
      <c r="I3438" s="9">
        <v>3</v>
      </c>
      <c r="J3438" s="10" t="b">
        <f>AND(CCTAB[[#This Row],[Date]]&gt;=calculate!$D$10,CCTAB[[#This Row],[Date]]&lt;calculate!$D$10+7)</f>
        <v>0</v>
      </c>
    </row>
    <row r="3439" spans="1:10" ht="14.25" customHeight="1" x14ac:dyDescent="0.35">
      <c r="A3439" s="4" t="s">
        <v>3462</v>
      </c>
      <c r="B3439" s="5">
        <v>42064.648000000001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</v>
      </c>
      <c r="H3439" s="8">
        <v>1.9893547634511014E-3</v>
      </c>
      <c r="I3439" s="9">
        <v>3</v>
      </c>
      <c r="J3439" s="10" t="b">
        <f>AND(CCTAB[[#This Row],[Date]]&gt;=calculate!$D$10,CCTAB[[#This Row],[Date]]&lt;calculate!$D$10+7)</f>
        <v>0</v>
      </c>
    </row>
    <row r="3440" spans="1:10" ht="14.25" customHeight="1" x14ac:dyDescent="0.35">
      <c r="A3440" s="4" t="s">
        <v>3463</v>
      </c>
      <c r="B3440" s="5">
        <v>42064.654999999999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</v>
      </c>
      <c r="H3440" s="8">
        <v>1.583632854312615E-3</v>
      </c>
      <c r="I3440" s="9">
        <v>4</v>
      </c>
      <c r="J3440" s="10" t="b">
        <f>AND(CCTAB[[#This Row],[Date]]&gt;=calculate!$D$10,CCTAB[[#This Row],[Date]]&lt;calculate!$D$10+7)</f>
        <v>0</v>
      </c>
    </row>
    <row r="3441" spans="1:10" ht="14.25" customHeight="1" x14ac:dyDescent="0.35">
      <c r="A3441" s="4" t="s">
        <v>3464</v>
      </c>
      <c r="B3441" s="5">
        <v>42064.654999999999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</v>
      </c>
      <c r="H3441" s="8">
        <v>7.3439833402662942E-4</v>
      </c>
      <c r="I3441" s="9">
        <v>4</v>
      </c>
      <c r="J3441" s="10" t="b">
        <f>AND(CCTAB[[#This Row],[Date]]&gt;=calculate!$D$10,CCTAB[[#This Row],[Date]]&lt;calculate!$D$10+7)</f>
        <v>0</v>
      </c>
    </row>
    <row r="3442" spans="1:10" ht="14.25" customHeight="1" x14ac:dyDescent="0.35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</v>
      </c>
      <c r="H3442" s="8">
        <v>3.9587908243011267E-3</v>
      </c>
      <c r="I3442" s="9">
        <v>5</v>
      </c>
      <c r="J3442" s="10" t="b">
        <f>AND(CCTAB[[#This Row],[Date]]&gt;=calculate!$D$10,CCTAB[[#This Row],[Date]]&lt;calculate!$D$10+7)</f>
        <v>0</v>
      </c>
    </row>
    <row r="3443" spans="1:10" ht="14.25" customHeight="1" x14ac:dyDescent="0.35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</v>
      </c>
      <c r="H3443" s="8">
        <v>1.2908367505764992E-3</v>
      </c>
      <c r="I3443" s="9">
        <v>5</v>
      </c>
      <c r="J3443" s="10" t="b">
        <f>AND(CCTAB[[#This Row],[Date]]&gt;=calculate!$D$10,CCTAB[[#This Row],[Date]]&lt;calculate!$D$10+7)</f>
        <v>0</v>
      </c>
    </row>
    <row r="3444" spans="1:10" ht="14.25" customHeight="1" x14ac:dyDescent="0.35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0" t="b">
        <f>AND(CCTAB[[#This Row],[Date]]&gt;=calculate!$D$10,CCTAB[[#This Row],[Date]]&lt;calculate!$D$10+7)</f>
        <v>0</v>
      </c>
    </row>
    <row r="3445" spans="1:10" ht="14.25" customHeight="1" x14ac:dyDescent="0.35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</v>
      </c>
      <c r="H3445" s="8">
        <v>3.6779838692496776E-3</v>
      </c>
      <c r="I3445" s="9">
        <v>4</v>
      </c>
      <c r="J3445" s="10" t="b">
        <f>AND(CCTAB[[#This Row],[Date]]&gt;=calculate!$D$10,CCTAB[[#This Row],[Date]]&lt;calculate!$D$10+7)</f>
        <v>0</v>
      </c>
    </row>
    <row r="3446" spans="1:10" ht="14.25" customHeight="1" x14ac:dyDescent="0.35">
      <c r="A3446" s="4" t="s">
        <v>3469</v>
      </c>
      <c r="B3446" s="5">
        <v>42064.711000000003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</v>
      </c>
      <c r="H3446" s="8">
        <v>3.7575729359433775E-4</v>
      </c>
      <c r="I3446" s="9">
        <v>4</v>
      </c>
      <c r="J3446" s="10" t="b">
        <f>AND(CCTAB[[#This Row],[Date]]&gt;=calculate!$D$10,CCTAB[[#This Row],[Date]]&lt;calculate!$D$10+7)</f>
        <v>0</v>
      </c>
    </row>
    <row r="3447" spans="1:10" ht="14.25" customHeight="1" x14ac:dyDescent="0.35">
      <c r="A3447" s="4" t="s">
        <v>3470</v>
      </c>
      <c r="B3447" s="5">
        <v>42064.711000000003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</v>
      </c>
      <c r="H3447" s="8">
        <v>1.1544785101732233E-3</v>
      </c>
      <c r="I3447" s="9">
        <v>2</v>
      </c>
      <c r="J3447" s="10" t="b">
        <f>AND(CCTAB[[#This Row],[Date]]&gt;=calculate!$D$10,CCTAB[[#This Row],[Date]]&lt;calculate!$D$10+7)</f>
        <v>0</v>
      </c>
    </row>
    <row r="3448" spans="1:10" ht="14.25" customHeight="1" x14ac:dyDescent="0.35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0" t="b">
        <f>AND(CCTAB[[#This Row],[Date]]&gt;=calculate!$D$10,CCTAB[[#This Row],[Date]]&lt;calculate!$D$10+7)</f>
        <v>0</v>
      </c>
    </row>
    <row r="3449" spans="1:10" ht="14.25" customHeight="1" x14ac:dyDescent="0.35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</v>
      </c>
      <c r="H3449" s="8">
        <v>1.2961179398293661E-3</v>
      </c>
      <c r="I3449" s="9">
        <v>3</v>
      </c>
      <c r="J3449" s="10" t="b">
        <f>AND(CCTAB[[#This Row],[Date]]&gt;=calculate!$D$10,CCTAB[[#This Row],[Date]]&lt;calculate!$D$10+7)</f>
        <v>0</v>
      </c>
    </row>
    <row r="3450" spans="1:10" ht="14.25" customHeight="1" x14ac:dyDescent="0.35">
      <c r="A3450" s="4" t="s">
        <v>3473</v>
      </c>
      <c r="B3450" s="5">
        <v>42064.735000000001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</v>
      </c>
      <c r="H3450" s="8">
        <v>3.7281986193264584E-3</v>
      </c>
      <c r="I3450" s="9">
        <v>4</v>
      </c>
      <c r="J3450" s="10" t="b">
        <f>AND(CCTAB[[#This Row],[Date]]&gt;=calculate!$D$10,CCTAB[[#This Row],[Date]]&lt;calculate!$D$10+7)</f>
        <v>0</v>
      </c>
    </row>
    <row r="3451" spans="1:10" ht="14.25" customHeight="1" x14ac:dyDescent="0.35">
      <c r="A3451" s="4" t="s">
        <v>3474</v>
      </c>
      <c r="B3451" s="5">
        <v>42064.735000000001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</v>
      </c>
      <c r="H3451" s="8">
        <v>1.962002744635572E-3</v>
      </c>
      <c r="I3451" s="9">
        <v>3</v>
      </c>
      <c r="J3451" s="10" t="b">
        <f>AND(CCTAB[[#This Row],[Date]]&gt;=calculate!$D$10,CCTAB[[#This Row],[Date]]&lt;calculate!$D$10+7)</f>
        <v>0</v>
      </c>
    </row>
    <row r="3452" spans="1:10" ht="14.25" customHeight="1" x14ac:dyDescent="0.35">
      <c r="A3452" s="4" t="s">
        <v>3475</v>
      </c>
      <c r="B3452" s="5">
        <v>42064.735999999997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</v>
      </c>
      <c r="H3452" s="8">
        <v>2.3973332657678779E-3</v>
      </c>
      <c r="I3452" s="9">
        <v>3</v>
      </c>
      <c r="J3452" s="10" t="b">
        <f>AND(CCTAB[[#This Row],[Date]]&gt;=calculate!$D$10,CCTAB[[#This Row],[Date]]&lt;calculate!$D$10+7)</f>
        <v>0</v>
      </c>
    </row>
    <row r="3453" spans="1:10" ht="14.25" customHeight="1" x14ac:dyDescent="0.35">
      <c r="A3453" s="4" t="s">
        <v>3476</v>
      </c>
      <c r="B3453" s="5">
        <v>42064.735999999997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</v>
      </c>
      <c r="H3453" s="8">
        <v>8.5154700956474485E-4</v>
      </c>
      <c r="I3453" s="9">
        <v>1</v>
      </c>
      <c r="J3453" s="10" t="b">
        <f>AND(CCTAB[[#This Row],[Date]]&gt;=calculate!$D$10,CCTAB[[#This Row],[Date]]&lt;calculate!$D$10+7)</f>
        <v>0</v>
      </c>
    </row>
    <row r="3454" spans="1:10" ht="14.25" customHeight="1" x14ac:dyDescent="0.35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</v>
      </c>
      <c r="H3454" s="8">
        <v>1.3779175983344868E-3</v>
      </c>
      <c r="I3454" s="9">
        <v>2</v>
      </c>
      <c r="J3454" s="10" t="b">
        <f>AND(CCTAB[[#This Row],[Date]]&gt;=calculate!$D$10,CCTAB[[#This Row],[Date]]&lt;calculate!$D$10+7)</f>
        <v>0</v>
      </c>
    </row>
    <row r="3455" spans="1:10" ht="14.25" customHeight="1" x14ac:dyDescent="0.35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</v>
      </c>
      <c r="H3455" s="8">
        <v>4.1546794316986678E-3</v>
      </c>
      <c r="I3455" s="9">
        <v>3</v>
      </c>
      <c r="J3455" s="10" t="b">
        <f>AND(CCTAB[[#This Row],[Date]]&gt;=calculate!$D$10,CCTAB[[#This Row],[Date]]&lt;calculate!$D$10+7)</f>
        <v>0</v>
      </c>
    </row>
    <row r="3456" spans="1:10" ht="14.25" customHeight="1" x14ac:dyDescent="0.35">
      <c r="A3456" s="4" t="s">
        <v>3479</v>
      </c>
      <c r="B3456" s="5">
        <v>42065.406000000003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</v>
      </c>
      <c r="H3456" s="8">
        <v>3.1531746475888952E-3</v>
      </c>
      <c r="I3456" s="9">
        <v>3</v>
      </c>
      <c r="J3456" s="10" t="b">
        <f>AND(CCTAB[[#This Row],[Date]]&gt;=calculate!$D$10,CCTAB[[#This Row],[Date]]&lt;calculate!$D$10+7)</f>
        <v>0</v>
      </c>
    </row>
    <row r="3457" spans="1:10" ht="14.25" customHeight="1" x14ac:dyDescent="0.35">
      <c r="A3457" s="4" t="s">
        <v>3480</v>
      </c>
      <c r="B3457" s="5">
        <v>42065.406000000003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</v>
      </c>
      <c r="H3457" s="8">
        <v>3.0345511139941543E-3</v>
      </c>
      <c r="I3457" s="9">
        <v>5</v>
      </c>
      <c r="J3457" s="10" t="b">
        <f>AND(CCTAB[[#This Row],[Date]]&gt;=calculate!$D$10,CCTAB[[#This Row],[Date]]&lt;calculate!$D$10+7)</f>
        <v>0</v>
      </c>
    </row>
    <row r="3458" spans="1:10" ht="14.25" customHeight="1" x14ac:dyDescent="0.35">
      <c r="A3458" s="4" t="s">
        <v>3481</v>
      </c>
      <c r="B3458" s="5">
        <v>42065.423000000003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0" t="b">
        <f>AND(CCTAB[[#This Row],[Date]]&gt;=calculate!$D$10,CCTAB[[#This Row],[Date]]&lt;calculate!$D$10+7)</f>
        <v>0</v>
      </c>
    </row>
    <row r="3459" spans="1:10" ht="14.25" customHeight="1" x14ac:dyDescent="0.35">
      <c r="A3459" s="4" t="s">
        <v>3482</v>
      </c>
      <c r="B3459" s="5">
        <v>42065.423000000003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</v>
      </c>
      <c r="H3459" s="8">
        <v>1.590368776492123E-3</v>
      </c>
      <c r="I3459" s="9">
        <v>4</v>
      </c>
      <c r="J3459" s="10" t="b">
        <f>AND(CCTAB[[#This Row],[Date]]&gt;=calculate!$D$10,CCTAB[[#This Row],[Date]]&lt;calculate!$D$10+7)</f>
        <v>0</v>
      </c>
    </row>
    <row r="3460" spans="1:10" ht="14.25" customHeight="1" x14ac:dyDescent="0.35">
      <c r="A3460" s="4" t="s">
        <v>3483</v>
      </c>
      <c r="B3460" s="5">
        <v>42065.432999999997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0" t="b">
        <f>AND(CCTAB[[#This Row],[Date]]&gt;=calculate!$D$10,CCTAB[[#This Row],[Date]]&lt;calculate!$D$10+7)</f>
        <v>0</v>
      </c>
    </row>
    <row r="3461" spans="1:10" ht="14.25" customHeight="1" x14ac:dyDescent="0.35">
      <c r="A3461" s="4" t="s">
        <v>3484</v>
      </c>
      <c r="B3461" s="5">
        <v>42065.432999999997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</v>
      </c>
      <c r="H3461" s="8">
        <v>3.7012858549289223E-3</v>
      </c>
      <c r="I3461" s="9">
        <v>3</v>
      </c>
      <c r="J3461" s="10" t="b">
        <f>AND(CCTAB[[#This Row],[Date]]&gt;=calculate!$D$10,CCTAB[[#This Row],[Date]]&lt;calculate!$D$10+7)</f>
        <v>0</v>
      </c>
    </row>
    <row r="3462" spans="1:10" ht="14.25" customHeight="1" x14ac:dyDescent="0.35">
      <c r="A3462" s="4" t="s">
        <v>3485</v>
      </c>
      <c r="B3462" s="5">
        <v>42065.436999999998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</v>
      </c>
      <c r="H3462" s="8">
        <v>3.6429145505682088E-3</v>
      </c>
      <c r="I3462" s="9">
        <v>5</v>
      </c>
      <c r="J3462" s="10" t="b">
        <f>AND(CCTAB[[#This Row],[Date]]&gt;=calculate!$D$10,CCTAB[[#This Row],[Date]]&lt;calculate!$D$10+7)</f>
        <v>0</v>
      </c>
    </row>
    <row r="3463" spans="1:10" ht="14.25" customHeight="1" x14ac:dyDescent="0.35">
      <c r="A3463" s="4" t="s">
        <v>3486</v>
      </c>
      <c r="B3463" s="5">
        <v>42065.436999999998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</v>
      </c>
      <c r="H3463" s="8">
        <v>1.5466636972738899E-3</v>
      </c>
      <c r="I3463" s="9">
        <v>3</v>
      </c>
      <c r="J3463" s="10" t="b">
        <f>AND(CCTAB[[#This Row],[Date]]&gt;=calculate!$D$10,CCTAB[[#This Row],[Date]]&lt;calculate!$D$10+7)</f>
        <v>0</v>
      </c>
    </row>
    <row r="3464" spans="1:10" ht="14.25" customHeight="1" x14ac:dyDescent="0.35">
      <c r="A3464" s="4" t="s">
        <v>3487</v>
      </c>
      <c r="B3464" s="5">
        <v>42065.451000000001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</v>
      </c>
      <c r="H3464" s="8">
        <v>1.3268684383954095E-3</v>
      </c>
      <c r="I3464" s="9">
        <v>5</v>
      </c>
      <c r="J3464" s="10" t="b">
        <f>AND(CCTAB[[#This Row],[Date]]&gt;=calculate!$D$10,CCTAB[[#This Row],[Date]]&lt;calculate!$D$10+7)</f>
        <v>0</v>
      </c>
    </row>
    <row r="3465" spans="1:10" ht="14.25" customHeight="1" x14ac:dyDescent="0.35">
      <c r="A3465" s="4" t="s">
        <v>3488</v>
      </c>
      <c r="B3465" s="5">
        <v>42065.451000000001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</v>
      </c>
      <c r="H3465" s="8">
        <v>2.5918082110692703E-3</v>
      </c>
      <c r="I3465" s="9">
        <v>4</v>
      </c>
      <c r="J3465" s="10" t="b">
        <f>AND(CCTAB[[#This Row],[Date]]&gt;=calculate!$D$10,CCTAB[[#This Row],[Date]]&lt;calculate!$D$10+7)</f>
        <v>0</v>
      </c>
    </row>
    <row r="3466" spans="1:10" ht="14.25" customHeight="1" x14ac:dyDescent="0.35">
      <c r="A3466" s="4" t="s">
        <v>3489</v>
      </c>
      <c r="B3466" s="5">
        <v>42065.453999999998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</v>
      </c>
      <c r="H3466" s="8">
        <v>3.9596063780667125E-3</v>
      </c>
      <c r="I3466" s="9">
        <v>5</v>
      </c>
      <c r="J3466" s="10" t="b">
        <f>AND(CCTAB[[#This Row],[Date]]&gt;=calculate!$D$10,CCTAB[[#This Row],[Date]]&lt;calculate!$D$10+7)</f>
        <v>0</v>
      </c>
    </row>
    <row r="3467" spans="1:10" ht="14.25" customHeight="1" x14ac:dyDescent="0.35">
      <c r="A3467" s="4" t="s">
        <v>3490</v>
      </c>
      <c r="B3467" s="5">
        <v>42065.453999999998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</v>
      </c>
      <c r="H3467" s="8">
        <v>5.6413046967076564E-4</v>
      </c>
      <c r="I3467" s="9">
        <v>4</v>
      </c>
      <c r="J3467" s="10" t="b">
        <f>AND(CCTAB[[#This Row],[Date]]&gt;=calculate!$D$10,CCTAB[[#This Row],[Date]]&lt;calculate!$D$10+7)</f>
        <v>0</v>
      </c>
    </row>
    <row r="3468" spans="1:10" ht="14.25" customHeight="1" x14ac:dyDescent="0.35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0" t="b">
        <f>AND(CCTAB[[#This Row],[Date]]&gt;=calculate!$D$10,CCTAB[[#This Row],[Date]]&lt;calculate!$D$10+7)</f>
        <v>0</v>
      </c>
    </row>
    <row r="3469" spans="1:10" ht="14.25" customHeight="1" x14ac:dyDescent="0.35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</v>
      </c>
      <c r="H3469" s="8">
        <v>4.7272744691459834E-3</v>
      </c>
      <c r="I3469" s="9">
        <v>3</v>
      </c>
      <c r="J3469" s="10" t="b">
        <f>AND(CCTAB[[#This Row],[Date]]&gt;=calculate!$D$10,CCTAB[[#This Row],[Date]]&lt;calculate!$D$10+7)</f>
        <v>0</v>
      </c>
    </row>
    <row r="3470" spans="1:10" ht="14.25" customHeight="1" x14ac:dyDescent="0.35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0" t="b">
        <f>AND(CCTAB[[#This Row],[Date]]&gt;=calculate!$D$10,CCTAB[[#This Row],[Date]]&lt;calculate!$D$10+7)</f>
        <v>0</v>
      </c>
    </row>
    <row r="3471" spans="1:10" ht="14.25" customHeight="1" x14ac:dyDescent="0.35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</v>
      </c>
      <c r="H3471" s="8">
        <v>5.9730304695425969E-4</v>
      </c>
      <c r="I3471" s="9">
        <v>4</v>
      </c>
      <c r="J3471" s="10" t="b">
        <f>AND(CCTAB[[#This Row],[Date]]&gt;=calculate!$D$10,CCTAB[[#This Row],[Date]]&lt;calculate!$D$10+7)</f>
        <v>0</v>
      </c>
    </row>
    <row r="3472" spans="1:10" ht="14.25" customHeight="1" x14ac:dyDescent="0.35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0" t="b">
        <f>AND(CCTAB[[#This Row],[Date]]&gt;=calculate!$D$10,CCTAB[[#This Row],[Date]]&lt;calculate!$D$10+7)</f>
        <v>0</v>
      </c>
    </row>
    <row r="3473" spans="1:10" ht="14.25" customHeight="1" x14ac:dyDescent="0.35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</v>
      </c>
      <c r="H3473" s="8">
        <v>3.6282026680634471E-3</v>
      </c>
      <c r="I3473" s="9">
        <v>4</v>
      </c>
      <c r="J3473" s="10" t="b">
        <f>AND(CCTAB[[#This Row],[Date]]&gt;=calculate!$D$10,CCTAB[[#This Row],[Date]]&lt;calculate!$D$10+7)</f>
        <v>0</v>
      </c>
    </row>
    <row r="3474" spans="1:10" ht="14.25" customHeight="1" x14ac:dyDescent="0.35">
      <c r="A3474" s="4" t="s">
        <v>3497</v>
      </c>
      <c r="B3474" s="5">
        <v>42065.533000000003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</v>
      </c>
      <c r="H3474" s="8">
        <v>3.1992862203224725E-3</v>
      </c>
      <c r="I3474" s="9">
        <v>4</v>
      </c>
      <c r="J3474" s="10" t="b">
        <f>AND(CCTAB[[#This Row],[Date]]&gt;=calculate!$D$10,CCTAB[[#This Row],[Date]]&lt;calculate!$D$10+7)</f>
        <v>0</v>
      </c>
    </row>
    <row r="3475" spans="1:10" ht="14.25" customHeight="1" x14ac:dyDescent="0.35">
      <c r="A3475" s="4" t="s">
        <v>3498</v>
      </c>
      <c r="B3475" s="5">
        <v>42065.533000000003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</v>
      </c>
      <c r="H3475" s="8">
        <v>2.7394180831387571E-3</v>
      </c>
      <c r="I3475" s="9">
        <v>5</v>
      </c>
      <c r="J3475" s="10" t="b">
        <f>AND(CCTAB[[#This Row],[Date]]&gt;=calculate!$D$10,CCTAB[[#This Row],[Date]]&lt;calculate!$D$10+7)</f>
        <v>0</v>
      </c>
    </row>
    <row r="3476" spans="1:10" ht="14.25" customHeight="1" x14ac:dyDescent="0.35">
      <c r="A3476" s="4" t="s">
        <v>3499</v>
      </c>
      <c r="B3476" s="5">
        <v>42065.542000000001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</v>
      </c>
      <c r="H3476" s="8">
        <v>7.4451082625761602E-4</v>
      </c>
      <c r="I3476" s="9">
        <v>5</v>
      </c>
      <c r="J3476" s="10" t="b">
        <f>AND(CCTAB[[#This Row],[Date]]&gt;=calculate!$D$10,CCTAB[[#This Row],[Date]]&lt;calculate!$D$10+7)</f>
        <v>0</v>
      </c>
    </row>
    <row r="3477" spans="1:10" ht="14.25" customHeight="1" x14ac:dyDescent="0.35">
      <c r="A3477" s="4" t="s">
        <v>3500</v>
      </c>
      <c r="B3477" s="5">
        <v>42065.542000000001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</v>
      </c>
      <c r="H3477" s="8">
        <v>2.2814928283680902E-3</v>
      </c>
      <c r="I3477" s="9">
        <v>3</v>
      </c>
      <c r="J3477" s="10" t="b">
        <f>AND(CCTAB[[#This Row],[Date]]&gt;=calculate!$D$10,CCTAB[[#This Row],[Date]]&lt;calculate!$D$10+7)</f>
        <v>0</v>
      </c>
    </row>
    <row r="3478" spans="1:10" ht="14.25" customHeight="1" x14ac:dyDescent="0.35">
      <c r="A3478" s="4" t="s">
        <v>3501</v>
      </c>
      <c r="B3478" s="5">
        <v>42065.546999999999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</v>
      </c>
      <c r="H3478" s="8">
        <v>3.4725762020308732E-3</v>
      </c>
      <c r="I3478" s="9">
        <v>5</v>
      </c>
      <c r="J3478" s="10" t="b">
        <f>AND(CCTAB[[#This Row],[Date]]&gt;=calculate!$D$10,CCTAB[[#This Row],[Date]]&lt;calculate!$D$10+7)</f>
        <v>0</v>
      </c>
    </row>
    <row r="3479" spans="1:10" ht="14.25" customHeight="1" x14ac:dyDescent="0.35">
      <c r="A3479" s="4" t="s">
        <v>3502</v>
      </c>
      <c r="B3479" s="5">
        <v>42065.546999999999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0" t="b">
        <f>AND(CCTAB[[#This Row],[Date]]&gt;=calculate!$D$10,CCTAB[[#This Row],[Date]]&lt;calculate!$D$10+7)</f>
        <v>0</v>
      </c>
    </row>
    <row r="3480" spans="1:10" ht="14.25" customHeight="1" x14ac:dyDescent="0.35">
      <c r="A3480" s="4" t="s">
        <v>3503</v>
      </c>
      <c r="B3480" s="5">
        <v>42065.557999999997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</v>
      </c>
      <c r="H3480" s="8">
        <v>4.4509586258321904E-3</v>
      </c>
      <c r="I3480" s="9">
        <v>2</v>
      </c>
      <c r="J3480" s="10" t="b">
        <f>AND(CCTAB[[#This Row],[Date]]&gt;=calculate!$D$10,CCTAB[[#This Row],[Date]]&lt;calculate!$D$10+7)</f>
        <v>0</v>
      </c>
    </row>
    <row r="3481" spans="1:10" ht="14.25" customHeight="1" x14ac:dyDescent="0.35">
      <c r="A3481" s="4" t="s">
        <v>3504</v>
      </c>
      <c r="B3481" s="5">
        <v>42065.557999999997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0" t="b">
        <f>AND(CCTAB[[#This Row],[Date]]&gt;=calculate!$D$10,CCTAB[[#This Row],[Date]]&lt;calculate!$D$10+7)</f>
        <v>0</v>
      </c>
    </row>
    <row r="3482" spans="1:10" ht="14.25" customHeight="1" x14ac:dyDescent="0.35">
      <c r="A3482" s="4" t="s">
        <v>3505</v>
      </c>
      <c r="B3482" s="5">
        <v>42065.557999999997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</v>
      </c>
      <c r="H3482" s="8">
        <v>2.8848761240038577E-3</v>
      </c>
      <c r="I3482" s="9">
        <v>4</v>
      </c>
      <c r="J3482" s="10" t="b">
        <f>AND(CCTAB[[#This Row],[Date]]&gt;=calculate!$D$10,CCTAB[[#This Row],[Date]]&lt;calculate!$D$10+7)</f>
        <v>0</v>
      </c>
    </row>
    <row r="3483" spans="1:10" ht="14.25" customHeight="1" x14ac:dyDescent="0.35">
      <c r="A3483" s="4" t="s">
        <v>3506</v>
      </c>
      <c r="B3483" s="5">
        <v>42065.557999999997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</v>
      </c>
      <c r="H3483" s="8">
        <v>2.348445757240553E-3</v>
      </c>
      <c r="I3483" s="9">
        <v>1</v>
      </c>
      <c r="J3483" s="10" t="b">
        <f>AND(CCTAB[[#This Row],[Date]]&gt;=calculate!$D$10,CCTAB[[#This Row],[Date]]&lt;calculate!$D$10+7)</f>
        <v>0</v>
      </c>
    </row>
    <row r="3484" spans="1:10" ht="14.25" customHeight="1" x14ac:dyDescent="0.35">
      <c r="A3484" s="4" t="s">
        <v>3507</v>
      </c>
      <c r="B3484" s="5">
        <v>42065.588000000003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0" t="b">
        <f>AND(CCTAB[[#This Row],[Date]]&gt;=calculate!$D$10,CCTAB[[#This Row],[Date]]&lt;calculate!$D$10+7)</f>
        <v>0</v>
      </c>
    </row>
    <row r="3485" spans="1:10" ht="14.25" customHeight="1" x14ac:dyDescent="0.35">
      <c r="A3485" s="4" t="s">
        <v>3508</v>
      </c>
      <c r="B3485" s="5">
        <v>42065.588000000003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</v>
      </c>
      <c r="H3485" s="8">
        <v>3.1274724814618878E-3</v>
      </c>
      <c r="I3485" s="9">
        <v>3</v>
      </c>
      <c r="J3485" s="10" t="b">
        <f>AND(CCTAB[[#This Row],[Date]]&gt;=calculate!$D$10,CCTAB[[#This Row],[Date]]&lt;calculate!$D$10+7)</f>
        <v>0</v>
      </c>
    </row>
    <row r="3486" spans="1:10" ht="14.25" customHeight="1" x14ac:dyDescent="0.35">
      <c r="A3486" s="4" t="s">
        <v>3509</v>
      </c>
      <c r="B3486" s="5">
        <v>42065.607000000004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</v>
      </c>
      <c r="H3486" s="8">
        <v>2.5822720825980148E-3</v>
      </c>
      <c r="I3486" s="9">
        <v>5</v>
      </c>
      <c r="J3486" s="10" t="b">
        <f>AND(CCTAB[[#This Row],[Date]]&gt;=calculate!$D$10,CCTAB[[#This Row],[Date]]&lt;calculate!$D$10+7)</f>
        <v>0</v>
      </c>
    </row>
    <row r="3487" spans="1:10" ht="14.25" customHeight="1" x14ac:dyDescent="0.35">
      <c r="A3487" s="4" t="s">
        <v>3510</v>
      </c>
      <c r="B3487" s="5">
        <v>42065.607000000004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0" t="b">
        <f>AND(CCTAB[[#This Row],[Date]]&gt;=calculate!$D$10,CCTAB[[#This Row],[Date]]&lt;calculate!$D$10+7)</f>
        <v>0</v>
      </c>
    </row>
    <row r="3488" spans="1:10" ht="14.25" customHeight="1" x14ac:dyDescent="0.35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</v>
      </c>
      <c r="H3488" s="8">
        <v>4.8530377727213619E-3</v>
      </c>
      <c r="I3488" s="9">
        <v>4</v>
      </c>
      <c r="J3488" s="10" t="b">
        <f>AND(CCTAB[[#This Row],[Date]]&gt;=calculate!$D$10,CCTAB[[#This Row],[Date]]&lt;calculate!$D$10+7)</f>
        <v>0</v>
      </c>
    </row>
    <row r="3489" spans="1:10" ht="14.25" customHeight="1" x14ac:dyDescent="0.35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</v>
      </c>
      <c r="H3489" s="8">
        <v>2.5370937954877809E-3</v>
      </c>
      <c r="I3489" s="9">
        <v>4</v>
      </c>
      <c r="J3489" s="10" t="b">
        <f>AND(CCTAB[[#This Row],[Date]]&gt;=calculate!$D$10,CCTAB[[#This Row],[Date]]&lt;calculate!$D$10+7)</f>
        <v>0</v>
      </c>
    </row>
    <row r="3490" spans="1:10" ht="14.25" customHeight="1" x14ac:dyDescent="0.35">
      <c r="A3490" s="4" t="s">
        <v>3513</v>
      </c>
      <c r="B3490" s="5">
        <v>42065.641000000003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</v>
      </c>
      <c r="H3490" s="8">
        <v>3.5270613757955625E-4</v>
      </c>
      <c r="I3490" s="9">
        <v>4</v>
      </c>
      <c r="J3490" s="10" t="b">
        <f>AND(CCTAB[[#This Row],[Date]]&gt;=calculate!$D$10,CCTAB[[#This Row],[Date]]&lt;calculate!$D$10+7)</f>
        <v>0</v>
      </c>
    </row>
    <row r="3491" spans="1:10" ht="14.25" customHeight="1" x14ac:dyDescent="0.35">
      <c r="A3491" s="4" t="s">
        <v>3514</v>
      </c>
      <c r="B3491" s="5">
        <v>42065.641000000003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</v>
      </c>
      <c r="H3491" s="8">
        <v>3.0599047061886401E-3</v>
      </c>
      <c r="I3491" s="9">
        <v>1</v>
      </c>
      <c r="J3491" s="10" t="b">
        <f>AND(CCTAB[[#This Row],[Date]]&gt;=calculate!$D$10,CCTAB[[#This Row],[Date]]&lt;calculate!$D$10+7)</f>
        <v>0</v>
      </c>
    </row>
    <row r="3492" spans="1:10" ht="14.25" customHeight="1" x14ac:dyDescent="0.35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</v>
      </c>
      <c r="H3492" s="8">
        <v>1.5603940796460206E-3</v>
      </c>
      <c r="I3492" s="9">
        <v>3</v>
      </c>
      <c r="J3492" s="10" t="b">
        <f>AND(CCTAB[[#This Row],[Date]]&gt;=calculate!$D$10,CCTAB[[#This Row],[Date]]&lt;calculate!$D$10+7)</f>
        <v>0</v>
      </c>
    </row>
    <row r="3493" spans="1:10" ht="14.25" customHeight="1" x14ac:dyDescent="0.35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</v>
      </c>
      <c r="H3493" s="8">
        <v>3.8310786307230939E-3</v>
      </c>
      <c r="I3493" s="9">
        <v>5</v>
      </c>
      <c r="J3493" s="10" t="b">
        <f>AND(CCTAB[[#This Row],[Date]]&gt;=calculate!$D$10,CCTAB[[#This Row],[Date]]&lt;calculate!$D$10+7)</f>
        <v>0</v>
      </c>
    </row>
    <row r="3494" spans="1:10" ht="14.25" customHeight="1" x14ac:dyDescent="0.35">
      <c r="A3494" s="4" t="s">
        <v>3517</v>
      </c>
      <c r="B3494" s="5">
        <v>42065.658000000003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</v>
      </c>
      <c r="H3494" s="8">
        <v>4.6232740360950186E-3</v>
      </c>
      <c r="I3494" s="9">
        <v>3</v>
      </c>
      <c r="J3494" s="10" t="b">
        <f>AND(CCTAB[[#This Row],[Date]]&gt;=calculate!$D$10,CCTAB[[#This Row],[Date]]&lt;calculate!$D$10+7)</f>
        <v>0</v>
      </c>
    </row>
    <row r="3495" spans="1:10" ht="14.25" customHeight="1" x14ac:dyDescent="0.35">
      <c r="A3495" s="4" t="s">
        <v>3518</v>
      </c>
      <c r="B3495" s="5">
        <v>42065.658000000003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</v>
      </c>
      <c r="H3495" s="8">
        <v>9.448855960400035E-4</v>
      </c>
      <c r="I3495" s="9">
        <v>4</v>
      </c>
      <c r="J3495" s="10" t="b">
        <f>AND(CCTAB[[#This Row],[Date]]&gt;=calculate!$D$10,CCTAB[[#This Row],[Date]]&lt;calculate!$D$10+7)</f>
        <v>0</v>
      </c>
    </row>
    <row r="3496" spans="1:10" ht="14.25" customHeight="1" x14ac:dyDescent="0.35">
      <c r="A3496" s="4" t="s">
        <v>3519</v>
      </c>
      <c r="B3496" s="5">
        <v>42065.671999999999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</v>
      </c>
      <c r="H3496" s="8">
        <v>1.7350781779541177E-3</v>
      </c>
      <c r="I3496" s="9">
        <v>3</v>
      </c>
      <c r="J3496" s="10" t="b">
        <f>AND(CCTAB[[#This Row],[Date]]&gt;=calculate!$D$10,CCTAB[[#This Row],[Date]]&lt;calculate!$D$10+7)</f>
        <v>0</v>
      </c>
    </row>
    <row r="3497" spans="1:10" ht="14.25" customHeight="1" x14ac:dyDescent="0.35">
      <c r="A3497" s="4" t="s">
        <v>3520</v>
      </c>
      <c r="B3497" s="5">
        <v>42065.671999999999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</v>
      </c>
      <c r="H3497" s="8">
        <v>2.1659187368539838E-3</v>
      </c>
      <c r="I3497" s="9">
        <v>3</v>
      </c>
      <c r="J3497" s="10" t="b">
        <f>AND(CCTAB[[#This Row],[Date]]&gt;=calculate!$D$10,CCTAB[[#This Row],[Date]]&lt;calculate!$D$10+7)</f>
        <v>0</v>
      </c>
    </row>
    <row r="3498" spans="1:10" ht="14.25" customHeight="1" x14ac:dyDescent="0.35">
      <c r="A3498" s="4" t="s">
        <v>3521</v>
      </c>
      <c r="B3498" s="5">
        <v>42065.684999999998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</v>
      </c>
      <c r="H3498" s="8">
        <v>3.7846950072127528E-3</v>
      </c>
      <c r="I3498" s="9">
        <v>3</v>
      </c>
      <c r="J3498" s="10" t="b">
        <f>AND(CCTAB[[#This Row],[Date]]&gt;=calculate!$D$10,CCTAB[[#This Row],[Date]]&lt;calculate!$D$10+7)</f>
        <v>0</v>
      </c>
    </row>
    <row r="3499" spans="1:10" ht="14.25" customHeight="1" x14ac:dyDescent="0.35">
      <c r="A3499" s="4" t="s">
        <v>3522</v>
      </c>
      <c r="B3499" s="5">
        <v>42065.684999999998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0" t="b">
        <f>AND(CCTAB[[#This Row],[Date]]&gt;=calculate!$D$10,CCTAB[[#This Row],[Date]]&lt;calculate!$D$10+7)</f>
        <v>0</v>
      </c>
    </row>
    <row r="3500" spans="1:10" ht="14.25" customHeight="1" x14ac:dyDescent="0.35">
      <c r="A3500" s="4" t="s">
        <v>3523</v>
      </c>
      <c r="B3500" s="5">
        <v>42065.688000000002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</v>
      </c>
      <c r="H3500" s="8">
        <v>3.2724735327173612E-3</v>
      </c>
      <c r="I3500" s="9">
        <v>5</v>
      </c>
      <c r="J3500" s="10" t="b">
        <f>AND(CCTAB[[#This Row],[Date]]&gt;=calculate!$D$10,CCTAB[[#This Row],[Date]]&lt;calculate!$D$10+7)</f>
        <v>0</v>
      </c>
    </row>
    <row r="3501" spans="1:10" ht="14.25" customHeight="1" x14ac:dyDescent="0.35">
      <c r="A3501" s="4" t="s">
        <v>3524</v>
      </c>
      <c r="B3501" s="5">
        <v>42065.688000000002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</v>
      </c>
      <c r="H3501" s="8">
        <v>2.5359105413089765E-3</v>
      </c>
      <c r="I3501" s="9">
        <v>2</v>
      </c>
      <c r="J3501" s="10" t="b">
        <f>AND(CCTAB[[#This Row],[Date]]&gt;=calculate!$D$10,CCTAB[[#This Row],[Date]]&lt;calculate!$D$10+7)</f>
        <v>0</v>
      </c>
    </row>
    <row r="3502" spans="1:10" ht="14.25" customHeight="1" x14ac:dyDescent="0.35">
      <c r="A3502" s="4" t="s">
        <v>3525</v>
      </c>
      <c r="B3502" s="5">
        <v>42065.688000000002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</v>
      </c>
      <c r="H3502" s="8">
        <v>1.0346336559087519E-3</v>
      </c>
      <c r="I3502" s="9">
        <v>4</v>
      </c>
      <c r="J3502" s="10" t="b">
        <f>AND(CCTAB[[#This Row],[Date]]&gt;=calculate!$D$10,CCTAB[[#This Row],[Date]]&lt;calculate!$D$10+7)</f>
        <v>0</v>
      </c>
    </row>
    <row r="3503" spans="1:10" ht="14.25" customHeight="1" x14ac:dyDescent="0.35">
      <c r="A3503" s="4" t="s">
        <v>3526</v>
      </c>
      <c r="B3503" s="5">
        <v>42065.688000000002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</v>
      </c>
      <c r="H3503" s="8">
        <v>2.6696430366477055E-3</v>
      </c>
      <c r="I3503" s="9">
        <v>3</v>
      </c>
      <c r="J3503" s="10" t="b">
        <f>AND(CCTAB[[#This Row],[Date]]&gt;=calculate!$D$10,CCTAB[[#This Row],[Date]]&lt;calculate!$D$10+7)</f>
        <v>0</v>
      </c>
    </row>
    <row r="3504" spans="1:10" ht="14.25" customHeight="1" x14ac:dyDescent="0.35">
      <c r="A3504" s="4" t="s">
        <v>3527</v>
      </c>
      <c r="B3504" s="5">
        <v>42065.696000000004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</v>
      </c>
      <c r="H3504" s="8">
        <v>4.3197052638992177E-3</v>
      </c>
      <c r="I3504" s="9">
        <v>4</v>
      </c>
      <c r="J3504" s="10" t="b">
        <f>AND(CCTAB[[#This Row],[Date]]&gt;=calculate!$D$10,CCTAB[[#This Row],[Date]]&lt;calculate!$D$10+7)</f>
        <v>0</v>
      </c>
    </row>
    <row r="3505" spans="1:10" ht="14.25" customHeight="1" x14ac:dyDescent="0.35">
      <c r="A3505" s="4" t="s">
        <v>3528</v>
      </c>
      <c r="B3505" s="5">
        <v>42065.696000000004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0" t="b">
        <f>AND(CCTAB[[#This Row],[Date]]&gt;=calculate!$D$10,CCTAB[[#This Row],[Date]]&lt;calculate!$D$10+7)</f>
        <v>0</v>
      </c>
    </row>
    <row r="3506" spans="1:10" ht="14.25" customHeight="1" x14ac:dyDescent="0.35">
      <c r="A3506" s="4" t="s">
        <v>3529</v>
      </c>
      <c r="B3506" s="5">
        <v>42065.697999999997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0" t="b">
        <f>AND(CCTAB[[#This Row],[Date]]&gt;=calculate!$D$10,CCTAB[[#This Row],[Date]]&lt;calculate!$D$10+7)</f>
        <v>0</v>
      </c>
    </row>
    <row r="3507" spans="1:10" ht="14.25" customHeight="1" x14ac:dyDescent="0.35">
      <c r="A3507" s="4" t="s">
        <v>3530</v>
      </c>
      <c r="B3507" s="5">
        <v>42065.697999999997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</v>
      </c>
      <c r="H3507" s="8">
        <v>1.7514798126642508E-3</v>
      </c>
      <c r="I3507" s="9">
        <v>3</v>
      </c>
      <c r="J3507" s="10" t="b">
        <f>AND(CCTAB[[#This Row],[Date]]&gt;=calculate!$D$10,CCTAB[[#This Row],[Date]]&lt;calculate!$D$10+7)</f>
        <v>0</v>
      </c>
    </row>
    <row r="3508" spans="1:10" ht="14.25" customHeight="1" x14ac:dyDescent="0.35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</v>
      </c>
      <c r="H3508" s="8">
        <v>4.0259630089428972E-3</v>
      </c>
      <c r="I3508" s="9">
        <v>3</v>
      </c>
      <c r="J3508" s="10" t="b">
        <f>AND(CCTAB[[#This Row],[Date]]&gt;=calculate!$D$10,CCTAB[[#This Row],[Date]]&lt;calculate!$D$10+7)</f>
        <v>0</v>
      </c>
    </row>
    <row r="3509" spans="1:10" ht="14.25" customHeight="1" x14ac:dyDescent="0.35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</v>
      </c>
      <c r="H3509" s="8">
        <v>2.0448351000014382E-3</v>
      </c>
      <c r="I3509" s="9">
        <v>1</v>
      </c>
      <c r="J3509" s="10" t="b">
        <f>AND(CCTAB[[#This Row],[Date]]&gt;=calculate!$D$10,CCTAB[[#This Row],[Date]]&lt;calculate!$D$10+7)</f>
        <v>0</v>
      </c>
    </row>
    <row r="3510" spans="1:10" ht="14.25" customHeight="1" x14ac:dyDescent="0.35">
      <c r="A3510" s="4" t="s">
        <v>3533</v>
      </c>
      <c r="B3510" s="5">
        <v>42065.716999999997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</v>
      </c>
      <c r="H3510" s="8">
        <v>2.5363021718383047E-3</v>
      </c>
      <c r="I3510" s="9">
        <v>3</v>
      </c>
      <c r="J3510" s="10" t="b">
        <f>AND(CCTAB[[#This Row],[Date]]&gt;=calculate!$D$10,CCTAB[[#This Row],[Date]]&lt;calculate!$D$10+7)</f>
        <v>0</v>
      </c>
    </row>
    <row r="3511" spans="1:10" ht="14.25" customHeight="1" x14ac:dyDescent="0.35">
      <c r="A3511" s="4" t="s">
        <v>3534</v>
      </c>
      <c r="B3511" s="5">
        <v>42065.716999999997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</v>
      </c>
      <c r="H3511" s="8">
        <v>8.0163915740661122E-4</v>
      </c>
      <c r="I3511" s="9">
        <v>4</v>
      </c>
      <c r="J3511" s="10" t="b">
        <f>AND(CCTAB[[#This Row],[Date]]&gt;=calculate!$D$10,CCTAB[[#This Row],[Date]]&lt;calculate!$D$10+7)</f>
        <v>0</v>
      </c>
    </row>
    <row r="3512" spans="1:10" ht="14.25" customHeight="1" x14ac:dyDescent="0.35">
      <c r="A3512" s="4" t="s">
        <v>3535</v>
      </c>
      <c r="B3512" s="5">
        <v>42065.720999999998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</v>
      </c>
      <c r="H3512" s="8">
        <v>4.1411896430556599E-3</v>
      </c>
      <c r="I3512" s="9">
        <v>3</v>
      </c>
      <c r="J3512" s="10" t="b">
        <f>AND(CCTAB[[#This Row],[Date]]&gt;=calculate!$D$10,CCTAB[[#This Row],[Date]]&lt;calculate!$D$10+7)</f>
        <v>0</v>
      </c>
    </row>
    <row r="3513" spans="1:10" ht="14.25" customHeight="1" x14ac:dyDescent="0.35">
      <c r="A3513" s="4" t="s">
        <v>3536</v>
      </c>
      <c r="B3513" s="5">
        <v>42065.720999999998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0" t="b">
        <f>AND(CCTAB[[#This Row],[Date]]&gt;=calculate!$D$10,CCTAB[[#This Row],[Date]]&lt;calculate!$D$10+7)</f>
        <v>0</v>
      </c>
    </row>
    <row r="3514" spans="1:10" ht="14.25" customHeight="1" x14ac:dyDescent="0.35">
      <c r="A3514" s="4" t="s">
        <v>3537</v>
      </c>
      <c r="B3514" s="5">
        <v>42065.728999999999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</v>
      </c>
      <c r="H3514" s="8">
        <v>2.947993118031342E-3</v>
      </c>
      <c r="I3514" s="9">
        <v>3</v>
      </c>
      <c r="J3514" s="10" t="b">
        <f>AND(CCTAB[[#This Row],[Date]]&gt;=calculate!$D$10,CCTAB[[#This Row],[Date]]&lt;calculate!$D$10+7)</f>
        <v>0</v>
      </c>
    </row>
    <row r="3515" spans="1:10" ht="14.25" customHeight="1" x14ac:dyDescent="0.35">
      <c r="A3515" s="4" t="s">
        <v>3538</v>
      </c>
      <c r="B3515" s="5">
        <v>42065.728999999999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</v>
      </c>
      <c r="H3515" s="8">
        <v>9.8552117868341317E-4</v>
      </c>
      <c r="I3515" s="9">
        <v>3</v>
      </c>
      <c r="J3515" s="10" t="b">
        <f>AND(CCTAB[[#This Row],[Date]]&gt;=calculate!$D$10,CCTAB[[#This Row],[Date]]&lt;calculate!$D$10+7)</f>
        <v>0</v>
      </c>
    </row>
    <row r="3516" spans="1:10" ht="14.25" customHeight="1" x14ac:dyDescent="0.35">
      <c r="A3516" s="4" t="s">
        <v>3539</v>
      </c>
      <c r="B3516" s="5">
        <v>42066.389000000003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0" t="b">
        <f>AND(CCTAB[[#This Row],[Date]]&gt;=calculate!$D$10,CCTAB[[#This Row],[Date]]&lt;calculate!$D$10+7)</f>
        <v>0</v>
      </c>
    </row>
    <row r="3517" spans="1:10" ht="14.25" customHeight="1" x14ac:dyDescent="0.35">
      <c r="A3517" s="4" t="s">
        <v>3540</v>
      </c>
      <c r="B3517" s="5">
        <v>42066.389000000003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0" t="b">
        <f>AND(CCTAB[[#This Row],[Date]]&gt;=calculate!$D$10,CCTAB[[#This Row],[Date]]&lt;calculate!$D$10+7)</f>
        <v>0</v>
      </c>
    </row>
    <row r="3518" spans="1:10" ht="14.25" customHeight="1" x14ac:dyDescent="0.35">
      <c r="A3518" s="4" t="s">
        <v>3541</v>
      </c>
      <c r="B3518" s="5">
        <v>42066.402999999998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0" t="b">
        <f>AND(CCTAB[[#This Row],[Date]]&gt;=calculate!$D$10,CCTAB[[#This Row],[Date]]&lt;calculate!$D$10+7)</f>
        <v>0</v>
      </c>
    </row>
    <row r="3519" spans="1:10" ht="14.25" customHeight="1" x14ac:dyDescent="0.35">
      <c r="A3519" s="4" t="s">
        <v>3542</v>
      </c>
      <c r="B3519" s="5">
        <v>42066.402999999998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</v>
      </c>
      <c r="H3519" s="8">
        <v>2.2532353051391871E-3</v>
      </c>
      <c r="I3519" s="9">
        <v>4</v>
      </c>
      <c r="J3519" s="10" t="b">
        <f>AND(CCTAB[[#This Row],[Date]]&gt;=calculate!$D$10,CCTAB[[#This Row],[Date]]&lt;calculate!$D$10+7)</f>
        <v>0</v>
      </c>
    </row>
    <row r="3520" spans="1:10" ht="14.25" customHeight="1" x14ac:dyDescent="0.35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</v>
      </c>
      <c r="H3520" s="8">
        <v>1.0080090238425018E-3</v>
      </c>
      <c r="I3520" s="9">
        <v>5</v>
      </c>
      <c r="J3520" s="10" t="b">
        <f>AND(CCTAB[[#This Row],[Date]]&gt;=calculate!$D$10,CCTAB[[#This Row],[Date]]&lt;calculate!$D$10+7)</f>
        <v>0</v>
      </c>
    </row>
    <row r="3521" spans="1:10" ht="14.25" customHeight="1" x14ac:dyDescent="0.35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</v>
      </c>
      <c r="H3521" s="8">
        <v>9.7934383648104408E-4</v>
      </c>
      <c r="I3521" s="9">
        <v>4</v>
      </c>
      <c r="J3521" s="10" t="b">
        <f>AND(CCTAB[[#This Row],[Date]]&gt;=calculate!$D$10,CCTAB[[#This Row],[Date]]&lt;calculate!$D$10+7)</f>
        <v>0</v>
      </c>
    </row>
    <row r="3522" spans="1:10" ht="14.25" customHeight="1" x14ac:dyDescent="0.35">
      <c r="A3522" s="4" t="s">
        <v>3545</v>
      </c>
      <c r="B3522" s="5">
        <v>42066.421999999999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</v>
      </c>
      <c r="H3522" s="8">
        <v>2.5093782509247676E-3</v>
      </c>
      <c r="I3522" s="9">
        <v>2</v>
      </c>
      <c r="J3522" s="10" t="b">
        <f>AND(CCTAB[[#This Row],[Date]]&gt;=calculate!$D$10,CCTAB[[#This Row],[Date]]&lt;calculate!$D$10+7)</f>
        <v>0</v>
      </c>
    </row>
    <row r="3523" spans="1:10" ht="14.25" customHeight="1" x14ac:dyDescent="0.35">
      <c r="A3523" s="4" t="s">
        <v>3546</v>
      </c>
      <c r="B3523" s="5">
        <v>42066.421999999999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</v>
      </c>
      <c r="H3523" s="8">
        <v>4.7475340432598717E-3</v>
      </c>
      <c r="I3523" s="9">
        <v>1</v>
      </c>
      <c r="J3523" s="10" t="b">
        <f>AND(CCTAB[[#This Row],[Date]]&gt;=calculate!$D$10,CCTAB[[#This Row],[Date]]&lt;calculate!$D$10+7)</f>
        <v>0</v>
      </c>
    </row>
    <row r="3524" spans="1:10" ht="14.25" customHeight="1" x14ac:dyDescent="0.35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</v>
      </c>
      <c r="H3524" s="8">
        <v>1.9645341524656993E-3</v>
      </c>
      <c r="I3524" s="9">
        <v>4</v>
      </c>
      <c r="J3524" s="10" t="b">
        <f>AND(CCTAB[[#This Row],[Date]]&gt;=calculate!$D$10,CCTAB[[#This Row],[Date]]&lt;calculate!$D$10+7)</f>
        <v>0</v>
      </c>
    </row>
    <row r="3525" spans="1:10" ht="14.25" customHeight="1" x14ac:dyDescent="0.35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</v>
      </c>
      <c r="H3525" s="8">
        <v>2.7287156140259846E-3</v>
      </c>
      <c r="I3525" s="9">
        <v>5</v>
      </c>
      <c r="J3525" s="10" t="b">
        <f>AND(CCTAB[[#This Row],[Date]]&gt;=calculate!$D$10,CCTAB[[#This Row],[Date]]&lt;calculate!$D$10+7)</f>
        <v>0</v>
      </c>
    </row>
    <row r="3526" spans="1:10" ht="14.25" customHeight="1" x14ac:dyDescent="0.35">
      <c r="A3526" s="4" t="s">
        <v>3549</v>
      </c>
      <c r="B3526" s="5">
        <v>42066.457999999999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</v>
      </c>
      <c r="H3526" s="8">
        <v>3.9062416888458124E-3</v>
      </c>
      <c r="I3526" s="9">
        <v>5</v>
      </c>
      <c r="J3526" s="10" t="b">
        <f>AND(CCTAB[[#This Row],[Date]]&gt;=calculate!$D$10,CCTAB[[#This Row],[Date]]&lt;calculate!$D$10+7)</f>
        <v>0</v>
      </c>
    </row>
    <row r="3527" spans="1:10" ht="14.25" customHeight="1" x14ac:dyDescent="0.35">
      <c r="A3527" s="4" t="s">
        <v>3550</v>
      </c>
      <c r="B3527" s="5">
        <v>42066.457999999999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</v>
      </c>
      <c r="H3527" s="8">
        <v>1.9449813863454855E-3</v>
      </c>
      <c r="I3527" s="9">
        <v>1</v>
      </c>
      <c r="J3527" s="10" t="b">
        <f>AND(CCTAB[[#This Row],[Date]]&gt;=calculate!$D$10,CCTAB[[#This Row],[Date]]&lt;calculate!$D$10+7)</f>
        <v>0</v>
      </c>
    </row>
    <row r="3528" spans="1:10" ht="14.25" customHeight="1" x14ac:dyDescent="0.35">
      <c r="A3528" s="4" t="s">
        <v>3551</v>
      </c>
      <c r="B3528" s="5">
        <v>42066.529000000002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</v>
      </c>
      <c r="H3528" s="8">
        <v>3.7440003724860563E-3</v>
      </c>
      <c r="I3528" s="9">
        <v>1</v>
      </c>
      <c r="J3528" s="10" t="b">
        <f>AND(CCTAB[[#This Row],[Date]]&gt;=calculate!$D$10,CCTAB[[#This Row],[Date]]&lt;calculate!$D$10+7)</f>
        <v>0</v>
      </c>
    </row>
    <row r="3529" spans="1:10" ht="14.25" customHeight="1" x14ac:dyDescent="0.35">
      <c r="A3529" s="4" t="s">
        <v>3552</v>
      </c>
      <c r="B3529" s="5">
        <v>42066.529000000002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</v>
      </c>
      <c r="H3529" s="8">
        <v>2.1635517165295307E-3</v>
      </c>
      <c r="I3529" s="9">
        <v>3</v>
      </c>
      <c r="J3529" s="10" t="b">
        <f>AND(CCTAB[[#This Row],[Date]]&gt;=calculate!$D$10,CCTAB[[#This Row],[Date]]&lt;calculate!$D$10+7)</f>
        <v>0</v>
      </c>
    </row>
    <row r="3530" spans="1:10" ht="14.25" customHeight="1" x14ac:dyDescent="0.35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</v>
      </c>
      <c r="H3530" s="8">
        <v>2.8201159005389448E-3</v>
      </c>
      <c r="I3530" s="9">
        <v>1</v>
      </c>
      <c r="J3530" s="10" t="b">
        <f>AND(CCTAB[[#This Row],[Date]]&gt;=calculate!$D$10,CCTAB[[#This Row],[Date]]&lt;calculate!$D$10+7)</f>
        <v>0</v>
      </c>
    </row>
    <row r="3531" spans="1:10" ht="14.25" customHeight="1" x14ac:dyDescent="0.35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</v>
      </c>
      <c r="H3531" s="8">
        <v>4.3342318893296299E-3</v>
      </c>
      <c r="I3531" s="9">
        <v>4</v>
      </c>
      <c r="J3531" s="10" t="b">
        <f>AND(CCTAB[[#This Row],[Date]]&gt;=calculate!$D$10,CCTAB[[#This Row],[Date]]&lt;calculate!$D$10+7)</f>
        <v>0</v>
      </c>
    </row>
    <row r="3532" spans="1:10" ht="14.25" customHeight="1" x14ac:dyDescent="0.35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</v>
      </c>
      <c r="H3532" s="8">
        <v>9.3229380612307872E-4</v>
      </c>
      <c r="I3532" s="9">
        <v>3</v>
      </c>
      <c r="J3532" s="10" t="b">
        <f>AND(CCTAB[[#This Row],[Date]]&gt;=calculate!$D$10,CCTAB[[#This Row],[Date]]&lt;calculate!$D$10+7)</f>
        <v>0</v>
      </c>
    </row>
    <row r="3533" spans="1:10" ht="14.25" customHeight="1" x14ac:dyDescent="0.35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0" t="b">
        <f>AND(CCTAB[[#This Row],[Date]]&gt;=calculate!$D$10,CCTAB[[#This Row],[Date]]&lt;calculate!$D$10+7)</f>
        <v>0</v>
      </c>
    </row>
    <row r="3534" spans="1:10" ht="14.25" customHeight="1" x14ac:dyDescent="0.35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</v>
      </c>
      <c r="H3534" s="8">
        <v>1.5394304886922822E-3</v>
      </c>
      <c r="I3534" s="9">
        <v>1</v>
      </c>
      <c r="J3534" s="10" t="b">
        <f>AND(CCTAB[[#This Row],[Date]]&gt;=calculate!$D$10,CCTAB[[#This Row],[Date]]&lt;calculate!$D$10+7)</f>
        <v>0</v>
      </c>
    </row>
    <row r="3535" spans="1:10" ht="14.25" customHeight="1" x14ac:dyDescent="0.35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</v>
      </c>
      <c r="H3535" s="8">
        <v>1.1655898887356676E-3</v>
      </c>
      <c r="I3535" s="9">
        <v>4</v>
      </c>
      <c r="J3535" s="10" t="b">
        <f>AND(CCTAB[[#This Row],[Date]]&gt;=calculate!$D$10,CCTAB[[#This Row],[Date]]&lt;calculate!$D$10+7)</f>
        <v>0</v>
      </c>
    </row>
    <row r="3536" spans="1:10" ht="14.25" customHeight="1" x14ac:dyDescent="0.35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</v>
      </c>
      <c r="H3536" s="8">
        <v>2.0120791948957995E-3</v>
      </c>
      <c r="I3536" s="9">
        <v>5</v>
      </c>
      <c r="J3536" s="10" t="b">
        <f>AND(CCTAB[[#This Row],[Date]]&gt;=calculate!$D$10,CCTAB[[#This Row],[Date]]&lt;calculate!$D$10+7)</f>
        <v>0</v>
      </c>
    </row>
    <row r="3537" spans="1:10" ht="14.25" customHeight="1" x14ac:dyDescent="0.35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</v>
      </c>
      <c r="H3537" s="8">
        <v>4.2108614235020145E-3</v>
      </c>
      <c r="I3537" s="9">
        <v>3</v>
      </c>
      <c r="J3537" s="10" t="b">
        <f>AND(CCTAB[[#This Row],[Date]]&gt;=calculate!$D$10,CCTAB[[#This Row],[Date]]&lt;calculate!$D$10+7)</f>
        <v>0</v>
      </c>
    </row>
    <row r="3538" spans="1:10" ht="14.25" customHeight="1" x14ac:dyDescent="0.35">
      <c r="A3538" s="4" t="s">
        <v>3561</v>
      </c>
      <c r="B3538" s="5">
        <v>42066.614000000001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</v>
      </c>
      <c r="H3538" s="8">
        <v>4.2371241947053743E-3</v>
      </c>
      <c r="I3538" s="9">
        <v>1</v>
      </c>
      <c r="J3538" s="10" t="b">
        <f>AND(CCTAB[[#This Row],[Date]]&gt;=calculate!$D$10,CCTAB[[#This Row],[Date]]&lt;calculate!$D$10+7)</f>
        <v>0</v>
      </c>
    </row>
    <row r="3539" spans="1:10" ht="14.25" customHeight="1" x14ac:dyDescent="0.35">
      <c r="A3539" s="4" t="s">
        <v>3562</v>
      </c>
      <c r="B3539" s="5">
        <v>42066.614000000001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</v>
      </c>
      <c r="H3539" s="8">
        <v>6.0622434635663916E-4</v>
      </c>
      <c r="I3539" s="9">
        <v>3</v>
      </c>
      <c r="J3539" s="10" t="b">
        <f>AND(CCTAB[[#This Row],[Date]]&gt;=calculate!$D$10,CCTAB[[#This Row],[Date]]&lt;calculate!$D$10+7)</f>
        <v>0</v>
      </c>
    </row>
    <row r="3540" spans="1:10" ht="14.25" customHeight="1" x14ac:dyDescent="0.35">
      <c r="A3540" s="4" t="s">
        <v>3563</v>
      </c>
      <c r="B3540" s="5">
        <v>42066.618999999999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</v>
      </c>
      <c r="H3540" s="8">
        <v>4.2941960808187546E-3</v>
      </c>
      <c r="I3540" s="9">
        <v>4</v>
      </c>
      <c r="J3540" s="10" t="b">
        <f>AND(CCTAB[[#This Row],[Date]]&gt;=calculate!$D$10,CCTAB[[#This Row],[Date]]&lt;calculate!$D$10+7)</f>
        <v>0</v>
      </c>
    </row>
    <row r="3541" spans="1:10" ht="14.25" customHeight="1" x14ac:dyDescent="0.35">
      <c r="A3541" s="4" t="s">
        <v>3564</v>
      </c>
      <c r="B3541" s="5">
        <v>42066.618999999999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0" t="b">
        <f>AND(CCTAB[[#This Row],[Date]]&gt;=calculate!$D$10,CCTAB[[#This Row],[Date]]&lt;calculate!$D$10+7)</f>
        <v>0</v>
      </c>
    </row>
    <row r="3542" spans="1:10" ht="14.25" customHeight="1" x14ac:dyDescent="0.35">
      <c r="A3542" s="4" t="s">
        <v>3565</v>
      </c>
      <c r="B3542" s="5">
        <v>42066.642999999996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0" t="b">
        <f>AND(CCTAB[[#This Row],[Date]]&gt;=calculate!$D$10,CCTAB[[#This Row],[Date]]&lt;calculate!$D$10+7)</f>
        <v>0</v>
      </c>
    </row>
    <row r="3543" spans="1:10" ht="14.25" customHeight="1" x14ac:dyDescent="0.35">
      <c r="A3543" s="4" t="s">
        <v>3566</v>
      </c>
      <c r="B3543" s="5">
        <v>42066.642999999996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</v>
      </c>
      <c r="H3543" s="8">
        <v>5.3669741509213085E-4</v>
      </c>
      <c r="I3543" s="9">
        <v>2</v>
      </c>
      <c r="J3543" s="10" t="b">
        <f>AND(CCTAB[[#This Row],[Date]]&gt;=calculate!$D$10,CCTAB[[#This Row],[Date]]&lt;calculate!$D$10+7)</f>
        <v>0</v>
      </c>
    </row>
    <row r="3544" spans="1:10" ht="14.25" customHeight="1" x14ac:dyDescent="0.35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0" t="b">
        <f>AND(CCTAB[[#This Row],[Date]]&gt;=calculate!$D$10,CCTAB[[#This Row],[Date]]&lt;calculate!$D$10+7)</f>
        <v>0</v>
      </c>
    </row>
    <row r="3545" spans="1:10" ht="14.25" customHeight="1" x14ac:dyDescent="0.35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</v>
      </c>
      <c r="H3545" s="8">
        <v>2.8244506388430822E-3</v>
      </c>
      <c r="I3545" s="9">
        <v>1</v>
      </c>
      <c r="J3545" s="10" t="b">
        <f>AND(CCTAB[[#This Row],[Date]]&gt;=calculate!$D$10,CCTAB[[#This Row],[Date]]&lt;calculate!$D$10+7)</f>
        <v>0</v>
      </c>
    </row>
    <row r="3546" spans="1:10" ht="14.25" customHeight="1" x14ac:dyDescent="0.35">
      <c r="A3546" s="4" t="s">
        <v>3569</v>
      </c>
      <c r="B3546" s="5">
        <v>42066.646999999997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</v>
      </c>
      <c r="H3546" s="8">
        <v>3.1216367056359387E-3</v>
      </c>
      <c r="I3546" s="9">
        <v>5</v>
      </c>
      <c r="J3546" s="10" t="b">
        <f>AND(CCTAB[[#This Row],[Date]]&gt;=calculate!$D$10,CCTAB[[#This Row],[Date]]&lt;calculate!$D$10+7)</f>
        <v>0</v>
      </c>
    </row>
    <row r="3547" spans="1:10" ht="14.25" customHeight="1" x14ac:dyDescent="0.35">
      <c r="A3547" s="4" t="s">
        <v>3570</v>
      </c>
      <c r="B3547" s="5">
        <v>42066.646999999997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</v>
      </c>
      <c r="H3547" s="8">
        <v>4.4701565203265599E-3</v>
      </c>
      <c r="I3547" s="9">
        <v>4</v>
      </c>
      <c r="J3547" s="10" t="b">
        <f>AND(CCTAB[[#This Row],[Date]]&gt;=calculate!$D$10,CCTAB[[#This Row],[Date]]&lt;calculate!$D$10+7)</f>
        <v>0</v>
      </c>
    </row>
    <row r="3548" spans="1:10" ht="14.25" customHeight="1" x14ac:dyDescent="0.35">
      <c r="A3548" s="4" t="s">
        <v>3571</v>
      </c>
      <c r="B3548" s="5">
        <v>42066.648000000001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</v>
      </c>
      <c r="H3548" s="8">
        <v>1.1962101216624497E-3</v>
      </c>
      <c r="I3548" s="9">
        <v>1</v>
      </c>
      <c r="J3548" s="10" t="b">
        <f>AND(CCTAB[[#This Row],[Date]]&gt;=calculate!$D$10,CCTAB[[#This Row],[Date]]&lt;calculate!$D$10+7)</f>
        <v>0</v>
      </c>
    </row>
    <row r="3549" spans="1:10" ht="14.25" customHeight="1" x14ac:dyDescent="0.35">
      <c r="A3549" s="4" t="s">
        <v>3572</v>
      </c>
      <c r="B3549" s="5">
        <v>42066.648000000001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</v>
      </c>
      <c r="H3549" s="8">
        <v>4.314801842815603E-3</v>
      </c>
      <c r="I3549" s="9">
        <v>5</v>
      </c>
      <c r="J3549" s="10" t="b">
        <f>AND(CCTAB[[#This Row],[Date]]&gt;=calculate!$D$10,CCTAB[[#This Row],[Date]]&lt;calculate!$D$10+7)</f>
        <v>0</v>
      </c>
    </row>
    <row r="3550" spans="1:10" ht="14.25" customHeight="1" x14ac:dyDescent="0.35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</v>
      </c>
      <c r="H3550" s="8">
        <v>3.5604193160973922E-3</v>
      </c>
      <c r="I3550" s="9">
        <v>4</v>
      </c>
      <c r="J3550" s="10" t="b">
        <f>AND(CCTAB[[#This Row],[Date]]&gt;=calculate!$D$10,CCTAB[[#This Row],[Date]]&lt;calculate!$D$10+7)</f>
        <v>0</v>
      </c>
    </row>
    <row r="3551" spans="1:10" ht="14.25" customHeight="1" x14ac:dyDescent="0.35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</v>
      </c>
      <c r="H3551" s="8">
        <v>2.4931761385243623E-3</v>
      </c>
      <c r="I3551" s="9">
        <v>5</v>
      </c>
      <c r="J3551" s="10" t="b">
        <f>AND(CCTAB[[#This Row],[Date]]&gt;=calculate!$D$10,CCTAB[[#This Row],[Date]]&lt;calculate!$D$10+7)</f>
        <v>0</v>
      </c>
    </row>
    <row r="3552" spans="1:10" ht="14.25" customHeight="1" x14ac:dyDescent="0.35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</v>
      </c>
      <c r="H3552" s="8">
        <v>2.2278497661567336E-3</v>
      </c>
      <c r="I3552" s="9">
        <v>4</v>
      </c>
      <c r="J3552" s="10" t="b">
        <f>AND(CCTAB[[#This Row],[Date]]&gt;=calculate!$D$10,CCTAB[[#This Row],[Date]]&lt;calculate!$D$10+7)</f>
        <v>0</v>
      </c>
    </row>
    <row r="3553" spans="1:10" ht="14.25" customHeight="1" x14ac:dyDescent="0.35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</v>
      </c>
      <c r="H3553" s="8">
        <v>1.1473122561536187E-3</v>
      </c>
      <c r="I3553" s="9">
        <v>5</v>
      </c>
      <c r="J3553" s="10" t="b">
        <f>AND(CCTAB[[#This Row],[Date]]&gt;=calculate!$D$10,CCTAB[[#This Row],[Date]]&lt;calculate!$D$10+7)</f>
        <v>0</v>
      </c>
    </row>
    <row r="3554" spans="1:10" ht="14.25" customHeight="1" x14ac:dyDescent="0.35">
      <c r="A3554" s="4" t="s">
        <v>3577</v>
      </c>
      <c r="B3554" s="5">
        <v>42066.663999999997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</v>
      </c>
      <c r="H3554" s="8">
        <v>3.1265570430432229E-3</v>
      </c>
      <c r="I3554" s="9">
        <v>2</v>
      </c>
      <c r="J3554" s="10" t="b">
        <f>AND(CCTAB[[#This Row],[Date]]&gt;=calculate!$D$10,CCTAB[[#This Row],[Date]]&lt;calculate!$D$10+7)</f>
        <v>0</v>
      </c>
    </row>
    <row r="3555" spans="1:10" ht="14.25" customHeight="1" x14ac:dyDescent="0.35">
      <c r="A3555" s="4" t="s">
        <v>3578</v>
      </c>
      <c r="B3555" s="5">
        <v>42066.663999999997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</v>
      </c>
      <c r="H3555" s="8">
        <v>2.689425236093182E-3</v>
      </c>
      <c r="I3555" s="9">
        <v>1</v>
      </c>
      <c r="J3555" s="10" t="b">
        <f>AND(CCTAB[[#This Row],[Date]]&gt;=calculate!$D$10,CCTAB[[#This Row],[Date]]&lt;calculate!$D$10+7)</f>
        <v>0</v>
      </c>
    </row>
    <row r="3556" spans="1:10" ht="14.25" customHeight="1" x14ac:dyDescent="0.35">
      <c r="A3556" s="4" t="s">
        <v>3579</v>
      </c>
      <c r="B3556" s="5">
        <v>42066.665000000001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</v>
      </c>
      <c r="H3556" s="8">
        <v>2.1502575966979355E-3</v>
      </c>
      <c r="I3556" s="9">
        <v>5</v>
      </c>
      <c r="J3556" s="10" t="b">
        <f>AND(CCTAB[[#This Row],[Date]]&gt;=calculate!$D$10,CCTAB[[#This Row],[Date]]&lt;calculate!$D$10+7)</f>
        <v>0</v>
      </c>
    </row>
    <row r="3557" spans="1:10" ht="14.25" customHeight="1" x14ac:dyDescent="0.35">
      <c r="A3557" s="4" t="s">
        <v>3580</v>
      </c>
      <c r="B3557" s="5">
        <v>42066.665000000001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0" t="b">
        <f>AND(CCTAB[[#This Row],[Date]]&gt;=calculate!$D$10,CCTAB[[#This Row],[Date]]&lt;calculate!$D$10+7)</f>
        <v>0</v>
      </c>
    </row>
    <row r="3558" spans="1:10" ht="14.25" customHeight="1" x14ac:dyDescent="0.35">
      <c r="A3558" s="4" t="s">
        <v>3581</v>
      </c>
      <c r="B3558" s="5">
        <v>42066.671000000002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</v>
      </c>
      <c r="H3558" s="8">
        <v>3.2764223472943757E-3</v>
      </c>
      <c r="I3558" s="9">
        <v>4</v>
      </c>
      <c r="J3558" s="10" t="b">
        <f>AND(CCTAB[[#This Row],[Date]]&gt;=calculate!$D$10,CCTAB[[#This Row],[Date]]&lt;calculate!$D$10+7)</f>
        <v>0</v>
      </c>
    </row>
    <row r="3559" spans="1:10" ht="14.25" customHeight="1" x14ac:dyDescent="0.35">
      <c r="A3559" s="4" t="s">
        <v>3582</v>
      </c>
      <c r="B3559" s="5">
        <v>42066.671000000002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0" t="b">
        <f>AND(CCTAB[[#This Row],[Date]]&gt;=calculate!$D$10,CCTAB[[#This Row],[Date]]&lt;calculate!$D$10+7)</f>
        <v>0</v>
      </c>
    </row>
    <row r="3560" spans="1:10" ht="14.25" customHeight="1" x14ac:dyDescent="0.35">
      <c r="A3560" s="4" t="s">
        <v>3583</v>
      </c>
      <c r="B3560" s="5">
        <v>42066.678999999996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</v>
      </c>
      <c r="H3560" s="8">
        <v>3.7877529381708051E-4</v>
      </c>
      <c r="I3560" s="9">
        <v>1</v>
      </c>
      <c r="J3560" s="10" t="b">
        <f>AND(CCTAB[[#This Row],[Date]]&gt;=calculate!$D$10,CCTAB[[#This Row],[Date]]&lt;calculate!$D$10+7)</f>
        <v>0</v>
      </c>
    </row>
    <row r="3561" spans="1:10" ht="14.25" customHeight="1" x14ac:dyDescent="0.35">
      <c r="A3561" s="4" t="s">
        <v>3584</v>
      </c>
      <c r="B3561" s="5">
        <v>42066.678999999996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</v>
      </c>
      <c r="H3561" s="8">
        <v>4.56822677637543E-3</v>
      </c>
      <c r="I3561" s="9">
        <v>4</v>
      </c>
      <c r="J3561" s="10" t="b">
        <f>AND(CCTAB[[#This Row],[Date]]&gt;=calculate!$D$10,CCTAB[[#This Row],[Date]]&lt;calculate!$D$10+7)</f>
        <v>0</v>
      </c>
    </row>
    <row r="3562" spans="1:10" ht="14.25" customHeight="1" x14ac:dyDescent="0.35">
      <c r="A3562" s="4" t="s">
        <v>3585</v>
      </c>
      <c r="B3562" s="5">
        <v>42066.678999999996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</v>
      </c>
      <c r="H3562" s="8">
        <v>1.4323740386004398E-3</v>
      </c>
      <c r="I3562" s="9">
        <v>4</v>
      </c>
      <c r="J3562" s="10" t="b">
        <f>AND(CCTAB[[#This Row],[Date]]&gt;=calculate!$D$10,CCTAB[[#This Row],[Date]]&lt;calculate!$D$10+7)</f>
        <v>0</v>
      </c>
    </row>
    <row r="3563" spans="1:10" ht="14.25" customHeight="1" x14ac:dyDescent="0.35">
      <c r="A3563" s="4" t="s">
        <v>3586</v>
      </c>
      <c r="B3563" s="5">
        <v>42066.678999999996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</v>
      </c>
      <c r="H3563" s="8">
        <v>1.6704577070792714E-3</v>
      </c>
      <c r="I3563" s="9">
        <v>3</v>
      </c>
      <c r="J3563" s="10" t="b">
        <f>AND(CCTAB[[#This Row],[Date]]&gt;=calculate!$D$10,CCTAB[[#This Row],[Date]]&lt;calculate!$D$10+7)</f>
        <v>0</v>
      </c>
    </row>
    <row r="3564" spans="1:10" ht="14.25" customHeight="1" x14ac:dyDescent="0.35">
      <c r="A3564" s="4" t="s">
        <v>3587</v>
      </c>
      <c r="B3564" s="5">
        <v>42066.718000000001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</v>
      </c>
      <c r="H3564" s="8">
        <v>4.5799508790199056E-3</v>
      </c>
      <c r="I3564" s="9">
        <v>4</v>
      </c>
      <c r="J3564" s="10" t="b">
        <f>AND(CCTAB[[#This Row],[Date]]&gt;=calculate!$D$10,CCTAB[[#This Row],[Date]]&lt;calculate!$D$10+7)</f>
        <v>0</v>
      </c>
    </row>
    <row r="3565" spans="1:10" ht="14.25" customHeight="1" x14ac:dyDescent="0.35">
      <c r="A3565" s="4" t="s">
        <v>3588</v>
      </c>
      <c r="B3565" s="5">
        <v>42066.718000000001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</v>
      </c>
      <c r="H3565" s="8">
        <v>1.6575361346085236E-3</v>
      </c>
      <c r="I3565" s="9">
        <v>4</v>
      </c>
      <c r="J3565" s="10" t="b">
        <f>AND(CCTAB[[#This Row],[Date]]&gt;=calculate!$D$10,CCTAB[[#This Row],[Date]]&lt;calculate!$D$10+7)</f>
        <v>0</v>
      </c>
    </row>
    <row r="3566" spans="1:10" ht="14.25" customHeight="1" x14ac:dyDescent="0.35">
      <c r="A3566" s="4" t="s">
        <v>3589</v>
      </c>
      <c r="B3566" s="5">
        <v>42066.724000000002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</v>
      </c>
      <c r="H3566" s="8">
        <v>1.5371862619976561E-3</v>
      </c>
      <c r="I3566" s="9">
        <v>4</v>
      </c>
      <c r="J3566" s="10" t="b">
        <f>AND(CCTAB[[#This Row],[Date]]&gt;=calculate!$D$10,CCTAB[[#This Row],[Date]]&lt;calculate!$D$10+7)</f>
        <v>0</v>
      </c>
    </row>
    <row r="3567" spans="1:10" ht="14.25" customHeight="1" x14ac:dyDescent="0.35">
      <c r="A3567" s="4" t="s">
        <v>3590</v>
      </c>
      <c r="B3567" s="5">
        <v>42066.724000000002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</v>
      </c>
      <c r="H3567" s="8">
        <v>2.418581253192836E-3</v>
      </c>
      <c r="I3567" s="9">
        <v>2</v>
      </c>
      <c r="J3567" s="10" t="b">
        <f>AND(CCTAB[[#This Row],[Date]]&gt;=calculate!$D$10,CCTAB[[#This Row],[Date]]&lt;calculate!$D$10+7)</f>
        <v>0</v>
      </c>
    </row>
    <row r="3568" spans="1:10" ht="14.25" customHeight="1" x14ac:dyDescent="0.35">
      <c r="A3568" s="4" t="s">
        <v>3591</v>
      </c>
      <c r="B3568" s="5">
        <v>42067.402999999998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</v>
      </c>
      <c r="H3568" s="8">
        <v>3.5476797023309397E-3</v>
      </c>
      <c r="I3568" s="9">
        <v>2</v>
      </c>
      <c r="J3568" s="10" t="b">
        <f>AND(CCTAB[[#This Row],[Date]]&gt;=calculate!$D$10,CCTAB[[#This Row],[Date]]&lt;calculate!$D$10+7)</f>
        <v>0</v>
      </c>
    </row>
    <row r="3569" spans="1:10" ht="14.25" customHeight="1" x14ac:dyDescent="0.35">
      <c r="A3569" s="4" t="s">
        <v>3592</v>
      </c>
      <c r="B3569" s="5">
        <v>42067.402999999998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</v>
      </c>
      <c r="H3569" s="8">
        <v>3.2656168897102801E-3</v>
      </c>
      <c r="I3569" s="9">
        <v>4</v>
      </c>
      <c r="J3569" s="10" t="b">
        <f>AND(CCTAB[[#This Row],[Date]]&gt;=calculate!$D$10,CCTAB[[#This Row],[Date]]&lt;calculate!$D$10+7)</f>
        <v>0</v>
      </c>
    </row>
    <row r="3570" spans="1:10" ht="14.25" customHeight="1" x14ac:dyDescent="0.35">
      <c r="A3570" s="4" t="s">
        <v>3593</v>
      </c>
      <c r="B3570" s="5">
        <v>42067.404999999999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0" t="b">
        <f>AND(CCTAB[[#This Row],[Date]]&gt;=calculate!$D$10,CCTAB[[#This Row],[Date]]&lt;calculate!$D$10+7)</f>
        <v>0</v>
      </c>
    </row>
    <row r="3571" spans="1:10" ht="14.25" customHeight="1" x14ac:dyDescent="0.35">
      <c r="A3571" s="4" t="s">
        <v>3594</v>
      </c>
      <c r="B3571" s="5">
        <v>42067.404999999999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</v>
      </c>
      <c r="H3571" s="8">
        <v>1.4140485955892864E-3</v>
      </c>
      <c r="I3571" s="9">
        <v>5</v>
      </c>
      <c r="J3571" s="10" t="b">
        <f>AND(CCTAB[[#This Row],[Date]]&gt;=calculate!$D$10,CCTAB[[#This Row],[Date]]&lt;calculate!$D$10+7)</f>
        <v>0</v>
      </c>
    </row>
    <row r="3572" spans="1:10" ht="14.25" customHeight="1" x14ac:dyDescent="0.35">
      <c r="A3572" s="4" t="s">
        <v>3595</v>
      </c>
      <c r="B3572" s="5">
        <v>42067.406000000003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</v>
      </c>
      <c r="H3572" s="8">
        <v>2.7651619909609838E-3</v>
      </c>
      <c r="I3572" s="9">
        <v>3</v>
      </c>
      <c r="J3572" s="10" t="b">
        <f>AND(CCTAB[[#This Row],[Date]]&gt;=calculate!$D$10,CCTAB[[#This Row],[Date]]&lt;calculate!$D$10+7)</f>
        <v>0</v>
      </c>
    </row>
    <row r="3573" spans="1:10" ht="14.25" customHeight="1" x14ac:dyDescent="0.35">
      <c r="A3573" s="4" t="s">
        <v>3596</v>
      </c>
      <c r="B3573" s="5">
        <v>42067.406000000003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</v>
      </c>
      <c r="H3573" s="8">
        <v>2.3519413977252583E-3</v>
      </c>
      <c r="I3573" s="9">
        <v>4</v>
      </c>
      <c r="J3573" s="10" t="b">
        <f>AND(CCTAB[[#This Row],[Date]]&gt;=calculate!$D$10,CCTAB[[#This Row],[Date]]&lt;calculate!$D$10+7)</f>
        <v>0</v>
      </c>
    </row>
    <row r="3574" spans="1:10" ht="14.25" customHeight="1" x14ac:dyDescent="0.35">
      <c r="A3574" s="4" t="s">
        <v>3597</v>
      </c>
      <c r="B3574" s="5">
        <v>42067.408000000003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</v>
      </c>
      <c r="H3574" s="8">
        <v>2.152793388408754E-3</v>
      </c>
      <c r="I3574" s="9">
        <v>2</v>
      </c>
      <c r="J3574" s="10" t="b">
        <f>AND(CCTAB[[#This Row],[Date]]&gt;=calculate!$D$10,CCTAB[[#This Row],[Date]]&lt;calculate!$D$10+7)</f>
        <v>0</v>
      </c>
    </row>
    <row r="3575" spans="1:10" ht="14.25" customHeight="1" x14ac:dyDescent="0.35">
      <c r="A3575" s="4" t="s">
        <v>3598</v>
      </c>
      <c r="B3575" s="5">
        <v>42067.408000000003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</v>
      </c>
      <c r="H3575" s="8">
        <v>3.4763559585266027E-3</v>
      </c>
      <c r="I3575" s="9">
        <v>5</v>
      </c>
      <c r="J3575" s="10" t="b">
        <f>AND(CCTAB[[#This Row],[Date]]&gt;=calculate!$D$10,CCTAB[[#This Row],[Date]]&lt;calculate!$D$10+7)</f>
        <v>0</v>
      </c>
    </row>
    <row r="3576" spans="1:10" ht="14.25" customHeight="1" x14ac:dyDescent="0.35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0" t="b">
        <f>AND(CCTAB[[#This Row],[Date]]&gt;=calculate!$D$10,CCTAB[[#This Row],[Date]]&lt;calculate!$D$10+7)</f>
        <v>0</v>
      </c>
    </row>
    <row r="3577" spans="1:10" ht="14.25" customHeight="1" x14ac:dyDescent="0.35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0" t="b">
        <f>AND(CCTAB[[#This Row],[Date]]&gt;=calculate!$D$10,CCTAB[[#This Row],[Date]]&lt;calculate!$D$10+7)</f>
        <v>0</v>
      </c>
    </row>
    <row r="3578" spans="1:10" ht="14.25" customHeight="1" x14ac:dyDescent="0.35">
      <c r="A3578" s="4" t="s">
        <v>3601</v>
      </c>
      <c r="B3578" s="5">
        <v>42067.423999999999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</v>
      </c>
      <c r="H3578" s="8">
        <v>3.5707527719105567E-3</v>
      </c>
      <c r="I3578" s="9">
        <v>1</v>
      </c>
      <c r="J3578" s="10" t="b">
        <f>AND(CCTAB[[#This Row],[Date]]&gt;=calculate!$D$10,CCTAB[[#This Row],[Date]]&lt;calculate!$D$10+7)</f>
        <v>0</v>
      </c>
    </row>
    <row r="3579" spans="1:10" ht="14.25" customHeight="1" x14ac:dyDescent="0.35">
      <c r="A3579" s="4" t="s">
        <v>3602</v>
      </c>
      <c r="B3579" s="5">
        <v>42067.423999999999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</v>
      </c>
      <c r="H3579" s="8">
        <v>6.6516945262788273E-4</v>
      </c>
      <c r="I3579" s="9">
        <v>3</v>
      </c>
      <c r="J3579" s="10" t="b">
        <f>AND(CCTAB[[#This Row],[Date]]&gt;=calculate!$D$10,CCTAB[[#This Row],[Date]]&lt;calculate!$D$10+7)</f>
        <v>0</v>
      </c>
    </row>
    <row r="3580" spans="1:10" ht="14.25" customHeight="1" x14ac:dyDescent="0.35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</v>
      </c>
      <c r="H3580" s="8">
        <v>2.8761995967125421E-3</v>
      </c>
      <c r="I3580" s="9">
        <v>4</v>
      </c>
      <c r="J3580" s="10" t="b">
        <f>AND(CCTAB[[#This Row],[Date]]&gt;=calculate!$D$10,CCTAB[[#This Row],[Date]]&lt;calculate!$D$10+7)</f>
        <v>0</v>
      </c>
    </row>
    <row r="3581" spans="1:10" ht="14.25" customHeight="1" x14ac:dyDescent="0.35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</v>
      </c>
      <c r="H3581" s="8">
        <v>1.3839315347438292E-3</v>
      </c>
      <c r="I3581" s="9">
        <v>4</v>
      </c>
      <c r="J3581" s="10" t="b">
        <f>AND(CCTAB[[#This Row],[Date]]&gt;=calculate!$D$10,CCTAB[[#This Row],[Date]]&lt;calculate!$D$10+7)</f>
        <v>0</v>
      </c>
    </row>
    <row r="3582" spans="1:10" ht="14.25" customHeight="1" x14ac:dyDescent="0.35">
      <c r="A3582" s="4" t="s">
        <v>3605</v>
      </c>
      <c r="B3582" s="5">
        <v>42067.438000000002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</v>
      </c>
      <c r="H3582" s="8">
        <v>2.7005590426106584E-3</v>
      </c>
      <c r="I3582" s="9">
        <v>3</v>
      </c>
      <c r="J3582" s="10" t="b">
        <f>AND(CCTAB[[#This Row],[Date]]&gt;=calculate!$D$10,CCTAB[[#This Row],[Date]]&lt;calculate!$D$10+7)</f>
        <v>0</v>
      </c>
    </row>
    <row r="3583" spans="1:10" ht="14.25" customHeight="1" x14ac:dyDescent="0.35">
      <c r="A3583" s="4" t="s">
        <v>3606</v>
      </c>
      <c r="B3583" s="5">
        <v>42067.438000000002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0" t="b">
        <f>AND(CCTAB[[#This Row],[Date]]&gt;=calculate!$D$10,CCTAB[[#This Row],[Date]]&lt;calculate!$D$10+7)</f>
        <v>0</v>
      </c>
    </row>
    <row r="3584" spans="1:10" ht="14.25" customHeight="1" x14ac:dyDescent="0.35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</v>
      </c>
      <c r="H3584" s="8">
        <v>2.4353373906978231E-3</v>
      </c>
      <c r="I3584" s="9">
        <v>3</v>
      </c>
      <c r="J3584" s="10" t="b">
        <f>AND(CCTAB[[#This Row],[Date]]&gt;=calculate!$D$10,CCTAB[[#This Row],[Date]]&lt;calculate!$D$10+7)</f>
        <v>0</v>
      </c>
    </row>
    <row r="3585" spans="1:10" ht="14.25" customHeight="1" x14ac:dyDescent="0.35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0" t="b">
        <f>AND(CCTAB[[#This Row],[Date]]&gt;=calculate!$D$10,CCTAB[[#This Row],[Date]]&lt;calculate!$D$10+7)</f>
        <v>0</v>
      </c>
    </row>
    <row r="3586" spans="1:10" ht="14.25" customHeight="1" x14ac:dyDescent="0.35">
      <c r="A3586" s="4" t="s">
        <v>3609</v>
      </c>
      <c r="B3586" s="5">
        <v>42067.457999999999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</v>
      </c>
      <c r="H3586" s="8">
        <v>1.6827909009345793E-3</v>
      </c>
      <c r="I3586" s="9">
        <v>4</v>
      </c>
      <c r="J3586" s="10" t="b">
        <f>AND(CCTAB[[#This Row],[Date]]&gt;=calculate!$D$10,CCTAB[[#This Row],[Date]]&lt;calculate!$D$10+7)</f>
        <v>0</v>
      </c>
    </row>
    <row r="3587" spans="1:10" ht="14.25" customHeight="1" x14ac:dyDescent="0.35">
      <c r="A3587" s="4" t="s">
        <v>3610</v>
      </c>
      <c r="B3587" s="5">
        <v>42067.457999999999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0" t="b">
        <f>AND(CCTAB[[#This Row],[Date]]&gt;=calculate!$D$10,CCTAB[[#This Row],[Date]]&lt;calculate!$D$10+7)</f>
        <v>0</v>
      </c>
    </row>
    <row r="3588" spans="1:10" ht="14.25" customHeight="1" x14ac:dyDescent="0.35">
      <c r="A3588" s="4" t="s">
        <v>3611</v>
      </c>
      <c r="B3588" s="5">
        <v>42067.464999999997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</v>
      </c>
      <c r="H3588" s="8">
        <v>3.8709095231051508E-3</v>
      </c>
      <c r="I3588" s="9">
        <v>4</v>
      </c>
      <c r="J3588" s="10" t="b">
        <f>AND(CCTAB[[#This Row],[Date]]&gt;=calculate!$D$10,CCTAB[[#This Row],[Date]]&lt;calculate!$D$10+7)</f>
        <v>0</v>
      </c>
    </row>
    <row r="3589" spans="1:10" ht="14.25" customHeight="1" x14ac:dyDescent="0.35">
      <c r="A3589" s="4" t="s">
        <v>3612</v>
      </c>
      <c r="B3589" s="5">
        <v>42067.464999999997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</v>
      </c>
      <c r="H3589" s="8">
        <v>1.4922368166642335E-3</v>
      </c>
      <c r="I3589" s="9">
        <v>1</v>
      </c>
      <c r="J3589" s="10" t="b">
        <f>AND(CCTAB[[#This Row],[Date]]&gt;=calculate!$D$10,CCTAB[[#This Row],[Date]]&lt;calculate!$D$10+7)</f>
        <v>0</v>
      </c>
    </row>
    <row r="3590" spans="1:10" ht="14.25" customHeight="1" x14ac:dyDescent="0.35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0" t="b">
        <f>AND(CCTAB[[#This Row],[Date]]&gt;=calculate!$D$10,CCTAB[[#This Row],[Date]]&lt;calculate!$D$10+7)</f>
        <v>0</v>
      </c>
    </row>
    <row r="3591" spans="1:10" ht="14.25" customHeight="1" x14ac:dyDescent="0.35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</v>
      </c>
      <c r="H3591" s="8">
        <v>3.5071274916298489E-3</v>
      </c>
      <c r="I3591" s="9">
        <v>3</v>
      </c>
      <c r="J3591" s="10" t="b">
        <f>AND(CCTAB[[#This Row],[Date]]&gt;=calculate!$D$10,CCTAB[[#This Row],[Date]]&lt;calculate!$D$10+7)</f>
        <v>0</v>
      </c>
    </row>
    <row r="3592" spans="1:10" ht="14.25" customHeight="1" x14ac:dyDescent="0.35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</v>
      </c>
      <c r="H3592" s="8">
        <v>1.6573357594184275E-3</v>
      </c>
      <c r="I3592" s="9">
        <v>3</v>
      </c>
      <c r="J3592" s="10" t="b">
        <f>AND(CCTAB[[#This Row],[Date]]&gt;=calculate!$D$10,CCTAB[[#This Row],[Date]]&lt;calculate!$D$10+7)</f>
        <v>0</v>
      </c>
    </row>
    <row r="3593" spans="1:10" ht="14.25" customHeight="1" x14ac:dyDescent="0.35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</v>
      </c>
      <c r="H3593" s="8">
        <v>3.2435537769406795E-3</v>
      </c>
      <c r="I3593" s="9">
        <v>5</v>
      </c>
      <c r="J3593" s="10" t="b">
        <f>AND(CCTAB[[#This Row],[Date]]&gt;=calculate!$D$10,CCTAB[[#This Row],[Date]]&lt;calculate!$D$10+7)</f>
        <v>0</v>
      </c>
    </row>
    <row r="3594" spans="1:10" ht="14.25" customHeight="1" x14ac:dyDescent="0.35">
      <c r="A3594" s="4" t="s">
        <v>3617</v>
      </c>
      <c r="B3594" s="5">
        <v>42067.483999999997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</v>
      </c>
      <c r="H3594" s="8">
        <v>2.4524280861504206E-3</v>
      </c>
      <c r="I3594" s="9">
        <v>4</v>
      </c>
      <c r="J3594" s="10" t="b">
        <f>AND(CCTAB[[#This Row],[Date]]&gt;=calculate!$D$10,CCTAB[[#This Row],[Date]]&lt;calculate!$D$10+7)</f>
        <v>0</v>
      </c>
    </row>
    <row r="3595" spans="1:10" ht="14.25" customHeight="1" x14ac:dyDescent="0.35">
      <c r="A3595" s="4" t="s">
        <v>3618</v>
      </c>
      <c r="B3595" s="5">
        <v>42067.483999999997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</v>
      </c>
      <c r="H3595" s="8">
        <v>2.0920769510111162E-3</v>
      </c>
      <c r="I3595" s="9">
        <v>5</v>
      </c>
      <c r="J3595" s="10" t="b">
        <f>AND(CCTAB[[#This Row],[Date]]&gt;=calculate!$D$10,CCTAB[[#This Row],[Date]]&lt;calculate!$D$10+7)</f>
        <v>0</v>
      </c>
    </row>
    <row r="3596" spans="1:10" ht="14.25" customHeight="1" x14ac:dyDescent="0.35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</v>
      </c>
      <c r="H3596" s="8">
        <v>9.2869965799486211E-4</v>
      </c>
      <c r="I3596" s="9">
        <v>3</v>
      </c>
      <c r="J3596" s="10" t="b">
        <f>AND(CCTAB[[#This Row],[Date]]&gt;=calculate!$D$10,CCTAB[[#This Row],[Date]]&lt;calculate!$D$10+7)</f>
        <v>0</v>
      </c>
    </row>
    <row r="3597" spans="1:10" ht="14.25" customHeight="1" x14ac:dyDescent="0.35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</v>
      </c>
      <c r="H3597" s="8">
        <v>3.2656033392610183E-3</v>
      </c>
      <c r="I3597" s="9">
        <v>4</v>
      </c>
      <c r="J3597" s="10" t="b">
        <f>AND(CCTAB[[#This Row],[Date]]&gt;=calculate!$D$10,CCTAB[[#This Row],[Date]]&lt;calculate!$D$10+7)</f>
        <v>0</v>
      </c>
    </row>
    <row r="3598" spans="1:10" ht="14.25" customHeight="1" x14ac:dyDescent="0.35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</v>
      </c>
      <c r="H3598" s="8">
        <v>1.6487502639067968E-3</v>
      </c>
      <c r="I3598" s="9">
        <v>1</v>
      </c>
      <c r="J3598" s="10" t="b">
        <f>AND(CCTAB[[#This Row],[Date]]&gt;=calculate!$D$10,CCTAB[[#This Row],[Date]]&lt;calculate!$D$10+7)</f>
        <v>0</v>
      </c>
    </row>
    <row r="3599" spans="1:10" ht="14.25" customHeight="1" x14ac:dyDescent="0.35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</v>
      </c>
      <c r="H3599" s="8">
        <v>1.9006202908356E-3</v>
      </c>
      <c r="I3599" s="9">
        <v>5</v>
      </c>
      <c r="J3599" s="10" t="b">
        <f>AND(CCTAB[[#This Row],[Date]]&gt;=calculate!$D$10,CCTAB[[#This Row],[Date]]&lt;calculate!$D$10+7)</f>
        <v>0</v>
      </c>
    </row>
    <row r="3600" spans="1:10" ht="14.25" customHeight="1" x14ac:dyDescent="0.35">
      <c r="A3600" s="4" t="s">
        <v>3623</v>
      </c>
      <c r="B3600" s="5">
        <v>42067.531999999999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</v>
      </c>
      <c r="H3600" s="8">
        <v>1.994869062081941E-3</v>
      </c>
      <c r="I3600" s="9">
        <v>3</v>
      </c>
      <c r="J3600" s="10" t="b">
        <f>AND(CCTAB[[#This Row],[Date]]&gt;=calculate!$D$10,CCTAB[[#This Row],[Date]]&lt;calculate!$D$10+7)</f>
        <v>0</v>
      </c>
    </row>
    <row r="3601" spans="1:10" ht="14.25" customHeight="1" x14ac:dyDescent="0.35">
      <c r="A3601" s="4" t="s">
        <v>3624</v>
      </c>
      <c r="B3601" s="5">
        <v>42067.531999999999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</v>
      </c>
      <c r="H3601" s="8">
        <v>3.6043749830221312E-3</v>
      </c>
      <c r="I3601" s="9">
        <v>5</v>
      </c>
      <c r="J3601" s="10" t="b">
        <f>AND(CCTAB[[#This Row],[Date]]&gt;=calculate!$D$10,CCTAB[[#This Row],[Date]]&lt;calculate!$D$10+7)</f>
        <v>0</v>
      </c>
    </row>
    <row r="3602" spans="1:10" ht="14.25" customHeight="1" x14ac:dyDescent="0.35">
      <c r="A3602" s="4" t="s">
        <v>3625</v>
      </c>
      <c r="B3602" s="5">
        <v>42067.548000000003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</v>
      </c>
      <c r="H3602" s="8">
        <v>3.8093717762184487E-3</v>
      </c>
      <c r="I3602" s="9">
        <v>5</v>
      </c>
      <c r="J3602" s="10" t="b">
        <f>AND(CCTAB[[#This Row],[Date]]&gt;=calculate!$D$10,CCTAB[[#This Row],[Date]]&lt;calculate!$D$10+7)</f>
        <v>0</v>
      </c>
    </row>
    <row r="3603" spans="1:10" ht="14.25" customHeight="1" x14ac:dyDescent="0.35">
      <c r="A3603" s="4" t="s">
        <v>3626</v>
      </c>
      <c r="B3603" s="5">
        <v>42067.548000000003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</v>
      </c>
      <c r="H3603" s="8">
        <v>3.2535124814913369E-3</v>
      </c>
      <c r="I3603" s="9">
        <v>4</v>
      </c>
      <c r="J3603" s="10" t="b">
        <f>AND(CCTAB[[#This Row],[Date]]&gt;=calculate!$D$10,CCTAB[[#This Row],[Date]]&lt;calculate!$D$10+7)</f>
        <v>0</v>
      </c>
    </row>
    <row r="3604" spans="1:10" ht="14.25" customHeight="1" x14ac:dyDescent="0.35">
      <c r="A3604" s="4" t="s">
        <v>3627</v>
      </c>
      <c r="B3604" s="5">
        <v>42067.567000000003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0" t="b">
        <f>AND(CCTAB[[#This Row],[Date]]&gt;=calculate!$D$10,CCTAB[[#This Row],[Date]]&lt;calculate!$D$10+7)</f>
        <v>0</v>
      </c>
    </row>
    <row r="3605" spans="1:10" ht="14.25" customHeight="1" x14ac:dyDescent="0.35">
      <c r="A3605" s="4" t="s">
        <v>3628</v>
      </c>
      <c r="B3605" s="5">
        <v>42067.567000000003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</v>
      </c>
      <c r="H3605" s="8">
        <v>2.1210425605197166E-3</v>
      </c>
      <c r="I3605" s="9">
        <v>4</v>
      </c>
      <c r="J3605" s="10" t="b">
        <f>AND(CCTAB[[#This Row],[Date]]&gt;=calculate!$D$10,CCTAB[[#This Row],[Date]]&lt;calculate!$D$10+7)</f>
        <v>0</v>
      </c>
    </row>
    <row r="3606" spans="1:10" ht="14.25" customHeight="1" x14ac:dyDescent="0.35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</v>
      </c>
      <c r="H3606" s="8">
        <v>5.2979672178600306E-4</v>
      </c>
      <c r="I3606" s="9">
        <v>3</v>
      </c>
      <c r="J3606" s="10" t="b">
        <f>AND(CCTAB[[#This Row],[Date]]&gt;=calculate!$D$10,CCTAB[[#This Row],[Date]]&lt;calculate!$D$10+7)</f>
        <v>0</v>
      </c>
    </row>
    <row r="3607" spans="1:10" ht="14.25" customHeight="1" x14ac:dyDescent="0.35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</v>
      </c>
      <c r="H3607" s="8">
        <v>4.3143212167005944E-3</v>
      </c>
      <c r="I3607" s="9">
        <v>3</v>
      </c>
      <c r="J3607" s="10" t="b">
        <f>AND(CCTAB[[#This Row],[Date]]&gt;=calculate!$D$10,CCTAB[[#This Row],[Date]]&lt;calculate!$D$10+7)</f>
        <v>0</v>
      </c>
    </row>
    <row r="3608" spans="1:10" ht="14.25" customHeight="1" x14ac:dyDescent="0.35">
      <c r="A3608" s="4" t="s">
        <v>3631</v>
      </c>
      <c r="B3608" s="5">
        <v>42067.595000000001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</v>
      </c>
      <c r="H3608" s="8">
        <v>6.1426577247959506E-4</v>
      </c>
      <c r="I3608" s="9">
        <v>2</v>
      </c>
      <c r="J3608" s="10" t="b">
        <f>AND(CCTAB[[#This Row],[Date]]&gt;=calculate!$D$10,CCTAB[[#This Row],[Date]]&lt;calculate!$D$10+7)</f>
        <v>0</v>
      </c>
    </row>
    <row r="3609" spans="1:10" ht="14.25" customHeight="1" x14ac:dyDescent="0.35">
      <c r="A3609" s="4" t="s">
        <v>3632</v>
      </c>
      <c r="B3609" s="5">
        <v>42067.595000000001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</v>
      </c>
      <c r="H3609" s="8">
        <v>3.0874197031456386E-3</v>
      </c>
      <c r="I3609" s="9">
        <v>1</v>
      </c>
      <c r="J3609" s="10" t="b">
        <f>AND(CCTAB[[#This Row],[Date]]&gt;=calculate!$D$10,CCTAB[[#This Row],[Date]]&lt;calculate!$D$10+7)</f>
        <v>0</v>
      </c>
    </row>
    <row r="3610" spans="1:10" ht="14.25" customHeight="1" x14ac:dyDescent="0.35">
      <c r="A3610" s="4" t="s">
        <v>3633</v>
      </c>
      <c r="B3610" s="5">
        <v>42067.618000000002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0" t="b">
        <f>AND(CCTAB[[#This Row],[Date]]&gt;=calculate!$D$10,CCTAB[[#This Row],[Date]]&lt;calculate!$D$10+7)</f>
        <v>0</v>
      </c>
    </row>
    <row r="3611" spans="1:10" ht="14.25" customHeight="1" x14ac:dyDescent="0.35">
      <c r="A3611" s="4" t="s">
        <v>3634</v>
      </c>
      <c r="B3611" s="5">
        <v>42067.618000000002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</v>
      </c>
      <c r="H3611" s="8">
        <v>3.7241153715966932E-3</v>
      </c>
      <c r="I3611" s="9">
        <v>3</v>
      </c>
      <c r="J3611" s="10" t="b">
        <f>AND(CCTAB[[#This Row],[Date]]&gt;=calculate!$D$10,CCTAB[[#This Row],[Date]]&lt;calculate!$D$10+7)</f>
        <v>0</v>
      </c>
    </row>
    <row r="3612" spans="1:10" ht="14.25" customHeight="1" x14ac:dyDescent="0.35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</v>
      </c>
      <c r="H3612" s="8">
        <v>3.1957143683028167E-3</v>
      </c>
      <c r="I3612" s="9">
        <v>4</v>
      </c>
      <c r="J3612" s="10" t="b">
        <f>AND(CCTAB[[#This Row],[Date]]&gt;=calculate!$D$10,CCTAB[[#This Row],[Date]]&lt;calculate!$D$10+7)</f>
        <v>0</v>
      </c>
    </row>
    <row r="3613" spans="1:10" ht="14.25" customHeight="1" x14ac:dyDescent="0.35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</v>
      </c>
      <c r="H3613" s="8">
        <v>1.5486671271401744E-3</v>
      </c>
      <c r="I3613" s="9">
        <v>4</v>
      </c>
      <c r="J3613" s="10" t="b">
        <f>AND(CCTAB[[#This Row],[Date]]&gt;=calculate!$D$10,CCTAB[[#This Row],[Date]]&lt;calculate!$D$10+7)</f>
        <v>0</v>
      </c>
    </row>
    <row r="3614" spans="1:10" ht="14.25" customHeight="1" x14ac:dyDescent="0.35">
      <c r="A3614" s="4" t="s">
        <v>3637</v>
      </c>
      <c r="B3614" s="5">
        <v>42067.646000000001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</v>
      </c>
      <c r="H3614" s="8">
        <v>4.6971391475173754E-3</v>
      </c>
      <c r="I3614" s="9">
        <v>5</v>
      </c>
      <c r="J3614" s="10" t="b">
        <f>AND(CCTAB[[#This Row],[Date]]&gt;=calculate!$D$10,CCTAB[[#This Row],[Date]]&lt;calculate!$D$10+7)</f>
        <v>0</v>
      </c>
    </row>
    <row r="3615" spans="1:10" ht="14.25" customHeight="1" x14ac:dyDescent="0.35">
      <c r="A3615" s="4" t="s">
        <v>3638</v>
      </c>
      <c r="B3615" s="5">
        <v>42067.646000000001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</v>
      </c>
      <c r="H3615" s="8">
        <v>3.0165471008157196E-3</v>
      </c>
      <c r="I3615" s="9">
        <v>3</v>
      </c>
      <c r="J3615" s="10" t="b">
        <f>AND(CCTAB[[#This Row],[Date]]&gt;=calculate!$D$10,CCTAB[[#This Row],[Date]]&lt;calculate!$D$10+7)</f>
        <v>0</v>
      </c>
    </row>
    <row r="3616" spans="1:10" ht="14.25" customHeight="1" x14ac:dyDescent="0.35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</v>
      </c>
      <c r="H3616" s="8">
        <v>1.5370371278911558E-3</v>
      </c>
      <c r="I3616" s="9">
        <v>4</v>
      </c>
      <c r="J3616" s="10" t="b">
        <f>AND(CCTAB[[#This Row],[Date]]&gt;=calculate!$D$10,CCTAB[[#This Row],[Date]]&lt;calculate!$D$10+7)</f>
        <v>0</v>
      </c>
    </row>
    <row r="3617" spans="1:10" ht="14.25" customHeight="1" x14ac:dyDescent="0.35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</v>
      </c>
      <c r="H3617" s="8">
        <v>4.467053280371747E-3</v>
      </c>
      <c r="I3617" s="9">
        <v>3</v>
      </c>
      <c r="J3617" s="10" t="b">
        <f>AND(CCTAB[[#This Row],[Date]]&gt;=calculate!$D$10,CCTAB[[#This Row],[Date]]&lt;calculate!$D$10+7)</f>
        <v>0</v>
      </c>
    </row>
    <row r="3618" spans="1:10" ht="14.25" customHeight="1" x14ac:dyDescent="0.35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</v>
      </c>
      <c r="H3618" s="8">
        <v>3.1612916579704417E-3</v>
      </c>
      <c r="I3618" s="9">
        <v>4</v>
      </c>
      <c r="J3618" s="10" t="b">
        <f>AND(CCTAB[[#This Row],[Date]]&gt;=calculate!$D$10,CCTAB[[#This Row],[Date]]&lt;calculate!$D$10+7)</f>
        <v>0</v>
      </c>
    </row>
    <row r="3619" spans="1:10" ht="14.25" customHeight="1" x14ac:dyDescent="0.35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</v>
      </c>
      <c r="H3619" s="8">
        <v>3.5794537788638565E-3</v>
      </c>
      <c r="I3619" s="9">
        <v>4</v>
      </c>
      <c r="J3619" s="10" t="b">
        <f>AND(CCTAB[[#This Row],[Date]]&gt;=calculate!$D$10,CCTAB[[#This Row],[Date]]&lt;calculate!$D$10+7)</f>
        <v>0</v>
      </c>
    </row>
    <row r="3620" spans="1:10" ht="14.25" customHeight="1" x14ac:dyDescent="0.35">
      <c r="A3620" s="4" t="s">
        <v>3643</v>
      </c>
      <c r="B3620" s="5">
        <v>42067.671000000002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</v>
      </c>
      <c r="H3620" s="8">
        <v>2.0017791321289276E-3</v>
      </c>
      <c r="I3620" s="9">
        <v>4</v>
      </c>
      <c r="J3620" s="10" t="b">
        <f>AND(CCTAB[[#This Row],[Date]]&gt;=calculate!$D$10,CCTAB[[#This Row],[Date]]&lt;calculate!$D$10+7)</f>
        <v>0</v>
      </c>
    </row>
    <row r="3621" spans="1:10" ht="14.25" customHeight="1" x14ac:dyDescent="0.35">
      <c r="A3621" s="4" t="s">
        <v>3644</v>
      </c>
      <c r="B3621" s="5">
        <v>42067.671000000002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</v>
      </c>
      <c r="H3621" s="8">
        <v>3.5851033169452654E-4</v>
      </c>
      <c r="I3621" s="9">
        <v>3</v>
      </c>
      <c r="J3621" s="10" t="b">
        <f>AND(CCTAB[[#This Row],[Date]]&gt;=calculate!$D$10,CCTAB[[#This Row],[Date]]&lt;calculate!$D$10+7)</f>
        <v>0</v>
      </c>
    </row>
    <row r="3622" spans="1:10" ht="14.25" customHeight="1" x14ac:dyDescent="0.35">
      <c r="A3622" s="4" t="s">
        <v>3645</v>
      </c>
      <c r="B3622" s="5">
        <v>42067.678999999996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</v>
      </c>
      <c r="H3622" s="8">
        <v>5.4533755938115925E-4</v>
      </c>
      <c r="I3622" s="9">
        <v>2</v>
      </c>
      <c r="J3622" s="10" t="b">
        <f>AND(CCTAB[[#This Row],[Date]]&gt;=calculate!$D$10,CCTAB[[#This Row],[Date]]&lt;calculate!$D$10+7)</f>
        <v>0</v>
      </c>
    </row>
    <row r="3623" spans="1:10" ht="14.25" customHeight="1" x14ac:dyDescent="0.35">
      <c r="A3623" s="4" t="s">
        <v>3646</v>
      </c>
      <c r="B3623" s="5">
        <v>42067.678999999996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</v>
      </c>
      <c r="H3623" s="8">
        <v>3.9759519721209455E-3</v>
      </c>
      <c r="I3623" s="9">
        <v>5</v>
      </c>
      <c r="J3623" s="10" t="b">
        <f>AND(CCTAB[[#This Row],[Date]]&gt;=calculate!$D$10,CCTAB[[#This Row],[Date]]&lt;calculate!$D$10+7)</f>
        <v>0</v>
      </c>
    </row>
    <row r="3624" spans="1:10" ht="14.25" customHeight="1" x14ac:dyDescent="0.35">
      <c r="A3624" s="4" t="s">
        <v>3647</v>
      </c>
      <c r="B3624" s="5">
        <v>42067.688000000002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</v>
      </c>
      <c r="H3624" s="8">
        <v>2.811275072930905E-3</v>
      </c>
      <c r="I3624" s="9">
        <v>4</v>
      </c>
      <c r="J3624" s="10" t="b">
        <f>AND(CCTAB[[#This Row],[Date]]&gt;=calculate!$D$10,CCTAB[[#This Row],[Date]]&lt;calculate!$D$10+7)</f>
        <v>0</v>
      </c>
    </row>
    <row r="3625" spans="1:10" ht="14.25" customHeight="1" x14ac:dyDescent="0.35">
      <c r="A3625" s="4" t="s">
        <v>3648</v>
      </c>
      <c r="B3625" s="5">
        <v>42067.688000000002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</v>
      </c>
      <c r="H3625" s="8">
        <v>4.1411073520397261E-3</v>
      </c>
      <c r="I3625" s="9">
        <v>4</v>
      </c>
      <c r="J3625" s="10" t="b">
        <f>AND(CCTAB[[#This Row],[Date]]&gt;=calculate!$D$10,CCTAB[[#This Row],[Date]]&lt;calculate!$D$10+7)</f>
        <v>0</v>
      </c>
    </row>
    <row r="3626" spans="1:10" ht="14.25" customHeight="1" x14ac:dyDescent="0.35">
      <c r="A3626" s="4" t="s">
        <v>3649</v>
      </c>
      <c r="B3626" s="5">
        <v>42067.692000000003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0" t="b">
        <f>AND(CCTAB[[#This Row],[Date]]&gt;=calculate!$D$10,CCTAB[[#This Row],[Date]]&lt;calculate!$D$10+7)</f>
        <v>0</v>
      </c>
    </row>
    <row r="3627" spans="1:10" ht="14.25" customHeight="1" x14ac:dyDescent="0.35">
      <c r="A3627" s="4" t="s">
        <v>3650</v>
      </c>
      <c r="B3627" s="5">
        <v>42067.692000000003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</v>
      </c>
      <c r="H3627" s="8">
        <v>4.0690082601219143E-3</v>
      </c>
      <c r="I3627" s="9">
        <v>4</v>
      </c>
      <c r="J3627" s="10" t="b">
        <f>AND(CCTAB[[#This Row],[Date]]&gt;=calculate!$D$10,CCTAB[[#This Row],[Date]]&lt;calculate!$D$10+7)</f>
        <v>0</v>
      </c>
    </row>
    <row r="3628" spans="1:10" ht="14.25" customHeight="1" x14ac:dyDescent="0.35">
      <c r="A3628" s="4" t="s">
        <v>3651</v>
      </c>
      <c r="B3628" s="5">
        <v>42067.705999999998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</v>
      </c>
      <c r="H3628" s="8">
        <v>1.9562463212951073E-3</v>
      </c>
      <c r="I3628" s="9">
        <v>4</v>
      </c>
      <c r="J3628" s="10" t="b">
        <f>AND(CCTAB[[#This Row],[Date]]&gt;=calculate!$D$10,CCTAB[[#This Row],[Date]]&lt;calculate!$D$10+7)</f>
        <v>0</v>
      </c>
    </row>
    <row r="3629" spans="1:10" ht="14.25" customHeight="1" x14ac:dyDescent="0.35">
      <c r="A3629" s="4" t="s">
        <v>3652</v>
      </c>
      <c r="B3629" s="5">
        <v>42067.705999999998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</v>
      </c>
      <c r="H3629" s="8">
        <v>3.4414278398863713E-3</v>
      </c>
      <c r="I3629" s="9">
        <v>1</v>
      </c>
      <c r="J3629" s="10" t="b">
        <f>AND(CCTAB[[#This Row],[Date]]&gt;=calculate!$D$10,CCTAB[[#This Row],[Date]]&lt;calculate!$D$10+7)</f>
        <v>0</v>
      </c>
    </row>
    <row r="3630" spans="1:10" ht="14.25" customHeight="1" x14ac:dyDescent="0.35">
      <c r="A3630" s="4" t="s">
        <v>3653</v>
      </c>
      <c r="B3630" s="5">
        <v>42067.718999999997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</v>
      </c>
      <c r="H3630" s="8">
        <v>2.9974840030778977E-3</v>
      </c>
      <c r="I3630" s="9">
        <v>5</v>
      </c>
      <c r="J3630" s="10" t="b">
        <f>AND(CCTAB[[#This Row],[Date]]&gt;=calculate!$D$10,CCTAB[[#This Row],[Date]]&lt;calculate!$D$10+7)</f>
        <v>0</v>
      </c>
    </row>
    <row r="3631" spans="1:10" ht="14.25" customHeight="1" x14ac:dyDescent="0.35">
      <c r="A3631" s="4" t="s">
        <v>3654</v>
      </c>
      <c r="B3631" s="5">
        <v>42067.718999999997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</v>
      </c>
      <c r="H3631" s="8">
        <v>3.9815140152209766E-3</v>
      </c>
      <c r="I3631" s="9">
        <v>5</v>
      </c>
      <c r="J3631" s="10" t="b">
        <f>AND(CCTAB[[#This Row],[Date]]&gt;=calculate!$D$10,CCTAB[[#This Row],[Date]]&lt;calculate!$D$10+7)</f>
        <v>0</v>
      </c>
    </row>
    <row r="3632" spans="1:10" ht="14.25" customHeight="1" x14ac:dyDescent="0.35">
      <c r="A3632" s="4" t="s">
        <v>3655</v>
      </c>
      <c r="B3632" s="5">
        <v>42067.724000000002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</v>
      </c>
      <c r="H3632" s="8">
        <v>5.0867636681722461E-4</v>
      </c>
      <c r="I3632" s="9">
        <v>1</v>
      </c>
      <c r="J3632" s="10" t="b">
        <f>AND(CCTAB[[#This Row],[Date]]&gt;=calculate!$D$10,CCTAB[[#This Row],[Date]]&lt;calculate!$D$10+7)</f>
        <v>0</v>
      </c>
    </row>
    <row r="3633" spans="1:10" ht="14.25" customHeight="1" x14ac:dyDescent="0.35">
      <c r="A3633" s="4" t="s">
        <v>3656</v>
      </c>
      <c r="B3633" s="5">
        <v>42067.724000000002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0" t="b">
        <f>AND(CCTAB[[#This Row],[Date]]&gt;=calculate!$D$10,CCTAB[[#This Row],[Date]]&lt;calculate!$D$10+7)</f>
        <v>0</v>
      </c>
    </row>
    <row r="3634" spans="1:10" ht="14.25" customHeight="1" x14ac:dyDescent="0.35">
      <c r="A3634" s="4" t="s">
        <v>3657</v>
      </c>
      <c r="B3634" s="5">
        <v>42067.726000000002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</v>
      </c>
      <c r="H3634" s="8">
        <v>3.1456232614340122E-3</v>
      </c>
      <c r="I3634" s="9">
        <v>4</v>
      </c>
      <c r="J3634" s="10" t="b">
        <f>AND(CCTAB[[#This Row],[Date]]&gt;=calculate!$D$10,CCTAB[[#This Row],[Date]]&lt;calculate!$D$10+7)</f>
        <v>0</v>
      </c>
    </row>
    <row r="3635" spans="1:10" ht="14.25" customHeight="1" x14ac:dyDescent="0.35">
      <c r="A3635" s="4" t="s">
        <v>3658</v>
      </c>
      <c r="B3635" s="5">
        <v>42067.726000000002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</v>
      </c>
      <c r="H3635" s="8">
        <v>3.6431241887491988E-3</v>
      </c>
      <c r="I3635" s="9">
        <v>4</v>
      </c>
      <c r="J3635" s="10" t="b">
        <f>AND(CCTAB[[#This Row],[Date]]&gt;=calculate!$D$10,CCTAB[[#This Row],[Date]]&lt;calculate!$D$10+7)</f>
        <v>0</v>
      </c>
    </row>
    <row r="3636" spans="1:10" ht="14.25" customHeight="1" x14ac:dyDescent="0.35">
      <c r="A3636" s="4" t="s">
        <v>3659</v>
      </c>
      <c r="B3636" s="5">
        <v>42067.735999999997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</v>
      </c>
      <c r="H3636" s="8">
        <v>4.1040893012957097E-3</v>
      </c>
      <c r="I3636" s="9">
        <v>4</v>
      </c>
      <c r="J3636" s="10" t="b">
        <f>AND(CCTAB[[#This Row],[Date]]&gt;=calculate!$D$10,CCTAB[[#This Row],[Date]]&lt;calculate!$D$10+7)</f>
        <v>0</v>
      </c>
    </row>
    <row r="3637" spans="1:10" ht="14.25" customHeight="1" x14ac:dyDescent="0.35">
      <c r="A3637" s="4" t="s">
        <v>3660</v>
      </c>
      <c r="B3637" s="5">
        <v>42067.735999999997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</v>
      </c>
      <c r="H3637" s="8">
        <v>2.5937878388190795E-3</v>
      </c>
      <c r="I3637" s="9">
        <v>3</v>
      </c>
      <c r="J3637" s="10" t="b">
        <f>AND(CCTAB[[#This Row],[Date]]&gt;=calculate!$D$10,CCTAB[[#This Row],[Date]]&lt;calculate!$D$10+7)</f>
        <v>0</v>
      </c>
    </row>
    <row r="3638" spans="1:10" ht="14.25" customHeight="1" x14ac:dyDescent="0.35">
      <c r="A3638" s="4" t="s">
        <v>3661</v>
      </c>
      <c r="B3638" s="5">
        <v>42068.434000000001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</v>
      </c>
      <c r="H3638" s="8">
        <v>6.8595940941088007E-4</v>
      </c>
      <c r="I3638" s="9">
        <v>5</v>
      </c>
      <c r="J3638" s="10" t="b">
        <f>AND(CCTAB[[#This Row],[Date]]&gt;=calculate!$D$10,CCTAB[[#This Row],[Date]]&lt;calculate!$D$10+7)</f>
        <v>0</v>
      </c>
    </row>
    <row r="3639" spans="1:10" ht="14.25" customHeight="1" x14ac:dyDescent="0.35">
      <c r="A3639" s="4" t="s">
        <v>3662</v>
      </c>
      <c r="B3639" s="5">
        <v>42068.434000000001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</v>
      </c>
      <c r="H3639" s="8">
        <v>3.7275967861543349E-3</v>
      </c>
      <c r="I3639" s="9">
        <v>5</v>
      </c>
      <c r="J3639" s="10" t="b">
        <f>AND(CCTAB[[#This Row],[Date]]&gt;=calculate!$D$10,CCTAB[[#This Row],[Date]]&lt;calculate!$D$10+7)</f>
        <v>0</v>
      </c>
    </row>
    <row r="3640" spans="1:10" ht="14.25" customHeight="1" x14ac:dyDescent="0.35">
      <c r="A3640" s="4" t="s">
        <v>3663</v>
      </c>
      <c r="B3640" s="5">
        <v>42068.449000000001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</v>
      </c>
      <c r="H3640" s="8">
        <v>2.953617955632567E-3</v>
      </c>
      <c r="I3640" s="9">
        <v>4</v>
      </c>
      <c r="J3640" s="10" t="b">
        <f>AND(CCTAB[[#This Row],[Date]]&gt;=calculate!$D$10,CCTAB[[#This Row],[Date]]&lt;calculate!$D$10+7)</f>
        <v>0</v>
      </c>
    </row>
    <row r="3641" spans="1:10" ht="14.25" customHeight="1" x14ac:dyDescent="0.35">
      <c r="A3641" s="4" t="s">
        <v>3664</v>
      </c>
      <c r="B3641" s="5">
        <v>42068.449000000001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</v>
      </c>
      <c r="H3641" s="8">
        <v>4.6908375844574688E-4</v>
      </c>
      <c r="I3641" s="9">
        <v>2</v>
      </c>
      <c r="J3641" s="10" t="b">
        <f>AND(CCTAB[[#This Row],[Date]]&gt;=calculate!$D$10,CCTAB[[#This Row],[Date]]&lt;calculate!$D$10+7)</f>
        <v>0</v>
      </c>
    </row>
    <row r="3642" spans="1:10" ht="14.25" customHeight="1" x14ac:dyDescent="0.35">
      <c r="A3642" s="4" t="s">
        <v>3665</v>
      </c>
      <c r="B3642" s="5">
        <v>42068.453000000001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</v>
      </c>
      <c r="H3642" s="8">
        <v>3.9065709950375824E-4</v>
      </c>
      <c r="I3642" s="9">
        <v>4</v>
      </c>
      <c r="J3642" s="10" t="b">
        <f>AND(CCTAB[[#This Row],[Date]]&gt;=calculate!$D$10,CCTAB[[#This Row],[Date]]&lt;calculate!$D$10+7)</f>
        <v>0</v>
      </c>
    </row>
    <row r="3643" spans="1:10" ht="14.25" customHeight="1" x14ac:dyDescent="0.35">
      <c r="A3643" s="4" t="s">
        <v>3666</v>
      </c>
      <c r="B3643" s="5">
        <v>42068.453000000001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</v>
      </c>
      <c r="H3643" s="8">
        <v>2.7751146166432642E-3</v>
      </c>
      <c r="I3643" s="9">
        <v>3</v>
      </c>
      <c r="J3643" s="10" t="b">
        <f>AND(CCTAB[[#This Row],[Date]]&gt;=calculate!$D$10,CCTAB[[#This Row],[Date]]&lt;calculate!$D$10+7)</f>
        <v>0</v>
      </c>
    </row>
    <row r="3644" spans="1:10" ht="14.25" customHeight="1" x14ac:dyDescent="0.35">
      <c r="A3644" s="4" t="s">
        <v>3667</v>
      </c>
      <c r="B3644" s="5">
        <v>42068.468999999997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</v>
      </c>
      <c r="H3644" s="8">
        <v>3.2739485036131963E-3</v>
      </c>
      <c r="I3644" s="9">
        <v>3</v>
      </c>
      <c r="J3644" s="10" t="b">
        <f>AND(CCTAB[[#This Row],[Date]]&gt;=calculate!$D$10,CCTAB[[#This Row],[Date]]&lt;calculate!$D$10+7)</f>
        <v>0</v>
      </c>
    </row>
    <row r="3645" spans="1:10" ht="14.25" customHeight="1" x14ac:dyDescent="0.35">
      <c r="A3645" s="4" t="s">
        <v>3668</v>
      </c>
      <c r="B3645" s="5">
        <v>42068.468999999997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</v>
      </c>
      <c r="H3645" s="8">
        <v>6.7832622335359824E-4</v>
      </c>
      <c r="I3645" s="9">
        <v>3</v>
      </c>
      <c r="J3645" s="10" t="b">
        <f>AND(CCTAB[[#This Row],[Date]]&gt;=calculate!$D$10,CCTAB[[#This Row],[Date]]&lt;calculate!$D$10+7)</f>
        <v>0</v>
      </c>
    </row>
    <row r="3646" spans="1:10" ht="14.25" customHeight="1" x14ac:dyDescent="0.35">
      <c r="A3646" s="4" t="s">
        <v>3669</v>
      </c>
      <c r="B3646" s="5">
        <v>42068.474999999999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</v>
      </c>
      <c r="H3646" s="8">
        <v>1.7966034080176166E-3</v>
      </c>
      <c r="I3646" s="9">
        <v>2</v>
      </c>
      <c r="J3646" s="10" t="b">
        <f>AND(CCTAB[[#This Row],[Date]]&gt;=calculate!$D$10,CCTAB[[#This Row],[Date]]&lt;calculate!$D$10+7)</f>
        <v>0</v>
      </c>
    </row>
    <row r="3647" spans="1:10" ht="14.25" customHeight="1" x14ac:dyDescent="0.35">
      <c r="A3647" s="4" t="s">
        <v>3670</v>
      </c>
      <c r="B3647" s="5">
        <v>42068.474999999999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</v>
      </c>
      <c r="H3647" s="8">
        <v>1.5194436857241755E-3</v>
      </c>
      <c r="I3647" s="9">
        <v>4</v>
      </c>
      <c r="J3647" s="10" t="b">
        <f>AND(CCTAB[[#This Row],[Date]]&gt;=calculate!$D$10,CCTAB[[#This Row],[Date]]&lt;calculate!$D$10+7)</f>
        <v>0</v>
      </c>
    </row>
    <row r="3648" spans="1:10" ht="14.25" customHeight="1" x14ac:dyDescent="0.35">
      <c r="A3648" s="4" t="s">
        <v>3671</v>
      </c>
      <c r="B3648" s="5">
        <v>42068.489000000001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</v>
      </c>
      <c r="H3648" s="8">
        <v>3.0302617442637112E-3</v>
      </c>
      <c r="I3648" s="9">
        <v>4</v>
      </c>
      <c r="J3648" s="10" t="b">
        <f>AND(CCTAB[[#This Row],[Date]]&gt;=calculate!$D$10,CCTAB[[#This Row],[Date]]&lt;calculate!$D$10+7)</f>
        <v>0</v>
      </c>
    </row>
    <row r="3649" spans="1:10" ht="14.25" customHeight="1" x14ac:dyDescent="0.35">
      <c r="A3649" s="4" t="s">
        <v>3672</v>
      </c>
      <c r="B3649" s="5">
        <v>42068.489000000001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</v>
      </c>
      <c r="H3649" s="8">
        <v>4.1527981845024212E-3</v>
      </c>
      <c r="I3649" s="9">
        <v>4</v>
      </c>
      <c r="J3649" s="10" t="b">
        <f>AND(CCTAB[[#This Row],[Date]]&gt;=calculate!$D$10,CCTAB[[#This Row],[Date]]&lt;calculate!$D$10+7)</f>
        <v>0</v>
      </c>
    </row>
    <row r="3650" spans="1:10" ht="14.25" customHeight="1" x14ac:dyDescent="0.35">
      <c r="A3650" s="4" t="s">
        <v>3673</v>
      </c>
      <c r="B3650" s="5">
        <v>42068.508000000002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0" t="b">
        <f>AND(CCTAB[[#This Row],[Date]]&gt;=calculate!$D$10,CCTAB[[#This Row],[Date]]&lt;calculate!$D$10+7)</f>
        <v>0</v>
      </c>
    </row>
    <row r="3651" spans="1:10" ht="14.25" customHeight="1" x14ac:dyDescent="0.35">
      <c r="A3651" s="4" t="s">
        <v>3674</v>
      </c>
      <c r="B3651" s="5">
        <v>42068.508000000002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</v>
      </c>
      <c r="H3651" s="8">
        <v>3.0015562723027444E-3</v>
      </c>
      <c r="I3651" s="9">
        <v>4</v>
      </c>
      <c r="J3651" s="10" t="b">
        <f>AND(CCTAB[[#This Row],[Date]]&gt;=calculate!$D$10,CCTAB[[#This Row],[Date]]&lt;calculate!$D$10+7)</f>
        <v>0</v>
      </c>
    </row>
    <row r="3652" spans="1:10" ht="14.25" customHeight="1" x14ac:dyDescent="0.35">
      <c r="A3652" s="4" t="s">
        <v>3675</v>
      </c>
      <c r="B3652" s="5">
        <v>42068.521999999997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</v>
      </c>
      <c r="H3652" s="8">
        <v>1.1033463362256158E-3</v>
      </c>
      <c r="I3652" s="9">
        <v>4</v>
      </c>
      <c r="J3652" s="10" t="b">
        <f>AND(CCTAB[[#This Row],[Date]]&gt;=calculate!$D$10,CCTAB[[#This Row],[Date]]&lt;calculate!$D$10+7)</f>
        <v>0</v>
      </c>
    </row>
    <row r="3653" spans="1:10" ht="14.25" customHeight="1" x14ac:dyDescent="0.35">
      <c r="A3653" s="4" t="s">
        <v>3676</v>
      </c>
      <c r="B3653" s="5">
        <v>42068.521999999997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</v>
      </c>
      <c r="H3653" s="8">
        <v>3.3426137292257574E-3</v>
      </c>
      <c r="I3653" s="9">
        <v>1</v>
      </c>
      <c r="J3653" s="10" t="b">
        <f>AND(CCTAB[[#This Row],[Date]]&gt;=calculate!$D$10,CCTAB[[#This Row],[Date]]&lt;calculate!$D$10+7)</f>
        <v>0</v>
      </c>
    </row>
    <row r="3654" spans="1:10" ht="14.25" customHeight="1" x14ac:dyDescent="0.35">
      <c r="A3654" s="4" t="s">
        <v>3677</v>
      </c>
      <c r="B3654" s="5">
        <v>42068.529000000002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</v>
      </c>
      <c r="H3654" s="8">
        <v>2.0848335223075756E-3</v>
      </c>
      <c r="I3654" s="9">
        <v>3</v>
      </c>
      <c r="J3654" s="10" t="b">
        <f>AND(CCTAB[[#This Row],[Date]]&gt;=calculate!$D$10,CCTAB[[#This Row],[Date]]&lt;calculate!$D$10+7)</f>
        <v>0</v>
      </c>
    </row>
    <row r="3655" spans="1:10" ht="14.25" customHeight="1" x14ac:dyDescent="0.35">
      <c r="A3655" s="4" t="s">
        <v>3678</v>
      </c>
      <c r="B3655" s="5">
        <v>42068.529000000002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</v>
      </c>
      <c r="H3655" s="8">
        <v>1.7511276844130476E-3</v>
      </c>
      <c r="I3655" s="9">
        <v>3</v>
      </c>
      <c r="J3655" s="10" t="b">
        <f>AND(CCTAB[[#This Row],[Date]]&gt;=calculate!$D$10,CCTAB[[#This Row],[Date]]&lt;calculate!$D$10+7)</f>
        <v>0</v>
      </c>
    </row>
    <row r="3656" spans="1:10" ht="14.25" customHeight="1" x14ac:dyDescent="0.35">
      <c r="A3656" s="4" t="s">
        <v>3679</v>
      </c>
      <c r="B3656" s="5">
        <v>42068.533000000003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</v>
      </c>
      <c r="H3656" s="8">
        <v>1.2336199247162901E-3</v>
      </c>
      <c r="I3656" s="9">
        <v>4</v>
      </c>
      <c r="J3656" s="10" t="b">
        <f>AND(CCTAB[[#This Row],[Date]]&gt;=calculate!$D$10,CCTAB[[#This Row],[Date]]&lt;calculate!$D$10+7)</f>
        <v>0</v>
      </c>
    </row>
    <row r="3657" spans="1:10" ht="14.25" customHeight="1" x14ac:dyDescent="0.35">
      <c r="A3657" s="4" t="s">
        <v>3680</v>
      </c>
      <c r="B3657" s="5">
        <v>42068.533000000003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</v>
      </c>
      <c r="H3657" s="8">
        <v>2.3495411905930376E-3</v>
      </c>
      <c r="I3657" s="9">
        <v>1</v>
      </c>
      <c r="J3657" s="10" t="b">
        <f>AND(CCTAB[[#This Row],[Date]]&gt;=calculate!$D$10,CCTAB[[#This Row],[Date]]&lt;calculate!$D$10+7)</f>
        <v>0</v>
      </c>
    </row>
    <row r="3658" spans="1:10" ht="14.25" customHeight="1" x14ac:dyDescent="0.35">
      <c r="A3658" s="4" t="s">
        <v>3681</v>
      </c>
      <c r="B3658" s="5">
        <v>42068.535000000003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</v>
      </c>
      <c r="H3658" s="8">
        <v>1.3075003331355336E-3</v>
      </c>
      <c r="I3658" s="9">
        <v>3</v>
      </c>
      <c r="J3658" s="10" t="b">
        <f>AND(CCTAB[[#This Row],[Date]]&gt;=calculate!$D$10,CCTAB[[#This Row],[Date]]&lt;calculate!$D$10+7)</f>
        <v>0</v>
      </c>
    </row>
    <row r="3659" spans="1:10" ht="14.25" customHeight="1" x14ac:dyDescent="0.35">
      <c r="A3659" s="4" t="s">
        <v>3682</v>
      </c>
      <c r="B3659" s="5">
        <v>42068.535000000003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0" t="b">
        <f>AND(CCTAB[[#This Row],[Date]]&gt;=calculate!$D$10,CCTAB[[#This Row],[Date]]&lt;calculate!$D$10+7)</f>
        <v>0</v>
      </c>
    </row>
    <row r="3660" spans="1:10" ht="14.25" customHeight="1" x14ac:dyDescent="0.35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</v>
      </c>
      <c r="H3660" s="8">
        <v>3.8230873122590305E-3</v>
      </c>
      <c r="I3660" s="9">
        <v>4</v>
      </c>
      <c r="J3660" s="10" t="b">
        <f>AND(CCTAB[[#This Row],[Date]]&gt;=calculate!$D$10,CCTAB[[#This Row],[Date]]&lt;calculate!$D$10+7)</f>
        <v>0</v>
      </c>
    </row>
    <row r="3661" spans="1:10" ht="14.25" customHeight="1" x14ac:dyDescent="0.35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</v>
      </c>
      <c r="H3661" s="8">
        <v>2.0233827194768347E-3</v>
      </c>
      <c r="I3661" s="9">
        <v>4</v>
      </c>
      <c r="J3661" s="10" t="b">
        <f>AND(CCTAB[[#This Row],[Date]]&gt;=calculate!$D$10,CCTAB[[#This Row],[Date]]&lt;calculate!$D$10+7)</f>
        <v>0</v>
      </c>
    </row>
    <row r="3662" spans="1:10" ht="14.25" customHeight="1" x14ac:dyDescent="0.35">
      <c r="A3662" s="4" t="s">
        <v>3685</v>
      </c>
      <c r="B3662" s="5">
        <v>42068.571000000004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</v>
      </c>
      <c r="H3662" s="8">
        <v>1.823255864173445E-3</v>
      </c>
      <c r="I3662" s="9">
        <v>3</v>
      </c>
      <c r="J3662" s="10" t="b">
        <f>AND(CCTAB[[#This Row],[Date]]&gt;=calculate!$D$10,CCTAB[[#This Row],[Date]]&lt;calculate!$D$10+7)</f>
        <v>0</v>
      </c>
    </row>
    <row r="3663" spans="1:10" ht="14.25" customHeight="1" x14ac:dyDescent="0.35">
      <c r="A3663" s="4" t="s">
        <v>3686</v>
      </c>
      <c r="B3663" s="5">
        <v>42068.571000000004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</v>
      </c>
      <c r="H3663" s="8">
        <v>2.2367876058275796E-3</v>
      </c>
      <c r="I3663" s="9">
        <v>3</v>
      </c>
      <c r="J3663" s="10" t="b">
        <f>AND(CCTAB[[#This Row],[Date]]&gt;=calculate!$D$10,CCTAB[[#This Row],[Date]]&lt;calculate!$D$10+7)</f>
        <v>0</v>
      </c>
    </row>
    <row r="3664" spans="1:10" ht="14.25" customHeight="1" x14ac:dyDescent="0.35">
      <c r="A3664" s="4" t="s">
        <v>3687</v>
      </c>
      <c r="B3664" s="5">
        <v>42068.593000000001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</v>
      </c>
      <c r="H3664" s="8">
        <v>4.7238177452650423E-3</v>
      </c>
      <c r="I3664" s="9">
        <v>4</v>
      </c>
      <c r="J3664" s="10" t="b">
        <f>AND(CCTAB[[#This Row],[Date]]&gt;=calculate!$D$10,CCTAB[[#This Row],[Date]]&lt;calculate!$D$10+7)</f>
        <v>0</v>
      </c>
    </row>
    <row r="3665" spans="1:10" ht="14.25" customHeight="1" x14ac:dyDescent="0.35">
      <c r="A3665" s="4" t="s">
        <v>3688</v>
      </c>
      <c r="B3665" s="5">
        <v>42068.593000000001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</v>
      </c>
      <c r="H3665" s="8">
        <v>3.2843047484563143E-3</v>
      </c>
      <c r="I3665" s="9">
        <v>3</v>
      </c>
      <c r="J3665" s="10" t="b">
        <f>AND(CCTAB[[#This Row],[Date]]&gt;=calculate!$D$10,CCTAB[[#This Row],[Date]]&lt;calculate!$D$10+7)</f>
        <v>0</v>
      </c>
    </row>
    <row r="3666" spans="1:10" ht="14.25" customHeight="1" x14ac:dyDescent="0.35">
      <c r="A3666" s="4" t="s">
        <v>3689</v>
      </c>
      <c r="B3666" s="5">
        <v>42068.599000000002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</v>
      </c>
      <c r="H3666" s="8">
        <v>2.9385482976395745E-3</v>
      </c>
      <c r="I3666" s="9">
        <v>3</v>
      </c>
      <c r="J3666" s="10" t="b">
        <f>AND(CCTAB[[#This Row],[Date]]&gt;=calculate!$D$10,CCTAB[[#This Row],[Date]]&lt;calculate!$D$10+7)</f>
        <v>0</v>
      </c>
    </row>
    <row r="3667" spans="1:10" ht="14.25" customHeight="1" x14ac:dyDescent="0.35">
      <c r="A3667" s="4" t="s">
        <v>3690</v>
      </c>
      <c r="B3667" s="5">
        <v>42068.599000000002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</v>
      </c>
      <c r="H3667" s="8">
        <v>2.5153506821047841E-3</v>
      </c>
      <c r="I3667" s="9">
        <v>2</v>
      </c>
      <c r="J3667" s="10" t="b">
        <f>AND(CCTAB[[#This Row],[Date]]&gt;=calculate!$D$10,CCTAB[[#This Row],[Date]]&lt;calculate!$D$10+7)</f>
        <v>0</v>
      </c>
    </row>
    <row r="3668" spans="1:10" ht="14.25" customHeight="1" x14ac:dyDescent="0.35">
      <c r="A3668" s="4" t="s">
        <v>3691</v>
      </c>
      <c r="B3668" s="5">
        <v>42068.635999999999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</v>
      </c>
      <c r="H3668" s="8">
        <v>3.0578744252850944E-3</v>
      </c>
      <c r="I3668" s="9">
        <v>4</v>
      </c>
      <c r="J3668" s="10" t="b">
        <f>AND(CCTAB[[#This Row],[Date]]&gt;=calculate!$D$10,CCTAB[[#This Row],[Date]]&lt;calculate!$D$10+7)</f>
        <v>0</v>
      </c>
    </row>
    <row r="3669" spans="1:10" ht="14.25" customHeight="1" x14ac:dyDescent="0.35">
      <c r="A3669" s="4" t="s">
        <v>3692</v>
      </c>
      <c r="B3669" s="5">
        <v>42068.635999999999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0" t="b">
        <f>AND(CCTAB[[#This Row],[Date]]&gt;=calculate!$D$10,CCTAB[[#This Row],[Date]]&lt;calculate!$D$10+7)</f>
        <v>0</v>
      </c>
    </row>
    <row r="3670" spans="1:10" ht="14.25" customHeight="1" x14ac:dyDescent="0.35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</v>
      </c>
      <c r="H3670" s="8">
        <v>2.4260593768983627E-3</v>
      </c>
      <c r="I3670" s="9">
        <v>4</v>
      </c>
      <c r="J3670" s="10" t="b">
        <f>AND(CCTAB[[#This Row],[Date]]&gt;=calculate!$D$10,CCTAB[[#This Row],[Date]]&lt;calculate!$D$10+7)</f>
        <v>0</v>
      </c>
    </row>
    <row r="3671" spans="1:10" ht="14.25" customHeight="1" x14ac:dyDescent="0.35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0" t="b">
        <f>AND(CCTAB[[#This Row],[Date]]&gt;=calculate!$D$10,CCTAB[[#This Row],[Date]]&lt;calculate!$D$10+7)</f>
        <v>0</v>
      </c>
    </row>
    <row r="3672" spans="1:10" ht="14.25" customHeight="1" x14ac:dyDescent="0.35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</v>
      </c>
      <c r="H3672" s="8">
        <v>9.0723154067831201E-4</v>
      </c>
      <c r="I3672" s="9">
        <v>1</v>
      </c>
      <c r="J3672" s="10" t="b">
        <f>AND(CCTAB[[#This Row],[Date]]&gt;=calculate!$D$10,CCTAB[[#This Row],[Date]]&lt;calculate!$D$10+7)</f>
        <v>0</v>
      </c>
    </row>
    <row r="3673" spans="1:10" ht="14.25" customHeight="1" x14ac:dyDescent="0.35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</v>
      </c>
      <c r="H3673" s="8">
        <v>2.4452284088228079E-3</v>
      </c>
      <c r="I3673" s="9">
        <v>1</v>
      </c>
      <c r="J3673" s="10" t="b">
        <f>AND(CCTAB[[#This Row],[Date]]&gt;=calculate!$D$10,CCTAB[[#This Row],[Date]]&lt;calculate!$D$10+7)</f>
        <v>0</v>
      </c>
    </row>
    <row r="3674" spans="1:10" ht="14.25" customHeight="1" x14ac:dyDescent="0.35">
      <c r="A3674" s="4" t="s">
        <v>3697</v>
      </c>
      <c r="B3674" s="5">
        <v>42068.673999999999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</v>
      </c>
      <c r="H3674" s="8">
        <v>3.5133391950009146E-3</v>
      </c>
      <c r="I3674" s="9">
        <v>4</v>
      </c>
      <c r="J3674" s="10" t="b">
        <f>AND(CCTAB[[#This Row],[Date]]&gt;=calculate!$D$10,CCTAB[[#This Row],[Date]]&lt;calculate!$D$10+7)</f>
        <v>0</v>
      </c>
    </row>
    <row r="3675" spans="1:10" ht="14.25" customHeight="1" x14ac:dyDescent="0.35">
      <c r="A3675" s="4" t="s">
        <v>3698</v>
      </c>
      <c r="B3675" s="5">
        <v>42068.673999999999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</v>
      </c>
      <c r="H3675" s="8">
        <v>2.7872552556014035E-3</v>
      </c>
      <c r="I3675" s="9">
        <v>4</v>
      </c>
      <c r="J3675" s="10" t="b">
        <f>AND(CCTAB[[#This Row],[Date]]&gt;=calculate!$D$10,CCTAB[[#This Row],[Date]]&lt;calculate!$D$10+7)</f>
        <v>0</v>
      </c>
    </row>
    <row r="3676" spans="1:10" ht="14.25" customHeight="1" x14ac:dyDescent="0.35">
      <c r="A3676" s="4" t="s">
        <v>3699</v>
      </c>
      <c r="B3676" s="5">
        <v>42068.675999999999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</v>
      </c>
      <c r="H3676" s="8">
        <v>2.847058408155463E-3</v>
      </c>
      <c r="I3676" s="9">
        <v>3</v>
      </c>
      <c r="J3676" s="10" t="b">
        <f>AND(CCTAB[[#This Row],[Date]]&gt;=calculate!$D$10,CCTAB[[#This Row],[Date]]&lt;calculate!$D$10+7)</f>
        <v>0</v>
      </c>
    </row>
    <row r="3677" spans="1:10" ht="14.25" customHeight="1" x14ac:dyDescent="0.35">
      <c r="A3677" s="4" t="s">
        <v>3700</v>
      </c>
      <c r="B3677" s="5">
        <v>42068.675999999999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</v>
      </c>
      <c r="H3677" s="8">
        <v>8.1808888225520131E-4</v>
      </c>
      <c r="I3677" s="9">
        <v>5</v>
      </c>
      <c r="J3677" s="10" t="b">
        <f>AND(CCTAB[[#This Row],[Date]]&gt;=calculate!$D$10,CCTAB[[#This Row],[Date]]&lt;calculate!$D$10+7)</f>
        <v>0</v>
      </c>
    </row>
    <row r="3678" spans="1:10" ht="14.25" customHeight="1" x14ac:dyDescent="0.35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</v>
      </c>
      <c r="H3678" s="8">
        <v>2.6605705148130222E-3</v>
      </c>
      <c r="I3678" s="9">
        <v>2</v>
      </c>
      <c r="J3678" s="10" t="b">
        <f>AND(CCTAB[[#This Row],[Date]]&gt;=calculate!$D$10,CCTAB[[#This Row],[Date]]&lt;calculate!$D$10+7)</f>
        <v>0</v>
      </c>
    </row>
    <row r="3679" spans="1:10" ht="14.25" customHeight="1" x14ac:dyDescent="0.35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</v>
      </c>
      <c r="H3679" s="8">
        <v>3.1214036348284225E-3</v>
      </c>
      <c r="I3679" s="9">
        <v>4</v>
      </c>
      <c r="J3679" s="10" t="b">
        <f>AND(CCTAB[[#This Row],[Date]]&gt;=calculate!$D$10,CCTAB[[#This Row],[Date]]&lt;calculate!$D$10+7)</f>
        <v>0</v>
      </c>
    </row>
    <row r="3680" spans="1:10" ht="14.25" customHeight="1" x14ac:dyDescent="0.35">
      <c r="A3680" s="4" t="s">
        <v>3703</v>
      </c>
      <c r="B3680" s="5">
        <v>42068.680999999997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</v>
      </c>
      <c r="H3680" s="8">
        <v>3.9311961936710025E-3</v>
      </c>
      <c r="I3680" s="9">
        <v>4</v>
      </c>
      <c r="J3680" s="10" t="b">
        <f>AND(CCTAB[[#This Row],[Date]]&gt;=calculate!$D$10,CCTAB[[#This Row],[Date]]&lt;calculate!$D$10+7)</f>
        <v>0</v>
      </c>
    </row>
    <row r="3681" spans="1:10" ht="14.25" customHeight="1" x14ac:dyDescent="0.35">
      <c r="A3681" s="4" t="s">
        <v>3704</v>
      </c>
      <c r="B3681" s="5">
        <v>42068.680999999997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0" t="b">
        <f>AND(CCTAB[[#This Row],[Date]]&gt;=calculate!$D$10,CCTAB[[#This Row],[Date]]&lt;calculate!$D$10+7)</f>
        <v>0</v>
      </c>
    </row>
    <row r="3682" spans="1:10" ht="14.25" customHeight="1" x14ac:dyDescent="0.35">
      <c r="A3682" s="4" t="s">
        <v>3705</v>
      </c>
      <c r="B3682" s="5">
        <v>42068.680999999997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</v>
      </c>
      <c r="H3682" s="8">
        <v>3.0306238432196422E-3</v>
      </c>
      <c r="I3682" s="9">
        <v>3</v>
      </c>
      <c r="J3682" s="10" t="b">
        <f>AND(CCTAB[[#This Row],[Date]]&gt;=calculate!$D$10,CCTAB[[#This Row],[Date]]&lt;calculate!$D$10+7)</f>
        <v>0</v>
      </c>
    </row>
    <row r="3683" spans="1:10" ht="14.25" customHeight="1" x14ac:dyDescent="0.35">
      <c r="A3683" s="4" t="s">
        <v>3706</v>
      </c>
      <c r="B3683" s="5">
        <v>42068.680999999997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</v>
      </c>
      <c r="H3683" s="8">
        <v>2.2327186805540756E-3</v>
      </c>
      <c r="I3683" s="9">
        <v>3</v>
      </c>
      <c r="J3683" s="10" t="b">
        <f>AND(CCTAB[[#This Row],[Date]]&gt;=calculate!$D$10,CCTAB[[#This Row],[Date]]&lt;calculate!$D$10+7)</f>
        <v>0</v>
      </c>
    </row>
    <row r="3684" spans="1:10" ht="14.25" customHeight="1" x14ac:dyDescent="0.35">
      <c r="A3684" s="4" t="s">
        <v>3707</v>
      </c>
      <c r="B3684" s="5">
        <v>42068.682999999997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</v>
      </c>
      <c r="H3684" s="8">
        <v>3.2871533970464132E-3</v>
      </c>
      <c r="I3684" s="9">
        <v>3</v>
      </c>
      <c r="J3684" s="10" t="b">
        <f>AND(CCTAB[[#This Row],[Date]]&gt;=calculate!$D$10,CCTAB[[#This Row],[Date]]&lt;calculate!$D$10+7)</f>
        <v>0</v>
      </c>
    </row>
    <row r="3685" spans="1:10" ht="14.25" customHeight="1" x14ac:dyDescent="0.35">
      <c r="A3685" s="4" t="s">
        <v>3708</v>
      </c>
      <c r="B3685" s="5">
        <v>42068.682999999997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</v>
      </c>
      <c r="H3685" s="8">
        <v>2.5808953472591903E-3</v>
      </c>
      <c r="I3685" s="9">
        <v>3</v>
      </c>
      <c r="J3685" s="10" t="b">
        <f>AND(CCTAB[[#This Row],[Date]]&gt;=calculate!$D$10,CCTAB[[#This Row],[Date]]&lt;calculate!$D$10+7)</f>
        <v>0</v>
      </c>
    </row>
    <row r="3686" spans="1:10" ht="14.25" customHeight="1" x14ac:dyDescent="0.35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</v>
      </c>
      <c r="H3686" s="8">
        <v>1.4947472708606157E-3</v>
      </c>
      <c r="I3686" s="9">
        <v>5</v>
      </c>
      <c r="J3686" s="10" t="b">
        <f>AND(CCTAB[[#This Row],[Date]]&gt;=calculate!$D$10,CCTAB[[#This Row],[Date]]&lt;calculate!$D$10+7)</f>
        <v>0</v>
      </c>
    </row>
    <row r="3687" spans="1:10" ht="14.25" customHeight="1" x14ac:dyDescent="0.35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</v>
      </c>
      <c r="H3687" s="8">
        <v>3.8145686076189404E-3</v>
      </c>
      <c r="I3687" s="9">
        <v>2</v>
      </c>
      <c r="J3687" s="10" t="b">
        <f>AND(CCTAB[[#This Row],[Date]]&gt;=calculate!$D$10,CCTAB[[#This Row],[Date]]&lt;calculate!$D$10+7)</f>
        <v>0</v>
      </c>
    </row>
    <row r="3688" spans="1:10" ht="14.25" customHeight="1" x14ac:dyDescent="0.35">
      <c r="A3688" s="4" t="s">
        <v>3711</v>
      </c>
      <c r="B3688" s="5">
        <v>42068.732000000004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0" t="b">
        <f>AND(CCTAB[[#This Row],[Date]]&gt;=calculate!$D$10,CCTAB[[#This Row],[Date]]&lt;calculate!$D$10+7)</f>
        <v>0</v>
      </c>
    </row>
    <row r="3689" spans="1:10" ht="14.25" customHeight="1" x14ac:dyDescent="0.35">
      <c r="A3689" s="4" t="s">
        <v>3712</v>
      </c>
      <c r="B3689" s="5">
        <v>42068.732000000004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</v>
      </c>
      <c r="H3689" s="8">
        <v>2.3139024278490293E-3</v>
      </c>
      <c r="I3689" s="9">
        <v>5</v>
      </c>
      <c r="J3689" s="10" t="b">
        <f>AND(CCTAB[[#This Row],[Date]]&gt;=calculate!$D$10,CCTAB[[#This Row],[Date]]&lt;calculate!$D$10+7)</f>
        <v>0</v>
      </c>
    </row>
    <row r="3690" spans="1:10" ht="14.25" customHeight="1" x14ac:dyDescent="0.35">
      <c r="A3690" s="4" t="s">
        <v>3713</v>
      </c>
      <c r="B3690" s="5">
        <v>42068.745000000003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</v>
      </c>
      <c r="H3690" s="8">
        <v>2.2788759051035833E-3</v>
      </c>
      <c r="I3690" s="9">
        <v>2</v>
      </c>
      <c r="J3690" s="10" t="b">
        <f>AND(CCTAB[[#This Row],[Date]]&gt;=calculate!$D$10,CCTAB[[#This Row],[Date]]&lt;calculate!$D$10+7)</f>
        <v>0</v>
      </c>
    </row>
    <row r="3691" spans="1:10" ht="14.25" customHeight="1" x14ac:dyDescent="0.35">
      <c r="A3691" s="4" t="s">
        <v>3714</v>
      </c>
      <c r="B3691" s="5">
        <v>42068.745000000003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0" t="b">
        <f>AND(CCTAB[[#This Row],[Date]]&gt;=calculate!$D$10,CCTAB[[#This Row],[Date]]&lt;calculate!$D$10+7)</f>
        <v>0</v>
      </c>
    </row>
    <row r="3692" spans="1:10" ht="14.25" customHeight="1" x14ac:dyDescent="0.35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</v>
      </c>
      <c r="H3692" s="8">
        <v>9.3169448138617739E-4</v>
      </c>
      <c r="I3692" s="9">
        <v>4</v>
      </c>
      <c r="J3692" s="10" t="b">
        <f>AND(CCTAB[[#This Row],[Date]]&gt;=calculate!$D$10,CCTAB[[#This Row],[Date]]&lt;calculate!$D$10+7)</f>
        <v>0</v>
      </c>
    </row>
    <row r="3693" spans="1:10" ht="14.25" customHeight="1" x14ac:dyDescent="0.35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</v>
      </c>
      <c r="H3693" s="8">
        <v>1.556950728855815E-3</v>
      </c>
      <c r="I3693" s="9">
        <v>5</v>
      </c>
      <c r="J3693" s="10" t="b">
        <f>AND(CCTAB[[#This Row],[Date]]&gt;=calculate!$D$10,CCTAB[[#This Row],[Date]]&lt;calculate!$D$10+7)</f>
        <v>0</v>
      </c>
    </row>
    <row r="3694" spans="1:10" ht="14.25" customHeight="1" x14ac:dyDescent="0.35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</v>
      </c>
      <c r="H3694" s="8">
        <v>3.4860342968283092E-3</v>
      </c>
      <c r="I3694" s="9">
        <v>3</v>
      </c>
      <c r="J3694" s="10" t="b">
        <f>AND(CCTAB[[#This Row],[Date]]&gt;=calculate!$D$10,CCTAB[[#This Row],[Date]]&lt;calculate!$D$10+7)</f>
        <v>0</v>
      </c>
    </row>
    <row r="3695" spans="1:10" ht="14.25" customHeight="1" x14ac:dyDescent="0.35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</v>
      </c>
      <c r="H3695" s="8">
        <v>9.3831965798889694E-4</v>
      </c>
      <c r="I3695" s="9">
        <v>3</v>
      </c>
      <c r="J3695" s="10" t="b">
        <f>AND(CCTAB[[#This Row],[Date]]&gt;=calculate!$D$10,CCTAB[[#This Row],[Date]]&lt;calculate!$D$10+7)</f>
        <v>0</v>
      </c>
    </row>
    <row r="3696" spans="1:10" ht="14.25" customHeight="1" x14ac:dyDescent="0.35">
      <c r="A3696" s="4" t="s">
        <v>3719</v>
      </c>
      <c r="B3696" s="5">
        <v>42069.417000000001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</v>
      </c>
      <c r="H3696" s="8">
        <v>1.7032774967909244E-3</v>
      </c>
      <c r="I3696" s="9">
        <v>5</v>
      </c>
      <c r="J3696" s="10" t="b">
        <f>AND(CCTAB[[#This Row],[Date]]&gt;=calculate!$D$10,CCTAB[[#This Row],[Date]]&lt;calculate!$D$10+7)</f>
        <v>0</v>
      </c>
    </row>
    <row r="3697" spans="1:10" ht="14.25" customHeight="1" x14ac:dyDescent="0.35">
      <c r="A3697" s="4" t="s">
        <v>3720</v>
      </c>
      <c r="B3697" s="5">
        <v>42069.417000000001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</v>
      </c>
      <c r="H3697" s="8">
        <v>4.0319463295943256E-3</v>
      </c>
      <c r="I3697" s="9">
        <v>3</v>
      </c>
      <c r="J3697" s="10" t="b">
        <f>AND(CCTAB[[#This Row],[Date]]&gt;=calculate!$D$10,CCTAB[[#This Row],[Date]]&lt;calculate!$D$10+7)</f>
        <v>0</v>
      </c>
    </row>
    <row r="3698" spans="1:10" ht="14.25" customHeight="1" x14ac:dyDescent="0.35">
      <c r="A3698" s="4" t="s">
        <v>3721</v>
      </c>
      <c r="B3698" s="5">
        <v>42069.428999999996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</v>
      </c>
      <c r="H3698" s="8">
        <v>4.2183559253735313E-3</v>
      </c>
      <c r="I3698" s="9">
        <v>5</v>
      </c>
      <c r="J3698" s="10" t="b">
        <f>AND(CCTAB[[#This Row],[Date]]&gt;=calculate!$D$10,CCTAB[[#This Row],[Date]]&lt;calculate!$D$10+7)</f>
        <v>0</v>
      </c>
    </row>
    <row r="3699" spans="1:10" ht="14.25" customHeight="1" x14ac:dyDescent="0.35">
      <c r="A3699" s="4" t="s">
        <v>3722</v>
      </c>
      <c r="B3699" s="5">
        <v>42069.428999999996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0" t="b">
        <f>AND(CCTAB[[#This Row],[Date]]&gt;=calculate!$D$10,CCTAB[[#This Row],[Date]]&lt;calculate!$D$10+7)</f>
        <v>0</v>
      </c>
    </row>
    <row r="3700" spans="1:10" ht="14.25" customHeight="1" x14ac:dyDescent="0.35">
      <c r="A3700" s="4" t="s">
        <v>3723</v>
      </c>
      <c r="B3700" s="5">
        <v>42069.428999999996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</v>
      </c>
      <c r="H3700" s="8">
        <v>1.8912422295958898E-3</v>
      </c>
      <c r="I3700" s="9">
        <v>5</v>
      </c>
      <c r="J3700" s="10" t="b">
        <f>AND(CCTAB[[#This Row],[Date]]&gt;=calculate!$D$10,CCTAB[[#This Row],[Date]]&lt;calculate!$D$10+7)</f>
        <v>0</v>
      </c>
    </row>
    <row r="3701" spans="1:10" ht="14.25" customHeight="1" x14ac:dyDescent="0.35">
      <c r="A3701" s="4" t="s">
        <v>3724</v>
      </c>
      <c r="B3701" s="5">
        <v>42069.428999999996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</v>
      </c>
      <c r="H3701" s="8">
        <v>2.3961994533939486E-3</v>
      </c>
      <c r="I3701" s="9">
        <v>2</v>
      </c>
      <c r="J3701" s="10" t="b">
        <f>AND(CCTAB[[#This Row],[Date]]&gt;=calculate!$D$10,CCTAB[[#This Row],[Date]]&lt;calculate!$D$10+7)</f>
        <v>0</v>
      </c>
    </row>
    <row r="3702" spans="1:10" ht="14.25" customHeight="1" x14ac:dyDescent="0.35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</v>
      </c>
      <c r="H3702" s="8">
        <v>4.5796983547390863E-3</v>
      </c>
      <c r="I3702" s="9">
        <v>3</v>
      </c>
      <c r="J3702" s="10" t="b">
        <f>AND(CCTAB[[#This Row],[Date]]&gt;=calculate!$D$10,CCTAB[[#This Row],[Date]]&lt;calculate!$D$10+7)</f>
        <v>0</v>
      </c>
    </row>
    <row r="3703" spans="1:10" ht="14.25" customHeight="1" x14ac:dyDescent="0.35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</v>
      </c>
      <c r="H3703" s="8">
        <v>2.2179366652763099E-3</v>
      </c>
      <c r="I3703" s="9">
        <v>1</v>
      </c>
      <c r="J3703" s="10" t="b">
        <f>AND(CCTAB[[#This Row],[Date]]&gt;=calculate!$D$10,CCTAB[[#This Row],[Date]]&lt;calculate!$D$10+7)</f>
        <v>0</v>
      </c>
    </row>
    <row r="3704" spans="1:10" ht="14.25" customHeight="1" x14ac:dyDescent="0.35">
      <c r="A3704" s="4" t="s">
        <v>3727</v>
      </c>
      <c r="B3704" s="5">
        <v>42069.447999999997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</v>
      </c>
      <c r="H3704" s="8">
        <v>3.5286195913117333E-3</v>
      </c>
      <c r="I3704" s="9">
        <v>4</v>
      </c>
      <c r="J3704" s="10" t="b">
        <f>AND(CCTAB[[#This Row],[Date]]&gt;=calculate!$D$10,CCTAB[[#This Row],[Date]]&lt;calculate!$D$10+7)</f>
        <v>0</v>
      </c>
    </row>
    <row r="3705" spans="1:10" ht="14.25" customHeight="1" x14ac:dyDescent="0.35">
      <c r="A3705" s="4" t="s">
        <v>3728</v>
      </c>
      <c r="B3705" s="5">
        <v>42069.447999999997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0" t="b">
        <f>AND(CCTAB[[#This Row],[Date]]&gt;=calculate!$D$10,CCTAB[[#This Row],[Date]]&lt;calculate!$D$10+7)</f>
        <v>0</v>
      </c>
    </row>
    <row r="3706" spans="1:10" ht="14.25" customHeight="1" x14ac:dyDescent="0.35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</v>
      </c>
      <c r="H3706" s="8">
        <v>5.9625863734649167E-4</v>
      </c>
      <c r="I3706" s="9">
        <v>4</v>
      </c>
      <c r="J3706" s="10" t="b">
        <f>AND(CCTAB[[#This Row],[Date]]&gt;=calculate!$D$10,CCTAB[[#This Row],[Date]]&lt;calculate!$D$10+7)</f>
        <v>0</v>
      </c>
    </row>
    <row r="3707" spans="1:10" ht="14.25" customHeight="1" x14ac:dyDescent="0.35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</v>
      </c>
      <c r="H3707" s="8">
        <v>4.7016363578349244E-3</v>
      </c>
      <c r="I3707" s="9">
        <v>4</v>
      </c>
      <c r="J3707" s="10" t="b">
        <f>AND(CCTAB[[#This Row],[Date]]&gt;=calculate!$D$10,CCTAB[[#This Row],[Date]]&lt;calculate!$D$10+7)</f>
        <v>0</v>
      </c>
    </row>
    <row r="3708" spans="1:10" ht="14.25" customHeight="1" x14ac:dyDescent="0.35">
      <c r="A3708" s="4" t="s">
        <v>3731</v>
      </c>
      <c r="B3708" s="5">
        <v>42069.472999999998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</v>
      </c>
      <c r="H3708" s="8">
        <v>1.2941831150589712E-3</v>
      </c>
      <c r="I3708" s="9">
        <v>5</v>
      </c>
      <c r="J3708" s="10" t="b">
        <f>AND(CCTAB[[#This Row],[Date]]&gt;=calculate!$D$10,CCTAB[[#This Row],[Date]]&lt;calculate!$D$10+7)</f>
        <v>0</v>
      </c>
    </row>
    <row r="3709" spans="1:10" ht="14.25" customHeight="1" x14ac:dyDescent="0.35">
      <c r="A3709" s="4" t="s">
        <v>3732</v>
      </c>
      <c r="B3709" s="5">
        <v>42069.472999999998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0" t="b">
        <f>AND(CCTAB[[#This Row],[Date]]&gt;=calculate!$D$10,CCTAB[[#This Row],[Date]]&lt;calculate!$D$10+7)</f>
        <v>0</v>
      </c>
    </row>
    <row r="3710" spans="1:10" ht="14.25" customHeight="1" x14ac:dyDescent="0.35">
      <c r="A3710" s="4" t="s">
        <v>3733</v>
      </c>
      <c r="B3710" s="5">
        <v>42069.476000000002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</v>
      </c>
      <c r="H3710" s="8">
        <v>2.3244416976343557E-3</v>
      </c>
      <c r="I3710" s="9">
        <v>1</v>
      </c>
      <c r="J3710" s="10" t="b">
        <f>AND(CCTAB[[#This Row],[Date]]&gt;=calculate!$D$10,CCTAB[[#This Row],[Date]]&lt;calculate!$D$10+7)</f>
        <v>0</v>
      </c>
    </row>
    <row r="3711" spans="1:10" ht="14.25" customHeight="1" x14ac:dyDescent="0.35">
      <c r="A3711" s="4" t="s">
        <v>3734</v>
      </c>
      <c r="B3711" s="5">
        <v>42069.476000000002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</v>
      </c>
      <c r="H3711" s="8">
        <v>4.6118676487624721E-3</v>
      </c>
      <c r="I3711" s="9">
        <v>2</v>
      </c>
      <c r="J3711" s="10" t="b">
        <f>AND(CCTAB[[#This Row],[Date]]&gt;=calculate!$D$10,CCTAB[[#This Row],[Date]]&lt;calculate!$D$10+7)</f>
        <v>0</v>
      </c>
    </row>
    <row r="3712" spans="1:10" ht="14.25" customHeight="1" x14ac:dyDescent="0.35">
      <c r="A3712" s="4" t="s">
        <v>3735</v>
      </c>
      <c r="B3712" s="5">
        <v>42069.478000000003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</v>
      </c>
      <c r="H3712" s="8">
        <v>6.2650662046607032E-4</v>
      </c>
      <c r="I3712" s="9">
        <v>5</v>
      </c>
      <c r="J3712" s="10" t="b">
        <f>AND(CCTAB[[#This Row],[Date]]&gt;=calculate!$D$10,CCTAB[[#This Row],[Date]]&lt;calculate!$D$10+7)</f>
        <v>0</v>
      </c>
    </row>
    <row r="3713" spans="1:10" ht="14.25" customHeight="1" x14ac:dyDescent="0.35">
      <c r="A3713" s="4" t="s">
        <v>3736</v>
      </c>
      <c r="B3713" s="5">
        <v>42069.478000000003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0" t="b">
        <f>AND(CCTAB[[#This Row],[Date]]&gt;=calculate!$D$10,CCTAB[[#This Row],[Date]]&lt;calculate!$D$10+7)</f>
        <v>0</v>
      </c>
    </row>
    <row r="3714" spans="1:10" ht="14.25" customHeight="1" x14ac:dyDescent="0.35">
      <c r="A3714" s="4" t="s">
        <v>3737</v>
      </c>
      <c r="B3714" s="5">
        <v>42069.504999999997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</v>
      </c>
      <c r="H3714" s="8">
        <v>3.3764064373823098E-3</v>
      </c>
      <c r="I3714" s="9">
        <v>4</v>
      </c>
      <c r="J3714" s="10" t="b">
        <f>AND(CCTAB[[#This Row],[Date]]&gt;=calculate!$D$10,CCTAB[[#This Row],[Date]]&lt;calculate!$D$10+7)</f>
        <v>0</v>
      </c>
    </row>
    <row r="3715" spans="1:10" ht="14.25" customHeight="1" x14ac:dyDescent="0.35">
      <c r="A3715" s="4" t="s">
        <v>3738</v>
      </c>
      <c r="B3715" s="5">
        <v>42069.504999999997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</v>
      </c>
      <c r="H3715" s="8">
        <v>1.7317811474218017E-3</v>
      </c>
      <c r="I3715" s="9">
        <v>5</v>
      </c>
      <c r="J3715" s="10" t="b">
        <f>AND(CCTAB[[#This Row],[Date]]&gt;=calculate!$D$10,CCTAB[[#This Row],[Date]]&lt;calculate!$D$10+7)</f>
        <v>0</v>
      </c>
    </row>
    <row r="3716" spans="1:10" ht="14.25" customHeight="1" x14ac:dyDescent="0.35">
      <c r="A3716" s="4" t="s">
        <v>3739</v>
      </c>
      <c r="B3716" s="5">
        <v>42069.512999999999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</v>
      </c>
      <c r="H3716" s="8">
        <v>3.8885487556370008E-3</v>
      </c>
      <c r="I3716" s="9">
        <v>4</v>
      </c>
      <c r="J3716" s="10" t="b">
        <f>AND(CCTAB[[#This Row],[Date]]&gt;=calculate!$D$10,CCTAB[[#This Row],[Date]]&lt;calculate!$D$10+7)</f>
        <v>0</v>
      </c>
    </row>
    <row r="3717" spans="1:10" ht="14.25" customHeight="1" x14ac:dyDescent="0.35">
      <c r="A3717" s="4" t="s">
        <v>3740</v>
      </c>
      <c r="B3717" s="5">
        <v>42069.512999999999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0" t="b">
        <f>AND(CCTAB[[#This Row],[Date]]&gt;=calculate!$D$10,CCTAB[[#This Row],[Date]]&lt;calculate!$D$10+7)</f>
        <v>0</v>
      </c>
    </row>
    <row r="3718" spans="1:10" ht="14.25" customHeight="1" x14ac:dyDescent="0.35">
      <c r="A3718" s="4" t="s">
        <v>3741</v>
      </c>
      <c r="B3718" s="5">
        <v>42069.531999999999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</v>
      </c>
      <c r="H3718" s="8">
        <v>2.4423820255011918E-3</v>
      </c>
      <c r="I3718" s="9">
        <v>3</v>
      </c>
      <c r="J3718" s="10" t="b">
        <f>AND(CCTAB[[#This Row],[Date]]&gt;=calculate!$D$10,CCTAB[[#This Row],[Date]]&lt;calculate!$D$10+7)</f>
        <v>0</v>
      </c>
    </row>
    <row r="3719" spans="1:10" ht="14.25" customHeight="1" x14ac:dyDescent="0.35">
      <c r="A3719" s="4" t="s">
        <v>3742</v>
      </c>
      <c r="B3719" s="5">
        <v>42069.531999999999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0" t="b">
        <f>AND(CCTAB[[#This Row],[Date]]&gt;=calculate!$D$10,CCTAB[[#This Row],[Date]]&lt;calculate!$D$10+7)</f>
        <v>0</v>
      </c>
    </row>
    <row r="3720" spans="1:10" ht="14.25" customHeight="1" x14ac:dyDescent="0.35">
      <c r="A3720" s="4" t="s">
        <v>3743</v>
      </c>
      <c r="B3720" s="5">
        <v>42069.557000000001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</v>
      </c>
      <c r="H3720" s="8">
        <v>2.5661891339005013E-3</v>
      </c>
      <c r="I3720" s="9">
        <v>3</v>
      </c>
      <c r="J3720" s="10" t="b">
        <f>AND(CCTAB[[#This Row],[Date]]&gt;=calculate!$D$10,CCTAB[[#This Row],[Date]]&lt;calculate!$D$10+7)</f>
        <v>0</v>
      </c>
    </row>
    <row r="3721" spans="1:10" ht="14.25" customHeight="1" x14ac:dyDescent="0.35">
      <c r="A3721" s="4" t="s">
        <v>3744</v>
      </c>
      <c r="B3721" s="5">
        <v>42069.557000000001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</v>
      </c>
      <c r="H3721" s="8">
        <v>3.0334576592709293E-3</v>
      </c>
      <c r="I3721" s="9">
        <v>2</v>
      </c>
      <c r="J3721" s="10" t="b">
        <f>AND(CCTAB[[#This Row],[Date]]&gt;=calculate!$D$10,CCTAB[[#This Row],[Date]]&lt;calculate!$D$10+7)</f>
        <v>0</v>
      </c>
    </row>
    <row r="3722" spans="1:10" ht="14.25" customHeight="1" x14ac:dyDescent="0.35">
      <c r="A3722" s="4" t="s">
        <v>3745</v>
      </c>
      <c r="B3722" s="5">
        <v>42069.563999999998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</v>
      </c>
      <c r="H3722" s="8">
        <v>2.2681501828813624E-3</v>
      </c>
      <c r="I3722" s="9">
        <v>3</v>
      </c>
      <c r="J3722" s="10" t="b">
        <f>AND(CCTAB[[#This Row],[Date]]&gt;=calculate!$D$10,CCTAB[[#This Row],[Date]]&lt;calculate!$D$10+7)</f>
        <v>0</v>
      </c>
    </row>
    <row r="3723" spans="1:10" ht="14.25" customHeight="1" x14ac:dyDescent="0.35">
      <c r="A3723" s="4" t="s">
        <v>3746</v>
      </c>
      <c r="B3723" s="5">
        <v>42069.563999999998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</v>
      </c>
      <c r="H3723" s="8">
        <v>1.4028057085841749E-3</v>
      </c>
      <c r="I3723" s="9">
        <v>4</v>
      </c>
      <c r="J3723" s="10" t="b">
        <f>AND(CCTAB[[#This Row],[Date]]&gt;=calculate!$D$10,CCTAB[[#This Row],[Date]]&lt;calculate!$D$10+7)</f>
        <v>0</v>
      </c>
    </row>
    <row r="3724" spans="1:10" ht="14.25" customHeight="1" x14ac:dyDescent="0.35">
      <c r="A3724" s="4" t="s">
        <v>3747</v>
      </c>
      <c r="B3724" s="5">
        <v>42069.571000000004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0" t="b">
        <f>AND(CCTAB[[#This Row],[Date]]&gt;=calculate!$D$10,CCTAB[[#This Row],[Date]]&lt;calculate!$D$10+7)</f>
        <v>0</v>
      </c>
    </row>
    <row r="3725" spans="1:10" ht="14.25" customHeight="1" x14ac:dyDescent="0.35">
      <c r="A3725" s="4" t="s">
        <v>3748</v>
      </c>
      <c r="B3725" s="5">
        <v>42069.571000000004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</v>
      </c>
      <c r="H3725" s="8">
        <v>4.2396318970827828E-3</v>
      </c>
      <c r="I3725" s="9">
        <v>3</v>
      </c>
      <c r="J3725" s="10" t="b">
        <f>AND(CCTAB[[#This Row],[Date]]&gt;=calculate!$D$10,CCTAB[[#This Row],[Date]]&lt;calculate!$D$10+7)</f>
        <v>0</v>
      </c>
    </row>
    <row r="3726" spans="1:10" ht="14.25" customHeight="1" x14ac:dyDescent="0.35">
      <c r="A3726" s="4" t="s">
        <v>3749</v>
      </c>
      <c r="B3726" s="5">
        <v>42069.574000000001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0" t="b">
        <f>AND(CCTAB[[#This Row],[Date]]&gt;=calculate!$D$10,CCTAB[[#This Row],[Date]]&lt;calculate!$D$10+7)</f>
        <v>0</v>
      </c>
    </row>
    <row r="3727" spans="1:10" ht="14.25" customHeight="1" x14ac:dyDescent="0.35">
      <c r="A3727" s="4" t="s">
        <v>3750</v>
      </c>
      <c r="B3727" s="5">
        <v>42069.574000000001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</v>
      </c>
      <c r="H3727" s="8">
        <v>1.5290115910037553E-3</v>
      </c>
      <c r="I3727" s="9">
        <v>3</v>
      </c>
      <c r="J3727" s="10" t="b">
        <f>AND(CCTAB[[#This Row],[Date]]&gt;=calculate!$D$10,CCTAB[[#This Row],[Date]]&lt;calculate!$D$10+7)</f>
        <v>0</v>
      </c>
    </row>
    <row r="3728" spans="1:10" ht="14.25" customHeight="1" x14ac:dyDescent="0.35">
      <c r="A3728" s="4" t="s">
        <v>3751</v>
      </c>
      <c r="B3728" s="5">
        <v>42069.576000000001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</v>
      </c>
      <c r="H3728" s="8">
        <v>3.297635639273518E-3</v>
      </c>
      <c r="I3728" s="9">
        <v>4</v>
      </c>
      <c r="J3728" s="10" t="b">
        <f>AND(CCTAB[[#This Row],[Date]]&gt;=calculate!$D$10,CCTAB[[#This Row],[Date]]&lt;calculate!$D$10+7)</f>
        <v>0</v>
      </c>
    </row>
    <row r="3729" spans="1:10" ht="14.25" customHeight="1" x14ac:dyDescent="0.35">
      <c r="A3729" s="4" t="s">
        <v>3752</v>
      </c>
      <c r="B3729" s="5">
        <v>42069.576000000001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</v>
      </c>
      <c r="H3729" s="8">
        <v>2.4194381884000069E-3</v>
      </c>
      <c r="I3729" s="9">
        <v>5</v>
      </c>
      <c r="J3729" s="10" t="b">
        <f>AND(CCTAB[[#This Row],[Date]]&gt;=calculate!$D$10,CCTAB[[#This Row],[Date]]&lt;calculate!$D$10+7)</f>
        <v>0</v>
      </c>
    </row>
    <row r="3730" spans="1:10" ht="14.25" customHeight="1" x14ac:dyDescent="0.35">
      <c r="A3730" s="4" t="s">
        <v>3753</v>
      </c>
      <c r="B3730" s="5">
        <v>42069.601000000002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</v>
      </c>
      <c r="H3730" s="8">
        <v>2.3027574383895598E-3</v>
      </c>
      <c r="I3730" s="9">
        <v>3</v>
      </c>
      <c r="J3730" s="10" t="b">
        <f>AND(CCTAB[[#This Row],[Date]]&gt;=calculate!$D$10,CCTAB[[#This Row],[Date]]&lt;calculate!$D$10+7)</f>
        <v>0</v>
      </c>
    </row>
    <row r="3731" spans="1:10" ht="14.25" customHeight="1" x14ac:dyDescent="0.35">
      <c r="A3731" s="4" t="s">
        <v>3754</v>
      </c>
      <c r="B3731" s="5">
        <v>42069.601000000002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0" t="b">
        <f>AND(CCTAB[[#This Row],[Date]]&gt;=calculate!$D$10,CCTAB[[#This Row],[Date]]&lt;calculate!$D$10+7)</f>
        <v>0</v>
      </c>
    </row>
    <row r="3732" spans="1:10" ht="14.25" customHeight="1" x14ac:dyDescent="0.35">
      <c r="A3732" s="4" t="s">
        <v>3755</v>
      </c>
      <c r="B3732" s="5">
        <v>42069.603000000003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0" t="b">
        <f>AND(CCTAB[[#This Row],[Date]]&gt;=calculate!$D$10,CCTAB[[#This Row],[Date]]&lt;calculate!$D$10+7)</f>
        <v>0</v>
      </c>
    </row>
    <row r="3733" spans="1:10" ht="14.25" customHeight="1" x14ac:dyDescent="0.35">
      <c r="A3733" s="4" t="s">
        <v>3756</v>
      </c>
      <c r="B3733" s="5">
        <v>42069.603000000003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</v>
      </c>
      <c r="H3733" s="8">
        <v>2.1951384364128326E-3</v>
      </c>
      <c r="I3733" s="9">
        <v>1</v>
      </c>
      <c r="J3733" s="10" t="b">
        <f>AND(CCTAB[[#This Row],[Date]]&gt;=calculate!$D$10,CCTAB[[#This Row],[Date]]&lt;calculate!$D$10+7)</f>
        <v>0</v>
      </c>
    </row>
    <row r="3734" spans="1:10" ht="14.25" customHeight="1" x14ac:dyDescent="0.35">
      <c r="A3734" s="4" t="s">
        <v>3757</v>
      </c>
      <c r="B3734" s="5">
        <v>42069.673999999999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</v>
      </c>
      <c r="H3734" s="8">
        <v>2.3536102253969063E-3</v>
      </c>
      <c r="I3734" s="9">
        <v>5</v>
      </c>
      <c r="J3734" s="10" t="b">
        <f>AND(CCTAB[[#This Row],[Date]]&gt;=calculate!$D$10,CCTAB[[#This Row],[Date]]&lt;calculate!$D$10+7)</f>
        <v>0</v>
      </c>
    </row>
    <row r="3735" spans="1:10" ht="14.25" customHeight="1" x14ac:dyDescent="0.35">
      <c r="A3735" s="4" t="s">
        <v>3758</v>
      </c>
      <c r="B3735" s="5">
        <v>42069.673999999999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</v>
      </c>
      <c r="H3735" s="8">
        <v>3.665093229226115E-3</v>
      </c>
      <c r="I3735" s="9">
        <v>4</v>
      </c>
      <c r="J3735" s="10" t="b">
        <f>AND(CCTAB[[#This Row],[Date]]&gt;=calculate!$D$10,CCTAB[[#This Row],[Date]]&lt;calculate!$D$10+7)</f>
        <v>0</v>
      </c>
    </row>
    <row r="3736" spans="1:10" ht="14.25" customHeight="1" x14ac:dyDescent="0.35">
      <c r="A3736" s="4" t="s">
        <v>3759</v>
      </c>
      <c r="B3736" s="5">
        <v>42069.686000000002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</v>
      </c>
      <c r="H3736" s="8">
        <v>1.9463475815965324E-3</v>
      </c>
      <c r="I3736" s="9">
        <v>4</v>
      </c>
      <c r="J3736" s="10" t="b">
        <f>AND(CCTAB[[#This Row],[Date]]&gt;=calculate!$D$10,CCTAB[[#This Row],[Date]]&lt;calculate!$D$10+7)</f>
        <v>0</v>
      </c>
    </row>
    <row r="3737" spans="1:10" ht="14.25" customHeight="1" x14ac:dyDescent="0.35">
      <c r="A3737" s="4" t="s">
        <v>3760</v>
      </c>
      <c r="B3737" s="5">
        <v>42069.686000000002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</v>
      </c>
      <c r="H3737" s="8">
        <v>9.6964496502665741E-4</v>
      </c>
      <c r="I3737" s="9">
        <v>4</v>
      </c>
      <c r="J3737" s="10" t="b">
        <f>AND(CCTAB[[#This Row],[Date]]&gt;=calculate!$D$10,CCTAB[[#This Row],[Date]]&lt;calculate!$D$10+7)</f>
        <v>0</v>
      </c>
    </row>
    <row r="3738" spans="1:10" ht="14.25" customHeight="1" x14ac:dyDescent="0.35">
      <c r="A3738" s="4" t="s">
        <v>3761</v>
      </c>
      <c r="B3738" s="5">
        <v>42069.688999999998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</v>
      </c>
      <c r="H3738" s="8">
        <v>4.5045506253406694E-3</v>
      </c>
      <c r="I3738" s="9">
        <v>3</v>
      </c>
      <c r="J3738" s="10" t="b">
        <f>AND(CCTAB[[#This Row],[Date]]&gt;=calculate!$D$10,CCTAB[[#This Row],[Date]]&lt;calculate!$D$10+7)</f>
        <v>0</v>
      </c>
    </row>
    <row r="3739" spans="1:10" ht="14.25" customHeight="1" x14ac:dyDescent="0.35">
      <c r="A3739" s="4" t="s">
        <v>3762</v>
      </c>
      <c r="B3739" s="5">
        <v>42069.688999999998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</v>
      </c>
      <c r="H3739" s="8">
        <v>4.9004507577150977E-4</v>
      </c>
      <c r="I3739" s="9">
        <v>5</v>
      </c>
      <c r="J3739" s="10" t="b">
        <f>AND(CCTAB[[#This Row],[Date]]&gt;=calculate!$D$10,CCTAB[[#This Row],[Date]]&lt;calculate!$D$10+7)</f>
        <v>0</v>
      </c>
    </row>
    <row r="3740" spans="1:10" ht="14.25" customHeight="1" x14ac:dyDescent="0.35">
      <c r="A3740" s="4" t="s">
        <v>3763</v>
      </c>
      <c r="B3740" s="5">
        <v>42069.690999999999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0" t="b">
        <f>AND(CCTAB[[#This Row],[Date]]&gt;=calculate!$D$10,CCTAB[[#This Row],[Date]]&lt;calculate!$D$10+7)</f>
        <v>0</v>
      </c>
    </row>
    <row r="3741" spans="1:10" ht="14.25" customHeight="1" x14ac:dyDescent="0.35">
      <c r="A3741" s="4" t="s">
        <v>3764</v>
      </c>
      <c r="B3741" s="5">
        <v>42069.690999999999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</v>
      </c>
      <c r="H3741" s="8">
        <v>4.1932248590885362E-3</v>
      </c>
      <c r="I3741" s="9">
        <v>5</v>
      </c>
      <c r="J3741" s="10" t="b">
        <f>AND(CCTAB[[#This Row],[Date]]&gt;=calculate!$D$10,CCTAB[[#This Row],[Date]]&lt;calculate!$D$10+7)</f>
        <v>0</v>
      </c>
    </row>
    <row r="3742" spans="1:10" ht="14.25" customHeight="1" x14ac:dyDescent="0.35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</v>
      </c>
      <c r="H3742" s="8">
        <v>1.4000421857960005E-3</v>
      </c>
      <c r="I3742" s="9">
        <v>1</v>
      </c>
      <c r="J3742" s="10" t="b">
        <f>AND(CCTAB[[#This Row],[Date]]&gt;=calculate!$D$10,CCTAB[[#This Row],[Date]]&lt;calculate!$D$10+7)</f>
        <v>0</v>
      </c>
    </row>
    <row r="3743" spans="1:10" ht="14.25" customHeight="1" x14ac:dyDescent="0.35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</v>
      </c>
      <c r="H3743" s="8">
        <v>4.3840301070779426E-3</v>
      </c>
      <c r="I3743" s="9">
        <v>4</v>
      </c>
      <c r="J3743" s="10" t="b">
        <f>AND(CCTAB[[#This Row],[Date]]&gt;=calculate!$D$10,CCTAB[[#This Row],[Date]]&lt;calculate!$D$10+7)</f>
        <v>0</v>
      </c>
    </row>
    <row r="3744" spans="1:10" ht="14.25" customHeight="1" x14ac:dyDescent="0.35">
      <c r="A3744" s="4" t="s">
        <v>3767</v>
      </c>
      <c r="B3744" s="5">
        <v>42069.701000000001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</v>
      </c>
      <c r="H3744" s="8">
        <v>9.5569113512653458E-4</v>
      </c>
      <c r="I3744" s="9">
        <v>4</v>
      </c>
      <c r="J3744" s="10" t="b">
        <f>AND(CCTAB[[#This Row],[Date]]&gt;=calculate!$D$10,CCTAB[[#This Row],[Date]]&lt;calculate!$D$10+7)</f>
        <v>0</v>
      </c>
    </row>
    <row r="3745" spans="1:10" ht="14.25" customHeight="1" x14ac:dyDescent="0.35">
      <c r="A3745" s="4" t="s">
        <v>3768</v>
      </c>
      <c r="B3745" s="5">
        <v>42069.701000000001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</v>
      </c>
      <c r="H3745" s="8">
        <v>8.2784794461931391E-4</v>
      </c>
      <c r="I3745" s="9">
        <v>5</v>
      </c>
      <c r="J3745" s="10" t="b">
        <f>AND(CCTAB[[#This Row],[Date]]&gt;=calculate!$D$10,CCTAB[[#This Row],[Date]]&lt;calculate!$D$10+7)</f>
        <v>0</v>
      </c>
    </row>
    <row r="3746" spans="1:10" ht="14.25" customHeight="1" x14ac:dyDescent="0.35">
      <c r="A3746" s="4" t="s">
        <v>3769</v>
      </c>
      <c r="B3746" s="5">
        <v>42069.718999999997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0" t="b">
        <f>AND(CCTAB[[#This Row],[Date]]&gt;=calculate!$D$10,CCTAB[[#This Row],[Date]]&lt;calculate!$D$10+7)</f>
        <v>0</v>
      </c>
    </row>
    <row r="3747" spans="1:10" ht="14.25" customHeight="1" x14ac:dyDescent="0.35">
      <c r="A3747" s="4" t="s">
        <v>3770</v>
      </c>
      <c r="B3747" s="5">
        <v>42069.718999999997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</v>
      </c>
      <c r="H3747" s="8">
        <v>3.4286552405583919E-3</v>
      </c>
      <c r="I3747" s="9">
        <v>5</v>
      </c>
      <c r="J3747" s="10" t="b">
        <f>AND(CCTAB[[#This Row],[Date]]&gt;=calculate!$D$10,CCTAB[[#This Row],[Date]]&lt;calculate!$D$10+7)</f>
        <v>0</v>
      </c>
    </row>
    <row r="3748" spans="1:10" ht="14.25" customHeight="1" x14ac:dyDescent="0.35">
      <c r="A3748" s="4" t="s">
        <v>3771</v>
      </c>
      <c r="B3748" s="5">
        <v>42069.720999999998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</v>
      </c>
      <c r="H3748" s="8">
        <v>2.6921912584562803E-3</v>
      </c>
      <c r="I3748" s="9">
        <v>1</v>
      </c>
      <c r="J3748" s="10" t="b">
        <f>AND(CCTAB[[#This Row],[Date]]&gt;=calculate!$D$10,CCTAB[[#This Row],[Date]]&lt;calculate!$D$10+7)</f>
        <v>0</v>
      </c>
    </row>
    <row r="3749" spans="1:10" ht="14.25" customHeight="1" x14ac:dyDescent="0.35">
      <c r="A3749" s="4" t="s">
        <v>3772</v>
      </c>
      <c r="B3749" s="5">
        <v>42069.720999999998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</v>
      </c>
      <c r="H3749" s="8">
        <v>4.485616244912575E-3</v>
      </c>
      <c r="I3749" s="9">
        <v>3</v>
      </c>
      <c r="J3749" s="10" t="b">
        <f>AND(CCTAB[[#This Row],[Date]]&gt;=calculate!$D$10,CCTAB[[#This Row],[Date]]&lt;calculate!$D$10+7)</f>
        <v>0</v>
      </c>
    </row>
    <row r="3750" spans="1:10" ht="14.25" customHeight="1" x14ac:dyDescent="0.35">
      <c r="A3750" s="4" t="s">
        <v>3773</v>
      </c>
      <c r="B3750" s="5">
        <v>42069.724000000002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0" t="b">
        <f>AND(CCTAB[[#This Row],[Date]]&gt;=calculate!$D$10,CCTAB[[#This Row],[Date]]&lt;calculate!$D$10+7)</f>
        <v>0</v>
      </c>
    </row>
    <row r="3751" spans="1:10" ht="14.25" customHeight="1" x14ac:dyDescent="0.35">
      <c r="A3751" s="4" t="s">
        <v>3774</v>
      </c>
      <c r="B3751" s="5">
        <v>42069.724000000002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0" t="b">
        <f>AND(CCTAB[[#This Row],[Date]]&gt;=calculate!$D$10,CCTAB[[#This Row],[Date]]&lt;calculate!$D$10+7)</f>
        <v>0</v>
      </c>
    </row>
    <row r="3752" spans="1:10" ht="14.25" customHeight="1" x14ac:dyDescent="0.35">
      <c r="A3752" s="4" t="s">
        <v>3775</v>
      </c>
      <c r="B3752" s="5">
        <v>42069.724000000002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</v>
      </c>
      <c r="H3752" s="8">
        <v>1.4094425290236269E-3</v>
      </c>
      <c r="I3752" s="9">
        <v>1</v>
      </c>
      <c r="J3752" s="10" t="b">
        <f>AND(CCTAB[[#This Row],[Date]]&gt;=calculate!$D$10,CCTAB[[#This Row],[Date]]&lt;calculate!$D$10+7)</f>
        <v>0</v>
      </c>
    </row>
    <row r="3753" spans="1:10" ht="14.25" customHeight="1" x14ac:dyDescent="0.35">
      <c r="A3753" s="4" t="s">
        <v>3776</v>
      </c>
      <c r="B3753" s="5">
        <v>42069.724000000002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</v>
      </c>
      <c r="H3753" s="8">
        <v>3.7398558056284783E-3</v>
      </c>
      <c r="I3753" s="9">
        <v>1</v>
      </c>
      <c r="J3753" s="10" t="b">
        <f>AND(CCTAB[[#This Row],[Date]]&gt;=calculate!$D$10,CCTAB[[#This Row],[Date]]&lt;calculate!$D$10+7)</f>
        <v>0</v>
      </c>
    </row>
    <row r="3754" spans="1:10" ht="14.25" customHeight="1" x14ac:dyDescent="0.35">
      <c r="A3754" s="4" t="s">
        <v>3777</v>
      </c>
      <c r="B3754" s="5">
        <v>42070.415999999997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</v>
      </c>
      <c r="H3754" s="8">
        <v>3.0888083443371865E-3</v>
      </c>
      <c r="I3754" s="9">
        <v>5</v>
      </c>
      <c r="J3754" s="10" t="b">
        <f>AND(CCTAB[[#This Row],[Date]]&gt;=calculate!$D$10,CCTAB[[#This Row],[Date]]&lt;calculate!$D$10+7)</f>
        <v>0</v>
      </c>
    </row>
    <row r="3755" spans="1:10" ht="14.25" customHeight="1" x14ac:dyDescent="0.35">
      <c r="A3755" s="4" t="s">
        <v>3778</v>
      </c>
      <c r="B3755" s="5">
        <v>42070.415999999997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0" t="b">
        <f>AND(CCTAB[[#This Row],[Date]]&gt;=calculate!$D$10,CCTAB[[#This Row],[Date]]&lt;calculate!$D$10+7)</f>
        <v>0</v>
      </c>
    </row>
    <row r="3756" spans="1:10" ht="14.25" customHeight="1" x14ac:dyDescent="0.35">
      <c r="A3756" s="4" t="s">
        <v>3779</v>
      </c>
      <c r="B3756" s="5">
        <v>42070.417999999998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</v>
      </c>
      <c r="H3756" s="8">
        <v>4.699047130617238E-3</v>
      </c>
      <c r="I3756" s="9">
        <v>1</v>
      </c>
      <c r="J3756" s="10" t="b">
        <f>AND(CCTAB[[#This Row],[Date]]&gt;=calculate!$D$10,CCTAB[[#This Row],[Date]]&lt;calculate!$D$10+7)</f>
        <v>0</v>
      </c>
    </row>
    <row r="3757" spans="1:10" ht="14.25" customHeight="1" x14ac:dyDescent="0.35">
      <c r="A3757" s="4" t="s">
        <v>3780</v>
      </c>
      <c r="B3757" s="5">
        <v>42070.417999999998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</v>
      </c>
      <c r="H3757" s="8">
        <v>4.788172211451289E-3</v>
      </c>
      <c r="I3757" s="9">
        <v>4</v>
      </c>
      <c r="J3757" s="10" t="b">
        <f>AND(CCTAB[[#This Row],[Date]]&gt;=calculate!$D$10,CCTAB[[#This Row],[Date]]&lt;calculate!$D$10+7)</f>
        <v>0</v>
      </c>
    </row>
    <row r="3758" spans="1:10" ht="14.25" customHeight="1" x14ac:dyDescent="0.35">
      <c r="A3758" s="4" t="s">
        <v>3781</v>
      </c>
      <c r="B3758" s="5">
        <v>42070.457000000002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0" t="b">
        <f>AND(CCTAB[[#This Row],[Date]]&gt;=calculate!$D$10,CCTAB[[#This Row],[Date]]&lt;calculate!$D$10+7)</f>
        <v>0</v>
      </c>
    </row>
    <row r="3759" spans="1:10" ht="14.25" customHeight="1" x14ac:dyDescent="0.35">
      <c r="A3759" s="4" t="s">
        <v>3782</v>
      </c>
      <c r="B3759" s="5">
        <v>42070.457000000002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0" t="b">
        <f>AND(CCTAB[[#This Row],[Date]]&gt;=calculate!$D$10,CCTAB[[#This Row],[Date]]&lt;calculate!$D$10+7)</f>
        <v>0</v>
      </c>
    </row>
    <row r="3760" spans="1:10" ht="14.25" customHeight="1" x14ac:dyDescent="0.35">
      <c r="A3760" s="4" t="s">
        <v>3783</v>
      </c>
      <c r="B3760" s="5">
        <v>42070.500999999997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</v>
      </c>
      <c r="H3760" s="8">
        <v>1.3834458099663903E-3</v>
      </c>
      <c r="I3760" s="9">
        <v>4</v>
      </c>
      <c r="J3760" s="10" t="b">
        <f>AND(CCTAB[[#This Row],[Date]]&gt;=calculate!$D$10,CCTAB[[#This Row],[Date]]&lt;calculate!$D$10+7)</f>
        <v>0</v>
      </c>
    </row>
    <row r="3761" spans="1:10" ht="14.25" customHeight="1" x14ac:dyDescent="0.35">
      <c r="A3761" s="4" t="s">
        <v>3784</v>
      </c>
      <c r="B3761" s="5">
        <v>42070.500999999997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0" t="b">
        <f>AND(CCTAB[[#This Row],[Date]]&gt;=calculate!$D$10,CCTAB[[#This Row],[Date]]&lt;calculate!$D$10+7)</f>
        <v>0</v>
      </c>
    </row>
    <row r="3762" spans="1:10" ht="14.25" customHeight="1" x14ac:dyDescent="0.35">
      <c r="A3762" s="4" t="s">
        <v>3785</v>
      </c>
      <c r="B3762" s="5">
        <v>42070.504999999997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</v>
      </c>
      <c r="H3762" s="8">
        <v>1.3429853084820466E-3</v>
      </c>
      <c r="I3762" s="9">
        <v>5</v>
      </c>
      <c r="J3762" s="10" t="b">
        <f>AND(CCTAB[[#This Row],[Date]]&gt;=calculate!$D$10,CCTAB[[#This Row],[Date]]&lt;calculate!$D$10+7)</f>
        <v>0</v>
      </c>
    </row>
    <row r="3763" spans="1:10" ht="14.25" customHeight="1" x14ac:dyDescent="0.35">
      <c r="A3763" s="4" t="s">
        <v>3786</v>
      </c>
      <c r="B3763" s="5">
        <v>42070.504999999997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</v>
      </c>
      <c r="H3763" s="8">
        <v>1.4720611426952666E-3</v>
      </c>
      <c r="I3763" s="9">
        <v>4</v>
      </c>
      <c r="J3763" s="10" t="b">
        <f>AND(CCTAB[[#This Row],[Date]]&gt;=calculate!$D$10,CCTAB[[#This Row],[Date]]&lt;calculate!$D$10+7)</f>
        <v>0</v>
      </c>
    </row>
    <row r="3764" spans="1:10" ht="14.25" customHeight="1" x14ac:dyDescent="0.35">
      <c r="A3764" s="4" t="s">
        <v>3787</v>
      </c>
      <c r="B3764" s="5">
        <v>42070.514999999999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0" t="b">
        <f>AND(CCTAB[[#This Row],[Date]]&gt;=calculate!$D$10,CCTAB[[#This Row],[Date]]&lt;calculate!$D$10+7)</f>
        <v>0</v>
      </c>
    </row>
    <row r="3765" spans="1:10" ht="14.25" customHeight="1" x14ac:dyDescent="0.35">
      <c r="A3765" s="4" t="s">
        <v>3788</v>
      </c>
      <c r="B3765" s="5">
        <v>42070.514999999999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</v>
      </c>
      <c r="H3765" s="8">
        <v>7.1372114838771884E-4</v>
      </c>
      <c r="I3765" s="9">
        <v>5</v>
      </c>
      <c r="J3765" s="10" t="b">
        <f>AND(CCTAB[[#This Row],[Date]]&gt;=calculate!$D$10,CCTAB[[#This Row],[Date]]&lt;calculate!$D$10+7)</f>
        <v>0</v>
      </c>
    </row>
    <row r="3766" spans="1:10" ht="14.25" customHeight="1" x14ac:dyDescent="0.35">
      <c r="A3766" s="4" t="s">
        <v>3789</v>
      </c>
      <c r="B3766" s="5">
        <v>42070.523000000001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</v>
      </c>
      <c r="H3766" s="8">
        <v>4.6813721610768199E-3</v>
      </c>
      <c r="I3766" s="9">
        <v>4</v>
      </c>
      <c r="J3766" s="10" t="b">
        <f>AND(CCTAB[[#This Row],[Date]]&gt;=calculate!$D$10,CCTAB[[#This Row],[Date]]&lt;calculate!$D$10+7)</f>
        <v>0</v>
      </c>
    </row>
    <row r="3767" spans="1:10" ht="14.25" customHeight="1" x14ac:dyDescent="0.35">
      <c r="A3767" s="4" t="s">
        <v>3790</v>
      </c>
      <c r="B3767" s="5">
        <v>42070.523000000001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</v>
      </c>
      <c r="H3767" s="8">
        <v>4.4874363627615882E-3</v>
      </c>
      <c r="I3767" s="9">
        <v>4</v>
      </c>
      <c r="J3767" s="10" t="b">
        <f>AND(CCTAB[[#This Row],[Date]]&gt;=calculate!$D$10,CCTAB[[#This Row],[Date]]&lt;calculate!$D$10+7)</f>
        <v>0</v>
      </c>
    </row>
    <row r="3768" spans="1:10" ht="14.25" customHeight="1" x14ac:dyDescent="0.35">
      <c r="A3768" s="4" t="s">
        <v>3791</v>
      </c>
      <c r="B3768" s="5">
        <v>42070.546000000002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</v>
      </c>
      <c r="H3768" s="8">
        <v>1.5212022112078445E-3</v>
      </c>
      <c r="I3768" s="9">
        <v>3</v>
      </c>
      <c r="J3768" s="10" t="b">
        <f>AND(CCTAB[[#This Row],[Date]]&gt;=calculate!$D$10,CCTAB[[#This Row],[Date]]&lt;calculate!$D$10+7)</f>
        <v>0</v>
      </c>
    </row>
    <row r="3769" spans="1:10" ht="14.25" customHeight="1" x14ac:dyDescent="0.35">
      <c r="A3769" s="4" t="s">
        <v>3792</v>
      </c>
      <c r="B3769" s="5">
        <v>42070.546000000002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0" t="b">
        <f>AND(CCTAB[[#This Row],[Date]]&gt;=calculate!$D$10,CCTAB[[#This Row],[Date]]&lt;calculate!$D$10+7)</f>
        <v>0</v>
      </c>
    </row>
    <row r="3770" spans="1:10" ht="14.25" customHeight="1" x14ac:dyDescent="0.35">
      <c r="A3770" s="4" t="s">
        <v>3793</v>
      </c>
      <c r="B3770" s="5">
        <v>42070.555999999997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</v>
      </c>
      <c r="H3770" s="8">
        <v>4.3864629944841242E-3</v>
      </c>
      <c r="I3770" s="9">
        <v>3</v>
      </c>
      <c r="J3770" s="10" t="b">
        <f>AND(CCTAB[[#This Row],[Date]]&gt;=calculate!$D$10,CCTAB[[#This Row],[Date]]&lt;calculate!$D$10+7)</f>
        <v>0</v>
      </c>
    </row>
    <row r="3771" spans="1:10" ht="14.25" customHeight="1" x14ac:dyDescent="0.35">
      <c r="A3771" s="4" t="s">
        <v>3794</v>
      </c>
      <c r="B3771" s="5">
        <v>42070.555999999997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</v>
      </c>
      <c r="H3771" s="8">
        <v>4.0507468090193021E-3</v>
      </c>
      <c r="I3771" s="9">
        <v>2</v>
      </c>
      <c r="J3771" s="10" t="b">
        <f>AND(CCTAB[[#This Row],[Date]]&gt;=calculate!$D$10,CCTAB[[#This Row],[Date]]&lt;calculate!$D$10+7)</f>
        <v>0</v>
      </c>
    </row>
    <row r="3772" spans="1:10" ht="14.25" customHeight="1" x14ac:dyDescent="0.35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0" t="b">
        <f>AND(CCTAB[[#This Row],[Date]]&gt;=calculate!$D$10,CCTAB[[#This Row],[Date]]&lt;calculate!$D$10+7)</f>
        <v>0</v>
      </c>
    </row>
    <row r="3773" spans="1:10" ht="14.25" customHeight="1" x14ac:dyDescent="0.35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</v>
      </c>
      <c r="H3773" s="8">
        <v>1.7577110457432173E-3</v>
      </c>
      <c r="I3773" s="9">
        <v>3</v>
      </c>
      <c r="J3773" s="10" t="b">
        <f>AND(CCTAB[[#This Row],[Date]]&gt;=calculate!$D$10,CCTAB[[#This Row],[Date]]&lt;calculate!$D$10+7)</f>
        <v>0</v>
      </c>
    </row>
    <row r="3774" spans="1:10" ht="14.25" customHeight="1" x14ac:dyDescent="0.35">
      <c r="A3774" s="4" t="s">
        <v>3797</v>
      </c>
      <c r="B3774" s="5">
        <v>42070.574000000001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</v>
      </c>
      <c r="H3774" s="8">
        <v>3.1894664206975321E-3</v>
      </c>
      <c r="I3774" s="9">
        <v>3</v>
      </c>
      <c r="J3774" s="10" t="b">
        <f>AND(CCTAB[[#This Row],[Date]]&gt;=calculate!$D$10,CCTAB[[#This Row],[Date]]&lt;calculate!$D$10+7)</f>
        <v>0</v>
      </c>
    </row>
    <row r="3775" spans="1:10" ht="14.25" customHeight="1" x14ac:dyDescent="0.35">
      <c r="A3775" s="4" t="s">
        <v>3798</v>
      </c>
      <c r="B3775" s="5">
        <v>42070.574000000001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</v>
      </c>
      <c r="H3775" s="8">
        <v>2.791645611774789E-3</v>
      </c>
      <c r="I3775" s="9">
        <v>2</v>
      </c>
      <c r="J3775" s="10" t="b">
        <f>AND(CCTAB[[#This Row],[Date]]&gt;=calculate!$D$10,CCTAB[[#This Row],[Date]]&lt;calculate!$D$10+7)</f>
        <v>0</v>
      </c>
    </row>
    <row r="3776" spans="1:10" ht="14.25" customHeight="1" x14ac:dyDescent="0.35">
      <c r="A3776" s="4" t="s">
        <v>3799</v>
      </c>
      <c r="B3776" s="5">
        <v>42070.578000000001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0" t="b">
        <f>AND(CCTAB[[#This Row],[Date]]&gt;=calculate!$D$10,CCTAB[[#This Row],[Date]]&lt;calculate!$D$10+7)</f>
        <v>0</v>
      </c>
    </row>
    <row r="3777" spans="1:10" ht="14.25" customHeight="1" x14ac:dyDescent="0.35">
      <c r="A3777" s="4" t="s">
        <v>3800</v>
      </c>
      <c r="B3777" s="5">
        <v>42070.578000000001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</v>
      </c>
      <c r="H3777" s="8">
        <v>1.6559014262431978E-3</v>
      </c>
      <c r="I3777" s="9">
        <v>2</v>
      </c>
      <c r="J3777" s="10" t="b">
        <f>AND(CCTAB[[#This Row],[Date]]&gt;=calculate!$D$10,CCTAB[[#This Row],[Date]]&lt;calculate!$D$10+7)</f>
        <v>0</v>
      </c>
    </row>
    <row r="3778" spans="1:10" ht="14.25" customHeight="1" x14ac:dyDescent="0.35">
      <c r="A3778" s="4" t="s">
        <v>3801</v>
      </c>
      <c r="B3778" s="5">
        <v>42070.578999999998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</v>
      </c>
      <c r="H3778" s="8">
        <v>3.1857746331599634E-3</v>
      </c>
      <c r="I3778" s="9">
        <v>4</v>
      </c>
      <c r="J3778" s="10" t="b">
        <f>AND(CCTAB[[#This Row],[Date]]&gt;=calculate!$D$10,CCTAB[[#This Row],[Date]]&lt;calculate!$D$10+7)</f>
        <v>0</v>
      </c>
    </row>
    <row r="3779" spans="1:10" ht="14.25" customHeight="1" x14ac:dyDescent="0.35">
      <c r="A3779" s="4" t="s">
        <v>3802</v>
      </c>
      <c r="B3779" s="5">
        <v>42070.578999999998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0" t="b">
        <f>AND(CCTAB[[#This Row],[Date]]&gt;=calculate!$D$10,CCTAB[[#This Row],[Date]]&lt;calculate!$D$10+7)</f>
        <v>0</v>
      </c>
    </row>
    <row r="3780" spans="1:10" ht="14.25" customHeight="1" x14ac:dyDescent="0.35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</v>
      </c>
      <c r="H3780" s="8">
        <v>2.7237814570443409E-3</v>
      </c>
      <c r="I3780" s="9">
        <v>2</v>
      </c>
      <c r="J3780" s="10" t="b">
        <f>AND(CCTAB[[#This Row],[Date]]&gt;=calculate!$D$10,CCTAB[[#This Row],[Date]]&lt;calculate!$D$10+7)</f>
        <v>0</v>
      </c>
    </row>
    <row r="3781" spans="1:10" ht="14.25" customHeight="1" x14ac:dyDescent="0.35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</v>
      </c>
      <c r="H3781" s="8">
        <v>2.2725616441013384E-3</v>
      </c>
      <c r="I3781" s="9">
        <v>4</v>
      </c>
      <c r="J3781" s="10" t="b">
        <f>AND(CCTAB[[#This Row],[Date]]&gt;=calculate!$D$10,CCTAB[[#This Row],[Date]]&lt;calculate!$D$10+7)</f>
        <v>0</v>
      </c>
    </row>
    <row r="3782" spans="1:10" ht="14.25" customHeight="1" x14ac:dyDescent="0.35">
      <c r="A3782" s="4" t="s">
        <v>3805</v>
      </c>
      <c r="B3782" s="5">
        <v>42070.612999999998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</v>
      </c>
      <c r="H3782" s="8">
        <v>3.5872695878947634E-3</v>
      </c>
      <c r="I3782" s="9">
        <v>5</v>
      </c>
      <c r="J3782" s="10" t="b">
        <f>AND(CCTAB[[#This Row],[Date]]&gt;=calculate!$D$10,CCTAB[[#This Row],[Date]]&lt;calculate!$D$10+7)</f>
        <v>0</v>
      </c>
    </row>
    <row r="3783" spans="1:10" ht="14.25" customHeight="1" x14ac:dyDescent="0.35">
      <c r="A3783" s="4" t="s">
        <v>3806</v>
      </c>
      <c r="B3783" s="5">
        <v>42070.612999999998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</v>
      </c>
      <c r="H3783" s="8">
        <v>1.811094370812841E-3</v>
      </c>
      <c r="I3783" s="9">
        <v>3</v>
      </c>
      <c r="J3783" s="10" t="b">
        <f>AND(CCTAB[[#This Row],[Date]]&gt;=calculate!$D$10,CCTAB[[#This Row],[Date]]&lt;calculate!$D$10+7)</f>
        <v>0</v>
      </c>
    </row>
    <row r="3784" spans="1:10" ht="14.25" customHeight="1" x14ac:dyDescent="0.35">
      <c r="A3784" s="4" t="s">
        <v>3807</v>
      </c>
      <c r="B3784" s="5">
        <v>42070.642999999996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</v>
      </c>
      <c r="H3784" s="8">
        <v>6.1298822092238051E-4</v>
      </c>
      <c r="I3784" s="9">
        <v>3</v>
      </c>
      <c r="J3784" s="10" t="b">
        <f>AND(CCTAB[[#This Row],[Date]]&gt;=calculate!$D$10,CCTAB[[#This Row],[Date]]&lt;calculate!$D$10+7)</f>
        <v>0</v>
      </c>
    </row>
    <row r="3785" spans="1:10" ht="14.25" customHeight="1" x14ac:dyDescent="0.35">
      <c r="A3785" s="4" t="s">
        <v>3808</v>
      </c>
      <c r="B3785" s="5">
        <v>42070.642999999996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</v>
      </c>
      <c r="H3785" s="8">
        <v>2.391834014414459E-3</v>
      </c>
      <c r="I3785" s="9">
        <v>3</v>
      </c>
      <c r="J3785" s="10" t="b">
        <f>AND(CCTAB[[#This Row],[Date]]&gt;=calculate!$D$10,CCTAB[[#This Row],[Date]]&lt;calculate!$D$10+7)</f>
        <v>0</v>
      </c>
    </row>
    <row r="3786" spans="1:10" ht="14.25" customHeight="1" x14ac:dyDescent="0.35">
      <c r="A3786" s="4" t="s">
        <v>3809</v>
      </c>
      <c r="B3786" s="5">
        <v>42070.646000000001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</v>
      </c>
      <c r="H3786" s="8">
        <v>2.5496458394492498E-3</v>
      </c>
      <c r="I3786" s="9">
        <v>2</v>
      </c>
      <c r="J3786" s="10" t="b">
        <f>AND(CCTAB[[#This Row],[Date]]&gt;=calculate!$D$10,CCTAB[[#This Row],[Date]]&lt;calculate!$D$10+7)</f>
        <v>0</v>
      </c>
    </row>
    <row r="3787" spans="1:10" ht="14.25" customHeight="1" x14ac:dyDescent="0.35">
      <c r="A3787" s="4" t="s">
        <v>3810</v>
      </c>
      <c r="B3787" s="5">
        <v>42070.646000000001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0" t="b">
        <f>AND(CCTAB[[#This Row],[Date]]&gt;=calculate!$D$10,CCTAB[[#This Row],[Date]]&lt;calculate!$D$10+7)</f>
        <v>0</v>
      </c>
    </row>
    <row r="3788" spans="1:10" ht="14.25" customHeight="1" x14ac:dyDescent="0.35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</v>
      </c>
      <c r="H3788" s="8">
        <v>2.3798042808991777E-3</v>
      </c>
      <c r="I3788" s="9">
        <v>5</v>
      </c>
      <c r="J3788" s="10" t="b">
        <f>AND(CCTAB[[#This Row],[Date]]&gt;=calculate!$D$10,CCTAB[[#This Row],[Date]]&lt;calculate!$D$10+7)</f>
        <v>0</v>
      </c>
    </row>
    <row r="3789" spans="1:10" ht="14.25" customHeight="1" x14ac:dyDescent="0.35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</v>
      </c>
      <c r="H3789" s="8">
        <v>1.162212840091101E-3</v>
      </c>
      <c r="I3789" s="9">
        <v>2</v>
      </c>
      <c r="J3789" s="10" t="b">
        <f>AND(CCTAB[[#This Row],[Date]]&gt;=calculate!$D$10,CCTAB[[#This Row],[Date]]&lt;calculate!$D$10+7)</f>
        <v>0</v>
      </c>
    </row>
    <row r="3790" spans="1:10" ht="14.25" customHeight="1" x14ac:dyDescent="0.35">
      <c r="A3790" s="4" t="s">
        <v>3813</v>
      </c>
      <c r="B3790" s="5">
        <v>42070.665999999997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0" t="b">
        <f>AND(CCTAB[[#This Row],[Date]]&gt;=calculate!$D$10,CCTAB[[#This Row],[Date]]&lt;calculate!$D$10+7)</f>
        <v>0</v>
      </c>
    </row>
    <row r="3791" spans="1:10" ht="14.25" customHeight="1" x14ac:dyDescent="0.35">
      <c r="A3791" s="4" t="s">
        <v>3814</v>
      </c>
      <c r="B3791" s="5">
        <v>42070.665999999997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0" t="b">
        <f>AND(CCTAB[[#This Row],[Date]]&gt;=calculate!$D$10,CCTAB[[#This Row],[Date]]&lt;calculate!$D$10+7)</f>
        <v>0</v>
      </c>
    </row>
    <row r="3792" spans="1:10" ht="14.25" customHeight="1" x14ac:dyDescent="0.35">
      <c r="A3792" s="4" t="s">
        <v>3815</v>
      </c>
      <c r="B3792" s="5">
        <v>42070.684000000001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0" t="b">
        <f>AND(CCTAB[[#This Row],[Date]]&gt;=calculate!$D$10,CCTAB[[#This Row],[Date]]&lt;calculate!$D$10+7)</f>
        <v>0</v>
      </c>
    </row>
    <row r="3793" spans="1:10" ht="14.25" customHeight="1" x14ac:dyDescent="0.35">
      <c r="A3793" s="4" t="s">
        <v>3816</v>
      </c>
      <c r="B3793" s="5">
        <v>42070.684000000001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</v>
      </c>
      <c r="H3793" s="8">
        <v>7.7609075531526075E-4</v>
      </c>
      <c r="I3793" s="9">
        <v>5</v>
      </c>
      <c r="J3793" s="10" t="b">
        <f>AND(CCTAB[[#This Row],[Date]]&gt;=calculate!$D$10,CCTAB[[#This Row],[Date]]&lt;calculate!$D$10+7)</f>
        <v>0</v>
      </c>
    </row>
    <row r="3794" spans="1:10" ht="14.25" customHeight="1" x14ac:dyDescent="0.35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0" t="b">
        <f>AND(CCTAB[[#This Row],[Date]]&gt;=calculate!$D$10,CCTAB[[#This Row],[Date]]&lt;calculate!$D$10+7)</f>
        <v>0</v>
      </c>
    </row>
    <row r="3795" spans="1:10" ht="14.25" customHeight="1" x14ac:dyDescent="0.35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</v>
      </c>
      <c r="H3795" s="8">
        <v>4.5058288474487404E-3</v>
      </c>
      <c r="I3795" s="9">
        <v>4</v>
      </c>
      <c r="J3795" s="10" t="b">
        <f>AND(CCTAB[[#This Row],[Date]]&gt;=calculate!$D$10,CCTAB[[#This Row],[Date]]&lt;calculate!$D$10+7)</f>
        <v>0</v>
      </c>
    </row>
    <row r="3796" spans="1:10" ht="14.25" customHeight="1" x14ac:dyDescent="0.35">
      <c r="A3796" s="4" t="s">
        <v>3819</v>
      </c>
      <c r="B3796" s="5">
        <v>42070.699000000001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</v>
      </c>
      <c r="H3796" s="8">
        <v>1.6602028429859681E-3</v>
      </c>
      <c r="I3796" s="9">
        <v>3</v>
      </c>
      <c r="J3796" s="10" t="b">
        <f>AND(CCTAB[[#This Row],[Date]]&gt;=calculate!$D$10,CCTAB[[#This Row],[Date]]&lt;calculate!$D$10+7)</f>
        <v>0</v>
      </c>
    </row>
    <row r="3797" spans="1:10" ht="14.25" customHeight="1" x14ac:dyDescent="0.35">
      <c r="A3797" s="4" t="s">
        <v>3820</v>
      </c>
      <c r="B3797" s="5">
        <v>42070.699000000001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</v>
      </c>
      <c r="H3797" s="8">
        <v>3.7125691215899917E-3</v>
      </c>
      <c r="I3797" s="9">
        <v>4</v>
      </c>
      <c r="J3797" s="10" t="b">
        <f>AND(CCTAB[[#This Row],[Date]]&gt;=calculate!$D$10,CCTAB[[#This Row],[Date]]&lt;calculate!$D$10+7)</f>
        <v>0</v>
      </c>
    </row>
    <row r="3798" spans="1:10" ht="14.25" customHeight="1" x14ac:dyDescent="0.35">
      <c r="A3798" s="4" t="s">
        <v>3821</v>
      </c>
      <c r="B3798" s="5">
        <v>42070.707000000002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</v>
      </c>
      <c r="H3798" s="8">
        <v>1.1231840122128231E-3</v>
      </c>
      <c r="I3798" s="9">
        <v>5</v>
      </c>
      <c r="J3798" s="10" t="b">
        <f>AND(CCTAB[[#This Row],[Date]]&gt;=calculate!$D$10,CCTAB[[#This Row],[Date]]&lt;calculate!$D$10+7)</f>
        <v>0</v>
      </c>
    </row>
    <row r="3799" spans="1:10" ht="14.25" customHeight="1" x14ac:dyDescent="0.35">
      <c r="A3799" s="4" t="s">
        <v>3822</v>
      </c>
      <c r="B3799" s="5">
        <v>42070.707000000002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</v>
      </c>
      <c r="H3799" s="8">
        <v>4.0411802960708659E-3</v>
      </c>
      <c r="I3799" s="9">
        <v>5</v>
      </c>
      <c r="J3799" s="10" t="b">
        <f>AND(CCTAB[[#This Row],[Date]]&gt;=calculate!$D$10,CCTAB[[#This Row],[Date]]&lt;calculate!$D$10+7)</f>
        <v>0</v>
      </c>
    </row>
    <row r="3800" spans="1:10" ht="14.25" customHeight="1" x14ac:dyDescent="0.35">
      <c r="A3800" s="4" t="s">
        <v>3823</v>
      </c>
      <c r="B3800" s="5">
        <v>42070.718999999997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0" t="b">
        <f>AND(CCTAB[[#This Row],[Date]]&gt;=calculate!$D$10,CCTAB[[#This Row],[Date]]&lt;calculate!$D$10+7)</f>
        <v>0</v>
      </c>
    </row>
    <row r="3801" spans="1:10" ht="14.25" customHeight="1" x14ac:dyDescent="0.35">
      <c r="A3801" s="4" t="s">
        <v>3824</v>
      </c>
      <c r="B3801" s="5">
        <v>42070.718999999997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0" t="b">
        <f>AND(CCTAB[[#This Row],[Date]]&gt;=calculate!$D$10,CCTAB[[#This Row],[Date]]&lt;calculate!$D$10+7)</f>
        <v>0</v>
      </c>
    </row>
    <row r="3802" spans="1:10" ht="14.25" customHeight="1" x14ac:dyDescent="0.35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</v>
      </c>
      <c r="H3802" s="8">
        <v>2.3649501314246574E-3</v>
      </c>
      <c r="I3802" s="9">
        <v>3</v>
      </c>
      <c r="J3802" s="10" t="b">
        <f>AND(CCTAB[[#This Row],[Date]]&gt;=calculate!$D$10,CCTAB[[#This Row],[Date]]&lt;calculate!$D$10+7)</f>
        <v>0</v>
      </c>
    </row>
    <row r="3803" spans="1:10" ht="14.25" customHeight="1" x14ac:dyDescent="0.35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</v>
      </c>
      <c r="H3803" s="8">
        <v>2.7604492721398349E-3</v>
      </c>
      <c r="I3803" s="9">
        <v>2</v>
      </c>
      <c r="J3803" s="10" t="b">
        <f>AND(CCTAB[[#This Row],[Date]]&gt;=calculate!$D$10,CCTAB[[#This Row],[Date]]&lt;calculate!$D$10+7)</f>
        <v>0</v>
      </c>
    </row>
    <row r="3804" spans="1:10" ht="14.25" customHeight="1" x14ac:dyDescent="0.35">
      <c r="A3804" s="4" t="s">
        <v>3827</v>
      </c>
      <c r="B3804" s="5">
        <v>42071.415000000001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</v>
      </c>
      <c r="H3804" s="8">
        <v>1.1419148654960879E-3</v>
      </c>
      <c r="I3804" s="9">
        <v>5</v>
      </c>
      <c r="J3804" s="10" t="b">
        <f>AND(CCTAB[[#This Row],[Date]]&gt;=calculate!$D$10,CCTAB[[#This Row],[Date]]&lt;calculate!$D$10+7)</f>
        <v>0</v>
      </c>
    </row>
    <row r="3805" spans="1:10" ht="14.25" customHeight="1" x14ac:dyDescent="0.35">
      <c r="A3805" s="4" t="s">
        <v>3828</v>
      </c>
      <c r="B3805" s="5">
        <v>42071.415000000001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</v>
      </c>
      <c r="H3805" s="8">
        <v>2.9422587383183488E-3</v>
      </c>
      <c r="I3805" s="9">
        <v>2</v>
      </c>
      <c r="J3805" s="10" t="b">
        <f>AND(CCTAB[[#This Row],[Date]]&gt;=calculate!$D$10,CCTAB[[#This Row],[Date]]&lt;calculate!$D$10+7)</f>
        <v>0</v>
      </c>
    </row>
    <row r="3806" spans="1:10" ht="14.25" customHeight="1" x14ac:dyDescent="0.35">
      <c r="A3806" s="4" t="s">
        <v>3829</v>
      </c>
      <c r="B3806" s="5">
        <v>42071.434000000001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</v>
      </c>
      <c r="H3806" s="8">
        <v>4.8565362649093122E-3</v>
      </c>
      <c r="I3806" s="9">
        <v>5</v>
      </c>
      <c r="J3806" s="10" t="b">
        <f>AND(CCTAB[[#This Row],[Date]]&gt;=calculate!$D$10,CCTAB[[#This Row],[Date]]&lt;calculate!$D$10+7)</f>
        <v>0</v>
      </c>
    </row>
    <row r="3807" spans="1:10" ht="14.25" customHeight="1" x14ac:dyDescent="0.35">
      <c r="A3807" s="4" t="s">
        <v>3830</v>
      </c>
      <c r="B3807" s="5">
        <v>42071.434000000001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</v>
      </c>
      <c r="H3807" s="8">
        <v>3.5415067890046933E-4</v>
      </c>
      <c r="I3807" s="9">
        <v>4</v>
      </c>
      <c r="J3807" s="10" t="b">
        <f>AND(CCTAB[[#This Row],[Date]]&gt;=calculate!$D$10,CCTAB[[#This Row],[Date]]&lt;calculate!$D$10+7)</f>
        <v>0</v>
      </c>
    </row>
    <row r="3808" spans="1:10" ht="14.25" customHeight="1" x14ac:dyDescent="0.35">
      <c r="A3808" s="4" t="s">
        <v>3831</v>
      </c>
      <c r="B3808" s="5">
        <v>42071.436999999998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</v>
      </c>
      <c r="H3808" s="8">
        <v>5.9125131453509371E-4</v>
      </c>
      <c r="I3808" s="9">
        <v>3</v>
      </c>
      <c r="J3808" s="10" t="b">
        <f>AND(CCTAB[[#This Row],[Date]]&gt;=calculate!$D$10,CCTAB[[#This Row],[Date]]&lt;calculate!$D$10+7)</f>
        <v>0</v>
      </c>
    </row>
    <row r="3809" spans="1:10" ht="14.25" customHeight="1" x14ac:dyDescent="0.35">
      <c r="A3809" s="4" t="s">
        <v>3832</v>
      </c>
      <c r="B3809" s="5">
        <v>42071.436999999998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</v>
      </c>
      <c r="H3809" s="8">
        <v>1.3090777399353906E-3</v>
      </c>
      <c r="I3809" s="9">
        <v>4</v>
      </c>
      <c r="J3809" s="10" t="b">
        <f>AND(CCTAB[[#This Row],[Date]]&gt;=calculate!$D$10,CCTAB[[#This Row],[Date]]&lt;calculate!$D$10+7)</f>
        <v>0</v>
      </c>
    </row>
    <row r="3810" spans="1:10" ht="14.25" customHeight="1" x14ac:dyDescent="0.35">
      <c r="A3810" s="4" t="s">
        <v>3833</v>
      </c>
      <c r="B3810" s="5">
        <v>42071.442000000003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</v>
      </c>
      <c r="H3810" s="8">
        <v>2.6163613128638171E-3</v>
      </c>
      <c r="I3810" s="9">
        <v>4</v>
      </c>
      <c r="J3810" s="10" t="b">
        <f>AND(CCTAB[[#This Row],[Date]]&gt;=calculate!$D$10,CCTAB[[#This Row],[Date]]&lt;calculate!$D$10+7)</f>
        <v>0</v>
      </c>
    </row>
    <row r="3811" spans="1:10" ht="14.25" customHeight="1" x14ac:dyDescent="0.35">
      <c r="A3811" s="4" t="s">
        <v>3834</v>
      </c>
      <c r="B3811" s="5">
        <v>42071.442000000003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</v>
      </c>
      <c r="H3811" s="8">
        <v>3.669984397810187E-3</v>
      </c>
      <c r="I3811" s="9">
        <v>2</v>
      </c>
      <c r="J3811" s="10" t="b">
        <f>AND(CCTAB[[#This Row],[Date]]&gt;=calculate!$D$10,CCTAB[[#This Row],[Date]]&lt;calculate!$D$10+7)</f>
        <v>0</v>
      </c>
    </row>
    <row r="3812" spans="1:10" ht="14.25" customHeight="1" x14ac:dyDescent="0.35">
      <c r="A3812" s="4" t="s">
        <v>3835</v>
      </c>
      <c r="B3812" s="5">
        <v>42071.472000000002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</v>
      </c>
      <c r="H3812" s="8">
        <v>9.8794521682135455E-4</v>
      </c>
      <c r="I3812" s="9">
        <v>3</v>
      </c>
      <c r="J3812" s="10" t="b">
        <f>AND(CCTAB[[#This Row],[Date]]&gt;=calculate!$D$10,CCTAB[[#This Row],[Date]]&lt;calculate!$D$10+7)</f>
        <v>0</v>
      </c>
    </row>
    <row r="3813" spans="1:10" ht="14.25" customHeight="1" x14ac:dyDescent="0.35">
      <c r="A3813" s="4" t="s">
        <v>3836</v>
      </c>
      <c r="B3813" s="5">
        <v>42071.472000000002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0" t="b">
        <f>AND(CCTAB[[#This Row],[Date]]&gt;=calculate!$D$10,CCTAB[[#This Row],[Date]]&lt;calculate!$D$10+7)</f>
        <v>0</v>
      </c>
    </row>
    <row r="3814" spans="1:10" ht="14.25" customHeight="1" x14ac:dyDescent="0.35">
      <c r="A3814" s="4" t="s">
        <v>3837</v>
      </c>
      <c r="B3814" s="5">
        <v>42071.474000000002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</v>
      </c>
      <c r="H3814" s="8">
        <v>1.9407556580930477E-3</v>
      </c>
      <c r="I3814" s="9">
        <v>4</v>
      </c>
      <c r="J3814" s="10" t="b">
        <f>AND(CCTAB[[#This Row],[Date]]&gt;=calculate!$D$10,CCTAB[[#This Row],[Date]]&lt;calculate!$D$10+7)</f>
        <v>0</v>
      </c>
    </row>
    <row r="3815" spans="1:10" ht="14.25" customHeight="1" x14ac:dyDescent="0.35">
      <c r="A3815" s="4" t="s">
        <v>3838</v>
      </c>
      <c r="B3815" s="5">
        <v>42071.474000000002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</v>
      </c>
      <c r="H3815" s="8">
        <v>2.2959002749951976E-3</v>
      </c>
      <c r="I3815" s="9">
        <v>3</v>
      </c>
      <c r="J3815" s="10" t="b">
        <f>AND(CCTAB[[#This Row],[Date]]&gt;=calculate!$D$10,CCTAB[[#This Row],[Date]]&lt;calculate!$D$10+7)</f>
        <v>0</v>
      </c>
    </row>
    <row r="3816" spans="1:10" ht="14.25" customHeight="1" x14ac:dyDescent="0.35">
      <c r="A3816" s="4" t="s">
        <v>3839</v>
      </c>
      <c r="B3816" s="5">
        <v>42071.516000000003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</v>
      </c>
      <c r="H3816" s="8">
        <v>9.8108609026908728E-4</v>
      </c>
      <c r="I3816" s="9">
        <v>3</v>
      </c>
      <c r="J3816" s="10" t="b">
        <f>AND(CCTAB[[#This Row],[Date]]&gt;=calculate!$D$10,CCTAB[[#This Row],[Date]]&lt;calculate!$D$10+7)</f>
        <v>0</v>
      </c>
    </row>
    <row r="3817" spans="1:10" ht="14.25" customHeight="1" x14ac:dyDescent="0.35">
      <c r="A3817" s="4" t="s">
        <v>3840</v>
      </c>
      <c r="B3817" s="5">
        <v>42071.516000000003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</v>
      </c>
      <c r="H3817" s="8">
        <v>2.6760753630065406E-3</v>
      </c>
      <c r="I3817" s="9">
        <v>3</v>
      </c>
      <c r="J3817" s="10" t="b">
        <f>AND(CCTAB[[#This Row],[Date]]&gt;=calculate!$D$10,CCTAB[[#This Row],[Date]]&lt;calculate!$D$10+7)</f>
        <v>0</v>
      </c>
    </row>
    <row r="3818" spans="1:10" ht="14.25" customHeight="1" x14ac:dyDescent="0.35">
      <c r="A3818" s="4" t="s">
        <v>3841</v>
      </c>
      <c r="B3818" s="5">
        <v>42071.517999999996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</v>
      </c>
      <c r="H3818" s="8">
        <v>7.7977489992885312E-4</v>
      </c>
      <c r="I3818" s="9">
        <v>4</v>
      </c>
      <c r="J3818" s="10" t="b">
        <f>AND(CCTAB[[#This Row],[Date]]&gt;=calculate!$D$10,CCTAB[[#This Row],[Date]]&lt;calculate!$D$10+7)</f>
        <v>0</v>
      </c>
    </row>
    <row r="3819" spans="1:10" ht="14.25" customHeight="1" x14ac:dyDescent="0.35">
      <c r="A3819" s="4" t="s">
        <v>3842</v>
      </c>
      <c r="B3819" s="5">
        <v>42071.517999999996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</v>
      </c>
      <c r="H3819" s="8">
        <v>4.4861322165248548E-3</v>
      </c>
      <c r="I3819" s="9">
        <v>5</v>
      </c>
      <c r="J3819" s="10" t="b">
        <f>AND(CCTAB[[#This Row],[Date]]&gt;=calculate!$D$10,CCTAB[[#This Row],[Date]]&lt;calculate!$D$10+7)</f>
        <v>0</v>
      </c>
    </row>
    <row r="3820" spans="1:10" ht="14.25" customHeight="1" x14ac:dyDescent="0.35">
      <c r="A3820" s="4" t="s">
        <v>3843</v>
      </c>
      <c r="B3820" s="5">
        <v>42071.546999999999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0" t="b">
        <f>AND(CCTAB[[#This Row],[Date]]&gt;=calculate!$D$10,CCTAB[[#This Row],[Date]]&lt;calculate!$D$10+7)</f>
        <v>0</v>
      </c>
    </row>
    <row r="3821" spans="1:10" ht="14.25" customHeight="1" x14ac:dyDescent="0.35">
      <c r="A3821" s="4" t="s">
        <v>3844</v>
      </c>
      <c r="B3821" s="5">
        <v>42071.546999999999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</v>
      </c>
      <c r="H3821" s="8">
        <v>1.7986073622721754E-3</v>
      </c>
      <c r="I3821" s="9">
        <v>3</v>
      </c>
      <c r="J3821" s="10" t="b">
        <f>AND(CCTAB[[#This Row],[Date]]&gt;=calculate!$D$10,CCTAB[[#This Row],[Date]]&lt;calculate!$D$10+7)</f>
        <v>0</v>
      </c>
    </row>
    <row r="3822" spans="1:10" ht="14.25" customHeight="1" x14ac:dyDescent="0.35">
      <c r="A3822" s="4" t="s">
        <v>3845</v>
      </c>
      <c r="B3822" s="5">
        <v>42071.548999999999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</v>
      </c>
      <c r="H3822" s="8">
        <v>3.7222986407864449E-3</v>
      </c>
      <c r="I3822" s="9">
        <v>3</v>
      </c>
      <c r="J3822" s="10" t="b">
        <f>AND(CCTAB[[#This Row],[Date]]&gt;=calculate!$D$10,CCTAB[[#This Row],[Date]]&lt;calculate!$D$10+7)</f>
        <v>0</v>
      </c>
    </row>
    <row r="3823" spans="1:10" ht="14.25" customHeight="1" x14ac:dyDescent="0.35">
      <c r="A3823" s="4" t="s">
        <v>3846</v>
      </c>
      <c r="B3823" s="5">
        <v>42071.548999999999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</v>
      </c>
      <c r="H3823" s="8">
        <v>3.6970668367749824E-3</v>
      </c>
      <c r="I3823" s="9">
        <v>4</v>
      </c>
      <c r="J3823" s="10" t="b">
        <f>AND(CCTAB[[#This Row],[Date]]&gt;=calculate!$D$10,CCTAB[[#This Row],[Date]]&lt;calculate!$D$10+7)</f>
        <v>0</v>
      </c>
    </row>
    <row r="3824" spans="1:10" ht="14.25" customHeight="1" x14ac:dyDescent="0.35">
      <c r="A3824" s="4" t="s">
        <v>3847</v>
      </c>
      <c r="B3824" s="5">
        <v>42071.565000000002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</v>
      </c>
      <c r="H3824" s="8">
        <v>3.1274240602386693E-3</v>
      </c>
      <c r="I3824" s="9">
        <v>3</v>
      </c>
      <c r="J3824" s="10" t="b">
        <f>AND(CCTAB[[#This Row],[Date]]&gt;=calculate!$D$10,CCTAB[[#This Row],[Date]]&lt;calculate!$D$10+7)</f>
        <v>0</v>
      </c>
    </row>
    <row r="3825" spans="1:10" ht="14.25" customHeight="1" x14ac:dyDescent="0.35">
      <c r="A3825" s="4" t="s">
        <v>3848</v>
      </c>
      <c r="B3825" s="5">
        <v>42071.565000000002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</v>
      </c>
      <c r="H3825" s="8">
        <v>2.0928709946734609E-3</v>
      </c>
      <c r="I3825" s="9">
        <v>4</v>
      </c>
      <c r="J3825" s="10" t="b">
        <f>AND(CCTAB[[#This Row],[Date]]&gt;=calculate!$D$10,CCTAB[[#This Row],[Date]]&lt;calculate!$D$10+7)</f>
        <v>0</v>
      </c>
    </row>
    <row r="3826" spans="1:10" ht="14.25" customHeight="1" x14ac:dyDescent="0.35">
      <c r="A3826" s="4" t="s">
        <v>3849</v>
      </c>
      <c r="B3826" s="5">
        <v>42071.574000000001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</v>
      </c>
      <c r="H3826" s="8">
        <v>3.7229187009547686E-3</v>
      </c>
      <c r="I3826" s="9">
        <v>4</v>
      </c>
      <c r="J3826" s="10" t="b">
        <f>AND(CCTAB[[#This Row],[Date]]&gt;=calculate!$D$10,CCTAB[[#This Row],[Date]]&lt;calculate!$D$10+7)</f>
        <v>0</v>
      </c>
    </row>
    <row r="3827" spans="1:10" ht="14.25" customHeight="1" x14ac:dyDescent="0.35">
      <c r="A3827" s="4" t="s">
        <v>3850</v>
      </c>
      <c r="B3827" s="5">
        <v>42071.574000000001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0" t="b">
        <f>AND(CCTAB[[#This Row],[Date]]&gt;=calculate!$D$10,CCTAB[[#This Row],[Date]]&lt;calculate!$D$10+7)</f>
        <v>0</v>
      </c>
    </row>
    <row r="3828" spans="1:10" ht="14.25" customHeight="1" x14ac:dyDescent="0.35">
      <c r="A3828" s="4" t="s">
        <v>3851</v>
      </c>
      <c r="B3828" s="5">
        <v>42071.576999999997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</v>
      </c>
      <c r="H3828" s="8">
        <v>2.3792330322791083E-3</v>
      </c>
      <c r="I3828" s="9">
        <v>4</v>
      </c>
      <c r="J3828" s="10" t="b">
        <f>AND(CCTAB[[#This Row],[Date]]&gt;=calculate!$D$10,CCTAB[[#This Row],[Date]]&lt;calculate!$D$10+7)</f>
        <v>0</v>
      </c>
    </row>
    <row r="3829" spans="1:10" ht="14.25" customHeight="1" x14ac:dyDescent="0.35">
      <c r="A3829" s="4" t="s">
        <v>3852</v>
      </c>
      <c r="B3829" s="5">
        <v>42071.576999999997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</v>
      </c>
      <c r="H3829" s="8">
        <v>2.7356971747298643E-3</v>
      </c>
      <c r="I3829" s="9">
        <v>2</v>
      </c>
      <c r="J3829" s="10" t="b">
        <f>AND(CCTAB[[#This Row],[Date]]&gt;=calculate!$D$10,CCTAB[[#This Row],[Date]]&lt;calculate!$D$10+7)</f>
        <v>0</v>
      </c>
    </row>
    <row r="3830" spans="1:10" ht="14.25" customHeight="1" x14ac:dyDescent="0.35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</v>
      </c>
      <c r="H3830" s="8">
        <v>2.5243561258290349E-3</v>
      </c>
      <c r="I3830" s="9">
        <v>1</v>
      </c>
      <c r="J3830" s="10" t="b">
        <f>AND(CCTAB[[#This Row],[Date]]&gt;=calculate!$D$10,CCTAB[[#This Row],[Date]]&lt;calculate!$D$10+7)</f>
        <v>0</v>
      </c>
    </row>
    <row r="3831" spans="1:10" ht="14.25" customHeight="1" x14ac:dyDescent="0.35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</v>
      </c>
      <c r="H3831" s="8">
        <v>4.2566430345907869E-3</v>
      </c>
      <c r="I3831" s="9">
        <v>4</v>
      </c>
      <c r="J3831" s="10" t="b">
        <f>AND(CCTAB[[#This Row],[Date]]&gt;=calculate!$D$10,CCTAB[[#This Row],[Date]]&lt;calculate!$D$10+7)</f>
        <v>0</v>
      </c>
    </row>
    <row r="3832" spans="1:10" ht="14.25" customHeight="1" x14ac:dyDescent="0.35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0" t="b">
        <f>AND(CCTAB[[#This Row],[Date]]&gt;=calculate!$D$10,CCTAB[[#This Row],[Date]]&lt;calculate!$D$10+7)</f>
        <v>0</v>
      </c>
    </row>
    <row r="3833" spans="1:10" ht="14.25" customHeight="1" x14ac:dyDescent="0.35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0" t="b">
        <f>AND(CCTAB[[#This Row],[Date]]&gt;=calculate!$D$10,CCTAB[[#This Row],[Date]]&lt;calculate!$D$10+7)</f>
        <v>0</v>
      </c>
    </row>
    <row r="3834" spans="1:10" ht="14.25" customHeight="1" x14ac:dyDescent="0.35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</v>
      </c>
      <c r="H3834" s="8">
        <v>3.9057947806128766E-4</v>
      </c>
      <c r="I3834" s="9">
        <v>5</v>
      </c>
      <c r="J3834" s="10" t="b">
        <f>AND(CCTAB[[#This Row],[Date]]&gt;=calculate!$D$10,CCTAB[[#This Row],[Date]]&lt;calculate!$D$10+7)</f>
        <v>0</v>
      </c>
    </row>
    <row r="3835" spans="1:10" ht="14.25" customHeight="1" x14ac:dyDescent="0.35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</v>
      </c>
      <c r="H3835" s="8">
        <v>1.3140577987182385E-3</v>
      </c>
      <c r="I3835" s="9">
        <v>3</v>
      </c>
      <c r="J3835" s="10" t="b">
        <f>AND(CCTAB[[#This Row],[Date]]&gt;=calculate!$D$10,CCTAB[[#This Row],[Date]]&lt;calculate!$D$10+7)</f>
        <v>0</v>
      </c>
    </row>
    <row r="3836" spans="1:10" ht="14.25" customHeight="1" x14ac:dyDescent="0.35">
      <c r="A3836" s="4" t="s">
        <v>3859</v>
      </c>
      <c r="B3836" s="5">
        <v>42071.627999999997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</v>
      </c>
      <c r="H3836" s="8">
        <v>8.3955643053616443E-4</v>
      </c>
      <c r="I3836" s="9">
        <v>5</v>
      </c>
      <c r="J3836" s="10" t="b">
        <f>AND(CCTAB[[#This Row],[Date]]&gt;=calculate!$D$10,CCTAB[[#This Row],[Date]]&lt;calculate!$D$10+7)</f>
        <v>0</v>
      </c>
    </row>
    <row r="3837" spans="1:10" ht="14.25" customHeight="1" x14ac:dyDescent="0.35">
      <c r="A3837" s="4" t="s">
        <v>3860</v>
      </c>
      <c r="B3837" s="5">
        <v>42071.627999999997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</v>
      </c>
      <c r="H3837" s="8">
        <v>1.7390302307690355E-3</v>
      </c>
      <c r="I3837" s="9">
        <v>4</v>
      </c>
      <c r="J3837" s="10" t="b">
        <f>AND(CCTAB[[#This Row],[Date]]&gt;=calculate!$D$10,CCTAB[[#This Row],[Date]]&lt;calculate!$D$10+7)</f>
        <v>0</v>
      </c>
    </row>
    <row r="3838" spans="1:10" ht="14.25" customHeight="1" x14ac:dyDescent="0.35">
      <c r="A3838" s="4" t="s">
        <v>3861</v>
      </c>
      <c r="B3838" s="5">
        <v>42071.642999999996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</v>
      </c>
      <c r="H3838" s="8">
        <v>2.1045829887188917E-3</v>
      </c>
      <c r="I3838" s="9">
        <v>3</v>
      </c>
      <c r="J3838" s="10" t="b">
        <f>AND(CCTAB[[#This Row],[Date]]&gt;=calculate!$D$10,CCTAB[[#This Row],[Date]]&lt;calculate!$D$10+7)</f>
        <v>0</v>
      </c>
    </row>
    <row r="3839" spans="1:10" ht="14.25" customHeight="1" x14ac:dyDescent="0.35">
      <c r="A3839" s="4" t="s">
        <v>3862</v>
      </c>
      <c r="B3839" s="5">
        <v>42071.642999999996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</v>
      </c>
      <c r="H3839" s="8">
        <v>2.0659734130947867E-3</v>
      </c>
      <c r="I3839" s="9">
        <v>5</v>
      </c>
      <c r="J3839" s="10" t="b">
        <f>AND(CCTAB[[#This Row],[Date]]&gt;=calculate!$D$10,CCTAB[[#This Row],[Date]]&lt;calculate!$D$10+7)</f>
        <v>0</v>
      </c>
    </row>
    <row r="3840" spans="1:10" ht="14.25" customHeight="1" x14ac:dyDescent="0.35">
      <c r="A3840" s="4" t="s">
        <v>3863</v>
      </c>
      <c r="B3840" s="5">
        <v>42071.652999999998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</v>
      </c>
      <c r="H3840" s="8">
        <v>1.6357294040848429E-3</v>
      </c>
      <c r="I3840" s="9">
        <v>4</v>
      </c>
      <c r="J3840" s="10" t="b">
        <f>AND(CCTAB[[#This Row],[Date]]&gt;=calculate!$D$10,CCTAB[[#This Row],[Date]]&lt;calculate!$D$10+7)</f>
        <v>0</v>
      </c>
    </row>
    <row r="3841" spans="1:10" ht="14.25" customHeight="1" x14ac:dyDescent="0.35">
      <c r="A3841" s="4" t="s">
        <v>3864</v>
      </c>
      <c r="B3841" s="5">
        <v>42071.652999999998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</v>
      </c>
      <c r="H3841" s="8">
        <v>2.8366008237913631E-3</v>
      </c>
      <c r="I3841" s="9">
        <v>3</v>
      </c>
      <c r="J3841" s="10" t="b">
        <f>AND(CCTAB[[#This Row],[Date]]&gt;=calculate!$D$10,CCTAB[[#This Row],[Date]]&lt;calculate!$D$10+7)</f>
        <v>0</v>
      </c>
    </row>
    <row r="3842" spans="1:10" ht="14.25" customHeight="1" x14ac:dyDescent="0.35">
      <c r="A3842" s="4" t="s">
        <v>3865</v>
      </c>
      <c r="B3842" s="5">
        <v>42071.692999999999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</v>
      </c>
      <c r="H3842" s="8">
        <v>3.650128405016309E-3</v>
      </c>
      <c r="I3842" s="9">
        <v>3</v>
      </c>
      <c r="J3842" s="10" t="b">
        <f>AND(CCTAB[[#This Row],[Date]]&gt;=calculate!$D$10,CCTAB[[#This Row],[Date]]&lt;calculate!$D$10+7)</f>
        <v>0</v>
      </c>
    </row>
    <row r="3843" spans="1:10" ht="14.25" customHeight="1" x14ac:dyDescent="0.35">
      <c r="A3843" s="4" t="s">
        <v>3866</v>
      </c>
      <c r="B3843" s="5">
        <v>42071.692999999999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</v>
      </c>
      <c r="H3843" s="8">
        <v>3.9489818180247187E-4</v>
      </c>
      <c r="I3843" s="9">
        <v>3</v>
      </c>
      <c r="J3843" s="10" t="b">
        <f>AND(CCTAB[[#This Row],[Date]]&gt;=calculate!$D$10,CCTAB[[#This Row],[Date]]&lt;calculate!$D$10+7)</f>
        <v>0</v>
      </c>
    </row>
    <row r="3844" spans="1:10" ht="14.25" customHeight="1" x14ac:dyDescent="0.35">
      <c r="A3844" s="4" t="s">
        <v>3867</v>
      </c>
      <c r="B3844" s="5">
        <v>42071.709000000003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</v>
      </c>
      <c r="H3844" s="8">
        <v>3.5273798816542784E-3</v>
      </c>
      <c r="I3844" s="9">
        <v>3</v>
      </c>
      <c r="J3844" s="10" t="b">
        <f>AND(CCTAB[[#This Row],[Date]]&gt;=calculate!$D$10,CCTAB[[#This Row],[Date]]&lt;calculate!$D$10+7)</f>
        <v>0</v>
      </c>
    </row>
    <row r="3845" spans="1:10" ht="14.25" customHeight="1" x14ac:dyDescent="0.35">
      <c r="A3845" s="4" t="s">
        <v>3868</v>
      </c>
      <c r="B3845" s="5">
        <v>42071.709000000003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</v>
      </c>
      <c r="H3845" s="8">
        <v>6.8998909049428634E-4</v>
      </c>
      <c r="I3845" s="9">
        <v>5</v>
      </c>
      <c r="J3845" s="10" t="b">
        <f>AND(CCTAB[[#This Row],[Date]]&gt;=calculate!$D$10,CCTAB[[#This Row],[Date]]&lt;calculate!$D$10+7)</f>
        <v>0</v>
      </c>
    </row>
    <row r="3846" spans="1:10" ht="14.25" customHeight="1" x14ac:dyDescent="0.35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</v>
      </c>
      <c r="H3846" s="8">
        <v>3.3753097144406628E-3</v>
      </c>
      <c r="I3846" s="9">
        <v>3</v>
      </c>
      <c r="J3846" s="10" t="b">
        <f>AND(CCTAB[[#This Row],[Date]]&gt;=calculate!$D$10,CCTAB[[#This Row],[Date]]&lt;calculate!$D$10+7)</f>
        <v>0</v>
      </c>
    </row>
    <row r="3847" spans="1:10" ht="14.25" customHeight="1" x14ac:dyDescent="0.35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</v>
      </c>
      <c r="H3847" s="8">
        <v>1.9816649265803673E-3</v>
      </c>
      <c r="I3847" s="9">
        <v>5</v>
      </c>
      <c r="J3847" s="10" t="b">
        <f>AND(CCTAB[[#This Row],[Date]]&gt;=calculate!$D$10,CCTAB[[#This Row],[Date]]&lt;calculate!$D$10+7)</f>
        <v>0</v>
      </c>
    </row>
    <row r="3848" spans="1:10" ht="14.25" customHeight="1" x14ac:dyDescent="0.35">
      <c r="A3848" s="4" t="s">
        <v>3871</v>
      </c>
      <c r="B3848" s="5">
        <v>42071.735000000001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</v>
      </c>
      <c r="H3848" s="8">
        <v>1.4224366557222777E-3</v>
      </c>
      <c r="I3848" s="9">
        <v>4</v>
      </c>
      <c r="J3848" s="10" t="b">
        <f>AND(CCTAB[[#This Row],[Date]]&gt;=calculate!$D$10,CCTAB[[#This Row],[Date]]&lt;calculate!$D$10+7)</f>
        <v>0</v>
      </c>
    </row>
    <row r="3849" spans="1:10" ht="14.25" customHeight="1" x14ac:dyDescent="0.35">
      <c r="A3849" s="4" t="s">
        <v>3872</v>
      </c>
      <c r="B3849" s="5">
        <v>42071.735000000001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</v>
      </c>
      <c r="H3849" s="8">
        <v>2.7608881493774982E-3</v>
      </c>
      <c r="I3849" s="9">
        <v>1</v>
      </c>
      <c r="J3849" s="10" t="b">
        <f>AND(CCTAB[[#This Row],[Date]]&gt;=calculate!$D$10,CCTAB[[#This Row],[Date]]&lt;calculate!$D$10+7)</f>
        <v>0</v>
      </c>
    </row>
    <row r="3850" spans="1:10" ht="14.25" customHeight="1" x14ac:dyDescent="0.35">
      <c r="A3850" s="4" t="s">
        <v>3873</v>
      </c>
      <c r="B3850" s="5">
        <v>42071.741999999998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</v>
      </c>
      <c r="H3850" s="8">
        <v>4.7470734595248245E-3</v>
      </c>
      <c r="I3850" s="9">
        <v>3</v>
      </c>
      <c r="J3850" s="10" t="b">
        <f>AND(CCTAB[[#This Row],[Date]]&gt;=calculate!$D$10,CCTAB[[#This Row],[Date]]&lt;calculate!$D$10+7)</f>
        <v>0</v>
      </c>
    </row>
    <row r="3851" spans="1:10" ht="14.25" customHeight="1" x14ac:dyDescent="0.35">
      <c r="A3851" s="4" t="s">
        <v>3874</v>
      </c>
      <c r="B3851" s="5">
        <v>42071.741999999998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</v>
      </c>
      <c r="H3851" s="8">
        <v>3.636068529393488E-4</v>
      </c>
      <c r="I3851" s="9">
        <v>4</v>
      </c>
      <c r="J3851" s="10" t="b">
        <f>AND(CCTAB[[#This Row],[Date]]&gt;=calculate!$D$10,CCTAB[[#This Row],[Date]]&lt;calculate!$D$10+7)</f>
        <v>0</v>
      </c>
    </row>
    <row r="3852" spans="1:10" ht="14.25" customHeight="1" x14ac:dyDescent="0.35">
      <c r="A3852" s="4" t="s">
        <v>3875</v>
      </c>
      <c r="B3852" s="5">
        <v>42071.741999999998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</v>
      </c>
      <c r="H3852" s="8">
        <v>1.4643149957515142E-3</v>
      </c>
      <c r="I3852" s="9">
        <v>5</v>
      </c>
      <c r="J3852" s="10" t="b">
        <f>AND(CCTAB[[#This Row],[Date]]&gt;=calculate!$D$10,CCTAB[[#This Row],[Date]]&lt;calculate!$D$10+7)</f>
        <v>0</v>
      </c>
    </row>
    <row r="3853" spans="1:10" ht="14.25" customHeight="1" x14ac:dyDescent="0.35">
      <c r="A3853" s="4" t="s">
        <v>3876</v>
      </c>
      <c r="B3853" s="5">
        <v>42071.741999999998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</v>
      </c>
      <c r="H3853" s="8">
        <v>3.2734835841445901E-3</v>
      </c>
      <c r="I3853" s="9">
        <v>3</v>
      </c>
      <c r="J3853" s="10" t="b">
        <f>AND(CCTAB[[#This Row],[Date]]&gt;=calculate!$D$10,CCTAB[[#This Row],[Date]]&lt;calculate!$D$10+7)</f>
        <v>0</v>
      </c>
    </row>
    <row r="3854" spans="1:10" ht="14.25" customHeight="1" x14ac:dyDescent="0.35">
      <c r="A3854" s="4" t="s">
        <v>3877</v>
      </c>
      <c r="B3854" s="5">
        <v>42071.743999999999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</v>
      </c>
      <c r="H3854" s="8">
        <v>3.1983108395821909E-3</v>
      </c>
      <c r="I3854" s="9">
        <v>4</v>
      </c>
      <c r="J3854" s="10" t="b">
        <f>AND(CCTAB[[#This Row],[Date]]&gt;=calculate!$D$10,CCTAB[[#This Row],[Date]]&lt;calculate!$D$10+7)</f>
        <v>0</v>
      </c>
    </row>
    <row r="3855" spans="1:10" ht="14.25" customHeight="1" x14ac:dyDescent="0.35">
      <c r="A3855" s="4" t="s">
        <v>3878</v>
      </c>
      <c r="B3855" s="5">
        <v>42071.743999999999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</v>
      </c>
      <c r="H3855" s="8">
        <v>3.5520630517817601E-3</v>
      </c>
      <c r="I3855" s="9">
        <v>4</v>
      </c>
      <c r="J3855" s="10" t="b">
        <f>AND(CCTAB[[#This Row],[Date]]&gt;=calculate!$D$10,CCTAB[[#This Row],[Date]]&lt;calculate!$D$10+7)</f>
        <v>0</v>
      </c>
    </row>
    <row r="3856" spans="1:10" ht="14.25" customHeight="1" x14ac:dyDescent="0.35">
      <c r="A3856" s="4" t="s">
        <v>3879</v>
      </c>
      <c r="B3856" s="5">
        <v>42071.745000000003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</v>
      </c>
      <c r="H3856" s="8">
        <v>4.6373512252478877E-3</v>
      </c>
      <c r="I3856" s="9">
        <v>4</v>
      </c>
      <c r="J3856" s="10" t="b">
        <f>AND(CCTAB[[#This Row],[Date]]&gt;=calculate!$D$10,CCTAB[[#This Row],[Date]]&lt;calculate!$D$10+7)</f>
        <v>0</v>
      </c>
    </row>
    <row r="3857" spans="1:10" ht="14.25" customHeight="1" x14ac:dyDescent="0.35">
      <c r="A3857" s="4" t="s">
        <v>3880</v>
      </c>
      <c r="B3857" s="5">
        <v>42071.745000000003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</v>
      </c>
      <c r="H3857" s="8">
        <v>2.5324590654193231E-3</v>
      </c>
      <c r="I3857" s="9">
        <v>1</v>
      </c>
      <c r="J3857" s="10" t="b">
        <f>AND(CCTAB[[#This Row],[Date]]&gt;=calculate!$D$10,CCTAB[[#This Row],[Date]]&lt;calculate!$D$10+7)</f>
        <v>0</v>
      </c>
    </row>
    <row r="3858" spans="1:10" ht="14.25" customHeight="1" x14ac:dyDescent="0.35">
      <c r="A3858" s="4" t="s">
        <v>3881</v>
      </c>
      <c r="B3858" s="5">
        <v>42072.387999999999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</v>
      </c>
      <c r="H3858" s="8">
        <v>3.395467984098764E-3</v>
      </c>
      <c r="I3858" s="9">
        <v>5</v>
      </c>
      <c r="J3858" s="10" t="b">
        <f>AND(CCTAB[[#This Row],[Date]]&gt;=calculate!$D$10,CCTAB[[#This Row],[Date]]&lt;calculate!$D$10+7)</f>
        <v>1</v>
      </c>
    </row>
    <row r="3859" spans="1:10" ht="14.25" customHeight="1" x14ac:dyDescent="0.35">
      <c r="A3859" s="4" t="s">
        <v>3882</v>
      </c>
      <c r="B3859" s="5">
        <v>42072.387999999999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</v>
      </c>
      <c r="H3859" s="8">
        <v>3.631822112999449E-3</v>
      </c>
      <c r="I3859" s="9">
        <v>3</v>
      </c>
      <c r="J3859" s="10" t="b">
        <f>AND(CCTAB[[#This Row],[Date]]&gt;=calculate!$D$10,CCTAB[[#This Row],[Date]]&lt;calculate!$D$10+7)</f>
        <v>1</v>
      </c>
    </row>
    <row r="3860" spans="1:10" ht="14.25" customHeight="1" x14ac:dyDescent="0.35">
      <c r="A3860" s="4" t="s">
        <v>3883</v>
      </c>
      <c r="B3860" s="5">
        <v>42072.402999999998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0" t="b">
        <f>AND(CCTAB[[#This Row],[Date]]&gt;=calculate!$D$10,CCTAB[[#This Row],[Date]]&lt;calculate!$D$10+7)</f>
        <v>1</v>
      </c>
    </row>
    <row r="3861" spans="1:10" ht="14.25" customHeight="1" x14ac:dyDescent="0.35">
      <c r="A3861" s="4" t="s">
        <v>3884</v>
      </c>
      <c r="B3861" s="5">
        <v>42072.402999999998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</v>
      </c>
      <c r="H3861" s="8">
        <v>1.5662330630401332E-3</v>
      </c>
      <c r="I3861" s="9">
        <v>1</v>
      </c>
      <c r="J3861" s="10" t="b">
        <f>AND(CCTAB[[#This Row],[Date]]&gt;=calculate!$D$10,CCTAB[[#This Row],[Date]]&lt;calculate!$D$10+7)</f>
        <v>1</v>
      </c>
    </row>
    <row r="3862" spans="1:10" ht="14.25" customHeight="1" x14ac:dyDescent="0.35">
      <c r="A3862" s="4" t="s">
        <v>3885</v>
      </c>
      <c r="B3862" s="5">
        <v>42072.425999999999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</v>
      </c>
      <c r="H3862" s="8">
        <v>1.5753281910792227E-3</v>
      </c>
      <c r="I3862" s="9">
        <v>4</v>
      </c>
      <c r="J3862" s="10" t="b">
        <f>AND(CCTAB[[#This Row],[Date]]&gt;=calculate!$D$10,CCTAB[[#This Row],[Date]]&lt;calculate!$D$10+7)</f>
        <v>1</v>
      </c>
    </row>
    <row r="3863" spans="1:10" ht="14.25" customHeight="1" x14ac:dyDescent="0.35">
      <c r="A3863" s="4" t="s">
        <v>3886</v>
      </c>
      <c r="B3863" s="5">
        <v>42072.425999999999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</v>
      </c>
      <c r="H3863" s="8">
        <v>3.7386311158079553E-3</v>
      </c>
      <c r="I3863" s="9">
        <v>3</v>
      </c>
      <c r="J3863" s="10" t="b">
        <f>AND(CCTAB[[#This Row],[Date]]&gt;=calculate!$D$10,CCTAB[[#This Row],[Date]]&lt;calculate!$D$10+7)</f>
        <v>1</v>
      </c>
    </row>
    <row r="3864" spans="1:10" ht="14.25" customHeight="1" x14ac:dyDescent="0.35">
      <c r="A3864" s="4" t="s">
        <v>3887</v>
      </c>
      <c r="B3864" s="5">
        <v>42072.436000000002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</v>
      </c>
      <c r="H3864" s="8">
        <v>2.5136209574769669E-3</v>
      </c>
      <c r="I3864" s="9">
        <v>2</v>
      </c>
      <c r="J3864" s="10" t="b">
        <f>AND(CCTAB[[#This Row],[Date]]&gt;=calculate!$D$10,CCTAB[[#This Row],[Date]]&lt;calculate!$D$10+7)</f>
        <v>1</v>
      </c>
    </row>
    <row r="3865" spans="1:10" ht="14.25" customHeight="1" x14ac:dyDescent="0.35">
      <c r="A3865" s="4" t="s">
        <v>3888</v>
      </c>
      <c r="B3865" s="5">
        <v>42072.436000000002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</v>
      </c>
      <c r="H3865" s="8">
        <v>1.9743841241996788E-3</v>
      </c>
      <c r="I3865" s="9">
        <v>1</v>
      </c>
      <c r="J3865" s="10" t="b">
        <f>AND(CCTAB[[#This Row],[Date]]&gt;=calculate!$D$10,CCTAB[[#This Row],[Date]]&lt;calculate!$D$10+7)</f>
        <v>1</v>
      </c>
    </row>
    <row r="3866" spans="1:10" ht="14.25" customHeight="1" x14ac:dyDescent="0.35">
      <c r="A3866" s="4" t="s">
        <v>3889</v>
      </c>
      <c r="B3866" s="5">
        <v>42072.436999999998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</v>
      </c>
      <c r="H3866" s="8">
        <v>9.9512810549710722E-4</v>
      </c>
      <c r="I3866" s="9">
        <v>4</v>
      </c>
      <c r="J3866" s="10" t="b">
        <f>AND(CCTAB[[#This Row],[Date]]&gt;=calculate!$D$10,CCTAB[[#This Row],[Date]]&lt;calculate!$D$10+7)</f>
        <v>1</v>
      </c>
    </row>
    <row r="3867" spans="1:10" ht="14.25" customHeight="1" x14ac:dyDescent="0.35">
      <c r="A3867" s="4" t="s">
        <v>3890</v>
      </c>
      <c r="B3867" s="5">
        <v>42072.436999999998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</v>
      </c>
      <c r="H3867" s="8">
        <v>3.7484906321173989E-3</v>
      </c>
      <c r="I3867" s="9">
        <v>3</v>
      </c>
      <c r="J3867" s="10" t="b">
        <f>AND(CCTAB[[#This Row],[Date]]&gt;=calculate!$D$10,CCTAB[[#This Row],[Date]]&lt;calculate!$D$10+7)</f>
        <v>1</v>
      </c>
    </row>
    <row r="3868" spans="1:10" ht="14.25" customHeight="1" x14ac:dyDescent="0.35">
      <c r="A3868" s="4" t="s">
        <v>3891</v>
      </c>
      <c r="B3868" s="5">
        <v>42072.438000000002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</v>
      </c>
      <c r="H3868" s="8">
        <v>2.015477942799175E-3</v>
      </c>
      <c r="I3868" s="9">
        <v>1</v>
      </c>
      <c r="J3868" s="10" t="b">
        <f>AND(CCTAB[[#This Row],[Date]]&gt;=calculate!$D$10,CCTAB[[#This Row],[Date]]&lt;calculate!$D$10+7)</f>
        <v>1</v>
      </c>
    </row>
    <row r="3869" spans="1:10" ht="14.25" customHeight="1" x14ac:dyDescent="0.35">
      <c r="A3869" s="4" t="s">
        <v>3892</v>
      </c>
      <c r="B3869" s="5">
        <v>42072.438000000002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</v>
      </c>
      <c r="H3869" s="8">
        <v>4.6421034764804843E-3</v>
      </c>
      <c r="I3869" s="9">
        <v>4</v>
      </c>
      <c r="J3869" s="10" t="b">
        <f>AND(CCTAB[[#This Row],[Date]]&gt;=calculate!$D$10,CCTAB[[#This Row],[Date]]&lt;calculate!$D$10+7)</f>
        <v>1</v>
      </c>
    </row>
    <row r="3870" spans="1:10" ht="14.25" customHeight="1" x14ac:dyDescent="0.35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</v>
      </c>
      <c r="H3870" s="8">
        <v>2.0317790917456073E-3</v>
      </c>
      <c r="I3870" s="9">
        <v>4</v>
      </c>
      <c r="J3870" s="10" t="b">
        <f>AND(CCTAB[[#This Row],[Date]]&gt;=calculate!$D$10,CCTAB[[#This Row],[Date]]&lt;calculate!$D$10+7)</f>
        <v>1</v>
      </c>
    </row>
    <row r="3871" spans="1:10" ht="14.25" customHeight="1" x14ac:dyDescent="0.35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</v>
      </c>
      <c r="H3871" s="8">
        <v>3.4891004071619111E-3</v>
      </c>
      <c r="I3871" s="9">
        <v>3</v>
      </c>
      <c r="J3871" s="10" t="b">
        <f>AND(CCTAB[[#This Row],[Date]]&gt;=calculate!$D$10,CCTAB[[#This Row],[Date]]&lt;calculate!$D$10+7)</f>
        <v>1</v>
      </c>
    </row>
    <row r="3872" spans="1:10" ht="14.25" customHeight="1" x14ac:dyDescent="0.35">
      <c r="A3872" s="4" t="s">
        <v>3895</v>
      </c>
      <c r="B3872" s="5">
        <v>42072.461000000003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</v>
      </c>
      <c r="H3872" s="8">
        <v>1.347884014655007E-3</v>
      </c>
      <c r="I3872" s="9">
        <v>1</v>
      </c>
      <c r="J3872" s="10" t="b">
        <f>AND(CCTAB[[#This Row],[Date]]&gt;=calculate!$D$10,CCTAB[[#This Row],[Date]]&lt;calculate!$D$10+7)</f>
        <v>1</v>
      </c>
    </row>
    <row r="3873" spans="1:10" ht="14.25" customHeight="1" x14ac:dyDescent="0.35">
      <c r="A3873" s="4" t="s">
        <v>3896</v>
      </c>
      <c r="B3873" s="5">
        <v>42072.461000000003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0" t="b">
        <f>AND(CCTAB[[#This Row],[Date]]&gt;=calculate!$D$10,CCTAB[[#This Row],[Date]]&lt;calculate!$D$10+7)</f>
        <v>1</v>
      </c>
    </row>
    <row r="3874" spans="1:10" ht="14.25" customHeight="1" x14ac:dyDescent="0.35">
      <c r="A3874" s="4" t="s">
        <v>3897</v>
      </c>
      <c r="B3874" s="5">
        <v>42072.474000000002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</v>
      </c>
      <c r="H3874" s="8">
        <v>5.7426801337293119E-4</v>
      </c>
      <c r="I3874" s="9">
        <v>3</v>
      </c>
      <c r="J3874" s="10" t="b">
        <f>AND(CCTAB[[#This Row],[Date]]&gt;=calculate!$D$10,CCTAB[[#This Row],[Date]]&lt;calculate!$D$10+7)</f>
        <v>1</v>
      </c>
    </row>
    <row r="3875" spans="1:10" ht="14.25" customHeight="1" x14ac:dyDescent="0.35">
      <c r="A3875" s="4" t="s">
        <v>3898</v>
      </c>
      <c r="B3875" s="5">
        <v>42072.474000000002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</v>
      </c>
      <c r="H3875" s="8">
        <v>4.4154227427175971E-3</v>
      </c>
      <c r="I3875" s="9">
        <v>4</v>
      </c>
      <c r="J3875" s="10" t="b">
        <f>AND(CCTAB[[#This Row],[Date]]&gt;=calculate!$D$10,CCTAB[[#This Row],[Date]]&lt;calculate!$D$10+7)</f>
        <v>1</v>
      </c>
    </row>
    <row r="3876" spans="1:10" ht="14.25" customHeight="1" x14ac:dyDescent="0.35">
      <c r="A3876" s="4" t="s">
        <v>3899</v>
      </c>
      <c r="B3876" s="5">
        <v>42072.491999999998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</v>
      </c>
      <c r="H3876" s="8">
        <v>4.6264856861245257E-3</v>
      </c>
      <c r="I3876" s="9">
        <v>5</v>
      </c>
      <c r="J3876" s="10" t="b">
        <f>AND(CCTAB[[#This Row],[Date]]&gt;=calculate!$D$10,CCTAB[[#This Row],[Date]]&lt;calculate!$D$10+7)</f>
        <v>1</v>
      </c>
    </row>
    <row r="3877" spans="1:10" ht="14.25" customHeight="1" x14ac:dyDescent="0.35">
      <c r="A3877" s="4" t="s">
        <v>3900</v>
      </c>
      <c r="B3877" s="5">
        <v>42072.491999999998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</v>
      </c>
      <c r="H3877" s="8">
        <v>3.5428496300104473E-3</v>
      </c>
      <c r="I3877" s="9">
        <v>2</v>
      </c>
      <c r="J3877" s="10" t="b">
        <f>AND(CCTAB[[#This Row],[Date]]&gt;=calculate!$D$10,CCTAB[[#This Row],[Date]]&lt;calculate!$D$10+7)</f>
        <v>1</v>
      </c>
    </row>
    <row r="3878" spans="1:10" ht="14.25" customHeight="1" x14ac:dyDescent="0.35">
      <c r="A3878" s="4" t="s">
        <v>3901</v>
      </c>
      <c r="B3878" s="5">
        <v>42072.557000000001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0" t="b">
        <f>AND(CCTAB[[#This Row],[Date]]&gt;=calculate!$D$10,CCTAB[[#This Row],[Date]]&lt;calculate!$D$10+7)</f>
        <v>1</v>
      </c>
    </row>
    <row r="3879" spans="1:10" ht="14.25" customHeight="1" x14ac:dyDescent="0.35">
      <c r="A3879" s="4" t="s">
        <v>3902</v>
      </c>
      <c r="B3879" s="5">
        <v>42072.557000000001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</v>
      </c>
      <c r="H3879" s="8">
        <v>1.3564353456977387E-3</v>
      </c>
      <c r="I3879" s="9">
        <v>2</v>
      </c>
      <c r="J3879" s="10" t="b">
        <f>AND(CCTAB[[#This Row],[Date]]&gt;=calculate!$D$10,CCTAB[[#This Row],[Date]]&lt;calculate!$D$10+7)</f>
        <v>1</v>
      </c>
    </row>
    <row r="3880" spans="1:10" ht="14.25" customHeight="1" x14ac:dyDescent="0.35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</v>
      </c>
      <c r="H3880" s="8">
        <v>1.8045490565483321E-3</v>
      </c>
      <c r="I3880" s="9">
        <v>4</v>
      </c>
      <c r="J3880" s="10" t="b">
        <f>AND(CCTAB[[#This Row],[Date]]&gt;=calculate!$D$10,CCTAB[[#This Row],[Date]]&lt;calculate!$D$10+7)</f>
        <v>1</v>
      </c>
    </row>
    <row r="3881" spans="1:10" ht="14.25" customHeight="1" x14ac:dyDescent="0.35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</v>
      </c>
      <c r="H3881" s="8">
        <v>7.5994149951076194E-4</v>
      </c>
      <c r="I3881" s="9">
        <v>4</v>
      </c>
      <c r="J3881" s="10" t="b">
        <f>AND(CCTAB[[#This Row],[Date]]&gt;=calculate!$D$10,CCTAB[[#This Row],[Date]]&lt;calculate!$D$10+7)</f>
        <v>1</v>
      </c>
    </row>
    <row r="3882" spans="1:10" ht="14.25" customHeight="1" x14ac:dyDescent="0.35">
      <c r="A3882" s="4" t="s">
        <v>3905</v>
      </c>
      <c r="B3882" s="5">
        <v>42072.572999999997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0" t="b">
        <f>AND(CCTAB[[#This Row],[Date]]&gt;=calculate!$D$10,CCTAB[[#This Row],[Date]]&lt;calculate!$D$10+7)</f>
        <v>1</v>
      </c>
    </row>
    <row r="3883" spans="1:10" ht="14.25" customHeight="1" x14ac:dyDescent="0.35">
      <c r="A3883" s="4" t="s">
        <v>3906</v>
      </c>
      <c r="B3883" s="5">
        <v>42072.572999999997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</v>
      </c>
      <c r="H3883" s="8">
        <v>7.0028581828878399E-4</v>
      </c>
      <c r="I3883" s="9">
        <v>5</v>
      </c>
      <c r="J3883" s="10" t="b">
        <f>AND(CCTAB[[#This Row],[Date]]&gt;=calculate!$D$10,CCTAB[[#This Row],[Date]]&lt;calculate!$D$10+7)</f>
        <v>1</v>
      </c>
    </row>
    <row r="3884" spans="1:10" ht="14.25" customHeight="1" x14ac:dyDescent="0.35">
      <c r="A3884" s="4" t="s">
        <v>3907</v>
      </c>
      <c r="B3884" s="5">
        <v>42072.639999999999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</v>
      </c>
      <c r="H3884" s="8">
        <v>2.7855789242172634E-3</v>
      </c>
      <c r="I3884" s="9">
        <v>3</v>
      </c>
      <c r="J3884" s="10" t="b">
        <f>AND(CCTAB[[#This Row],[Date]]&gt;=calculate!$D$10,CCTAB[[#This Row],[Date]]&lt;calculate!$D$10+7)</f>
        <v>1</v>
      </c>
    </row>
    <row r="3885" spans="1:10" ht="14.25" customHeight="1" x14ac:dyDescent="0.35">
      <c r="A3885" s="4" t="s">
        <v>3908</v>
      </c>
      <c r="B3885" s="5">
        <v>42072.639999999999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0" t="b">
        <f>AND(CCTAB[[#This Row],[Date]]&gt;=calculate!$D$10,CCTAB[[#This Row],[Date]]&lt;calculate!$D$10+7)</f>
        <v>1</v>
      </c>
    </row>
    <row r="3886" spans="1:10" ht="14.25" customHeight="1" x14ac:dyDescent="0.35">
      <c r="A3886" s="4" t="s">
        <v>3909</v>
      </c>
      <c r="B3886" s="5">
        <v>42072.641000000003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</v>
      </c>
      <c r="H3886" s="8">
        <v>3.2701036086934363E-3</v>
      </c>
      <c r="I3886" s="9">
        <v>3</v>
      </c>
      <c r="J3886" s="10" t="b">
        <f>AND(CCTAB[[#This Row],[Date]]&gt;=calculate!$D$10,CCTAB[[#This Row],[Date]]&lt;calculate!$D$10+7)</f>
        <v>1</v>
      </c>
    </row>
    <row r="3887" spans="1:10" ht="14.25" customHeight="1" x14ac:dyDescent="0.35">
      <c r="A3887" s="4" t="s">
        <v>3910</v>
      </c>
      <c r="B3887" s="5">
        <v>42072.641000000003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</v>
      </c>
      <c r="H3887" s="8">
        <v>2.4396038684584473E-3</v>
      </c>
      <c r="I3887" s="9">
        <v>5</v>
      </c>
      <c r="J3887" s="10" t="b">
        <f>AND(CCTAB[[#This Row],[Date]]&gt;=calculate!$D$10,CCTAB[[#This Row],[Date]]&lt;calculate!$D$10+7)</f>
        <v>1</v>
      </c>
    </row>
    <row r="3888" spans="1:10" ht="14.25" customHeight="1" x14ac:dyDescent="0.35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</v>
      </c>
      <c r="H3888" s="8">
        <v>3.2740563951393869E-3</v>
      </c>
      <c r="I3888" s="9">
        <v>5</v>
      </c>
      <c r="J3888" s="10" t="b">
        <f>AND(CCTAB[[#This Row],[Date]]&gt;=calculate!$D$10,CCTAB[[#This Row],[Date]]&lt;calculate!$D$10+7)</f>
        <v>1</v>
      </c>
    </row>
    <row r="3889" spans="1:10" ht="14.25" customHeight="1" x14ac:dyDescent="0.35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</v>
      </c>
      <c r="H3889" s="8">
        <v>3.3408710828033063E-3</v>
      </c>
      <c r="I3889" s="9">
        <v>3</v>
      </c>
      <c r="J3889" s="10" t="b">
        <f>AND(CCTAB[[#This Row],[Date]]&gt;=calculate!$D$10,CCTAB[[#This Row],[Date]]&lt;calculate!$D$10+7)</f>
        <v>1</v>
      </c>
    </row>
    <row r="3890" spans="1:10" ht="14.25" customHeight="1" x14ac:dyDescent="0.35">
      <c r="A3890" s="4" t="s">
        <v>3913</v>
      </c>
      <c r="B3890" s="5">
        <v>42072.654000000002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</v>
      </c>
      <c r="H3890" s="8">
        <v>3.4992088180101286E-3</v>
      </c>
      <c r="I3890" s="9">
        <v>1</v>
      </c>
      <c r="J3890" s="10" t="b">
        <f>AND(CCTAB[[#This Row],[Date]]&gt;=calculate!$D$10,CCTAB[[#This Row],[Date]]&lt;calculate!$D$10+7)</f>
        <v>1</v>
      </c>
    </row>
    <row r="3891" spans="1:10" ht="14.25" customHeight="1" x14ac:dyDescent="0.35">
      <c r="A3891" s="4" t="s">
        <v>3914</v>
      </c>
      <c r="B3891" s="5">
        <v>42072.654000000002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</v>
      </c>
      <c r="H3891" s="8">
        <v>1.4026072335593482E-3</v>
      </c>
      <c r="I3891" s="9">
        <v>4</v>
      </c>
      <c r="J3891" s="10" t="b">
        <f>AND(CCTAB[[#This Row],[Date]]&gt;=calculate!$D$10,CCTAB[[#This Row],[Date]]&lt;calculate!$D$10+7)</f>
        <v>1</v>
      </c>
    </row>
    <row r="3892" spans="1:10" ht="14.25" customHeight="1" x14ac:dyDescent="0.35">
      <c r="A3892" s="4" t="s">
        <v>3915</v>
      </c>
      <c r="B3892" s="5">
        <v>42072.654999999999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</v>
      </c>
      <c r="H3892" s="8">
        <v>3.2452877159297928E-3</v>
      </c>
      <c r="I3892" s="9">
        <v>3</v>
      </c>
      <c r="J3892" s="10" t="b">
        <f>AND(CCTAB[[#This Row],[Date]]&gt;=calculate!$D$10,CCTAB[[#This Row],[Date]]&lt;calculate!$D$10+7)</f>
        <v>1</v>
      </c>
    </row>
    <row r="3893" spans="1:10" ht="14.25" customHeight="1" x14ac:dyDescent="0.35">
      <c r="A3893" s="4" t="s">
        <v>3916</v>
      </c>
      <c r="B3893" s="5">
        <v>42072.654999999999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</v>
      </c>
      <c r="H3893" s="8">
        <v>4.5858780926202576E-3</v>
      </c>
      <c r="I3893" s="9">
        <v>5</v>
      </c>
      <c r="J3893" s="10" t="b">
        <f>AND(CCTAB[[#This Row],[Date]]&gt;=calculate!$D$10,CCTAB[[#This Row],[Date]]&lt;calculate!$D$10+7)</f>
        <v>1</v>
      </c>
    </row>
    <row r="3894" spans="1:10" ht="14.25" customHeight="1" x14ac:dyDescent="0.35">
      <c r="A3894" s="4" t="s">
        <v>3917</v>
      </c>
      <c r="B3894" s="5">
        <v>42072.656000000003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</v>
      </c>
      <c r="H3894" s="8">
        <v>4.18678949622026E-3</v>
      </c>
      <c r="I3894" s="9">
        <v>1</v>
      </c>
      <c r="J3894" s="10" t="b">
        <f>AND(CCTAB[[#This Row],[Date]]&gt;=calculate!$D$10,CCTAB[[#This Row],[Date]]&lt;calculate!$D$10+7)</f>
        <v>1</v>
      </c>
    </row>
    <row r="3895" spans="1:10" ht="14.25" customHeight="1" x14ac:dyDescent="0.35">
      <c r="A3895" s="4" t="s">
        <v>3918</v>
      </c>
      <c r="B3895" s="5">
        <v>42072.656000000003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</v>
      </c>
      <c r="H3895" s="8">
        <v>2.1614483270465646E-3</v>
      </c>
      <c r="I3895" s="9">
        <v>4</v>
      </c>
      <c r="J3895" s="10" t="b">
        <f>AND(CCTAB[[#This Row],[Date]]&gt;=calculate!$D$10,CCTAB[[#This Row],[Date]]&lt;calculate!$D$10+7)</f>
        <v>1</v>
      </c>
    </row>
    <row r="3896" spans="1:10" ht="14.25" customHeight="1" x14ac:dyDescent="0.35">
      <c r="A3896" s="4" t="s">
        <v>3919</v>
      </c>
      <c r="B3896" s="5">
        <v>42072.665999999997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</v>
      </c>
      <c r="H3896" s="8">
        <v>5.457775064565218E-4</v>
      </c>
      <c r="I3896" s="9">
        <v>5</v>
      </c>
      <c r="J3896" s="10" t="b">
        <f>AND(CCTAB[[#This Row],[Date]]&gt;=calculate!$D$10,CCTAB[[#This Row],[Date]]&lt;calculate!$D$10+7)</f>
        <v>1</v>
      </c>
    </row>
    <row r="3897" spans="1:10" ht="14.25" customHeight="1" x14ac:dyDescent="0.35">
      <c r="A3897" s="4" t="s">
        <v>3920</v>
      </c>
      <c r="B3897" s="5">
        <v>42072.665999999997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</v>
      </c>
      <c r="H3897" s="8">
        <v>3.4766273404775974E-3</v>
      </c>
      <c r="I3897" s="9">
        <v>4</v>
      </c>
      <c r="J3897" s="10" t="b">
        <f>AND(CCTAB[[#This Row],[Date]]&gt;=calculate!$D$10,CCTAB[[#This Row],[Date]]&lt;calculate!$D$10+7)</f>
        <v>1</v>
      </c>
    </row>
    <row r="3898" spans="1:10" ht="14.25" customHeight="1" x14ac:dyDescent="0.35">
      <c r="A3898" s="4" t="s">
        <v>3921</v>
      </c>
      <c r="B3898" s="5">
        <v>42072.703000000001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</v>
      </c>
      <c r="H3898" s="8">
        <v>3.1853772719477921E-3</v>
      </c>
      <c r="I3898" s="9">
        <v>2</v>
      </c>
      <c r="J3898" s="10" t="b">
        <f>AND(CCTAB[[#This Row],[Date]]&gt;=calculate!$D$10,CCTAB[[#This Row],[Date]]&lt;calculate!$D$10+7)</f>
        <v>1</v>
      </c>
    </row>
    <row r="3899" spans="1:10" ht="14.25" customHeight="1" x14ac:dyDescent="0.35">
      <c r="A3899" s="4" t="s">
        <v>3922</v>
      </c>
      <c r="B3899" s="5">
        <v>42072.703000000001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0" t="b">
        <f>AND(CCTAB[[#This Row],[Date]]&gt;=calculate!$D$10,CCTAB[[#This Row],[Date]]&lt;calculate!$D$10+7)</f>
        <v>1</v>
      </c>
    </row>
    <row r="3900" spans="1:10" ht="14.25" customHeight="1" x14ac:dyDescent="0.35">
      <c r="A3900" s="4" t="s">
        <v>3923</v>
      </c>
      <c r="B3900" s="5">
        <v>42072.707999999999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</v>
      </c>
      <c r="H3900" s="8">
        <v>4.3661822043838065E-3</v>
      </c>
      <c r="I3900" s="9">
        <v>5</v>
      </c>
      <c r="J3900" s="10" t="b">
        <f>AND(CCTAB[[#This Row],[Date]]&gt;=calculate!$D$10,CCTAB[[#This Row],[Date]]&lt;calculate!$D$10+7)</f>
        <v>1</v>
      </c>
    </row>
    <row r="3901" spans="1:10" ht="14.25" customHeight="1" x14ac:dyDescent="0.35">
      <c r="A3901" s="4" t="s">
        <v>3924</v>
      </c>
      <c r="B3901" s="5">
        <v>42072.707999999999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</v>
      </c>
      <c r="H3901" s="8">
        <v>2.994966884858809E-3</v>
      </c>
      <c r="I3901" s="9">
        <v>4</v>
      </c>
      <c r="J3901" s="10" t="b">
        <f>AND(CCTAB[[#This Row],[Date]]&gt;=calculate!$D$10,CCTAB[[#This Row],[Date]]&lt;calculate!$D$10+7)</f>
        <v>1</v>
      </c>
    </row>
    <row r="3902" spans="1:10" ht="14.25" customHeight="1" x14ac:dyDescent="0.35">
      <c r="A3902" s="4" t="s">
        <v>3925</v>
      </c>
      <c r="B3902" s="5">
        <v>42072.713000000003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</v>
      </c>
      <c r="H3902" s="8">
        <v>3.0565410637981242E-3</v>
      </c>
      <c r="I3902" s="9">
        <v>3</v>
      </c>
      <c r="J3902" s="10" t="b">
        <f>AND(CCTAB[[#This Row],[Date]]&gt;=calculate!$D$10,CCTAB[[#This Row],[Date]]&lt;calculate!$D$10+7)</f>
        <v>1</v>
      </c>
    </row>
    <row r="3903" spans="1:10" ht="14.25" customHeight="1" x14ac:dyDescent="0.35">
      <c r="A3903" s="4" t="s">
        <v>3926</v>
      </c>
      <c r="B3903" s="5">
        <v>42072.713000000003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0" t="b">
        <f>AND(CCTAB[[#This Row],[Date]]&gt;=calculate!$D$10,CCTAB[[#This Row],[Date]]&lt;calculate!$D$10+7)</f>
        <v>1</v>
      </c>
    </row>
    <row r="3904" spans="1:10" ht="14.25" customHeight="1" x14ac:dyDescent="0.35">
      <c r="A3904" s="4" t="s">
        <v>3927</v>
      </c>
      <c r="B3904" s="5">
        <v>42073.383999999998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</v>
      </c>
      <c r="H3904" s="8">
        <v>1.959831229640619E-3</v>
      </c>
      <c r="I3904" s="9">
        <v>5</v>
      </c>
      <c r="J3904" s="10" t="b">
        <f>AND(CCTAB[[#This Row],[Date]]&gt;=calculate!$D$10,CCTAB[[#This Row],[Date]]&lt;calculate!$D$10+7)</f>
        <v>1</v>
      </c>
    </row>
    <row r="3905" spans="1:10" ht="14.25" customHeight="1" x14ac:dyDescent="0.35">
      <c r="A3905" s="4" t="s">
        <v>3928</v>
      </c>
      <c r="B3905" s="5">
        <v>42073.383999999998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0" t="b">
        <f>AND(CCTAB[[#This Row],[Date]]&gt;=calculate!$D$10,CCTAB[[#This Row],[Date]]&lt;calculate!$D$10+7)</f>
        <v>1</v>
      </c>
    </row>
    <row r="3906" spans="1:10" ht="14.25" customHeight="1" x14ac:dyDescent="0.35">
      <c r="A3906" s="4" t="s">
        <v>3929</v>
      </c>
      <c r="B3906" s="5">
        <v>42073.387999999999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</v>
      </c>
      <c r="H3906" s="8">
        <v>3.1594911006180642E-3</v>
      </c>
      <c r="I3906" s="9">
        <v>5</v>
      </c>
      <c r="J3906" s="10" t="b">
        <f>AND(CCTAB[[#This Row],[Date]]&gt;=calculate!$D$10,CCTAB[[#This Row],[Date]]&lt;calculate!$D$10+7)</f>
        <v>1</v>
      </c>
    </row>
    <row r="3907" spans="1:10" ht="14.25" customHeight="1" x14ac:dyDescent="0.35">
      <c r="A3907" s="4" t="s">
        <v>3930</v>
      </c>
      <c r="B3907" s="5">
        <v>42073.387999999999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0" t="b">
        <f>AND(CCTAB[[#This Row],[Date]]&gt;=calculate!$D$10,CCTAB[[#This Row],[Date]]&lt;calculate!$D$10+7)</f>
        <v>1</v>
      </c>
    </row>
    <row r="3908" spans="1:10" ht="14.25" customHeight="1" x14ac:dyDescent="0.35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</v>
      </c>
      <c r="H3908" s="8">
        <v>4.3158238999387059E-3</v>
      </c>
      <c r="I3908" s="9">
        <v>3</v>
      </c>
      <c r="J3908" s="10" t="b">
        <f>AND(CCTAB[[#This Row],[Date]]&gt;=calculate!$D$10,CCTAB[[#This Row],[Date]]&lt;calculate!$D$10+7)</f>
        <v>1</v>
      </c>
    </row>
    <row r="3909" spans="1:10" ht="14.25" customHeight="1" x14ac:dyDescent="0.35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0" t="b">
        <f>AND(CCTAB[[#This Row],[Date]]&gt;=calculate!$D$10,CCTAB[[#This Row],[Date]]&lt;calculate!$D$10+7)</f>
        <v>1</v>
      </c>
    </row>
    <row r="3910" spans="1:10" ht="14.25" customHeight="1" x14ac:dyDescent="0.35">
      <c r="A3910" s="4" t="s">
        <v>3933</v>
      </c>
      <c r="B3910" s="5">
        <v>42073.421000000002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</v>
      </c>
      <c r="H3910" s="8">
        <v>2.1976147897087321E-3</v>
      </c>
      <c r="I3910" s="9">
        <v>2</v>
      </c>
      <c r="J3910" s="10" t="b">
        <f>AND(CCTAB[[#This Row],[Date]]&gt;=calculate!$D$10,CCTAB[[#This Row],[Date]]&lt;calculate!$D$10+7)</f>
        <v>1</v>
      </c>
    </row>
    <row r="3911" spans="1:10" ht="14.25" customHeight="1" x14ac:dyDescent="0.35">
      <c r="A3911" s="4" t="s">
        <v>3934</v>
      </c>
      <c r="B3911" s="5">
        <v>42073.421000000002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</v>
      </c>
      <c r="H3911" s="8">
        <v>1.0483187517066721E-3</v>
      </c>
      <c r="I3911" s="9">
        <v>4</v>
      </c>
      <c r="J3911" s="10" t="b">
        <f>AND(CCTAB[[#This Row],[Date]]&gt;=calculate!$D$10,CCTAB[[#This Row],[Date]]&lt;calculate!$D$10+7)</f>
        <v>1</v>
      </c>
    </row>
    <row r="3912" spans="1:10" ht="14.25" customHeight="1" x14ac:dyDescent="0.35">
      <c r="A3912" s="4" t="s">
        <v>3935</v>
      </c>
      <c r="B3912" s="5">
        <v>42073.421999999999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</v>
      </c>
      <c r="H3912" s="8">
        <v>1.3303572747917097E-3</v>
      </c>
      <c r="I3912" s="9">
        <v>1</v>
      </c>
      <c r="J3912" s="10" t="b">
        <f>AND(CCTAB[[#This Row],[Date]]&gt;=calculate!$D$10,CCTAB[[#This Row],[Date]]&lt;calculate!$D$10+7)</f>
        <v>1</v>
      </c>
    </row>
    <row r="3913" spans="1:10" ht="14.25" customHeight="1" x14ac:dyDescent="0.35">
      <c r="A3913" s="4" t="s">
        <v>3936</v>
      </c>
      <c r="B3913" s="5">
        <v>42073.421999999999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</v>
      </c>
      <c r="H3913" s="8">
        <v>4.5987153211892885E-3</v>
      </c>
      <c r="I3913" s="9">
        <v>5</v>
      </c>
      <c r="J3913" s="10" t="b">
        <f>AND(CCTAB[[#This Row],[Date]]&gt;=calculate!$D$10,CCTAB[[#This Row],[Date]]&lt;calculate!$D$10+7)</f>
        <v>1</v>
      </c>
    </row>
    <row r="3914" spans="1:10" ht="14.25" customHeight="1" x14ac:dyDescent="0.35">
      <c r="A3914" s="4" t="s">
        <v>3937</v>
      </c>
      <c r="B3914" s="5">
        <v>42073.432000000001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0" t="b">
        <f>AND(CCTAB[[#This Row],[Date]]&gt;=calculate!$D$10,CCTAB[[#This Row],[Date]]&lt;calculate!$D$10+7)</f>
        <v>1</v>
      </c>
    </row>
    <row r="3915" spans="1:10" ht="14.25" customHeight="1" x14ac:dyDescent="0.35">
      <c r="A3915" s="4" t="s">
        <v>3938</v>
      </c>
      <c r="B3915" s="5">
        <v>42073.432000000001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0" t="b">
        <f>AND(CCTAB[[#This Row],[Date]]&gt;=calculate!$D$10,CCTAB[[#This Row],[Date]]&lt;calculate!$D$10+7)</f>
        <v>1</v>
      </c>
    </row>
    <row r="3916" spans="1:10" ht="14.25" customHeight="1" x14ac:dyDescent="0.35">
      <c r="A3916" s="4" t="s">
        <v>3939</v>
      </c>
      <c r="B3916" s="5">
        <v>42073.434999999998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0" t="b">
        <f>AND(CCTAB[[#This Row],[Date]]&gt;=calculate!$D$10,CCTAB[[#This Row],[Date]]&lt;calculate!$D$10+7)</f>
        <v>1</v>
      </c>
    </row>
    <row r="3917" spans="1:10" ht="14.25" customHeight="1" x14ac:dyDescent="0.35">
      <c r="A3917" s="4" t="s">
        <v>3940</v>
      </c>
      <c r="B3917" s="5">
        <v>42073.434999999998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</v>
      </c>
      <c r="H3917" s="8">
        <v>3.5350595140017376E-3</v>
      </c>
      <c r="I3917" s="9">
        <v>5</v>
      </c>
      <c r="J3917" s="10" t="b">
        <f>AND(CCTAB[[#This Row],[Date]]&gt;=calculate!$D$10,CCTAB[[#This Row],[Date]]&lt;calculate!$D$10+7)</f>
        <v>1</v>
      </c>
    </row>
    <row r="3918" spans="1:10" ht="14.25" customHeight="1" x14ac:dyDescent="0.35">
      <c r="A3918" s="4" t="s">
        <v>3941</v>
      </c>
      <c r="B3918" s="5">
        <v>42073.502999999997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</v>
      </c>
      <c r="H3918" s="8">
        <v>1.4071679291966278E-3</v>
      </c>
      <c r="I3918" s="9">
        <v>3</v>
      </c>
      <c r="J3918" s="10" t="b">
        <f>AND(CCTAB[[#This Row],[Date]]&gt;=calculate!$D$10,CCTAB[[#This Row],[Date]]&lt;calculate!$D$10+7)</f>
        <v>1</v>
      </c>
    </row>
    <row r="3919" spans="1:10" ht="14.25" customHeight="1" x14ac:dyDescent="0.35">
      <c r="A3919" s="4" t="s">
        <v>3942</v>
      </c>
      <c r="B3919" s="5">
        <v>42073.502999999997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</v>
      </c>
      <c r="H3919" s="8">
        <v>2.7234069647723764E-3</v>
      </c>
      <c r="I3919" s="9">
        <v>3</v>
      </c>
      <c r="J3919" s="10" t="b">
        <f>AND(CCTAB[[#This Row],[Date]]&gt;=calculate!$D$10,CCTAB[[#This Row],[Date]]&lt;calculate!$D$10+7)</f>
        <v>1</v>
      </c>
    </row>
    <row r="3920" spans="1:10" ht="14.25" customHeight="1" x14ac:dyDescent="0.35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0" t="b">
        <f>AND(CCTAB[[#This Row],[Date]]&gt;=calculate!$D$10,CCTAB[[#This Row],[Date]]&lt;calculate!$D$10+7)</f>
        <v>1</v>
      </c>
    </row>
    <row r="3921" spans="1:10" ht="14.25" customHeight="1" x14ac:dyDescent="0.35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</v>
      </c>
      <c r="H3921" s="8">
        <v>4.1389132596968749E-4</v>
      </c>
      <c r="I3921" s="9">
        <v>3</v>
      </c>
      <c r="J3921" s="10" t="b">
        <f>AND(CCTAB[[#This Row],[Date]]&gt;=calculate!$D$10,CCTAB[[#This Row],[Date]]&lt;calculate!$D$10+7)</f>
        <v>1</v>
      </c>
    </row>
    <row r="3922" spans="1:10" ht="14.25" customHeight="1" x14ac:dyDescent="0.35">
      <c r="A3922" s="4" t="s">
        <v>3945</v>
      </c>
      <c r="B3922" s="5">
        <v>42073.561999999998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</v>
      </c>
      <c r="H3922" s="8">
        <v>1.8518314805488665E-3</v>
      </c>
      <c r="I3922" s="9">
        <v>4</v>
      </c>
      <c r="J3922" s="10" t="b">
        <f>AND(CCTAB[[#This Row],[Date]]&gt;=calculate!$D$10,CCTAB[[#This Row],[Date]]&lt;calculate!$D$10+7)</f>
        <v>1</v>
      </c>
    </row>
    <row r="3923" spans="1:10" ht="14.25" customHeight="1" x14ac:dyDescent="0.35">
      <c r="A3923" s="4" t="s">
        <v>3946</v>
      </c>
      <c r="B3923" s="5">
        <v>42073.561999999998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</v>
      </c>
      <c r="H3923" s="8">
        <v>3.4421312303959304E-3</v>
      </c>
      <c r="I3923" s="9">
        <v>3</v>
      </c>
      <c r="J3923" s="10" t="b">
        <f>AND(CCTAB[[#This Row],[Date]]&gt;=calculate!$D$10,CCTAB[[#This Row],[Date]]&lt;calculate!$D$10+7)</f>
        <v>1</v>
      </c>
    </row>
    <row r="3924" spans="1:10" ht="14.25" customHeight="1" x14ac:dyDescent="0.35">
      <c r="A3924" s="4" t="s">
        <v>3947</v>
      </c>
      <c r="B3924" s="5">
        <v>42073.563999999998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0" t="b">
        <f>AND(CCTAB[[#This Row],[Date]]&gt;=calculate!$D$10,CCTAB[[#This Row],[Date]]&lt;calculate!$D$10+7)</f>
        <v>1</v>
      </c>
    </row>
    <row r="3925" spans="1:10" ht="14.25" customHeight="1" x14ac:dyDescent="0.35">
      <c r="A3925" s="4" t="s">
        <v>3948</v>
      </c>
      <c r="B3925" s="5">
        <v>42073.563999999998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</v>
      </c>
      <c r="H3925" s="8">
        <v>4.4192044211610179E-3</v>
      </c>
      <c r="I3925" s="9">
        <v>5</v>
      </c>
      <c r="J3925" s="10" t="b">
        <f>AND(CCTAB[[#This Row],[Date]]&gt;=calculate!$D$10,CCTAB[[#This Row],[Date]]&lt;calculate!$D$10+7)</f>
        <v>1</v>
      </c>
    </row>
    <row r="3926" spans="1:10" ht="14.25" customHeight="1" x14ac:dyDescent="0.35">
      <c r="A3926" s="4" t="s">
        <v>3949</v>
      </c>
      <c r="B3926" s="5">
        <v>42073.571000000004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</v>
      </c>
      <c r="H3926" s="8">
        <v>4.6893363121493243E-3</v>
      </c>
      <c r="I3926" s="9">
        <v>3</v>
      </c>
      <c r="J3926" s="10" t="b">
        <f>AND(CCTAB[[#This Row],[Date]]&gt;=calculate!$D$10,CCTAB[[#This Row],[Date]]&lt;calculate!$D$10+7)</f>
        <v>1</v>
      </c>
    </row>
    <row r="3927" spans="1:10" ht="14.25" customHeight="1" x14ac:dyDescent="0.35">
      <c r="A3927" s="4" t="s">
        <v>3950</v>
      </c>
      <c r="B3927" s="5">
        <v>42073.571000000004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0" t="b">
        <f>AND(CCTAB[[#This Row],[Date]]&gt;=calculate!$D$10,CCTAB[[#This Row],[Date]]&lt;calculate!$D$10+7)</f>
        <v>1</v>
      </c>
    </row>
    <row r="3928" spans="1:10" ht="14.25" customHeight="1" x14ac:dyDescent="0.35">
      <c r="A3928" s="4" t="s">
        <v>3951</v>
      </c>
      <c r="B3928" s="5">
        <v>42073.572999999997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</v>
      </c>
      <c r="H3928" s="8">
        <v>3.0407615121717971E-3</v>
      </c>
      <c r="I3928" s="9">
        <v>3</v>
      </c>
      <c r="J3928" s="10" t="b">
        <f>AND(CCTAB[[#This Row],[Date]]&gt;=calculate!$D$10,CCTAB[[#This Row],[Date]]&lt;calculate!$D$10+7)</f>
        <v>1</v>
      </c>
    </row>
    <row r="3929" spans="1:10" ht="14.25" customHeight="1" x14ac:dyDescent="0.35">
      <c r="A3929" s="4" t="s">
        <v>3952</v>
      </c>
      <c r="B3929" s="5">
        <v>42073.572999999997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</v>
      </c>
      <c r="H3929" s="8">
        <v>5.6429770598460114E-4</v>
      </c>
      <c r="I3929" s="9">
        <v>3</v>
      </c>
      <c r="J3929" s="10" t="b">
        <f>AND(CCTAB[[#This Row],[Date]]&gt;=calculate!$D$10,CCTAB[[#This Row],[Date]]&lt;calculate!$D$10+7)</f>
        <v>1</v>
      </c>
    </row>
    <row r="3930" spans="1:10" ht="14.25" customHeight="1" x14ac:dyDescent="0.35">
      <c r="A3930" s="4" t="s">
        <v>3953</v>
      </c>
      <c r="B3930" s="5">
        <v>42073.574999999997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</v>
      </c>
      <c r="H3930" s="8">
        <v>2.848016602104036E-3</v>
      </c>
      <c r="I3930" s="9">
        <v>3</v>
      </c>
      <c r="J3930" s="10" t="b">
        <f>AND(CCTAB[[#This Row],[Date]]&gt;=calculate!$D$10,CCTAB[[#This Row],[Date]]&lt;calculate!$D$10+7)</f>
        <v>1</v>
      </c>
    </row>
    <row r="3931" spans="1:10" ht="14.25" customHeight="1" x14ac:dyDescent="0.35">
      <c r="A3931" s="4" t="s">
        <v>3954</v>
      </c>
      <c r="B3931" s="5">
        <v>42073.574999999997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0" t="b">
        <f>AND(CCTAB[[#This Row],[Date]]&gt;=calculate!$D$10,CCTAB[[#This Row],[Date]]&lt;calculate!$D$10+7)</f>
        <v>1</v>
      </c>
    </row>
    <row r="3932" spans="1:10" ht="14.25" customHeight="1" x14ac:dyDescent="0.35">
      <c r="A3932" s="4" t="s">
        <v>3955</v>
      </c>
      <c r="B3932" s="5">
        <v>42073.580999999998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</v>
      </c>
      <c r="H3932" s="8">
        <v>3.5468149571621106E-4</v>
      </c>
      <c r="I3932" s="9">
        <v>3</v>
      </c>
      <c r="J3932" s="10" t="b">
        <f>AND(CCTAB[[#This Row],[Date]]&gt;=calculate!$D$10,CCTAB[[#This Row],[Date]]&lt;calculate!$D$10+7)</f>
        <v>1</v>
      </c>
    </row>
    <row r="3933" spans="1:10" ht="14.25" customHeight="1" x14ac:dyDescent="0.35">
      <c r="A3933" s="4" t="s">
        <v>3956</v>
      </c>
      <c r="B3933" s="5">
        <v>42073.580999999998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</v>
      </c>
      <c r="H3933" s="8">
        <v>9.6819198452551458E-4</v>
      </c>
      <c r="I3933" s="9">
        <v>3</v>
      </c>
      <c r="J3933" s="10" t="b">
        <f>AND(CCTAB[[#This Row],[Date]]&gt;=calculate!$D$10,CCTAB[[#This Row],[Date]]&lt;calculate!$D$10+7)</f>
        <v>1</v>
      </c>
    </row>
    <row r="3934" spans="1:10" ht="14.25" customHeight="1" x14ac:dyDescent="0.35">
      <c r="A3934" s="4" t="s">
        <v>3957</v>
      </c>
      <c r="B3934" s="5">
        <v>42073.584000000003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</v>
      </c>
      <c r="H3934" s="8">
        <v>3.0744631138844222E-3</v>
      </c>
      <c r="I3934" s="9">
        <v>1</v>
      </c>
      <c r="J3934" s="10" t="b">
        <f>AND(CCTAB[[#This Row],[Date]]&gt;=calculate!$D$10,CCTAB[[#This Row],[Date]]&lt;calculate!$D$10+7)</f>
        <v>1</v>
      </c>
    </row>
    <row r="3935" spans="1:10" ht="14.25" customHeight="1" x14ac:dyDescent="0.35">
      <c r="A3935" s="4" t="s">
        <v>3958</v>
      </c>
      <c r="B3935" s="5">
        <v>42073.584000000003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</v>
      </c>
      <c r="H3935" s="8">
        <v>2.1003245538138565E-3</v>
      </c>
      <c r="I3935" s="9">
        <v>3</v>
      </c>
      <c r="J3935" s="10" t="b">
        <f>AND(CCTAB[[#This Row],[Date]]&gt;=calculate!$D$10,CCTAB[[#This Row],[Date]]&lt;calculate!$D$10+7)</f>
        <v>1</v>
      </c>
    </row>
    <row r="3936" spans="1:10" ht="14.25" customHeight="1" x14ac:dyDescent="0.35">
      <c r="A3936" s="4" t="s">
        <v>3959</v>
      </c>
      <c r="B3936" s="5">
        <v>42073.637000000002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</v>
      </c>
      <c r="H3936" s="8">
        <v>1.5953580464371188E-3</v>
      </c>
      <c r="I3936" s="9">
        <v>3</v>
      </c>
      <c r="J3936" s="10" t="b">
        <f>AND(CCTAB[[#This Row],[Date]]&gt;=calculate!$D$10,CCTAB[[#This Row],[Date]]&lt;calculate!$D$10+7)</f>
        <v>1</v>
      </c>
    </row>
    <row r="3937" spans="1:10" ht="14.25" customHeight="1" x14ac:dyDescent="0.35">
      <c r="A3937" s="4" t="s">
        <v>3960</v>
      </c>
      <c r="B3937" s="5">
        <v>42073.637000000002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</v>
      </c>
      <c r="H3937" s="8">
        <v>3.8347029982362601E-4</v>
      </c>
      <c r="I3937" s="9">
        <v>3</v>
      </c>
      <c r="J3937" s="10" t="b">
        <f>AND(CCTAB[[#This Row],[Date]]&gt;=calculate!$D$10,CCTAB[[#This Row],[Date]]&lt;calculate!$D$10+7)</f>
        <v>1</v>
      </c>
    </row>
    <row r="3938" spans="1:10" ht="14.25" customHeight="1" x14ac:dyDescent="0.35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0" t="b">
        <f>AND(CCTAB[[#This Row],[Date]]&gt;=calculate!$D$10,CCTAB[[#This Row],[Date]]&lt;calculate!$D$10+7)</f>
        <v>1</v>
      </c>
    </row>
    <row r="3939" spans="1:10" ht="14.25" customHeight="1" x14ac:dyDescent="0.35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</v>
      </c>
      <c r="H3939" s="8">
        <v>9.0442459380071045E-4</v>
      </c>
      <c r="I3939" s="9">
        <v>1</v>
      </c>
      <c r="J3939" s="10" t="b">
        <f>AND(CCTAB[[#This Row],[Date]]&gt;=calculate!$D$10,CCTAB[[#This Row],[Date]]&lt;calculate!$D$10+7)</f>
        <v>1</v>
      </c>
    </row>
    <row r="3940" spans="1:10" ht="14.25" customHeight="1" x14ac:dyDescent="0.35">
      <c r="A3940" s="4" t="s">
        <v>3963</v>
      </c>
      <c r="B3940" s="5">
        <v>42073.667000000001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0" t="b">
        <f>AND(CCTAB[[#This Row],[Date]]&gt;=calculate!$D$10,CCTAB[[#This Row],[Date]]&lt;calculate!$D$10+7)</f>
        <v>1</v>
      </c>
    </row>
    <row r="3941" spans="1:10" ht="14.25" customHeight="1" x14ac:dyDescent="0.35">
      <c r="A3941" s="4" t="s">
        <v>3964</v>
      </c>
      <c r="B3941" s="5">
        <v>42073.667000000001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</v>
      </c>
      <c r="H3941" s="8">
        <v>4.3409288678660524E-3</v>
      </c>
      <c r="I3941" s="9">
        <v>2</v>
      </c>
      <c r="J3941" s="10" t="b">
        <f>AND(CCTAB[[#This Row],[Date]]&gt;=calculate!$D$10,CCTAB[[#This Row],[Date]]&lt;calculate!$D$10+7)</f>
        <v>1</v>
      </c>
    </row>
    <row r="3942" spans="1:10" ht="14.25" customHeight="1" x14ac:dyDescent="0.35">
      <c r="A3942" s="4" t="s">
        <v>3965</v>
      </c>
      <c r="B3942" s="5">
        <v>42073.688000000002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</v>
      </c>
      <c r="H3942" s="8">
        <v>2.2776336707287514E-3</v>
      </c>
      <c r="I3942" s="9">
        <v>5</v>
      </c>
      <c r="J3942" s="10" t="b">
        <f>AND(CCTAB[[#This Row],[Date]]&gt;=calculate!$D$10,CCTAB[[#This Row],[Date]]&lt;calculate!$D$10+7)</f>
        <v>1</v>
      </c>
    </row>
    <row r="3943" spans="1:10" ht="14.25" customHeight="1" x14ac:dyDescent="0.35">
      <c r="A3943" s="4" t="s">
        <v>3966</v>
      </c>
      <c r="B3943" s="5">
        <v>42073.688000000002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</v>
      </c>
      <c r="H3943" s="8">
        <v>9.5942664229192417E-4</v>
      </c>
      <c r="I3943" s="9">
        <v>3</v>
      </c>
      <c r="J3943" s="10" t="b">
        <f>AND(CCTAB[[#This Row],[Date]]&gt;=calculate!$D$10,CCTAB[[#This Row],[Date]]&lt;calculate!$D$10+7)</f>
        <v>1</v>
      </c>
    </row>
    <row r="3944" spans="1:10" ht="14.25" customHeight="1" x14ac:dyDescent="0.35">
      <c r="A3944" s="4" t="s">
        <v>3967</v>
      </c>
      <c r="B3944" s="5">
        <v>42073.699000000001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</v>
      </c>
      <c r="H3944" s="8">
        <v>4.4345404433326976E-3</v>
      </c>
      <c r="I3944" s="9">
        <v>2</v>
      </c>
      <c r="J3944" s="10" t="b">
        <f>AND(CCTAB[[#This Row],[Date]]&gt;=calculate!$D$10,CCTAB[[#This Row],[Date]]&lt;calculate!$D$10+7)</f>
        <v>1</v>
      </c>
    </row>
    <row r="3945" spans="1:10" ht="14.25" customHeight="1" x14ac:dyDescent="0.35">
      <c r="A3945" s="4" t="s">
        <v>3968</v>
      </c>
      <c r="B3945" s="5">
        <v>42073.699000000001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</v>
      </c>
      <c r="H3945" s="8">
        <v>3.0129171714313244E-3</v>
      </c>
      <c r="I3945" s="9">
        <v>3</v>
      </c>
      <c r="J3945" s="10" t="b">
        <f>AND(CCTAB[[#This Row],[Date]]&gt;=calculate!$D$10,CCTAB[[#This Row],[Date]]&lt;calculate!$D$10+7)</f>
        <v>1</v>
      </c>
    </row>
    <row r="3946" spans="1:10" ht="14.25" customHeight="1" x14ac:dyDescent="0.35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</v>
      </c>
      <c r="H3946" s="8">
        <v>3.635222227578496E-3</v>
      </c>
      <c r="I3946" s="9">
        <v>5</v>
      </c>
      <c r="J3946" s="10" t="b">
        <f>AND(CCTAB[[#This Row],[Date]]&gt;=calculate!$D$10,CCTAB[[#This Row],[Date]]&lt;calculate!$D$10+7)</f>
        <v>1</v>
      </c>
    </row>
    <row r="3947" spans="1:10" ht="14.25" customHeight="1" x14ac:dyDescent="0.35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</v>
      </c>
      <c r="H3947" s="8">
        <v>3.239705963591708E-3</v>
      </c>
      <c r="I3947" s="9">
        <v>5</v>
      </c>
      <c r="J3947" s="10" t="b">
        <f>AND(CCTAB[[#This Row],[Date]]&gt;=calculate!$D$10,CCTAB[[#This Row],[Date]]&lt;calculate!$D$10+7)</f>
        <v>1</v>
      </c>
    </row>
    <row r="3948" spans="1:10" ht="14.25" customHeight="1" x14ac:dyDescent="0.35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</v>
      </c>
      <c r="H3948" s="8">
        <v>1.4289221122787466E-3</v>
      </c>
      <c r="I3948" s="9">
        <v>3</v>
      </c>
      <c r="J3948" s="10" t="b">
        <f>AND(CCTAB[[#This Row],[Date]]&gt;=calculate!$D$10,CCTAB[[#This Row],[Date]]&lt;calculate!$D$10+7)</f>
        <v>1</v>
      </c>
    </row>
    <row r="3949" spans="1:10" ht="14.25" customHeight="1" x14ac:dyDescent="0.35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</v>
      </c>
      <c r="H3949" s="8">
        <v>1.93091221967144E-3</v>
      </c>
      <c r="I3949" s="9">
        <v>3</v>
      </c>
      <c r="J3949" s="10" t="b">
        <f>AND(CCTAB[[#This Row],[Date]]&gt;=calculate!$D$10,CCTAB[[#This Row],[Date]]&lt;calculate!$D$10+7)</f>
        <v>1</v>
      </c>
    </row>
    <row r="3950" spans="1:10" ht="14.25" customHeight="1" x14ac:dyDescent="0.35">
      <c r="A3950" s="4" t="s">
        <v>3973</v>
      </c>
      <c r="B3950" s="5">
        <v>42074.381999999998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0" t="b">
        <f>AND(CCTAB[[#This Row],[Date]]&gt;=calculate!$D$10,CCTAB[[#This Row],[Date]]&lt;calculate!$D$10+7)</f>
        <v>1</v>
      </c>
    </row>
    <row r="3951" spans="1:10" ht="14.25" customHeight="1" x14ac:dyDescent="0.35">
      <c r="A3951" s="4" t="s">
        <v>3974</v>
      </c>
      <c r="B3951" s="5">
        <v>42074.381999999998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</v>
      </c>
      <c r="H3951" s="8">
        <v>1.5761301362466724E-3</v>
      </c>
      <c r="I3951" s="9">
        <v>5</v>
      </c>
      <c r="J3951" s="10" t="b">
        <f>AND(CCTAB[[#This Row],[Date]]&gt;=calculate!$D$10,CCTAB[[#This Row],[Date]]&lt;calculate!$D$10+7)</f>
        <v>1</v>
      </c>
    </row>
    <row r="3952" spans="1:10" ht="14.25" customHeight="1" x14ac:dyDescent="0.35">
      <c r="A3952" s="4" t="s">
        <v>3975</v>
      </c>
      <c r="B3952" s="5">
        <v>42074.402000000002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0" t="b">
        <f>AND(CCTAB[[#This Row],[Date]]&gt;=calculate!$D$10,CCTAB[[#This Row],[Date]]&lt;calculate!$D$10+7)</f>
        <v>1</v>
      </c>
    </row>
    <row r="3953" spans="1:10" ht="14.25" customHeight="1" x14ac:dyDescent="0.35">
      <c r="A3953" s="4" t="s">
        <v>3976</v>
      </c>
      <c r="B3953" s="5">
        <v>42074.402000000002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</v>
      </c>
      <c r="H3953" s="8">
        <v>1.0193800600515374E-3</v>
      </c>
      <c r="I3953" s="9">
        <v>1</v>
      </c>
      <c r="J3953" s="10" t="b">
        <f>AND(CCTAB[[#This Row],[Date]]&gt;=calculate!$D$10,CCTAB[[#This Row],[Date]]&lt;calculate!$D$10+7)</f>
        <v>1</v>
      </c>
    </row>
    <row r="3954" spans="1:10" ht="14.25" customHeight="1" x14ac:dyDescent="0.35">
      <c r="A3954" s="4" t="s">
        <v>3977</v>
      </c>
      <c r="B3954" s="5">
        <v>42074.402999999998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</v>
      </c>
      <c r="H3954" s="8">
        <v>5.1162575312451331E-4</v>
      </c>
      <c r="I3954" s="9">
        <v>3</v>
      </c>
      <c r="J3954" s="10" t="b">
        <f>AND(CCTAB[[#This Row],[Date]]&gt;=calculate!$D$10,CCTAB[[#This Row],[Date]]&lt;calculate!$D$10+7)</f>
        <v>1</v>
      </c>
    </row>
    <row r="3955" spans="1:10" ht="14.25" customHeight="1" x14ac:dyDescent="0.35">
      <c r="A3955" s="4" t="s">
        <v>3978</v>
      </c>
      <c r="B3955" s="5">
        <v>42074.402999999998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</v>
      </c>
      <c r="H3955" s="8">
        <v>4.5928774133798863E-3</v>
      </c>
      <c r="I3955" s="9">
        <v>5</v>
      </c>
      <c r="J3955" s="10" t="b">
        <f>AND(CCTAB[[#This Row],[Date]]&gt;=calculate!$D$10,CCTAB[[#This Row],[Date]]&lt;calculate!$D$10+7)</f>
        <v>1</v>
      </c>
    </row>
    <row r="3956" spans="1:10" ht="14.25" customHeight="1" x14ac:dyDescent="0.35">
      <c r="A3956" s="4" t="s">
        <v>3979</v>
      </c>
      <c r="B3956" s="5">
        <v>42074.415000000001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0" t="b">
        <f>AND(CCTAB[[#This Row],[Date]]&gt;=calculate!$D$10,CCTAB[[#This Row],[Date]]&lt;calculate!$D$10+7)</f>
        <v>1</v>
      </c>
    </row>
    <row r="3957" spans="1:10" ht="14.25" customHeight="1" x14ac:dyDescent="0.35">
      <c r="A3957" s="4" t="s">
        <v>3980</v>
      </c>
      <c r="B3957" s="5">
        <v>42074.415000000001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</v>
      </c>
      <c r="H3957" s="8">
        <v>3.667351411902406E-3</v>
      </c>
      <c r="I3957" s="9">
        <v>3</v>
      </c>
      <c r="J3957" s="10" t="b">
        <f>AND(CCTAB[[#This Row],[Date]]&gt;=calculate!$D$10,CCTAB[[#This Row],[Date]]&lt;calculate!$D$10+7)</f>
        <v>1</v>
      </c>
    </row>
    <row r="3958" spans="1:10" ht="14.25" customHeight="1" x14ac:dyDescent="0.35">
      <c r="A3958" s="4" t="s">
        <v>3981</v>
      </c>
      <c r="B3958" s="5">
        <v>42074.417999999998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</v>
      </c>
      <c r="H3958" s="8">
        <v>2.9179246537615238E-3</v>
      </c>
      <c r="I3958" s="9">
        <v>4</v>
      </c>
      <c r="J3958" s="10" t="b">
        <f>AND(CCTAB[[#This Row],[Date]]&gt;=calculate!$D$10,CCTAB[[#This Row],[Date]]&lt;calculate!$D$10+7)</f>
        <v>1</v>
      </c>
    </row>
    <row r="3959" spans="1:10" ht="14.25" customHeight="1" x14ac:dyDescent="0.35">
      <c r="A3959" s="4" t="s">
        <v>3982</v>
      </c>
      <c r="B3959" s="5">
        <v>42074.417999999998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</v>
      </c>
      <c r="H3959" s="8">
        <v>4.4108922978107938E-3</v>
      </c>
      <c r="I3959" s="9">
        <v>4</v>
      </c>
      <c r="J3959" s="10" t="b">
        <f>AND(CCTAB[[#This Row],[Date]]&gt;=calculate!$D$10,CCTAB[[#This Row],[Date]]&lt;calculate!$D$10+7)</f>
        <v>1</v>
      </c>
    </row>
    <row r="3960" spans="1:10" ht="14.25" customHeight="1" x14ac:dyDescent="0.35">
      <c r="A3960" s="4" t="s">
        <v>3983</v>
      </c>
      <c r="B3960" s="5">
        <v>42074.423000000003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</v>
      </c>
      <c r="H3960" s="8">
        <v>4.3413923319446978E-3</v>
      </c>
      <c r="I3960" s="9">
        <v>5</v>
      </c>
      <c r="J3960" s="10" t="b">
        <f>AND(CCTAB[[#This Row],[Date]]&gt;=calculate!$D$10,CCTAB[[#This Row],[Date]]&lt;calculate!$D$10+7)</f>
        <v>1</v>
      </c>
    </row>
    <row r="3961" spans="1:10" ht="14.25" customHeight="1" x14ac:dyDescent="0.35">
      <c r="A3961" s="4" t="s">
        <v>3984</v>
      </c>
      <c r="B3961" s="5">
        <v>42074.423000000003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0" t="b">
        <f>AND(CCTAB[[#This Row],[Date]]&gt;=calculate!$D$10,CCTAB[[#This Row],[Date]]&lt;calculate!$D$10+7)</f>
        <v>1</v>
      </c>
    </row>
    <row r="3962" spans="1:10" ht="14.25" customHeight="1" x14ac:dyDescent="0.35">
      <c r="A3962" s="4" t="s">
        <v>3985</v>
      </c>
      <c r="B3962" s="5">
        <v>42074.434000000001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</v>
      </c>
      <c r="H3962" s="8">
        <v>5.5681524403354879E-4</v>
      </c>
      <c r="I3962" s="9">
        <v>5</v>
      </c>
      <c r="J3962" s="10" t="b">
        <f>AND(CCTAB[[#This Row],[Date]]&gt;=calculate!$D$10,CCTAB[[#This Row],[Date]]&lt;calculate!$D$10+7)</f>
        <v>1</v>
      </c>
    </row>
    <row r="3963" spans="1:10" ht="14.25" customHeight="1" x14ac:dyDescent="0.35">
      <c r="A3963" s="4" t="s">
        <v>3986</v>
      </c>
      <c r="B3963" s="5">
        <v>42074.434000000001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</v>
      </c>
      <c r="H3963" s="8">
        <v>1.9646711180943775E-3</v>
      </c>
      <c r="I3963" s="9">
        <v>5</v>
      </c>
      <c r="J3963" s="10" t="b">
        <f>AND(CCTAB[[#This Row],[Date]]&gt;=calculate!$D$10,CCTAB[[#This Row],[Date]]&lt;calculate!$D$10+7)</f>
        <v>1</v>
      </c>
    </row>
    <row r="3964" spans="1:10" ht="14.25" customHeight="1" x14ac:dyDescent="0.35">
      <c r="A3964" s="4" t="s">
        <v>3987</v>
      </c>
      <c r="B3964" s="5">
        <v>42074.438000000002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</v>
      </c>
      <c r="H3964" s="8">
        <v>2.7473343040684038E-3</v>
      </c>
      <c r="I3964" s="9">
        <v>4</v>
      </c>
      <c r="J3964" s="10" t="b">
        <f>AND(CCTAB[[#This Row],[Date]]&gt;=calculate!$D$10,CCTAB[[#This Row],[Date]]&lt;calculate!$D$10+7)</f>
        <v>1</v>
      </c>
    </row>
    <row r="3965" spans="1:10" ht="14.25" customHeight="1" x14ac:dyDescent="0.35">
      <c r="A3965" s="4" t="s">
        <v>3988</v>
      </c>
      <c r="B3965" s="5">
        <v>42074.438000000002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0" t="b">
        <f>AND(CCTAB[[#This Row],[Date]]&gt;=calculate!$D$10,CCTAB[[#This Row],[Date]]&lt;calculate!$D$10+7)</f>
        <v>1</v>
      </c>
    </row>
    <row r="3966" spans="1:10" ht="14.25" customHeight="1" x14ac:dyDescent="0.35">
      <c r="A3966" s="4" t="s">
        <v>3989</v>
      </c>
      <c r="B3966" s="5">
        <v>42074.451000000001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</v>
      </c>
      <c r="H3966" s="8">
        <v>3.6051315190050465E-3</v>
      </c>
      <c r="I3966" s="9">
        <v>3</v>
      </c>
      <c r="J3966" s="10" t="b">
        <f>AND(CCTAB[[#This Row],[Date]]&gt;=calculate!$D$10,CCTAB[[#This Row],[Date]]&lt;calculate!$D$10+7)</f>
        <v>1</v>
      </c>
    </row>
    <row r="3967" spans="1:10" ht="14.25" customHeight="1" x14ac:dyDescent="0.35">
      <c r="A3967" s="4" t="s">
        <v>3990</v>
      </c>
      <c r="B3967" s="5">
        <v>42074.451000000001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</v>
      </c>
      <c r="H3967" s="8">
        <v>2.0640308805602164E-3</v>
      </c>
      <c r="I3967" s="9">
        <v>3</v>
      </c>
      <c r="J3967" s="10" t="b">
        <f>AND(CCTAB[[#This Row],[Date]]&gt;=calculate!$D$10,CCTAB[[#This Row],[Date]]&lt;calculate!$D$10+7)</f>
        <v>1</v>
      </c>
    </row>
    <row r="3968" spans="1:10" ht="14.25" customHeight="1" x14ac:dyDescent="0.35">
      <c r="A3968" s="4" t="s">
        <v>3991</v>
      </c>
      <c r="B3968" s="5">
        <v>42074.451999999997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</v>
      </c>
      <c r="H3968" s="8">
        <v>5.5398834863201404E-4</v>
      </c>
      <c r="I3968" s="9">
        <v>5</v>
      </c>
      <c r="J3968" s="10" t="b">
        <f>AND(CCTAB[[#This Row],[Date]]&gt;=calculate!$D$10,CCTAB[[#This Row],[Date]]&lt;calculate!$D$10+7)</f>
        <v>1</v>
      </c>
    </row>
    <row r="3969" spans="1:10" ht="14.25" customHeight="1" x14ac:dyDescent="0.35">
      <c r="A3969" s="4" t="s">
        <v>3992</v>
      </c>
      <c r="B3969" s="5">
        <v>42074.451999999997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</v>
      </c>
      <c r="H3969" s="8">
        <v>3.9569063927828918E-3</v>
      </c>
      <c r="I3969" s="9">
        <v>3</v>
      </c>
      <c r="J3969" s="10" t="b">
        <f>AND(CCTAB[[#This Row],[Date]]&gt;=calculate!$D$10,CCTAB[[#This Row],[Date]]&lt;calculate!$D$10+7)</f>
        <v>1</v>
      </c>
    </row>
    <row r="3970" spans="1:10" ht="14.25" customHeight="1" x14ac:dyDescent="0.35">
      <c r="A3970" s="4" t="s">
        <v>3993</v>
      </c>
      <c r="B3970" s="5">
        <v>42074.459000000003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</v>
      </c>
      <c r="H3970" s="8">
        <v>1.586171897121752E-3</v>
      </c>
      <c r="I3970" s="9">
        <v>3</v>
      </c>
      <c r="J3970" s="10" t="b">
        <f>AND(CCTAB[[#This Row],[Date]]&gt;=calculate!$D$10,CCTAB[[#This Row],[Date]]&lt;calculate!$D$10+7)</f>
        <v>1</v>
      </c>
    </row>
    <row r="3971" spans="1:10" ht="14.25" customHeight="1" x14ac:dyDescent="0.35">
      <c r="A3971" s="4" t="s">
        <v>3994</v>
      </c>
      <c r="B3971" s="5">
        <v>42074.459000000003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</v>
      </c>
      <c r="H3971" s="8">
        <v>4.171044968404417E-3</v>
      </c>
      <c r="I3971" s="9">
        <v>3</v>
      </c>
      <c r="J3971" s="10" t="b">
        <f>AND(CCTAB[[#This Row],[Date]]&gt;=calculate!$D$10,CCTAB[[#This Row],[Date]]&lt;calculate!$D$10+7)</f>
        <v>1</v>
      </c>
    </row>
    <row r="3972" spans="1:10" ht="14.25" customHeight="1" x14ac:dyDescent="0.35">
      <c r="A3972" s="4" t="s">
        <v>3995</v>
      </c>
      <c r="B3972" s="5">
        <v>42074.476999999999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</v>
      </c>
      <c r="H3972" s="8">
        <v>3.1419342722102182E-3</v>
      </c>
      <c r="I3972" s="9">
        <v>3</v>
      </c>
      <c r="J3972" s="10" t="b">
        <f>AND(CCTAB[[#This Row],[Date]]&gt;=calculate!$D$10,CCTAB[[#This Row],[Date]]&lt;calculate!$D$10+7)</f>
        <v>1</v>
      </c>
    </row>
    <row r="3973" spans="1:10" ht="14.25" customHeight="1" x14ac:dyDescent="0.35">
      <c r="A3973" s="4" t="s">
        <v>3996</v>
      </c>
      <c r="B3973" s="5">
        <v>42074.476999999999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0" t="b">
        <f>AND(CCTAB[[#This Row],[Date]]&gt;=calculate!$D$10,CCTAB[[#This Row],[Date]]&lt;calculate!$D$10+7)</f>
        <v>1</v>
      </c>
    </row>
    <row r="3974" spans="1:10" ht="14.25" customHeight="1" x14ac:dyDescent="0.35">
      <c r="A3974" s="4" t="s">
        <v>3997</v>
      </c>
      <c r="B3974" s="5">
        <v>42074.485000000001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</v>
      </c>
      <c r="H3974" s="8">
        <v>1.2037433647775048E-3</v>
      </c>
      <c r="I3974" s="9">
        <v>5</v>
      </c>
      <c r="J3974" s="10" t="b">
        <f>AND(CCTAB[[#This Row],[Date]]&gt;=calculate!$D$10,CCTAB[[#This Row],[Date]]&lt;calculate!$D$10+7)</f>
        <v>1</v>
      </c>
    </row>
    <row r="3975" spans="1:10" ht="14.25" customHeight="1" x14ac:dyDescent="0.35">
      <c r="A3975" s="4" t="s">
        <v>3998</v>
      </c>
      <c r="B3975" s="5">
        <v>42074.485000000001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</v>
      </c>
      <c r="H3975" s="8">
        <v>1.163812206454895E-3</v>
      </c>
      <c r="I3975" s="9">
        <v>5</v>
      </c>
      <c r="J3975" s="10" t="b">
        <f>AND(CCTAB[[#This Row],[Date]]&gt;=calculate!$D$10,CCTAB[[#This Row],[Date]]&lt;calculate!$D$10+7)</f>
        <v>1</v>
      </c>
    </row>
    <row r="3976" spans="1:10" ht="14.25" customHeight="1" x14ac:dyDescent="0.35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</v>
      </c>
      <c r="H3976" s="8">
        <v>1.7408130176529027E-3</v>
      </c>
      <c r="I3976" s="9">
        <v>1</v>
      </c>
      <c r="J3976" s="10" t="b">
        <f>AND(CCTAB[[#This Row],[Date]]&gt;=calculate!$D$10,CCTAB[[#This Row],[Date]]&lt;calculate!$D$10+7)</f>
        <v>1</v>
      </c>
    </row>
    <row r="3977" spans="1:10" ht="14.25" customHeight="1" x14ac:dyDescent="0.35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</v>
      </c>
      <c r="H3977" s="8">
        <v>4.4408447118390358E-3</v>
      </c>
      <c r="I3977" s="9">
        <v>4</v>
      </c>
      <c r="J3977" s="10" t="b">
        <f>AND(CCTAB[[#This Row],[Date]]&gt;=calculate!$D$10,CCTAB[[#This Row],[Date]]&lt;calculate!$D$10+7)</f>
        <v>1</v>
      </c>
    </row>
    <row r="3978" spans="1:10" ht="14.25" customHeight="1" x14ac:dyDescent="0.35">
      <c r="A3978" s="4" t="s">
        <v>4001</v>
      </c>
      <c r="B3978" s="5">
        <v>42074.514000000003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</v>
      </c>
      <c r="H3978" s="8">
        <v>4.9008036515109041E-4</v>
      </c>
      <c r="I3978" s="9">
        <v>3</v>
      </c>
      <c r="J3978" s="10" t="b">
        <f>AND(CCTAB[[#This Row],[Date]]&gt;=calculate!$D$10,CCTAB[[#This Row],[Date]]&lt;calculate!$D$10+7)</f>
        <v>1</v>
      </c>
    </row>
    <row r="3979" spans="1:10" ht="14.25" customHeight="1" x14ac:dyDescent="0.35">
      <c r="A3979" s="4" t="s">
        <v>4002</v>
      </c>
      <c r="B3979" s="5">
        <v>42074.514000000003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0" t="b">
        <f>AND(CCTAB[[#This Row],[Date]]&gt;=calculate!$D$10,CCTAB[[#This Row],[Date]]&lt;calculate!$D$10+7)</f>
        <v>1</v>
      </c>
    </row>
    <row r="3980" spans="1:10" ht="14.25" customHeight="1" x14ac:dyDescent="0.35">
      <c r="A3980" s="4" t="s">
        <v>4003</v>
      </c>
      <c r="B3980" s="5">
        <v>42074.514000000003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</v>
      </c>
      <c r="H3980" s="8">
        <v>3.1486123393923409E-3</v>
      </c>
      <c r="I3980" s="9">
        <v>2</v>
      </c>
      <c r="J3980" s="10" t="b">
        <f>AND(CCTAB[[#This Row],[Date]]&gt;=calculate!$D$10,CCTAB[[#This Row],[Date]]&lt;calculate!$D$10+7)</f>
        <v>1</v>
      </c>
    </row>
    <row r="3981" spans="1:10" ht="14.25" customHeight="1" x14ac:dyDescent="0.35">
      <c r="A3981" s="4" t="s">
        <v>4004</v>
      </c>
      <c r="B3981" s="5">
        <v>42074.514000000003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</v>
      </c>
      <c r="H3981" s="8">
        <v>3.5021087351392952E-3</v>
      </c>
      <c r="I3981" s="9">
        <v>5</v>
      </c>
      <c r="J3981" s="10" t="b">
        <f>AND(CCTAB[[#This Row],[Date]]&gt;=calculate!$D$10,CCTAB[[#This Row],[Date]]&lt;calculate!$D$10+7)</f>
        <v>1</v>
      </c>
    </row>
    <row r="3982" spans="1:10" ht="14.25" customHeight="1" x14ac:dyDescent="0.35">
      <c r="A3982" s="4" t="s">
        <v>4005</v>
      </c>
      <c r="B3982" s="5">
        <v>42074.521999999997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</v>
      </c>
      <c r="H3982" s="8">
        <v>4.7517502435072637E-3</v>
      </c>
      <c r="I3982" s="9">
        <v>3</v>
      </c>
      <c r="J3982" s="10" t="b">
        <f>AND(CCTAB[[#This Row],[Date]]&gt;=calculate!$D$10,CCTAB[[#This Row],[Date]]&lt;calculate!$D$10+7)</f>
        <v>1</v>
      </c>
    </row>
    <row r="3983" spans="1:10" ht="14.25" customHeight="1" x14ac:dyDescent="0.35">
      <c r="A3983" s="4" t="s">
        <v>4006</v>
      </c>
      <c r="B3983" s="5">
        <v>42074.521999999997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</v>
      </c>
      <c r="H3983" s="8">
        <v>3.5887016303509062E-3</v>
      </c>
      <c r="I3983" s="9">
        <v>5</v>
      </c>
      <c r="J3983" s="10" t="b">
        <f>AND(CCTAB[[#This Row],[Date]]&gt;=calculate!$D$10,CCTAB[[#This Row],[Date]]&lt;calculate!$D$10+7)</f>
        <v>1</v>
      </c>
    </row>
    <row r="3984" spans="1:10" ht="14.25" customHeight="1" x14ac:dyDescent="0.35">
      <c r="A3984" s="4" t="s">
        <v>4007</v>
      </c>
      <c r="B3984" s="5">
        <v>42074.527000000002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0" t="b">
        <f>AND(CCTAB[[#This Row],[Date]]&gt;=calculate!$D$10,CCTAB[[#This Row],[Date]]&lt;calculate!$D$10+7)</f>
        <v>1</v>
      </c>
    </row>
    <row r="3985" spans="1:10" ht="14.25" customHeight="1" x14ac:dyDescent="0.35">
      <c r="A3985" s="4" t="s">
        <v>4008</v>
      </c>
      <c r="B3985" s="5">
        <v>42074.527000000002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</v>
      </c>
      <c r="H3985" s="8">
        <v>8.5572985127820283E-4</v>
      </c>
      <c r="I3985" s="9">
        <v>1</v>
      </c>
      <c r="J3985" s="10" t="b">
        <f>AND(CCTAB[[#This Row],[Date]]&gt;=calculate!$D$10,CCTAB[[#This Row],[Date]]&lt;calculate!$D$10+7)</f>
        <v>1</v>
      </c>
    </row>
    <row r="3986" spans="1:10" ht="14.25" customHeight="1" x14ac:dyDescent="0.35">
      <c r="A3986" s="4" t="s">
        <v>4009</v>
      </c>
      <c r="B3986" s="5">
        <v>42074.538999999997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</v>
      </c>
      <c r="H3986" s="8">
        <v>3.7501674957702213E-3</v>
      </c>
      <c r="I3986" s="9">
        <v>4</v>
      </c>
      <c r="J3986" s="10" t="b">
        <f>AND(CCTAB[[#This Row],[Date]]&gt;=calculate!$D$10,CCTAB[[#This Row],[Date]]&lt;calculate!$D$10+7)</f>
        <v>1</v>
      </c>
    </row>
    <row r="3987" spans="1:10" ht="14.25" customHeight="1" x14ac:dyDescent="0.35">
      <c r="A3987" s="4" t="s">
        <v>4010</v>
      </c>
      <c r="B3987" s="5">
        <v>42074.538999999997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</v>
      </c>
      <c r="H3987" s="8">
        <v>1.3646913405178048E-3</v>
      </c>
      <c r="I3987" s="9">
        <v>5</v>
      </c>
      <c r="J3987" s="10" t="b">
        <f>AND(CCTAB[[#This Row],[Date]]&gt;=calculate!$D$10,CCTAB[[#This Row],[Date]]&lt;calculate!$D$10+7)</f>
        <v>1</v>
      </c>
    </row>
    <row r="3988" spans="1:10" ht="14.25" customHeight="1" x14ac:dyDescent="0.35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0" t="b">
        <f>AND(CCTAB[[#This Row],[Date]]&gt;=calculate!$D$10,CCTAB[[#This Row],[Date]]&lt;calculate!$D$10+7)</f>
        <v>1</v>
      </c>
    </row>
    <row r="3989" spans="1:10" ht="14.25" customHeight="1" x14ac:dyDescent="0.35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0" t="b">
        <f>AND(CCTAB[[#This Row],[Date]]&gt;=calculate!$D$10,CCTAB[[#This Row],[Date]]&lt;calculate!$D$10+7)</f>
        <v>1</v>
      </c>
    </row>
    <row r="3990" spans="1:10" ht="14.25" customHeight="1" x14ac:dyDescent="0.35">
      <c r="A3990" s="4" t="s">
        <v>4013</v>
      </c>
      <c r="B3990" s="5">
        <v>42074.563999999998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</v>
      </c>
      <c r="H3990" s="8">
        <v>1.0557162898675884E-3</v>
      </c>
      <c r="I3990" s="9">
        <v>4</v>
      </c>
      <c r="J3990" s="10" t="b">
        <f>AND(CCTAB[[#This Row],[Date]]&gt;=calculate!$D$10,CCTAB[[#This Row],[Date]]&lt;calculate!$D$10+7)</f>
        <v>1</v>
      </c>
    </row>
    <row r="3991" spans="1:10" ht="14.25" customHeight="1" x14ac:dyDescent="0.35">
      <c r="A3991" s="4" t="s">
        <v>4014</v>
      </c>
      <c r="B3991" s="5">
        <v>42074.563999999998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</v>
      </c>
      <c r="H3991" s="8">
        <v>2.961105114735357E-3</v>
      </c>
      <c r="I3991" s="9">
        <v>2</v>
      </c>
      <c r="J3991" s="10" t="b">
        <f>AND(CCTAB[[#This Row],[Date]]&gt;=calculate!$D$10,CCTAB[[#This Row],[Date]]&lt;calculate!$D$10+7)</f>
        <v>1</v>
      </c>
    </row>
    <row r="3992" spans="1:10" ht="14.25" customHeight="1" x14ac:dyDescent="0.35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</v>
      </c>
      <c r="H3992" s="8">
        <v>4.6100261447972893E-3</v>
      </c>
      <c r="I3992" s="9">
        <v>3</v>
      </c>
      <c r="J3992" s="10" t="b">
        <f>AND(CCTAB[[#This Row],[Date]]&gt;=calculate!$D$10,CCTAB[[#This Row],[Date]]&lt;calculate!$D$10+7)</f>
        <v>1</v>
      </c>
    </row>
    <row r="3993" spans="1:10" ht="14.25" customHeight="1" x14ac:dyDescent="0.35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</v>
      </c>
      <c r="H3993" s="8">
        <v>2.4740741451778842E-3</v>
      </c>
      <c r="I3993" s="9">
        <v>1</v>
      </c>
      <c r="J3993" s="10" t="b">
        <f>AND(CCTAB[[#This Row],[Date]]&gt;=calculate!$D$10,CCTAB[[#This Row],[Date]]&lt;calculate!$D$10+7)</f>
        <v>1</v>
      </c>
    </row>
    <row r="3994" spans="1:10" ht="14.25" customHeight="1" x14ac:dyDescent="0.35">
      <c r="A3994" s="4" t="s">
        <v>4017</v>
      </c>
      <c r="B3994" s="5">
        <v>42074.576999999997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0" t="b">
        <f>AND(CCTAB[[#This Row],[Date]]&gt;=calculate!$D$10,CCTAB[[#This Row],[Date]]&lt;calculate!$D$10+7)</f>
        <v>1</v>
      </c>
    </row>
    <row r="3995" spans="1:10" ht="14.25" customHeight="1" x14ac:dyDescent="0.35">
      <c r="A3995" s="4" t="s">
        <v>4018</v>
      </c>
      <c r="B3995" s="5">
        <v>42074.576999999997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</v>
      </c>
      <c r="H3995" s="8">
        <v>3.8859034766421438E-4</v>
      </c>
      <c r="I3995" s="9">
        <v>4</v>
      </c>
      <c r="J3995" s="10" t="b">
        <f>AND(CCTAB[[#This Row],[Date]]&gt;=calculate!$D$10,CCTAB[[#This Row],[Date]]&lt;calculate!$D$10+7)</f>
        <v>1</v>
      </c>
    </row>
    <row r="3996" spans="1:10" ht="14.25" customHeight="1" x14ac:dyDescent="0.35">
      <c r="A3996" s="4" t="s">
        <v>4019</v>
      </c>
      <c r="B3996" s="5">
        <v>42074.580999999998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</v>
      </c>
      <c r="H3996" s="8">
        <v>7.5389496270967247E-4</v>
      </c>
      <c r="I3996" s="9">
        <v>1</v>
      </c>
      <c r="J3996" s="10" t="b">
        <f>AND(CCTAB[[#This Row],[Date]]&gt;=calculate!$D$10,CCTAB[[#This Row],[Date]]&lt;calculate!$D$10+7)</f>
        <v>1</v>
      </c>
    </row>
    <row r="3997" spans="1:10" ht="14.25" customHeight="1" x14ac:dyDescent="0.35">
      <c r="A3997" s="4" t="s">
        <v>4020</v>
      </c>
      <c r="B3997" s="5">
        <v>42074.580999999998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</v>
      </c>
      <c r="H3997" s="8">
        <v>1.3314203010134898E-3</v>
      </c>
      <c r="I3997" s="9">
        <v>2</v>
      </c>
      <c r="J3997" s="10" t="b">
        <f>AND(CCTAB[[#This Row],[Date]]&gt;=calculate!$D$10,CCTAB[[#This Row],[Date]]&lt;calculate!$D$10+7)</f>
        <v>1</v>
      </c>
    </row>
    <row r="3998" spans="1:10" ht="14.25" customHeight="1" x14ac:dyDescent="0.35">
      <c r="A3998" s="4" t="s">
        <v>4021</v>
      </c>
      <c r="B3998" s="5">
        <v>42074.582999999999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</v>
      </c>
      <c r="H3998" s="8">
        <v>2.9948569727930177E-3</v>
      </c>
      <c r="I3998" s="9">
        <v>3</v>
      </c>
      <c r="J3998" s="10" t="b">
        <f>AND(CCTAB[[#This Row],[Date]]&gt;=calculate!$D$10,CCTAB[[#This Row],[Date]]&lt;calculate!$D$10+7)</f>
        <v>1</v>
      </c>
    </row>
    <row r="3999" spans="1:10" ht="14.25" customHeight="1" x14ac:dyDescent="0.35">
      <c r="A3999" s="4" t="s">
        <v>4022</v>
      </c>
      <c r="B3999" s="5">
        <v>42074.582999999999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</v>
      </c>
      <c r="H3999" s="8">
        <v>1.5472807822498246E-3</v>
      </c>
      <c r="I3999" s="9">
        <v>4</v>
      </c>
      <c r="J3999" s="10" t="b">
        <f>AND(CCTAB[[#This Row],[Date]]&gt;=calculate!$D$10,CCTAB[[#This Row],[Date]]&lt;calculate!$D$10+7)</f>
        <v>1</v>
      </c>
    </row>
    <row r="4000" spans="1:10" ht="14.25" customHeight="1" x14ac:dyDescent="0.35">
      <c r="A4000" s="4" t="s">
        <v>4023</v>
      </c>
      <c r="B4000" s="5">
        <v>42074.599000000002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</v>
      </c>
      <c r="H4000" s="8">
        <v>6.8733082991674155E-4</v>
      </c>
      <c r="I4000" s="9">
        <v>4</v>
      </c>
      <c r="J4000" s="10" t="b">
        <f>AND(CCTAB[[#This Row],[Date]]&gt;=calculate!$D$10,CCTAB[[#This Row],[Date]]&lt;calculate!$D$10+7)</f>
        <v>1</v>
      </c>
    </row>
    <row r="4001" spans="1:10" ht="14.25" customHeight="1" x14ac:dyDescent="0.35">
      <c r="A4001" s="4" t="s">
        <v>4024</v>
      </c>
      <c r="B4001" s="5">
        <v>42074.599000000002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</v>
      </c>
      <c r="H4001" s="8">
        <v>2.0300531284847675E-3</v>
      </c>
      <c r="I4001" s="9">
        <v>5</v>
      </c>
      <c r="J4001" s="10" t="b">
        <f>AND(CCTAB[[#This Row],[Date]]&gt;=calculate!$D$10,CCTAB[[#This Row],[Date]]&lt;calculate!$D$10+7)</f>
        <v>1</v>
      </c>
    </row>
    <row r="4002" spans="1:10" ht="14.25" customHeight="1" x14ac:dyDescent="0.35">
      <c r="A4002" s="4" t="s">
        <v>4025</v>
      </c>
      <c r="B4002" s="5">
        <v>42074.601999999999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</v>
      </c>
      <c r="H4002" s="8">
        <v>1.0700350529369751E-3</v>
      </c>
      <c r="I4002" s="9">
        <v>2</v>
      </c>
      <c r="J4002" s="10" t="b">
        <f>AND(CCTAB[[#This Row],[Date]]&gt;=calculate!$D$10,CCTAB[[#This Row],[Date]]&lt;calculate!$D$10+7)</f>
        <v>1</v>
      </c>
    </row>
    <row r="4003" spans="1:10" ht="14.25" customHeight="1" x14ac:dyDescent="0.35">
      <c r="A4003" s="4" t="s">
        <v>4026</v>
      </c>
      <c r="B4003" s="5">
        <v>42074.601999999999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</v>
      </c>
      <c r="H4003" s="8">
        <v>3.6995215480270533E-3</v>
      </c>
      <c r="I4003" s="9">
        <v>2</v>
      </c>
      <c r="J4003" s="10" t="b">
        <f>AND(CCTAB[[#This Row],[Date]]&gt;=calculate!$D$10,CCTAB[[#This Row],[Date]]&lt;calculate!$D$10+7)</f>
        <v>1</v>
      </c>
    </row>
    <row r="4004" spans="1:10" ht="14.25" customHeight="1" x14ac:dyDescent="0.35">
      <c r="A4004" s="4" t="s">
        <v>4027</v>
      </c>
      <c r="B4004" s="5">
        <v>42074.603000000003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</v>
      </c>
      <c r="H4004" s="8">
        <v>1.2482324620094582E-3</v>
      </c>
      <c r="I4004" s="9">
        <v>1</v>
      </c>
      <c r="J4004" s="10" t="b">
        <f>AND(CCTAB[[#This Row],[Date]]&gt;=calculate!$D$10,CCTAB[[#This Row],[Date]]&lt;calculate!$D$10+7)</f>
        <v>1</v>
      </c>
    </row>
    <row r="4005" spans="1:10" ht="14.25" customHeight="1" x14ac:dyDescent="0.35">
      <c r="A4005" s="4" t="s">
        <v>4028</v>
      </c>
      <c r="B4005" s="5">
        <v>42074.603000000003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</v>
      </c>
      <c r="H4005" s="8">
        <v>1.9959752395471071E-3</v>
      </c>
      <c r="I4005" s="9">
        <v>2</v>
      </c>
      <c r="J4005" s="10" t="b">
        <f>AND(CCTAB[[#This Row],[Date]]&gt;=calculate!$D$10,CCTAB[[#This Row],[Date]]&lt;calculate!$D$10+7)</f>
        <v>1</v>
      </c>
    </row>
    <row r="4006" spans="1:10" ht="14.25" customHeight="1" x14ac:dyDescent="0.35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</v>
      </c>
      <c r="H4006" s="8">
        <v>7.1081865620796969E-4</v>
      </c>
      <c r="I4006" s="9">
        <v>4</v>
      </c>
      <c r="J4006" s="10" t="b">
        <f>AND(CCTAB[[#This Row],[Date]]&gt;=calculate!$D$10,CCTAB[[#This Row],[Date]]&lt;calculate!$D$10+7)</f>
        <v>1</v>
      </c>
    </row>
    <row r="4007" spans="1:10" ht="14.25" customHeight="1" x14ac:dyDescent="0.35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</v>
      </c>
      <c r="H4007" s="8">
        <v>1.7794812430452084E-3</v>
      </c>
      <c r="I4007" s="9">
        <v>5</v>
      </c>
      <c r="J4007" s="10" t="b">
        <f>AND(CCTAB[[#This Row],[Date]]&gt;=calculate!$D$10,CCTAB[[#This Row],[Date]]&lt;calculate!$D$10+7)</f>
        <v>1</v>
      </c>
    </row>
    <row r="4008" spans="1:10" ht="14.25" customHeight="1" x14ac:dyDescent="0.35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</v>
      </c>
      <c r="H4008" s="8">
        <v>4.9604609717242352E-4</v>
      </c>
      <c r="I4008" s="9">
        <v>4</v>
      </c>
      <c r="J4008" s="10" t="b">
        <f>AND(CCTAB[[#This Row],[Date]]&gt;=calculate!$D$10,CCTAB[[#This Row],[Date]]&lt;calculate!$D$10+7)</f>
        <v>1</v>
      </c>
    </row>
    <row r="4009" spans="1:10" ht="14.25" customHeight="1" x14ac:dyDescent="0.35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</v>
      </c>
      <c r="H4009" s="8">
        <v>2.5668287327252149E-3</v>
      </c>
      <c r="I4009" s="9">
        <v>4</v>
      </c>
      <c r="J4009" s="10" t="b">
        <f>AND(CCTAB[[#This Row],[Date]]&gt;=calculate!$D$10,CCTAB[[#This Row],[Date]]&lt;calculate!$D$10+7)</f>
        <v>1</v>
      </c>
    </row>
    <row r="4010" spans="1:10" ht="14.25" customHeight="1" x14ac:dyDescent="0.35">
      <c r="A4010" s="4" t="s">
        <v>4033</v>
      </c>
      <c r="B4010" s="5">
        <v>42074.648999999998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</v>
      </c>
      <c r="H4010" s="8">
        <v>3.6529059657989223E-3</v>
      </c>
      <c r="I4010" s="9">
        <v>1</v>
      </c>
      <c r="J4010" s="10" t="b">
        <f>AND(CCTAB[[#This Row],[Date]]&gt;=calculate!$D$10,CCTAB[[#This Row],[Date]]&lt;calculate!$D$10+7)</f>
        <v>1</v>
      </c>
    </row>
    <row r="4011" spans="1:10" ht="14.25" customHeight="1" x14ac:dyDescent="0.35">
      <c r="A4011" s="4" t="s">
        <v>4034</v>
      </c>
      <c r="B4011" s="5">
        <v>42074.648999999998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</v>
      </c>
      <c r="H4011" s="8">
        <v>4.342424143185984E-3</v>
      </c>
      <c r="I4011" s="9">
        <v>3</v>
      </c>
      <c r="J4011" s="10" t="b">
        <f>AND(CCTAB[[#This Row],[Date]]&gt;=calculate!$D$10,CCTAB[[#This Row],[Date]]&lt;calculate!$D$10+7)</f>
        <v>1</v>
      </c>
    </row>
    <row r="4012" spans="1:10" ht="14.25" customHeight="1" x14ac:dyDescent="0.35">
      <c r="A4012" s="4" t="s">
        <v>4035</v>
      </c>
      <c r="B4012" s="5">
        <v>42074.665999999997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0" t="b">
        <f>AND(CCTAB[[#This Row],[Date]]&gt;=calculate!$D$10,CCTAB[[#This Row],[Date]]&lt;calculate!$D$10+7)</f>
        <v>1</v>
      </c>
    </row>
    <row r="4013" spans="1:10" ht="14.25" customHeight="1" x14ac:dyDescent="0.35">
      <c r="A4013" s="4" t="s">
        <v>4036</v>
      </c>
      <c r="B4013" s="5">
        <v>42074.665999999997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</v>
      </c>
      <c r="H4013" s="8">
        <v>4.2628381137798967E-3</v>
      </c>
      <c r="I4013" s="9">
        <v>5</v>
      </c>
      <c r="J4013" s="10" t="b">
        <f>AND(CCTAB[[#This Row],[Date]]&gt;=calculate!$D$10,CCTAB[[#This Row],[Date]]&lt;calculate!$D$10+7)</f>
        <v>1</v>
      </c>
    </row>
    <row r="4014" spans="1:10" ht="14.25" customHeight="1" x14ac:dyDescent="0.35">
      <c r="A4014" s="4" t="s">
        <v>4037</v>
      </c>
      <c r="B4014" s="5">
        <v>42074.673999999999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</v>
      </c>
      <c r="H4014" s="8">
        <v>2.5926753887956021E-3</v>
      </c>
      <c r="I4014" s="9">
        <v>3</v>
      </c>
      <c r="J4014" s="10" t="b">
        <f>AND(CCTAB[[#This Row],[Date]]&gt;=calculate!$D$10,CCTAB[[#This Row],[Date]]&lt;calculate!$D$10+7)</f>
        <v>1</v>
      </c>
    </row>
    <row r="4015" spans="1:10" ht="14.25" customHeight="1" x14ac:dyDescent="0.35">
      <c r="A4015" s="4" t="s">
        <v>4038</v>
      </c>
      <c r="B4015" s="5">
        <v>42074.673999999999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</v>
      </c>
      <c r="H4015" s="8">
        <v>2.0517371524670786E-3</v>
      </c>
      <c r="I4015" s="9">
        <v>2</v>
      </c>
      <c r="J4015" s="10" t="b">
        <f>AND(CCTAB[[#This Row],[Date]]&gt;=calculate!$D$10,CCTAB[[#This Row],[Date]]&lt;calculate!$D$10+7)</f>
        <v>1</v>
      </c>
    </row>
    <row r="4016" spans="1:10" ht="14.25" customHeight="1" x14ac:dyDescent="0.35">
      <c r="A4016" s="4" t="s">
        <v>4039</v>
      </c>
      <c r="B4016" s="5">
        <v>42074.675999999999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</v>
      </c>
      <c r="H4016" s="8">
        <v>3.4388990334785234E-3</v>
      </c>
      <c r="I4016" s="9">
        <v>3</v>
      </c>
      <c r="J4016" s="10" t="b">
        <f>AND(CCTAB[[#This Row],[Date]]&gt;=calculate!$D$10,CCTAB[[#This Row],[Date]]&lt;calculate!$D$10+7)</f>
        <v>1</v>
      </c>
    </row>
    <row r="4017" spans="1:10" ht="14.25" customHeight="1" x14ac:dyDescent="0.35">
      <c r="A4017" s="4" t="s">
        <v>4040</v>
      </c>
      <c r="B4017" s="5">
        <v>42074.675999999999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</v>
      </c>
      <c r="H4017" s="8">
        <v>3.0967466138724768E-3</v>
      </c>
      <c r="I4017" s="9">
        <v>2</v>
      </c>
      <c r="J4017" s="10" t="b">
        <f>AND(CCTAB[[#This Row],[Date]]&gt;=calculate!$D$10,CCTAB[[#This Row],[Date]]&lt;calculate!$D$10+7)</f>
        <v>1</v>
      </c>
    </row>
    <row r="4018" spans="1:10" ht="14.25" customHeight="1" x14ac:dyDescent="0.35">
      <c r="A4018" s="4" t="s">
        <v>4041</v>
      </c>
      <c r="B4018" s="5">
        <v>42074.732000000004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</v>
      </c>
      <c r="H4018" s="8">
        <v>3.4866877219921336E-3</v>
      </c>
      <c r="I4018" s="9">
        <v>5</v>
      </c>
      <c r="J4018" s="10" t="b">
        <f>AND(CCTAB[[#This Row],[Date]]&gt;=calculate!$D$10,CCTAB[[#This Row],[Date]]&lt;calculate!$D$10+7)</f>
        <v>1</v>
      </c>
    </row>
    <row r="4019" spans="1:10" ht="14.25" customHeight="1" x14ac:dyDescent="0.35">
      <c r="A4019" s="4" t="s">
        <v>4042</v>
      </c>
      <c r="B4019" s="5">
        <v>42074.732000000004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</v>
      </c>
      <c r="H4019" s="8">
        <v>3.8405820162585517E-3</v>
      </c>
      <c r="I4019" s="9">
        <v>3</v>
      </c>
      <c r="J4019" s="10" t="b">
        <f>AND(CCTAB[[#This Row],[Date]]&gt;=calculate!$D$10,CCTAB[[#This Row],[Date]]&lt;calculate!$D$10+7)</f>
        <v>1</v>
      </c>
    </row>
    <row r="4020" spans="1:10" ht="14.25" customHeight="1" x14ac:dyDescent="0.35">
      <c r="A4020" s="4" t="s">
        <v>4043</v>
      </c>
      <c r="B4020" s="5">
        <v>42074.735999999997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0" t="b">
        <f>AND(CCTAB[[#This Row],[Date]]&gt;=calculate!$D$10,CCTAB[[#This Row],[Date]]&lt;calculate!$D$10+7)</f>
        <v>1</v>
      </c>
    </row>
    <row r="4021" spans="1:10" ht="14.25" customHeight="1" x14ac:dyDescent="0.35">
      <c r="A4021" s="4" t="s">
        <v>4044</v>
      </c>
      <c r="B4021" s="5">
        <v>42074.735999999997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</v>
      </c>
      <c r="H4021" s="8">
        <v>6.5490564584360202E-4</v>
      </c>
      <c r="I4021" s="9">
        <v>1</v>
      </c>
      <c r="J4021" s="10" t="b">
        <f>AND(CCTAB[[#This Row],[Date]]&gt;=calculate!$D$10,CCTAB[[#This Row],[Date]]&lt;calculate!$D$10+7)</f>
        <v>1</v>
      </c>
    </row>
    <row r="4022" spans="1:10" ht="14.25" customHeight="1" x14ac:dyDescent="0.35">
      <c r="A4022" s="4" t="s">
        <v>4045</v>
      </c>
      <c r="B4022" s="5">
        <v>42074.735999999997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0" t="b">
        <f>AND(CCTAB[[#This Row],[Date]]&gt;=calculate!$D$10,CCTAB[[#This Row],[Date]]&lt;calculate!$D$10+7)</f>
        <v>1</v>
      </c>
    </row>
    <row r="4023" spans="1:10" ht="14.25" customHeight="1" x14ac:dyDescent="0.35">
      <c r="A4023" s="4" t="s">
        <v>4046</v>
      </c>
      <c r="B4023" s="5">
        <v>42074.735999999997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</v>
      </c>
      <c r="H4023" s="8">
        <v>3.9805337580512265E-3</v>
      </c>
      <c r="I4023" s="9">
        <v>5</v>
      </c>
      <c r="J4023" s="10" t="b">
        <f>AND(CCTAB[[#This Row],[Date]]&gt;=calculate!$D$10,CCTAB[[#This Row],[Date]]&lt;calculate!$D$10+7)</f>
        <v>1</v>
      </c>
    </row>
    <row r="4024" spans="1:10" ht="14.25" customHeight="1" x14ac:dyDescent="0.35">
      <c r="A4024" s="4" t="s">
        <v>4047</v>
      </c>
      <c r="B4024" s="5">
        <v>42075.383000000002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</v>
      </c>
      <c r="H4024" s="8">
        <v>3.1889473786315867E-3</v>
      </c>
      <c r="I4024" s="9">
        <v>1</v>
      </c>
      <c r="J4024" s="10" t="b">
        <f>AND(CCTAB[[#This Row],[Date]]&gt;=calculate!$D$10,CCTAB[[#This Row],[Date]]&lt;calculate!$D$10+7)</f>
        <v>1</v>
      </c>
    </row>
    <row r="4025" spans="1:10" ht="14.25" customHeight="1" x14ac:dyDescent="0.35">
      <c r="A4025" s="4" t="s">
        <v>4048</v>
      </c>
      <c r="B4025" s="5">
        <v>42075.383000000002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</v>
      </c>
      <c r="H4025" s="8">
        <v>3.466958491972782E-3</v>
      </c>
      <c r="I4025" s="9">
        <v>3</v>
      </c>
      <c r="J4025" s="10" t="b">
        <f>AND(CCTAB[[#This Row],[Date]]&gt;=calculate!$D$10,CCTAB[[#This Row],[Date]]&lt;calculate!$D$10+7)</f>
        <v>1</v>
      </c>
    </row>
    <row r="4026" spans="1:10" ht="14.25" customHeight="1" x14ac:dyDescent="0.35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</v>
      </c>
      <c r="H4026" s="8">
        <v>1.7893159885269978E-3</v>
      </c>
      <c r="I4026" s="9">
        <v>4</v>
      </c>
      <c r="J4026" s="10" t="b">
        <f>AND(CCTAB[[#This Row],[Date]]&gt;=calculate!$D$10,CCTAB[[#This Row],[Date]]&lt;calculate!$D$10+7)</f>
        <v>1</v>
      </c>
    </row>
    <row r="4027" spans="1:10" ht="14.25" customHeight="1" x14ac:dyDescent="0.35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</v>
      </c>
      <c r="H4027" s="8">
        <v>3.0596665461612668E-3</v>
      </c>
      <c r="I4027" s="9">
        <v>4</v>
      </c>
      <c r="J4027" s="10" t="b">
        <f>AND(CCTAB[[#This Row],[Date]]&gt;=calculate!$D$10,CCTAB[[#This Row],[Date]]&lt;calculate!$D$10+7)</f>
        <v>1</v>
      </c>
    </row>
    <row r="4028" spans="1:10" ht="14.25" customHeight="1" x14ac:dyDescent="0.35">
      <c r="A4028" s="4" t="s">
        <v>4051</v>
      </c>
      <c r="B4028" s="5">
        <v>42075.415000000001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</v>
      </c>
      <c r="H4028" s="8">
        <v>7.7476079981693598E-4</v>
      </c>
      <c r="I4028" s="9">
        <v>3</v>
      </c>
      <c r="J4028" s="10" t="b">
        <f>AND(CCTAB[[#This Row],[Date]]&gt;=calculate!$D$10,CCTAB[[#This Row],[Date]]&lt;calculate!$D$10+7)</f>
        <v>1</v>
      </c>
    </row>
    <row r="4029" spans="1:10" ht="14.25" customHeight="1" x14ac:dyDescent="0.35">
      <c r="A4029" s="4" t="s">
        <v>4052</v>
      </c>
      <c r="B4029" s="5">
        <v>42075.415000000001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</v>
      </c>
      <c r="H4029" s="8">
        <v>7.2788064425171326E-4</v>
      </c>
      <c r="I4029" s="9">
        <v>2</v>
      </c>
      <c r="J4029" s="10" t="b">
        <f>AND(CCTAB[[#This Row],[Date]]&gt;=calculate!$D$10,CCTAB[[#This Row],[Date]]&lt;calculate!$D$10+7)</f>
        <v>1</v>
      </c>
    </row>
    <row r="4030" spans="1:10" ht="14.25" customHeight="1" x14ac:dyDescent="0.35">
      <c r="A4030" s="4" t="s">
        <v>4053</v>
      </c>
      <c r="B4030" s="5">
        <v>42075.417999999998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</v>
      </c>
      <c r="H4030" s="8">
        <v>2.3128609617741754E-3</v>
      </c>
      <c r="I4030" s="9">
        <v>5</v>
      </c>
      <c r="J4030" s="10" t="b">
        <f>AND(CCTAB[[#This Row],[Date]]&gt;=calculate!$D$10,CCTAB[[#This Row],[Date]]&lt;calculate!$D$10+7)</f>
        <v>1</v>
      </c>
    </row>
    <row r="4031" spans="1:10" ht="14.25" customHeight="1" x14ac:dyDescent="0.35">
      <c r="A4031" s="4" t="s">
        <v>4054</v>
      </c>
      <c r="B4031" s="5">
        <v>42075.417999999998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</v>
      </c>
      <c r="H4031" s="8">
        <v>1.5214979054293926E-3</v>
      </c>
      <c r="I4031" s="9">
        <v>4</v>
      </c>
      <c r="J4031" s="10" t="b">
        <f>AND(CCTAB[[#This Row],[Date]]&gt;=calculate!$D$10,CCTAB[[#This Row],[Date]]&lt;calculate!$D$10+7)</f>
        <v>1</v>
      </c>
    </row>
    <row r="4032" spans="1:10" ht="14.25" customHeight="1" x14ac:dyDescent="0.35">
      <c r="A4032" s="4" t="s">
        <v>4055</v>
      </c>
      <c r="B4032" s="5">
        <v>42075.419000000002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</v>
      </c>
      <c r="H4032" s="8">
        <v>3.8288856528747583E-3</v>
      </c>
      <c r="I4032" s="9">
        <v>5</v>
      </c>
      <c r="J4032" s="10" t="b">
        <f>AND(CCTAB[[#This Row],[Date]]&gt;=calculate!$D$10,CCTAB[[#This Row],[Date]]&lt;calculate!$D$10+7)</f>
        <v>1</v>
      </c>
    </row>
    <row r="4033" spans="1:10" ht="14.25" customHeight="1" x14ac:dyDescent="0.35">
      <c r="A4033" s="4" t="s">
        <v>4056</v>
      </c>
      <c r="B4033" s="5">
        <v>42075.419000000002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</v>
      </c>
      <c r="H4033" s="8">
        <v>3.1128683701279339E-3</v>
      </c>
      <c r="I4033" s="9">
        <v>5</v>
      </c>
      <c r="J4033" s="10" t="b">
        <f>AND(CCTAB[[#This Row],[Date]]&gt;=calculate!$D$10,CCTAB[[#This Row],[Date]]&lt;calculate!$D$10+7)</f>
        <v>1</v>
      </c>
    </row>
    <row r="4034" spans="1:10" ht="14.25" customHeight="1" x14ac:dyDescent="0.35">
      <c r="A4034" s="4" t="s">
        <v>4057</v>
      </c>
      <c r="B4034" s="5">
        <v>42075.423000000003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</v>
      </c>
      <c r="H4034" s="8">
        <v>4.7713282718866721E-3</v>
      </c>
      <c r="I4034" s="9">
        <v>3</v>
      </c>
      <c r="J4034" s="10" t="b">
        <f>AND(CCTAB[[#This Row],[Date]]&gt;=calculate!$D$10,CCTAB[[#This Row],[Date]]&lt;calculate!$D$10+7)</f>
        <v>1</v>
      </c>
    </row>
    <row r="4035" spans="1:10" ht="14.25" customHeight="1" x14ac:dyDescent="0.35">
      <c r="A4035" s="4" t="s">
        <v>4058</v>
      </c>
      <c r="B4035" s="5">
        <v>42075.423000000003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0" t="b">
        <f>AND(CCTAB[[#This Row],[Date]]&gt;=calculate!$D$10,CCTAB[[#This Row],[Date]]&lt;calculate!$D$10+7)</f>
        <v>1</v>
      </c>
    </row>
    <row r="4036" spans="1:10" ht="14.25" customHeight="1" x14ac:dyDescent="0.35">
      <c r="A4036" s="4" t="s">
        <v>4059</v>
      </c>
      <c r="B4036" s="5">
        <v>42075.425000000003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</v>
      </c>
      <c r="H4036" s="8">
        <v>7.0979320519075947E-4</v>
      </c>
      <c r="I4036" s="9">
        <v>3</v>
      </c>
      <c r="J4036" s="10" t="b">
        <f>AND(CCTAB[[#This Row],[Date]]&gt;=calculate!$D$10,CCTAB[[#This Row],[Date]]&lt;calculate!$D$10+7)</f>
        <v>1</v>
      </c>
    </row>
    <row r="4037" spans="1:10" ht="14.25" customHeight="1" x14ac:dyDescent="0.35">
      <c r="A4037" s="4" t="s">
        <v>4060</v>
      </c>
      <c r="B4037" s="5">
        <v>42075.425000000003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0" t="b">
        <f>AND(CCTAB[[#This Row],[Date]]&gt;=calculate!$D$10,CCTAB[[#This Row],[Date]]&lt;calculate!$D$10+7)</f>
        <v>1</v>
      </c>
    </row>
    <row r="4038" spans="1:10" ht="14.25" customHeight="1" x14ac:dyDescent="0.35">
      <c r="A4038" s="4" t="s">
        <v>4061</v>
      </c>
      <c r="B4038" s="5">
        <v>42075.432000000001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0" t="b">
        <f>AND(CCTAB[[#This Row],[Date]]&gt;=calculate!$D$10,CCTAB[[#This Row],[Date]]&lt;calculate!$D$10+7)</f>
        <v>1</v>
      </c>
    </row>
    <row r="4039" spans="1:10" ht="14.25" customHeight="1" x14ac:dyDescent="0.35">
      <c r="A4039" s="4" t="s">
        <v>4062</v>
      </c>
      <c r="B4039" s="5">
        <v>42075.432000000001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</v>
      </c>
      <c r="H4039" s="8">
        <v>2.0307314008297496E-3</v>
      </c>
      <c r="I4039" s="9">
        <v>1</v>
      </c>
      <c r="J4039" s="10" t="b">
        <f>AND(CCTAB[[#This Row],[Date]]&gt;=calculate!$D$10,CCTAB[[#This Row],[Date]]&lt;calculate!$D$10+7)</f>
        <v>1</v>
      </c>
    </row>
    <row r="4040" spans="1:10" ht="14.25" customHeight="1" x14ac:dyDescent="0.35">
      <c r="A4040" s="4" t="s">
        <v>4063</v>
      </c>
      <c r="B4040" s="5">
        <v>42075.446000000004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</v>
      </c>
      <c r="H4040" s="8">
        <v>4.0509113303927279E-3</v>
      </c>
      <c r="I4040" s="9">
        <v>4</v>
      </c>
      <c r="J4040" s="10" t="b">
        <f>AND(CCTAB[[#This Row],[Date]]&gt;=calculate!$D$10,CCTAB[[#This Row],[Date]]&lt;calculate!$D$10+7)</f>
        <v>1</v>
      </c>
    </row>
    <row r="4041" spans="1:10" ht="14.25" customHeight="1" x14ac:dyDescent="0.35">
      <c r="A4041" s="4" t="s">
        <v>4064</v>
      </c>
      <c r="B4041" s="5">
        <v>42075.446000000004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</v>
      </c>
      <c r="H4041" s="8">
        <v>3.9359848480485706E-3</v>
      </c>
      <c r="I4041" s="9">
        <v>3</v>
      </c>
      <c r="J4041" s="10" t="b">
        <f>AND(CCTAB[[#This Row],[Date]]&gt;=calculate!$D$10,CCTAB[[#This Row],[Date]]&lt;calculate!$D$10+7)</f>
        <v>1</v>
      </c>
    </row>
    <row r="4042" spans="1:10" ht="14.25" customHeight="1" x14ac:dyDescent="0.35">
      <c r="A4042" s="4" t="s">
        <v>4065</v>
      </c>
      <c r="B4042" s="5">
        <v>42075.466999999997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</v>
      </c>
      <c r="H4042" s="8">
        <v>1.8384745949365721E-3</v>
      </c>
      <c r="I4042" s="9">
        <v>4</v>
      </c>
      <c r="J4042" s="10" t="b">
        <f>AND(CCTAB[[#This Row],[Date]]&gt;=calculate!$D$10,CCTAB[[#This Row],[Date]]&lt;calculate!$D$10+7)</f>
        <v>1</v>
      </c>
    </row>
    <row r="4043" spans="1:10" ht="14.25" customHeight="1" x14ac:dyDescent="0.35">
      <c r="A4043" s="4" t="s">
        <v>4066</v>
      </c>
      <c r="B4043" s="5">
        <v>42075.466999999997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</v>
      </c>
      <c r="H4043" s="8">
        <v>2.8587434980681019E-3</v>
      </c>
      <c r="I4043" s="9">
        <v>1</v>
      </c>
      <c r="J4043" s="10" t="b">
        <f>AND(CCTAB[[#This Row],[Date]]&gt;=calculate!$D$10,CCTAB[[#This Row],[Date]]&lt;calculate!$D$10+7)</f>
        <v>1</v>
      </c>
    </row>
    <row r="4044" spans="1:10" ht="14.25" customHeight="1" x14ac:dyDescent="0.35">
      <c r="A4044" s="4" t="s">
        <v>4067</v>
      </c>
      <c r="B4044" s="5">
        <v>42075.468000000001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</v>
      </c>
      <c r="H4044" s="8">
        <v>2.4190934975417524E-3</v>
      </c>
      <c r="I4044" s="9">
        <v>4</v>
      </c>
      <c r="J4044" s="10" t="b">
        <f>AND(CCTAB[[#This Row],[Date]]&gt;=calculate!$D$10,CCTAB[[#This Row],[Date]]&lt;calculate!$D$10+7)</f>
        <v>1</v>
      </c>
    </row>
    <row r="4045" spans="1:10" ht="14.25" customHeight="1" x14ac:dyDescent="0.35">
      <c r="A4045" s="4" t="s">
        <v>4068</v>
      </c>
      <c r="B4045" s="5">
        <v>42075.468000000001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</v>
      </c>
      <c r="H4045" s="8">
        <v>3.6402657434221422E-3</v>
      </c>
      <c r="I4045" s="9">
        <v>4</v>
      </c>
      <c r="J4045" s="10" t="b">
        <f>AND(CCTAB[[#This Row],[Date]]&gt;=calculate!$D$10,CCTAB[[#This Row],[Date]]&lt;calculate!$D$10+7)</f>
        <v>1</v>
      </c>
    </row>
    <row r="4046" spans="1:10" ht="14.25" customHeight="1" x14ac:dyDescent="0.35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</v>
      </c>
      <c r="H4046" s="8">
        <v>5.6753759437782225E-4</v>
      </c>
      <c r="I4046" s="9">
        <v>5</v>
      </c>
      <c r="J4046" s="10" t="b">
        <f>AND(CCTAB[[#This Row],[Date]]&gt;=calculate!$D$10,CCTAB[[#This Row],[Date]]&lt;calculate!$D$10+7)</f>
        <v>1</v>
      </c>
    </row>
    <row r="4047" spans="1:10" ht="14.25" customHeight="1" x14ac:dyDescent="0.35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</v>
      </c>
      <c r="H4047" s="8">
        <v>2.6531414203547592E-3</v>
      </c>
      <c r="I4047" s="9">
        <v>4</v>
      </c>
      <c r="J4047" s="10" t="b">
        <f>AND(CCTAB[[#This Row],[Date]]&gt;=calculate!$D$10,CCTAB[[#This Row],[Date]]&lt;calculate!$D$10+7)</f>
        <v>1</v>
      </c>
    </row>
    <row r="4048" spans="1:10" ht="14.25" customHeight="1" x14ac:dyDescent="0.35">
      <c r="A4048" s="4" t="s">
        <v>4071</v>
      </c>
      <c r="B4048" s="5">
        <v>42075.500999999997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</v>
      </c>
      <c r="H4048" s="8">
        <v>1.4692991351748781E-3</v>
      </c>
      <c r="I4048" s="9">
        <v>2</v>
      </c>
      <c r="J4048" s="10" t="b">
        <f>AND(CCTAB[[#This Row],[Date]]&gt;=calculate!$D$10,CCTAB[[#This Row],[Date]]&lt;calculate!$D$10+7)</f>
        <v>1</v>
      </c>
    </row>
    <row r="4049" spans="1:10" ht="14.25" customHeight="1" x14ac:dyDescent="0.35">
      <c r="A4049" s="4" t="s">
        <v>4072</v>
      </c>
      <c r="B4049" s="5">
        <v>42075.500999999997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0" t="b">
        <f>AND(CCTAB[[#This Row],[Date]]&gt;=calculate!$D$10,CCTAB[[#This Row],[Date]]&lt;calculate!$D$10+7)</f>
        <v>1</v>
      </c>
    </row>
    <row r="4050" spans="1:10" ht="14.25" customHeight="1" x14ac:dyDescent="0.35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</v>
      </c>
      <c r="H4050" s="8">
        <v>3.7112793965163949E-3</v>
      </c>
      <c r="I4050" s="9">
        <v>3</v>
      </c>
      <c r="J4050" s="10" t="b">
        <f>AND(CCTAB[[#This Row],[Date]]&gt;=calculate!$D$10,CCTAB[[#This Row],[Date]]&lt;calculate!$D$10+7)</f>
        <v>1</v>
      </c>
    </row>
    <row r="4051" spans="1:10" ht="14.25" customHeight="1" x14ac:dyDescent="0.35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</v>
      </c>
      <c r="H4051" s="8">
        <v>1.9421145253548263E-3</v>
      </c>
      <c r="I4051" s="9">
        <v>4</v>
      </c>
      <c r="J4051" s="10" t="b">
        <f>AND(CCTAB[[#This Row],[Date]]&gt;=calculate!$D$10,CCTAB[[#This Row],[Date]]&lt;calculate!$D$10+7)</f>
        <v>1</v>
      </c>
    </row>
    <row r="4052" spans="1:10" ht="14.25" customHeight="1" x14ac:dyDescent="0.35">
      <c r="A4052" s="4" t="s">
        <v>4075</v>
      </c>
      <c r="B4052" s="5">
        <v>42075.561999999998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</v>
      </c>
      <c r="H4052" s="8">
        <v>4.5544800350683446E-3</v>
      </c>
      <c r="I4052" s="9">
        <v>5</v>
      </c>
      <c r="J4052" s="10" t="b">
        <f>AND(CCTAB[[#This Row],[Date]]&gt;=calculate!$D$10,CCTAB[[#This Row],[Date]]&lt;calculate!$D$10+7)</f>
        <v>1</v>
      </c>
    </row>
    <row r="4053" spans="1:10" ht="14.25" customHeight="1" x14ac:dyDescent="0.35">
      <c r="A4053" s="4" t="s">
        <v>4076</v>
      </c>
      <c r="B4053" s="5">
        <v>42075.561999999998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0" t="b">
        <f>AND(CCTAB[[#This Row],[Date]]&gt;=calculate!$D$10,CCTAB[[#This Row],[Date]]&lt;calculate!$D$10+7)</f>
        <v>1</v>
      </c>
    </row>
    <row r="4054" spans="1:10" ht="14.25" customHeight="1" x14ac:dyDescent="0.35">
      <c r="A4054" s="4" t="s">
        <v>4077</v>
      </c>
      <c r="B4054" s="5">
        <v>42075.584000000003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</v>
      </c>
      <c r="H4054" s="8">
        <v>1.8174194675401247E-3</v>
      </c>
      <c r="I4054" s="9">
        <v>3</v>
      </c>
      <c r="J4054" s="10" t="b">
        <f>AND(CCTAB[[#This Row],[Date]]&gt;=calculate!$D$10,CCTAB[[#This Row],[Date]]&lt;calculate!$D$10+7)</f>
        <v>1</v>
      </c>
    </row>
    <row r="4055" spans="1:10" ht="14.25" customHeight="1" x14ac:dyDescent="0.35">
      <c r="A4055" s="4" t="s">
        <v>4078</v>
      </c>
      <c r="B4055" s="5">
        <v>42075.584000000003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</v>
      </c>
      <c r="H4055" s="8">
        <v>3.7949655610256972E-3</v>
      </c>
      <c r="I4055" s="9">
        <v>2</v>
      </c>
      <c r="J4055" s="10" t="b">
        <f>AND(CCTAB[[#This Row],[Date]]&gt;=calculate!$D$10,CCTAB[[#This Row],[Date]]&lt;calculate!$D$10+7)</f>
        <v>1</v>
      </c>
    </row>
    <row r="4056" spans="1:10" ht="14.25" customHeight="1" x14ac:dyDescent="0.35">
      <c r="A4056" s="4" t="s">
        <v>4079</v>
      </c>
      <c r="B4056" s="5">
        <v>42075.595999999998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</v>
      </c>
      <c r="H4056" s="8">
        <v>5.3065571003754243E-4</v>
      </c>
      <c r="I4056" s="9">
        <v>4</v>
      </c>
      <c r="J4056" s="10" t="b">
        <f>AND(CCTAB[[#This Row],[Date]]&gt;=calculate!$D$10,CCTAB[[#This Row],[Date]]&lt;calculate!$D$10+7)</f>
        <v>1</v>
      </c>
    </row>
    <row r="4057" spans="1:10" ht="14.25" customHeight="1" x14ac:dyDescent="0.35">
      <c r="A4057" s="4" t="s">
        <v>4080</v>
      </c>
      <c r="B4057" s="5">
        <v>42075.595999999998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</v>
      </c>
      <c r="H4057" s="8">
        <v>2.4688510646274273E-3</v>
      </c>
      <c r="I4057" s="9">
        <v>4</v>
      </c>
      <c r="J4057" s="10" t="b">
        <f>AND(CCTAB[[#This Row],[Date]]&gt;=calculate!$D$10,CCTAB[[#This Row],[Date]]&lt;calculate!$D$10+7)</f>
        <v>1</v>
      </c>
    </row>
    <row r="4058" spans="1:10" ht="14.25" customHeight="1" x14ac:dyDescent="0.35">
      <c r="A4058" s="4" t="s">
        <v>4081</v>
      </c>
      <c r="B4058" s="5">
        <v>42075.605000000003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</v>
      </c>
      <c r="H4058" s="8">
        <v>1.3993044552516949E-3</v>
      </c>
      <c r="I4058" s="9">
        <v>5</v>
      </c>
      <c r="J4058" s="10" t="b">
        <f>AND(CCTAB[[#This Row],[Date]]&gt;=calculate!$D$10,CCTAB[[#This Row],[Date]]&lt;calculate!$D$10+7)</f>
        <v>1</v>
      </c>
    </row>
    <row r="4059" spans="1:10" ht="14.25" customHeight="1" x14ac:dyDescent="0.35">
      <c r="A4059" s="4" t="s">
        <v>4082</v>
      </c>
      <c r="B4059" s="5">
        <v>42075.605000000003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0" t="b">
        <f>AND(CCTAB[[#This Row],[Date]]&gt;=calculate!$D$10,CCTAB[[#This Row],[Date]]&lt;calculate!$D$10+7)</f>
        <v>1</v>
      </c>
    </row>
    <row r="4060" spans="1:10" ht="14.25" customHeight="1" x14ac:dyDescent="0.35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</v>
      </c>
      <c r="H4060" s="8">
        <v>1.4410247175827057E-3</v>
      </c>
      <c r="I4060" s="9">
        <v>5</v>
      </c>
      <c r="J4060" s="10" t="b">
        <f>AND(CCTAB[[#This Row],[Date]]&gt;=calculate!$D$10,CCTAB[[#This Row],[Date]]&lt;calculate!$D$10+7)</f>
        <v>1</v>
      </c>
    </row>
    <row r="4061" spans="1:10" ht="14.25" customHeight="1" x14ac:dyDescent="0.35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</v>
      </c>
      <c r="H4061" s="8">
        <v>4.7439044947722156E-3</v>
      </c>
      <c r="I4061" s="9">
        <v>3</v>
      </c>
      <c r="J4061" s="10" t="b">
        <f>AND(CCTAB[[#This Row],[Date]]&gt;=calculate!$D$10,CCTAB[[#This Row],[Date]]&lt;calculate!$D$10+7)</f>
        <v>1</v>
      </c>
    </row>
    <row r="4062" spans="1:10" ht="14.25" customHeight="1" x14ac:dyDescent="0.35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</v>
      </c>
      <c r="H4062" s="8">
        <v>4.3002307129389834E-3</v>
      </c>
      <c r="I4062" s="9">
        <v>5</v>
      </c>
      <c r="J4062" s="10" t="b">
        <f>AND(CCTAB[[#This Row],[Date]]&gt;=calculate!$D$10,CCTAB[[#This Row],[Date]]&lt;calculate!$D$10+7)</f>
        <v>1</v>
      </c>
    </row>
    <row r="4063" spans="1:10" ht="14.25" customHeight="1" x14ac:dyDescent="0.35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</v>
      </c>
      <c r="H4063" s="8">
        <v>4.0205793000214771E-3</v>
      </c>
      <c r="I4063" s="9">
        <v>2</v>
      </c>
      <c r="J4063" s="10" t="b">
        <f>AND(CCTAB[[#This Row],[Date]]&gt;=calculate!$D$10,CCTAB[[#This Row],[Date]]&lt;calculate!$D$10+7)</f>
        <v>1</v>
      </c>
    </row>
    <row r="4064" spans="1:10" ht="14.25" customHeight="1" x14ac:dyDescent="0.35">
      <c r="A4064" s="4" t="s">
        <v>4087</v>
      </c>
      <c r="B4064" s="5">
        <v>42075.671000000002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</v>
      </c>
      <c r="H4064" s="8">
        <v>3.5902908757663578E-3</v>
      </c>
      <c r="I4064" s="9">
        <v>3</v>
      </c>
      <c r="J4064" s="10" t="b">
        <f>AND(CCTAB[[#This Row],[Date]]&gt;=calculate!$D$10,CCTAB[[#This Row],[Date]]&lt;calculate!$D$10+7)</f>
        <v>1</v>
      </c>
    </row>
    <row r="4065" spans="1:10" ht="14.25" customHeight="1" x14ac:dyDescent="0.35">
      <c r="A4065" s="4" t="s">
        <v>4088</v>
      </c>
      <c r="B4065" s="5">
        <v>42075.671000000002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</v>
      </c>
      <c r="H4065" s="8">
        <v>1.4665396541290643E-3</v>
      </c>
      <c r="I4065" s="9">
        <v>2</v>
      </c>
      <c r="J4065" s="10" t="b">
        <f>AND(CCTAB[[#This Row],[Date]]&gt;=calculate!$D$10,CCTAB[[#This Row],[Date]]&lt;calculate!$D$10+7)</f>
        <v>1</v>
      </c>
    </row>
    <row r="4066" spans="1:10" ht="14.25" customHeight="1" x14ac:dyDescent="0.35">
      <c r="A4066" s="4" t="s">
        <v>4089</v>
      </c>
      <c r="B4066" s="5">
        <v>42075.682999999997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</v>
      </c>
      <c r="H4066" s="8">
        <v>1.9411875426007111E-3</v>
      </c>
      <c r="I4066" s="9">
        <v>1</v>
      </c>
      <c r="J4066" s="10" t="b">
        <f>AND(CCTAB[[#This Row],[Date]]&gt;=calculate!$D$10,CCTAB[[#This Row],[Date]]&lt;calculate!$D$10+7)</f>
        <v>1</v>
      </c>
    </row>
    <row r="4067" spans="1:10" ht="14.25" customHeight="1" x14ac:dyDescent="0.35">
      <c r="A4067" s="4" t="s">
        <v>4090</v>
      </c>
      <c r="B4067" s="5">
        <v>42075.682999999997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</v>
      </c>
      <c r="H4067" s="8">
        <v>1.6517356492067373E-3</v>
      </c>
      <c r="I4067" s="9">
        <v>1</v>
      </c>
      <c r="J4067" s="10" t="b">
        <f>AND(CCTAB[[#This Row],[Date]]&gt;=calculate!$D$10,CCTAB[[#This Row],[Date]]&lt;calculate!$D$10+7)</f>
        <v>1</v>
      </c>
    </row>
    <row r="4068" spans="1:10" ht="14.25" customHeight="1" x14ac:dyDescent="0.35">
      <c r="A4068" s="4" t="s">
        <v>4091</v>
      </c>
      <c r="B4068" s="5">
        <v>42075.709000000003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</v>
      </c>
      <c r="H4068" s="8">
        <v>2.5320846898288876E-3</v>
      </c>
      <c r="I4068" s="9">
        <v>3</v>
      </c>
      <c r="J4068" s="10" t="b">
        <f>AND(CCTAB[[#This Row],[Date]]&gt;=calculate!$D$10,CCTAB[[#This Row],[Date]]&lt;calculate!$D$10+7)</f>
        <v>1</v>
      </c>
    </row>
    <row r="4069" spans="1:10" ht="14.25" customHeight="1" x14ac:dyDescent="0.35">
      <c r="A4069" s="4" t="s">
        <v>4092</v>
      </c>
      <c r="B4069" s="5">
        <v>42075.709000000003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</v>
      </c>
      <c r="H4069" s="8">
        <v>1.051907116232334E-3</v>
      </c>
      <c r="I4069" s="9">
        <v>3</v>
      </c>
      <c r="J4069" s="10" t="b">
        <f>AND(CCTAB[[#This Row],[Date]]&gt;=calculate!$D$10,CCTAB[[#This Row],[Date]]&lt;calculate!$D$10+7)</f>
        <v>1</v>
      </c>
    </row>
    <row r="4070" spans="1:10" ht="14.25" customHeight="1" x14ac:dyDescent="0.35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</v>
      </c>
      <c r="H4070" s="8">
        <v>3.9658485474456011E-3</v>
      </c>
      <c r="I4070" s="9">
        <v>4</v>
      </c>
      <c r="J4070" s="10" t="b">
        <f>AND(CCTAB[[#This Row],[Date]]&gt;=calculate!$D$10,CCTAB[[#This Row],[Date]]&lt;calculate!$D$10+7)</f>
        <v>1</v>
      </c>
    </row>
    <row r="4071" spans="1:10" ht="14.25" customHeight="1" x14ac:dyDescent="0.35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</v>
      </c>
      <c r="H4071" s="8">
        <v>3.2726286939840786E-3</v>
      </c>
      <c r="I4071" s="9">
        <v>5</v>
      </c>
      <c r="J4071" s="10" t="b">
        <f>AND(CCTAB[[#This Row],[Date]]&gt;=calculate!$D$10,CCTAB[[#This Row],[Date]]&lt;calculate!$D$10+7)</f>
        <v>1</v>
      </c>
    </row>
    <row r="4072" spans="1:10" ht="14.25" customHeight="1" x14ac:dyDescent="0.35">
      <c r="A4072" s="4" t="s">
        <v>4095</v>
      </c>
      <c r="B4072" s="5">
        <v>42075.745000000003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</v>
      </c>
      <c r="H4072" s="8">
        <v>4.4466959218087071E-4</v>
      </c>
      <c r="I4072" s="9">
        <v>1</v>
      </c>
      <c r="J4072" s="10" t="b">
        <f>AND(CCTAB[[#This Row],[Date]]&gt;=calculate!$D$10,CCTAB[[#This Row],[Date]]&lt;calculate!$D$10+7)</f>
        <v>1</v>
      </c>
    </row>
    <row r="4073" spans="1:10" ht="14.25" customHeight="1" x14ac:dyDescent="0.35">
      <c r="A4073" s="4" t="s">
        <v>4096</v>
      </c>
      <c r="B4073" s="5">
        <v>42075.745000000003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</v>
      </c>
      <c r="H4073" s="8">
        <v>3.7456242145503835E-3</v>
      </c>
      <c r="I4073" s="9">
        <v>4</v>
      </c>
      <c r="J4073" s="10" t="b">
        <f>AND(CCTAB[[#This Row],[Date]]&gt;=calculate!$D$10,CCTAB[[#This Row],[Date]]&lt;calculate!$D$10+7)</f>
        <v>1</v>
      </c>
    </row>
    <row r="4074" spans="1:10" ht="14.25" customHeight="1" x14ac:dyDescent="0.35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0" t="b">
        <f>AND(CCTAB[[#This Row],[Date]]&gt;=calculate!$D$10,CCTAB[[#This Row],[Date]]&lt;calculate!$D$10+7)</f>
        <v>1</v>
      </c>
    </row>
    <row r="4075" spans="1:10" ht="14.25" customHeight="1" x14ac:dyDescent="0.35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0" t="b">
        <f>AND(CCTAB[[#This Row],[Date]]&gt;=calculate!$D$10,CCTAB[[#This Row],[Date]]&lt;calculate!$D$10+7)</f>
        <v>1</v>
      </c>
    </row>
    <row r="4076" spans="1:10" ht="14.25" customHeight="1" x14ac:dyDescent="0.35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</v>
      </c>
      <c r="H4076" s="8">
        <v>6.9810688059480084E-4</v>
      </c>
      <c r="I4076" s="9">
        <v>3</v>
      </c>
      <c r="J4076" s="10" t="b">
        <f>AND(CCTAB[[#This Row],[Date]]&gt;=calculate!$D$10,CCTAB[[#This Row],[Date]]&lt;calculate!$D$10+7)</f>
        <v>1</v>
      </c>
    </row>
    <row r="4077" spans="1:10" ht="14.25" customHeight="1" x14ac:dyDescent="0.35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</v>
      </c>
      <c r="H4077" s="8">
        <v>1.0406082252249931E-3</v>
      </c>
      <c r="I4077" s="9">
        <v>4</v>
      </c>
      <c r="J4077" s="10" t="b">
        <f>AND(CCTAB[[#This Row],[Date]]&gt;=calculate!$D$10,CCTAB[[#This Row],[Date]]&lt;calculate!$D$10+7)</f>
        <v>1</v>
      </c>
    </row>
    <row r="4078" spans="1:10" ht="14.25" customHeight="1" x14ac:dyDescent="0.35">
      <c r="A4078" s="4" t="s">
        <v>4101</v>
      </c>
      <c r="B4078" s="5">
        <v>42076.402000000002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</v>
      </c>
      <c r="H4078" s="8">
        <v>6.4689412790494875E-4</v>
      </c>
      <c r="I4078" s="9">
        <v>4</v>
      </c>
      <c r="J4078" s="10" t="b">
        <f>AND(CCTAB[[#This Row],[Date]]&gt;=calculate!$D$10,CCTAB[[#This Row],[Date]]&lt;calculate!$D$10+7)</f>
        <v>1</v>
      </c>
    </row>
    <row r="4079" spans="1:10" ht="14.25" customHeight="1" x14ac:dyDescent="0.35">
      <c r="A4079" s="4" t="s">
        <v>4102</v>
      </c>
      <c r="B4079" s="5">
        <v>42076.402000000002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</v>
      </c>
      <c r="H4079" s="8">
        <v>1.6334437133177868E-3</v>
      </c>
      <c r="I4079" s="9">
        <v>2</v>
      </c>
      <c r="J4079" s="10" t="b">
        <f>AND(CCTAB[[#This Row],[Date]]&gt;=calculate!$D$10,CCTAB[[#This Row],[Date]]&lt;calculate!$D$10+7)</f>
        <v>1</v>
      </c>
    </row>
    <row r="4080" spans="1:10" ht="14.25" customHeight="1" x14ac:dyDescent="0.35">
      <c r="A4080" s="4" t="s">
        <v>4103</v>
      </c>
      <c r="B4080" s="5">
        <v>42076.451000000001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0" t="b">
        <f>AND(CCTAB[[#This Row],[Date]]&gt;=calculate!$D$10,CCTAB[[#This Row],[Date]]&lt;calculate!$D$10+7)</f>
        <v>1</v>
      </c>
    </row>
    <row r="4081" spans="1:10" ht="14.25" customHeight="1" x14ac:dyDescent="0.35">
      <c r="A4081" s="4" t="s">
        <v>4104</v>
      </c>
      <c r="B4081" s="5">
        <v>42076.451000000001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</v>
      </c>
      <c r="H4081" s="8">
        <v>4.248114869638376E-3</v>
      </c>
      <c r="I4081" s="9">
        <v>2</v>
      </c>
      <c r="J4081" s="10" t="b">
        <f>AND(CCTAB[[#This Row],[Date]]&gt;=calculate!$D$10,CCTAB[[#This Row],[Date]]&lt;calculate!$D$10+7)</f>
        <v>1</v>
      </c>
    </row>
    <row r="4082" spans="1:10" ht="14.25" customHeight="1" x14ac:dyDescent="0.35">
      <c r="A4082" s="4" t="s">
        <v>4105</v>
      </c>
      <c r="B4082" s="5">
        <v>42076.468999999997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</v>
      </c>
      <c r="H4082" s="8">
        <v>1.8417994775336236E-3</v>
      </c>
      <c r="I4082" s="9">
        <v>2</v>
      </c>
      <c r="J4082" s="10" t="b">
        <f>AND(CCTAB[[#This Row],[Date]]&gt;=calculate!$D$10,CCTAB[[#This Row],[Date]]&lt;calculate!$D$10+7)</f>
        <v>1</v>
      </c>
    </row>
    <row r="4083" spans="1:10" ht="14.25" customHeight="1" x14ac:dyDescent="0.35">
      <c r="A4083" s="4" t="s">
        <v>4106</v>
      </c>
      <c r="B4083" s="5">
        <v>42076.468999999997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</v>
      </c>
      <c r="H4083" s="8">
        <v>5.8232245399799981E-4</v>
      </c>
      <c r="I4083" s="9">
        <v>1</v>
      </c>
      <c r="J4083" s="10" t="b">
        <f>AND(CCTAB[[#This Row],[Date]]&gt;=calculate!$D$10,CCTAB[[#This Row],[Date]]&lt;calculate!$D$10+7)</f>
        <v>1</v>
      </c>
    </row>
    <row r="4084" spans="1:10" ht="14.25" customHeight="1" x14ac:dyDescent="0.35">
      <c r="A4084" s="4" t="s">
        <v>4107</v>
      </c>
      <c r="B4084" s="5">
        <v>42076.478000000003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</v>
      </c>
      <c r="H4084" s="8">
        <v>1.0768265021725597E-3</v>
      </c>
      <c r="I4084" s="9">
        <v>5</v>
      </c>
      <c r="J4084" s="10" t="b">
        <f>AND(CCTAB[[#This Row],[Date]]&gt;=calculate!$D$10,CCTAB[[#This Row],[Date]]&lt;calculate!$D$10+7)</f>
        <v>1</v>
      </c>
    </row>
    <row r="4085" spans="1:10" ht="14.25" customHeight="1" x14ac:dyDescent="0.35">
      <c r="A4085" s="4" t="s">
        <v>4108</v>
      </c>
      <c r="B4085" s="5">
        <v>42076.478000000003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</v>
      </c>
      <c r="H4085" s="8">
        <v>2.1000428039892488E-3</v>
      </c>
      <c r="I4085" s="9">
        <v>3</v>
      </c>
      <c r="J4085" s="10" t="b">
        <f>AND(CCTAB[[#This Row],[Date]]&gt;=calculate!$D$10,CCTAB[[#This Row],[Date]]&lt;calculate!$D$10+7)</f>
        <v>1</v>
      </c>
    </row>
    <row r="4086" spans="1:10" ht="14.25" customHeight="1" x14ac:dyDescent="0.35">
      <c r="A4086" s="4" t="s">
        <v>4109</v>
      </c>
      <c r="B4086" s="5">
        <v>42076.485000000001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</v>
      </c>
      <c r="H4086" s="8">
        <v>2.9679135253548872E-3</v>
      </c>
      <c r="I4086" s="9">
        <v>5</v>
      </c>
      <c r="J4086" s="10" t="b">
        <f>AND(CCTAB[[#This Row],[Date]]&gt;=calculate!$D$10,CCTAB[[#This Row],[Date]]&lt;calculate!$D$10+7)</f>
        <v>1</v>
      </c>
    </row>
    <row r="4087" spans="1:10" ht="14.25" customHeight="1" x14ac:dyDescent="0.35">
      <c r="A4087" s="4" t="s">
        <v>4110</v>
      </c>
      <c r="B4087" s="5">
        <v>42076.485000000001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0" t="b">
        <f>AND(CCTAB[[#This Row],[Date]]&gt;=calculate!$D$10,CCTAB[[#This Row],[Date]]&lt;calculate!$D$10+7)</f>
        <v>1</v>
      </c>
    </row>
    <row r="4088" spans="1:10" ht="14.25" customHeight="1" x14ac:dyDescent="0.35">
      <c r="A4088" s="4" t="s">
        <v>4111</v>
      </c>
      <c r="B4088" s="5">
        <v>42076.487999999998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</v>
      </c>
      <c r="H4088" s="8">
        <v>3.1562094655475125E-3</v>
      </c>
      <c r="I4088" s="9">
        <v>3</v>
      </c>
      <c r="J4088" s="10" t="b">
        <f>AND(CCTAB[[#This Row],[Date]]&gt;=calculate!$D$10,CCTAB[[#This Row],[Date]]&lt;calculate!$D$10+7)</f>
        <v>1</v>
      </c>
    </row>
    <row r="4089" spans="1:10" ht="14.25" customHeight="1" x14ac:dyDescent="0.35">
      <c r="A4089" s="4" t="s">
        <v>4112</v>
      </c>
      <c r="B4089" s="5">
        <v>42076.487999999998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</v>
      </c>
      <c r="H4089" s="8">
        <v>6.8548777341171123E-4</v>
      </c>
      <c r="I4089" s="9">
        <v>3</v>
      </c>
      <c r="J4089" s="10" t="b">
        <f>AND(CCTAB[[#This Row],[Date]]&gt;=calculate!$D$10,CCTAB[[#This Row],[Date]]&lt;calculate!$D$10+7)</f>
        <v>1</v>
      </c>
    </row>
    <row r="4090" spans="1:10" ht="14.25" customHeight="1" x14ac:dyDescent="0.35">
      <c r="A4090" s="4" t="s">
        <v>4113</v>
      </c>
      <c r="B4090" s="5">
        <v>42076.571000000004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</v>
      </c>
      <c r="H4090" s="8">
        <v>1.3302132449939579E-3</v>
      </c>
      <c r="I4090" s="9">
        <v>4</v>
      </c>
      <c r="J4090" s="10" t="b">
        <f>AND(CCTAB[[#This Row],[Date]]&gt;=calculate!$D$10,CCTAB[[#This Row],[Date]]&lt;calculate!$D$10+7)</f>
        <v>1</v>
      </c>
    </row>
    <row r="4091" spans="1:10" ht="14.25" customHeight="1" x14ac:dyDescent="0.35">
      <c r="A4091" s="4" t="s">
        <v>4114</v>
      </c>
      <c r="B4091" s="5">
        <v>42076.571000000004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</v>
      </c>
      <c r="H4091" s="8">
        <v>8.4731808379202498E-4</v>
      </c>
      <c r="I4091" s="9">
        <v>3</v>
      </c>
      <c r="J4091" s="10" t="b">
        <f>AND(CCTAB[[#This Row],[Date]]&gt;=calculate!$D$10,CCTAB[[#This Row],[Date]]&lt;calculate!$D$10+7)</f>
        <v>1</v>
      </c>
    </row>
    <row r="4092" spans="1:10" ht="14.25" customHeight="1" x14ac:dyDescent="0.35">
      <c r="A4092" s="4" t="s">
        <v>4115</v>
      </c>
      <c r="B4092" s="5">
        <v>42076.593000000001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</v>
      </c>
      <c r="H4092" s="8">
        <v>2.0231567152687643E-3</v>
      </c>
      <c r="I4092" s="9">
        <v>3</v>
      </c>
      <c r="J4092" s="10" t="b">
        <f>AND(CCTAB[[#This Row],[Date]]&gt;=calculate!$D$10,CCTAB[[#This Row],[Date]]&lt;calculate!$D$10+7)</f>
        <v>1</v>
      </c>
    </row>
    <row r="4093" spans="1:10" ht="14.25" customHeight="1" x14ac:dyDescent="0.35">
      <c r="A4093" s="4" t="s">
        <v>4116</v>
      </c>
      <c r="B4093" s="5">
        <v>42076.593000000001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0" t="b">
        <f>AND(CCTAB[[#This Row],[Date]]&gt;=calculate!$D$10,CCTAB[[#This Row],[Date]]&lt;calculate!$D$10+7)</f>
        <v>1</v>
      </c>
    </row>
    <row r="4094" spans="1:10" ht="14.25" customHeight="1" x14ac:dyDescent="0.35">
      <c r="A4094" s="4" t="s">
        <v>4117</v>
      </c>
      <c r="B4094" s="5">
        <v>42076.595999999998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</v>
      </c>
      <c r="H4094" s="8">
        <v>3.9699317847605416E-3</v>
      </c>
      <c r="I4094" s="9">
        <v>5</v>
      </c>
      <c r="J4094" s="10" t="b">
        <f>AND(CCTAB[[#This Row],[Date]]&gt;=calculate!$D$10,CCTAB[[#This Row],[Date]]&lt;calculate!$D$10+7)</f>
        <v>1</v>
      </c>
    </row>
    <row r="4095" spans="1:10" ht="14.25" customHeight="1" x14ac:dyDescent="0.35">
      <c r="A4095" s="4" t="s">
        <v>4118</v>
      </c>
      <c r="B4095" s="5">
        <v>42076.595999999998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0" t="b">
        <f>AND(CCTAB[[#This Row],[Date]]&gt;=calculate!$D$10,CCTAB[[#This Row],[Date]]&lt;calculate!$D$10+7)</f>
        <v>1</v>
      </c>
    </row>
    <row r="4096" spans="1:10" ht="14.25" customHeight="1" x14ac:dyDescent="0.35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</v>
      </c>
      <c r="H4096" s="8">
        <v>1.2339832128667359E-3</v>
      </c>
      <c r="I4096" s="9">
        <v>4</v>
      </c>
      <c r="J4096" s="10" t="b">
        <f>AND(CCTAB[[#This Row],[Date]]&gt;=calculate!$D$10,CCTAB[[#This Row],[Date]]&lt;calculate!$D$10+7)</f>
        <v>1</v>
      </c>
    </row>
    <row r="4097" spans="1:10" ht="14.25" customHeight="1" x14ac:dyDescent="0.35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</v>
      </c>
      <c r="H4097" s="8">
        <v>3.9249188826965631E-4</v>
      </c>
      <c r="I4097" s="9">
        <v>4</v>
      </c>
      <c r="J4097" s="10" t="b">
        <f>AND(CCTAB[[#This Row],[Date]]&gt;=calculate!$D$10,CCTAB[[#This Row],[Date]]&lt;calculate!$D$10+7)</f>
        <v>1</v>
      </c>
    </row>
    <row r="4098" spans="1:10" ht="14.25" customHeight="1" x14ac:dyDescent="0.35">
      <c r="A4098" s="4" t="s">
        <v>4121</v>
      </c>
      <c r="B4098" s="5">
        <v>42076.612000000001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</v>
      </c>
      <c r="H4098" s="8">
        <v>3.9474834496338321E-4</v>
      </c>
      <c r="I4098" s="9">
        <v>4</v>
      </c>
      <c r="J4098" s="10" t="b">
        <f>AND(CCTAB[[#This Row],[Date]]&gt;=calculate!$D$10,CCTAB[[#This Row],[Date]]&lt;calculate!$D$10+7)</f>
        <v>1</v>
      </c>
    </row>
    <row r="4099" spans="1:10" ht="14.25" customHeight="1" x14ac:dyDescent="0.35">
      <c r="A4099" s="4" t="s">
        <v>4122</v>
      </c>
      <c r="B4099" s="5">
        <v>42076.612000000001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</v>
      </c>
      <c r="H4099" s="8">
        <v>4.0683752556208803E-3</v>
      </c>
      <c r="I4099" s="9">
        <v>1</v>
      </c>
      <c r="J4099" s="10" t="b">
        <f>AND(CCTAB[[#This Row],[Date]]&gt;=calculate!$D$10,CCTAB[[#This Row],[Date]]&lt;calculate!$D$10+7)</f>
        <v>1</v>
      </c>
    </row>
    <row r="4100" spans="1:10" ht="14.25" customHeight="1" x14ac:dyDescent="0.35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</v>
      </c>
      <c r="H4100" s="8">
        <v>3.6056043570979386E-3</v>
      </c>
      <c r="I4100" s="9">
        <v>1</v>
      </c>
      <c r="J4100" s="10" t="b">
        <f>AND(CCTAB[[#This Row],[Date]]&gt;=calculate!$D$10,CCTAB[[#This Row],[Date]]&lt;calculate!$D$10+7)</f>
        <v>1</v>
      </c>
    </row>
    <row r="4101" spans="1:10" ht="14.25" customHeight="1" x14ac:dyDescent="0.35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</v>
      </c>
      <c r="H4101" s="8">
        <v>3.5983711637370664E-3</v>
      </c>
      <c r="I4101" s="9">
        <v>5</v>
      </c>
      <c r="J4101" s="10" t="b">
        <f>AND(CCTAB[[#This Row],[Date]]&gt;=calculate!$D$10,CCTAB[[#This Row],[Date]]&lt;calculate!$D$10+7)</f>
        <v>1</v>
      </c>
    </row>
    <row r="4102" spans="1:10" ht="14.25" customHeight="1" x14ac:dyDescent="0.35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</v>
      </c>
      <c r="H4102" s="8">
        <v>2.6819015051074971E-3</v>
      </c>
      <c r="I4102" s="9">
        <v>3</v>
      </c>
      <c r="J4102" s="10" t="b">
        <f>AND(CCTAB[[#This Row],[Date]]&gt;=calculate!$D$10,CCTAB[[#This Row],[Date]]&lt;calculate!$D$10+7)</f>
        <v>1</v>
      </c>
    </row>
    <row r="4103" spans="1:10" ht="14.25" customHeight="1" x14ac:dyDescent="0.35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</v>
      </c>
      <c r="H4103" s="8">
        <v>7.3295181464447451E-4</v>
      </c>
      <c r="I4103" s="9">
        <v>3</v>
      </c>
      <c r="J4103" s="10" t="b">
        <f>AND(CCTAB[[#This Row],[Date]]&gt;=calculate!$D$10,CCTAB[[#This Row],[Date]]&lt;calculate!$D$10+7)</f>
        <v>1</v>
      </c>
    </row>
    <row r="4104" spans="1:10" ht="14.25" customHeight="1" x14ac:dyDescent="0.35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</v>
      </c>
      <c r="H4104" s="8">
        <v>3.1568735049902273E-3</v>
      </c>
      <c r="I4104" s="9">
        <v>2</v>
      </c>
      <c r="J4104" s="10" t="b">
        <f>AND(CCTAB[[#This Row],[Date]]&gt;=calculate!$D$10,CCTAB[[#This Row],[Date]]&lt;calculate!$D$10+7)</f>
        <v>1</v>
      </c>
    </row>
    <row r="4105" spans="1:10" ht="14.25" customHeight="1" x14ac:dyDescent="0.35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</v>
      </c>
      <c r="H4105" s="8">
        <v>3.9988857584636467E-3</v>
      </c>
      <c r="I4105" s="9">
        <v>5</v>
      </c>
      <c r="J4105" s="10" t="b">
        <f>AND(CCTAB[[#This Row],[Date]]&gt;=calculate!$D$10,CCTAB[[#This Row],[Date]]&lt;calculate!$D$10+7)</f>
        <v>1</v>
      </c>
    </row>
    <row r="4106" spans="1:10" ht="14.25" customHeight="1" x14ac:dyDescent="0.35">
      <c r="A4106" s="4" t="s">
        <v>4129</v>
      </c>
      <c r="B4106" s="5">
        <v>42076.652000000002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</v>
      </c>
      <c r="H4106" s="8">
        <v>3.8998648363182827E-3</v>
      </c>
      <c r="I4106" s="9">
        <v>3</v>
      </c>
      <c r="J4106" s="10" t="b">
        <f>AND(CCTAB[[#This Row],[Date]]&gt;=calculate!$D$10,CCTAB[[#This Row],[Date]]&lt;calculate!$D$10+7)</f>
        <v>1</v>
      </c>
    </row>
    <row r="4107" spans="1:10" ht="14.25" customHeight="1" x14ac:dyDescent="0.35">
      <c r="A4107" s="4" t="s">
        <v>4130</v>
      </c>
      <c r="B4107" s="5">
        <v>42076.652000000002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</v>
      </c>
      <c r="H4107" s="8">
        <v>1.8126391064973088E-3</v>
      </c>
      <c r="I4107" s="9">
        <v>3</v>
      </c>
      <c r="J4107" s="10" t="b">
        <f>AND(CCTAB[[#This Row],[Date]]&gt;=calculate!$D$10,CCTAB[[#This Row],[Date]]&lt;calculate!$D$10+7)</f>
        <v>1</v>
      </c>
    </row>
    <row r="4108" spans="1:10" ht="14.25" customHeight="1" x14ac:dyDescent="0.35">
      <c r="A4108" s="4" t="s">
        <v>4131</v>
      </c>
      <c r="B4108" s="5">
        <v>42076.656000000003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</v>
      </c>
      <c r="H4108" s="8">
        <v>2.889309821661204E-3</v>
      </c>
      <c r="I4108" s="9">
        <v>3</v>
      </c>
      <c r="J4108" s="10" t="b">
        <f>AND(CCTAB[[#This Row],[Date]]&gt;=calculate!$D$10,CCTAB[[#This Row],[Date]]&lt;calculate!$D$10+7)</f>
        <v>1</v>
      </c>
    </row>
    <row r="4109" spans="1:10" ht="14.25" customHeight="1" x14ac:dyDescent="0.35">
      <c r="A4109" s="4" t="s">
        <v>4132</v>
      </c>
      <c r="B4109" s="5">
        <v>42076.656000000003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</v>
      </c>
      <c r="H4109" s="8">
        <v>3.5967808971998573E-3</v>
      </c>
      <c r="I4109" s="9">
        <v>3</v>
      </c>
      <c r="J4109" s="10" t="b">
        <f>AND(CCTAB[[#This Row],[Date]]&gt;=calculate!$D$10,CCTAB[[#This Row],[Date]]&lt;calculate!$D$10+7)</f>
        <v>1</v>
      </c>
    </row>
    <row r="4110" spans="1:10" ht="14.25" customHeight="1" x14ac:dyDescent="0.35">
      <c r="A4110" s="4" t="s">
        <v>4133</v>
      </c>
      <c r="B4110" s="5">
        <v>42076.665999999997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</v>
      </c>
      <c r="H4110" s="8">
        <v>1.7432315440918957E-3</v>
      </c>
      <c r="I4110" s="9">
        <v>2</v>
      </c>
      <c r="J4110" s="10" t="b">
        <f>AND(CCTAB[[#This Row],[Date]]&gt;=calculate!$D$10,CCTAB[[#This Row],[Date]]&lt;calculate!$D$10+7)</f>
        <v>1</v>
      </c>
    </row>
    <row r="4111" spans="1:10" ht="14.25" customHeight="1" x14ac:dyDescent="0.35">
      <c r="A4111" s="4" t="s">
        <v>4134</v>
      </c>
      <c r="B4111" s="5">
        <v>42076.665999999997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</v>
      </c>
      <c r="H4111" s="8">
        <v>3.508432886179465E-3</v>
      </c>
      <c r="I4111" s="9">
        <v>3</v>
      </c>
      <c r="J4111" s="10" t="b">
        <f>AND(CCTAB[[#This Row],[Date]]&gt;=calculate!$D$10,CCTAB[[#This Row],[Date]]&lt;calculate!$D$10+7)</f>
        <v>1</v>
      </c>
    </row>
    <row r="4112" spans="1:10" ht="14.25" customHeight="1" x14ac:dyDescent="0.35">
      <c r="A4112" s="4" t="s">
        <v>4135</v>
      </c>
      <c r="B4112" s="5">
        <v>42076.678999999996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</v>
      </c>
      <c r="H4112" s="8">
        <v>2.5591709994249017E-3</v>
      </c>
      <c r="I4112" s="9">
        <v>4</v>
      </c>
      <c r="J4112" s="10" t="b">
        <f>AND(CCTAB[[#This Row],[Date]]&gt;=calculate!$D$10,CCTAB[[#This Row],[Date]]&lt;calculate!$D$10+7)</f>
        <v>1</v>
      </c>
    </row>
    <row r="4113" spans="1:10" ht="14.25" customHeight="1" x14ac:dyDescent="0.35">
      <c r="A4113" s="4" t="s">
        <v>4136</v>
      </c>
      <c r="B4113" s="5">
        <v>42076.678999999996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</v>
      </c>
      <c r="H4113" s="8">
        <v>4.9271536628578882E-4</v>
      </c>
      <c r="I4113" s="9">
        <v>1</v>
      </c>
      <c r="J4113" s="10" t="b">
        <f>AND(CCTAB[[#This Row],[Date]]&gt;=calculate!$D$10,CCTAB[[#This Row],[Date]]&lt;calculate!$D$10+7)</f>
        <v>1</v>
      </c>
    </row>
    <row r="4114" spans="1:10" ht="14.25" customHeight="1" x14ac:dyDescent="0.35">
      <c r="A4114" s="4" t="s">
        <v>4137</v>
      </c>
      <c r="B4114" s="5">
        <v>42076.703999999998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0" t="b">
        <f>AND(CCTAB[[#This Row],[Date]]&gt;=calculate!$D$10,CCTAB[[#This Row],[Date]]&lt;calculate!$D$10+7)</f>
        <v>1</v>
      </c>
    </row>
    <row r="4115" spans="1:10" ht="14.25" customHeight="1" x14ac:dyDescent="0.35">
      <c r="A4115" s="4" t="s">
        <v>4138</v>
      </c>
      <c r="B4115" s="5">
        <v>42076.703999999998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</v>
      </c>
      <c r="H4115" s="8">
        <v>2.5372830948065159E-3</v>
      </c>
      <c r="I4115" s="9">
        <v>3</v>
      </c>
      <c r="J4115" s="10" t="b">
        <f>AND(CCTAB[[#This Row],[Date]]&gt;=calculate!$D$10,CCTAB[[#This Row],[Date]]&lt;calculate!$D$10+7)</f>
        <v>1</v>
      </c>
    </row>
    <row r="4116" spans="1:10" ht="14.25" customHeight="1" x14ac:dyDescent="0.35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</v>
      </c>
      <c r="H4116" s="8">
        <v>3.0137488394303283E-3</v>
      </c>
      <c r="I4116" s="9">
        <v>5</v>
      </c>
      <c r="J4116" s="10" t="b">
        <f>AND(CCTAB[[#This Row],[Date]]&gt;=calculate!$D$10,CCTAB[[#This Row],[Date]]&lt;calculate!$D$10+7)</f>
        <v>1</v>
      </c>
    </row>
    <row r="4117" spans="1:10" ht="14.25" customHeight="1" x14ac:dyDescent="0.35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</v>
      </c>
      <c r="H4117" s="8">
        <v>2.8360098550752133E-3</v>
      </c>
      <c r="I4117" s="9">
        <v>4</v>
      </c>
      <c r="J4117" s="10" t="b">
        <f>AND(CCTAB[[#This Row],[Date]]&gt;=calculate!$D$10,CCTAB[[#This Row],[Date]]&lt;calculate!$D$10+7)</f>
        <v>1</v>
      </c>
    </row>
    <row r="4118" spans="1:10" ht="14.25" customHeight="1" x14ac:dyDescent="0.35">
      <c r="A4118" s="4" t="s">
        <v>4141</v>
      </c>
      <c r="B4118" s="5">
        <v>42076.724999999999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</v>
      </c>
      <c r="H4118" s="8">
        <v>4.548729009790321E-3</v>
      </c>
      <c r="I4118" s="9">
        <v>3</v>
      </c>
      <c r="J4118" s="10" t="b">
        <f>AND(CCTAB[[#This Row],[Date]]&gt;=calculate!$D$10,CCTAB[[#This Row],[Date]]&lt;calculate!$D$10+7)</f>
        <v>1</v>
      </c>
    </row>
    <row r="4119" spans="1:10" ht="14.25" customHeight="1" x14ac:dyDescent="0.35">
      <c r="A4119" s="4" t="s">
        <v>4142</v>
      </c>
      <c r="B4119" s="5">
        <v>42076.724999999999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0" t="b">
        <f>AND(CCTAB[[#This Row],[Date]]&gt;=calculate!$D$10,CCTAB[[#This Row],[Date]]&lt;calculate!$D$10+7)</f>
        <v>1</v>
      </c>
    </row>
    <row r="4120" spans="1:10" ht="14.25" customHeight="1" x14ac:dyDescent="0.35">
      <c r="A4120" s="4" t="s">
        <v>4143</v>
      </c>
      <c r="B4120" s="5">
        <v>42076.739000000001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</v>
      </c>
      <c r="H4120" s="8">
        <v>3.9696089872028138E-3</v>
      </c>
      <c r="I4120" s="9">
        <v>3</v>
      </c>
      <c r="J4120" s="10" t="b">
        <f>AND(CCTAB[[#This Row],[Date]]&gt;=calculate!$D$10,CCTAB[[#This Row],[Date]]&lt;calculate!$D$10+7)</f>
        <v>1</v>
      </c>
    </row>
    <row r="4121" spans="1:10" ht="14.25" customHeight="1" x14ac:dyDescent="0.35">
      <c r="A4121" s="4" t="s">
        <v>4144</v>
      </c>
      <c r="B4121" s="5">
        <v>42076.739000000001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0" t="b">
        <f>AND(CCTAB[[#This Row],[Date]]&gt;=calculate!$D$10,CCTAB[[#This Row],[Date]]&lt;calculate!$D$10+7)</f>
        <v>1</v>
      </c>
    </row>
    <row r="4122" spans="1:10" ht="14.25" customHeight="1" x14ac:dyDescent="0.35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</v>
      </c>
      <c r="H4122" s="8">
        <v>1.3520274171902448E-3</v>
      </c>
      <c r="I4122" s="9">
        <v>4</v>
      </c>
      <c r="J4122" s="10" t="b">
        <f>AND(CCTAB[[#This Row],[Date]]&gt;=calculate!$D$10,CCTAB[[#This Row],[Date]]&lt;calculate!$D$10+7)</f>
        <v>1</v>
      </c>
    </row>
    <row r="4123" spans="1:10" ht="14.25" customHeight="1" x14ac:dyDescent="0.35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</v>
      </c>
      <c r="H4123" s="8">
        <v>3.5408604597085298E-3</v>
      </c>
      <c r="I4123" s="9">
        <v>4</v>
      </c>
      <c r="J4123" s="10" t="b">
        <f>AND(CCTAB[[#This Row],[Date]]&gt;=calculate!$D$10,CCTAB[[#This Row],[Date]]&lt;calculate!$D$10+7)</f>
        <v>1</v>
      </c>
    </row>
    <row r="4124" spans="1:10" ht="14.25" customHeight="1" x14ac:dyDescent="0.35">
      <c r="A4124" s="4" t="s">
        <v>4147</v>
      </c>
      <c r="B4124" s="5">
        <v>42077.389000000003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</v>
      </c>
      <c r="H4124" s="8">
        <v>3.0202215180524785E-3</v>
      </c>
      <c r="I4124" s="9">
        <v>4</v>
      </c>
      <c r="J4124" s="10" t="b">
        <f>AND(CCTAB[[#This Row],[Date]]&gt;=calculate!$D$10,CCTAB[[#This Row],[Date]]&lt;calculate!$D$10+7)</f>
        <v>1</v>
      </c>
    </row>
    <row r="4125" spans="1:10" ht="14.25" customHeight="1" x14ac:dyDescent="0.35">
      <c r="A4125" s="4" t="s">
        <v>4148</v>
      </c>
      <c r="B4125" s="5">
        <v>42077.389000000003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0" t="b">
        <f>AND(CCTAB[[#This Row],[Date]]&gt;=calculate!$D$10,CCTAB[[#This Row],[Date]]&lt;calculate!$D$10+7)</f>
        <v>1</v>
      </c>
    </row>
    <row r="4126" spans="1:10" ht="14.25" customHeight="1" x14ac:dyDescent="0.35">
      <c r="A4126" s="4" t="s">
        <v>4149</v>
      </c>
      <c r="B4126" s="5">
        <v>42077.415000000001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</v>
      </c>
      <c r="H4126" s="8">
        <v>3.5279576330158298E-3</v>
      </c>
      <c r="I4126" s="9">
        <v>4</v>
      </c>
      <c r="J4126" s="10" t="b">
        <f>AND(CCTAB[[#This Row],[Date]]&gt;=calculate!$D$10,CCTAB[[#This Row],[Date]]&lt;calculate!$D$10+7)</f>
        <v>1</v>
      </c>
    </row>
    <row r="4127" spans="1:10" ht="14.25" customHeight="1" x14ac:dyDescent="0.35">
      <c r="A4127" s="4" t="s">
        <v>4150</v>
      </c>
      <c r="B4127" s="5">
        <v>42077.415000000001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</v>
      </c>
      <c r="H4127" s="8">
        <v>4.4005910467294915E-3</v>
      </c>
      <c r="I4127" s="9">
        <v>3</v>
      </c>
      <c r="J4127" s="10" t="b">
        <f>AND(CCTAB[[#This Row],[Date]]&gt;=calculate!$D$10,CCTAB[[#This Row],[Date]]&lt;calculate!$D$10+7)</f>
        <v>1</v>
      </c>
    </row>
    <row r="4128" spans="1:10" ht="14.25" customHeight="1" x14ac:dyDescent="0.35">
      <c r="A4128" s="4" t="s">
        <v>4151</v>
      </c>
      <c r="B4128" s="5">
        <v>42077.421999999999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</v>
      </c>
      <c r="H4128" s="8">
        <v>4.0018136332684133E-3</v>
      </c>
      <c r="I4128" s="9">
        <v>3</v>
      </c>
      <c r="J4128" s="10" t="b">
        <f>AND(CCTAB[[#This Row],[Date]]&gt;=calculate!$D$10,CCTAB[[#This Row],[Date]]&lt;calculate!$D$10+7)</f>
        <v>1</v>
      </c>
    </row>
    <row r="4129" spans="1:10" ht="14.25" customHeight="1" x14ac:dyDescent="0.35">
      <c r="A4129" s="4" t="s">
        <v>4152</v>
      </c>
      <c r="B4129" s="5">
        <v>42077.421999999999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</v>
      </c>
      <c r="H4129" s="8">
        <v>7.4646797839103475E-4</v>
      </c>
      <c r="I4129" s="9">
        <v>4</v>
      </c>
      <c r="J4129" s="10" t="b">
        <f>AND(CCTAB[[#This Row],[Date]]&gt;=calculate!$D$10,CCTAB[[#This Row],[Date]]&lt;calculate!$D$10+7)</f>
        <v>1</v>
      </c>
    </row>
    <row r="4130" spans="1:10" ht="14.25" customHeight="1" x14ac:dyDescent="0.35">
      <c r="A4130" s="4" t="s">
        <v>4153</v>
      </c>
      <c r="B4130" s="5">
        <v>42077.423000000003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</v>
      </c>
      <c r="H4130" s="8">
        <v>5.5931171297517244E-4</v>
      </c>
      <c r="I4130" s="9">
        <v>2</v>
      </c>
      <c r="J4130" s="10" t="b">
        <f>AND(CCTAB[[#This Row],[Date]]&gt;=calculate!$D$10,CCTAB[[#This Row],[Date]]&lt;calculate!$D$10+7)</f>
        <v>1</v>
      </c>
    </row>
    <row r="4131" spans="1:10" ht="14.25" customHeight="1" x14ac:dyDescent="0.35">
      <c r="A4131" s="4" t="s">
        <v>4154</v>
      </c>
      <c r="B4131" s="5">
        <v>42077.423000000003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</v>
      </c>
      <c r="H4131" s="8">
        <v>1.9093719671750323E-3</v>
      </c>
      <c r="I4131" s="9">
        <v>1</v>
      </c>
      <c r="J4131" s="10" t="b">
        <f>AND(CCTAB[[#This Row],[Date]]&gt;=calculate!$D$10,CCTAB[[#This Row],[Date]]&lt;calculate!$D$10+7)</f>
        <v>1</v>
      </c>
    </row>
    <row r="4132" spans="1:10" ht="14.25" customHeight="1" x14ac:dyDescent="0.35">
      <c r="A4132" s="4" t="s">
        <v>4155</v>
      </c>
      <c r="B4132" s="5">
        <v>42077.438999999998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</v>
      </c>
      <c r="H4132" s="8">
        <v>1.3958953175527635E-3</v>
      </c>
      <c r="I4132" s="9">
        <v>3</v>
      </c>
      <c r="J4132" s="10" t="b">
        <f>AND(CCTAB[[#This Row],[Date]]&gt;=calculate!$D$10,CCTAB[[#This Row],[Date]]&lt;calculate!$D$10+7)</f>
        <v>1</v>
      </c>
    </row>
    <row r="4133" spans="1:10" ht="14.25" customHeight="1" x14ac:dyDescent="0.35">
      <c r="A4133" s="4" t="s">
        <v>4156</v>
      </c>
      <c r="B4133" s="5">
        <v>42077.438999999998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</v>
      </c>
      <c r="H4133" s="8">
        <v>1.2216783567546542E-3</v>
      </c>
      <c r="I4133" s="9">
        <v>3</v>
      </c>
      <c r="J4133" s="10" t="b">
        <f>AND(CCTAB[[#This Row],[Date]]&gt;=calculate!$D$10,CCTAB[[#This Row],[Date]]&lt;calculate!$D$10+7)</f>
        <v>1</v>
      </c>
    </row>
    <row r="4134" spans="1:10" ht="14.25" customHeight="1" x14ac:dyDescent="0.35">
      <c r="A4134" s="4" t="s">
        <v>4157</v>
      </c>
      <c r="B4134" s="5">
        <v>42077.464999999997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</v>
      </c>
      <c r="H4134" s="8">
        <v>2.9634918340745997E-3</v>
      </c>
      <c r="I4134" s="9">
        <v>5</v>
      </c>
      <c r="J4134" s="10" t="b">
        <f>AND(CCTAB[[#This Row],[Date]]&gt;=calculate!$D$10,CCTAB[[#This Row],[Date]]&lt;calculate!$D$10+7)</f>
        <v>1</v>
      </c>
    </row>
    <row r="4135" spans="1:10" ht="14.25" customHeight="1" x14ac:dyDescent="0.35">
      <c r="A4135" s="4" t="s">
        <v>4158</v>
      </c>
      <c r="B4135" s="5">
        <v>42077.464999999997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</v>
      </c>
      <c r="H4135" s="8">
        <v>4.6177566352807202E-3</v>
      </c>
      <c r="I4135" s="9">
        <v>5</v>
      </c>
      <c r="J4135" s="10" t="b">
        <f>AND(CCTAB[[#This Row],[Date]]&gt;=calculate!$D$10,CCTAB[[#This Row],[Date]]&lt;calculate!$D$10+7)</f>
        <v>1</v>
      </c>
    </row>
    <row r="4136" spans="1:10" ht="14.25" customHeight="1" x14ac:dyDescent="0.35">
      <c r="A4136" s="4" t="s">
        <v>4159</v>
      </c>
      <c r="B4136" s="5">
        <v>42077.476000000002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</v>
      </c>
      <c r="H4136" s="8">
        <v>1.8436679206649703E-3</v>
      </c>
      <c r="I4136" s="9">
        <v>2</v>
      </c>
      <c r="J4136" s="10" t="b">
        <f>AND(CCTAB[[#This Row],[Date]]&gt;=calculate!$D$10,CCTAB[[#This Row],[Date]]&lt;calculate!$D$10+7)</f>
        <v>1</v>
      </c>
    </row>
    <row r="4137" spans="1:10" ht="14.25" customHeight="1" x14ac:dyDescent="0.35">
      <c r="A4137" s="4" t="s">
        <v>4160</v>
      </c>
      <c r="B4137" s="5">
        <v>42077.476000000002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</v>
      </c>
      <c r="H4137" s="8">
        <v>2.9780090150493218E-3</v>
      </c>
      <c r="I4137" s="9">
        <v>4</v>
      </c>
      <c r="J4137" s="10" t="b">
        <f>AND(CCTAB[[#This Row],[Date]]&gt;=calculate!$D$10,CCTAB[[#This Row],[Date]]&lt;calculate!$D$10+7)</f>
        <v>1</v>
      </c>
    </row>
    <row r="4138" spans="1:10" ht="14.25" customHeight="1" x14ac:dyDescent="0.35">
      <c r="A4138" s="4" t="s">
        <v>4161</v>
      </c>
      <c r="B4138" s="5">
        <v>42077.483999999997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</v>
      </c>
      <c r="H4138" s="8">
        <v>2.9498899357023726E-3</v>
      </c>
      <c r="I4138" s="9">
        <v>2</v>
      </c>
      <c r="J4138" s="10" t="b">
        <f>AND(CCTAB[[#This Row],[Date]]&gt;=calculate!$D$10,CCTAB[[#This Row],[Date]]&lt;calculate!$D$10+7)</f>
        <v>1</v>
      </c>
    </row>
    <row r="4139" spans="1:10" ht="14.25" customHeight="1" x14ac:dyDescent="0.35">
      <c r="A4139" s="4" t="s">
        <v>4162</v>
      </c>
      <c r="B4139" s="5">
        <v>42077.483999999997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0" t="b">
        <f>AND(CCTAB[[#This Row],[Date]]&gt;=calculate!$D$10,CCTAB[[#This Row],[Date]]&lt;calculate!$D$10+7)</f>
        <v>1</v>
      </c>
    </row>
    <row r="4140" spans="1:10" ht="14.25" customHeight="1" x14ac:dyDescent="0.35">
      <c r="A4140" s="4" t="s">
        <v>4163</v>
      </c>
      <c r="B4140" s="5">
        <v>42077.495000000003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</v>
      </c>
      <c r="H4140" s="8">
        <v>4.4910319111918185E-3</v>
      </c>
      <c r="I4140" s="9">
        <v>3</v>
      </c>
      <c r="J4140" s="10" t="b">
        <f>AND(CCTAB[[#This Row],[Date]]&gt;=calculate!$D$10,CCTAB[[#This Row],[Date]]&lt;calculate!$D$10+7)</f>
        <v>1</v>
      </c>
    </row>
    <row r="4141" spans="1:10" ht="14.25" customHeight="1" x14ac:dyDescent="0.35">
      <c r="A4141" s="4" t="s">
        <v>4164</v>
      </c>
      <c r="B4141" s="5">
        <v>42077.495000000003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</v>
      </c>
      <c r="H4141" s="8">
        <v>5.7177046011171054E-4</v>
      </c>
      <c r="I4141" s="9">
        <v>3</v>
      </c>
      <c r="J4141" s="10" t="b">
        <f>AND(CCTAB[[#This Row],[Date]]&gt;=calculate!$D$10,CCTAB[[#This Row],[Date]]&lt;calculate!$D$10+7)</f>
        <v>1</v>
      </c>
    </row>
    <row r="4142" spans="1:10" ht="14.25" customHeight="1" x14ac:dyDescent="0.35">
      <c r="A4142" s="4" t="s">
        <v>4165</v>
      </c>
      <c r="B4142" s="5">
        <v>42077.542000000001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</v>
      </c>
      <c r="H4142" s="8">
        <v>1.5874500935105971E-3</v>
      </c>
      <c r="I4142" s="9">
        <v>1</v>
      </c>
      <c r="J4142" s="10" t="b">
        <f>AND(CCTAB[[#This Row],[Date]]&gt;=calculate!$D$10,CCTAB[[#This Row],[Date]]&lt;calculate!$D$10+7)</f>
        <v>1</v>
      </c>
    </row>
    <row r="4143" spans="1:10" ht="14.25" customHeight="1" x14ac:dyDescent="0.35">
      <c r="A4143" s="4" t="s">
        <v>4166</v>
      </c>
      <c r="B4143" s="5">
        <v>42077.542000000001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</v>
      </c>
      <c r="H4143" s="8">
        <v>1.0111326371655717E-3</v>
      </c>
      <c r="I4143" s="9">
        <v>4</v>
      </c>
      <c r="J4143" s="10" t="b">
        <f>AND(CCTAB[[#This Row],[Date]]&gt;=calculate!$D$10,CCTAB[[#This Row],[Date]]&lt;calculate!$D$10+7)</f>
        <v>1</v>
      </c>
    </row>
    <row r="4144" spans="1:10" ht="14.25" customHeight="1" x14ac:dyDescent="0.35">
      <c r="A4144" s="4" t="s">
        <v>4167</v>
      </c>
      <c r="B4144" s="5">
        <v>42077.548000000003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</v>
      </c>
      <c r="H4144" s="8">
        <v>3.5697514640582405E-3</v>
      </c>
      <c r="I4144" s="9">
        <v>4</v>
      </c>
      <c r="J4144" s="10" t="b">
        <f>AND(CCTAB[[#This Row],[Date]]&gt;=calculate!$D$10,CCTAB[[#This Row],[Date]]&lt;calculate!$D$10+7)</f>
        <v>1</v>
      </c>
    </row>
    <row r="4145" spans="1:10" ht="14.25" customHeight="1" x14ac:dyDescent="0.35">
      <c r="A4145" s="4" t="s">
        <v>4168</v>
      </c>
      <c r="B4145" s="5">
        <v>42077.548000000003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</v>
      </c>
      <c r="H4145" s="8">
        <v>3.0739560484002938E-3</v>
      </c>
      <c r="I4145" s="9">
        <v>5</v>
      </c>
      <c r="J4145" s="10" t="b">
        <f>AND(CCTAB[[#This Row],[Date]]&gt;=calculate!$D$10,CCTAB[[#This Row],[Date]]&lt;calculate!$D$10+7)</f>
        <v>1</v>
      </c>
    </row>
    <row r="4146" spans="1:10" ht="14.25" customHeight="1" x14ac:dyDescent="0.35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0" t="b">
        <f>AND(CCTAB[[#This Row],[Date]]&gt;=calculate!$D$10,CCTAB[[#This Row],[Date]]&lt;calculate!$D$10+7)</f>
        <v>1</v>
      </c>
    </row>
    <row r="4147" spans="1:10" ht="14.25" customHeight="1" x14ac:dyDescent="0.35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</v>
      </c>
      <c r="H4147" s="8">
        <v>3.9896862963334102E-3</v>
      </c>
      <c r="I4147" s="9">
        <v>3</v>
      </c>
      <c r="J4147" s="10" t="b">
        <f>AND(CCTAB[[#This Row],[Date]]&gt;=calculate!$D$10,CCTAB[[#This Row],[Date]]&lt;calculate!$D$10+7)</f>
        <v>1</v>
      </c>
    </row>
    <row r="4148" spans="1:10" ht="14.25" customHeight="1" x14ac:dyDescent="0.35">
      <c r="A4148" s="4" t="s">
        <v>4171</v>
      </c>
      <c r="B4148" s="5">
        <v>42077.559000000001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</v>
      </c>
      <c r="H4148" s="8">
        <v>2.1975062299312113E-3</v>
      </c>
      <c r="I4148" s="9">
        <v>5</v>
      </c>
      <c r="J4148" s="10" t="b">
        <f>AND(CCTAB[[#This Row],[Date]]&gt;=calculate!$D$10,CCTAB[[#This Row],[Date]]&lt;calculate!$D$10+7)</f>
        <v>1</v>
      </c>
    </row>
    <row r="4149" spans="1:10" ht="14.25" customHeight="1" x14ac:dyDescent="0.35">
      <c r="A4149" s="4" t="s">
        <v>4172</v>
      </c>
      <c r="B4149" s="5">
        <v>42077.559000000001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0" t="b">
        <f>AND(CCTAB[[#This Row],[Date]]&gt;=calculate!$D$10,CCTAB[[#This Row],[Date]]&lt;calculate!$D$10+7)</f>
        <v>1</v>
      </c>
    </row>
    <row r="4150" spans="1:10" ht="14.25" customHeight="1" x14ac:dyDescent="0.35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</v>
      </c>
      <c r="H4150" s="8">
        <v>3.5687384421435771E-3</v>
      </c>
      <c r="I4150" s="9">
        <v>5</v>
      </c>
      <c r="J4150" s="10" t="b">
        <f>AND(CCTAB[[#This Row],[Date]]&gt;=calculate!$D$10,CCTAB[[#This Row],[Date]]&lt;calculate!$D$10+7)</f>
        <v>1</v>
      </c>
    </row>
    <row r="4151" spans="1:10" ht="14.25" customHeight="1" x14ac:dyDescent="0.35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0" t="b">
        <f>AND(CCTAB[[#This Row],[Date]]&gt;=calculate!$D$10,CCTAB[[#This Row],[Date]]&lt;calculate!$D$10+7)</f>
        <v>1</v>
      </c>
    </row>
    <row r="4152" spans="1:10" ht="14.25" customHeight="1" x14ac:dyDescent="0.35">
      <c r="A4152" s="4" t="s">
        <v>4175</v>
      </c>
      <c r="B4152" s="5">
        <v>42077.574000000001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0" t="b">
        <f>AND(CCTAB[[#This Row],[Date]]&gt;=calculate!$D$10,CCTAB[[#This Row],[Date]]&lt;calculate!$D$10+7)</f>
        <v>1</v>
      </c>
    </row>
    <row r="4153" spans="1:10" ht="14.25" customHeight="1" x14ac:dyDescent="0.35">
      <c r="A4153" s="4" t="s">
        <v>4176</v>
      </c>
      <c r="B4153" s="5">
        <v>42077.574000000001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</v>
      </c>
      <c r="H4153" s="8">
        <v>2.43952176665602E-3</v>
      </c>
      <c r="I4153" s="9">
        <v>5</v>
      </c>
      <c r="J4153" s="10" t="b">
        <f>AND(CCTAB[[#This Row],[Date]]&gt;=calculate!$D$10,CCTAB[[#This Row],[Date]]&lt;calculate!$D$10+7)</f>
        <v>1</v>
      </c>
    </row>
    <row r="4154" spans="1:10" ht="14.25" customHeight="1" x14ac:dyDescent="0.35">
      <c r="A4154" s="4" t="s">
        <v>4177</v>
      </c>
      <c r="B4154" s="5">
        <v>42077.586000000003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</v>
      </c>
      <c r="H4154" s="8">
        <v>4.4960401950775043E-3</v>
      </c>
      <c r="I4154" s="9">
        <v>3</v>
      </c>
      <c r="J4154" s="10" t="b">
        <f>AND(CCTAB[[#This Row],[Date]]&gt;=calculate!$D$10,CCTAB[[#This Row],[Date]]&lt;calculate!$D$10+7)</f>
        <v>1</v>
      </c>
    </row>
    <row r="4155" spans="1:10" ht="14.25" customHeight="1" x14ac:dyDescent="0.35">
      <c r="A4155" s="4" t="s">
        <v>4178</v>
      </c>
      <c r="B4155" s="5">
        <v>42077.586000000003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</v>
      </c>
      <c r="H4155" s="8">
        <v>2.9411446577298091E-3</v>
      </c>
      <c r="I4155" s="9">
        <v>3</v>
      </c>
      <c r="J4155" s="10" t="b">
        <f>AND(CCTAB[[#This Row],[Date]]&gt;=calculate!$D$10,CCTAB[[#This Row],[Date]]&lt;calculate!$D$10+7)</f>
        <v>1</v>
      </c>
    </row>
    <row r="4156" spans="1:10" ht="14.25" customHeight="1" x14ac:dyDescent="0.35">
      <c r="A4156" s="4" t="s">
        <v>4179</v>
      </c>
      <c r="B4156" s="5">
        <v>42077.601000000002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</v>
      </c>
      <c r="H4156" s="8">
        <v>3.3796837115504814E-3</v>
      </c>
      <c r="I4156" s="9">
        <v>1</v>
      </c>
      <c r="J4156" s="10" t="b">
        <f>AND(CCTAB[[#This Row],[Date]]&gt;=calculate!$D$10,CCTAB[[#This Row],[Date]]&lt;calculate!$D$10+7)</f>
        <v>1</v>
      </c>
    </row>
    <row r="4157" spans="1:10" ht="14.25" customHeight="1" x14ac:dyDescent="0.35">
      <c r="A4157" s="4" t="s">
        <v>4180</v>
      </c>
      <c r="B4157" s="5">
        <v>42077.601000000002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0" t="b">
        <f>AND(CCTAB[[#This Row],[Date]]&gt;=calculate!$D$10,CCTAB[[#This Row],[Date]]&lt;calculate!$D$10+7)</f>
        <v>1</v>
      </c>
    </row>
    <row r="4158" spans="1:10" ht="14.25" customHeight="1" x14ac:dyDescent="0.35">
      <c r="A4158" s="4" t="s">
        <v>4181</v>
      </c>
      <c r="B4158" s="5">
        <v>42077.610999999997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0" t="b">
        <f>AND(CCTAB[[#This Row],[Date]]&gt;=calculate!$D$10,CCTAB[[#This Row],[Date]]&lt;calculate!$D$10+7)</f>
        <v>1</v>
      </c>
    </row>
    <row r="4159" spans="1:10" ht="14.25" customHeight="1" x14ac:dyDescent="0.35">
      <c r="A4159" s="4" t="s">
        <v>4182</v>
      </c>
      <c r="B4159" s="5">
        <v>42077.610999999997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</v>
      </c>
      <c r="H4159" s="8">
        <v>2.5213991566854568E-3</v>
      </c>
      <c r="I4159" s="9">
        <v>2</v>
      </c>
      <c r="J4159" s="10" t="b">
        <f>AND(CCTAB[[#This Row],[Date]]&gt;=calculate!$D$10,CCTAB[[#This Row],[Date]]&lt;calculate!$D$10+7)</f>
        <v>1</v>
      </c>
    </row>
    <row r="4160" spans="1:10" ht="14.25" customHeight="1" x14ac:dyDescent="0.35">
      <c r="A4160" s="4" t="s">
        <v>4183</v>
      </c>
      <c r="B4160" s="5">
        <v>42077.637000000002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</v>
      </c>
      <c r="H4160" s="8">
        <v>4.5953050082398819E-3</v>
      </c>
      <c r="I4160" s="9">
        <v>4</v>
      </c>
      <c r="J4160" s="10" t="b">
        <f>AND(CCTAB[[#This Row],[Date]]&gt;=calculate!$D$10,CCTAB[[#This Row],[Date]]&lt;calculate!$D$10+7)</f>
        <v>1</v>
      </c>
    </row>
    <row r="4161" spans="1:10" ht="14.25" customHeight="1" x14ac:dyDescent="0.35">
      <c r="A4161" s="4" t="s">
        <v>4184</v>
      </c>
      <c r="B4161" s="5">
        <v>42077.637000000002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</v>
      </c>
      <c r="H4161" s="8">
        <v>3.9696141837082186E-3</v>
      </c>
      <c r="I4161" s="9">
        <v>5</v>
      </c>
      <c r="J4161" s="10" t="b">
        <f>AND(CCTAB[[#This Row],[Date]]&gt;=calculate!$D$10,CCTAB[[#This Row],[Date]]&lt;calculate!$D$10+7)</f>
        <v>1</v>
      </c>
    </row>
    <row r="4162" spans="1:10" ht="14.25" customHeight="1" x14ac:dyDescent="0.35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</v>
      </c>
      <c r="H4162" s="8">
        <v>2.8270382897297029E-3</v>
      </c>
      <c r="I4162" s="9">
        <v>3</v>
      </c>
      <c r="J4162" s="10" t="b">
        <f>AND(CCTAB[[#This Row],[Date]]&gt;=calculate!$D$10,CCTAB[[#This Row],[Date]]&lt;calculate!$D$10+7)</f>
        <v>1</v>
      </c>
    </row>
    <row r="4163" spans="1:10" ht="14.25" customHeight="1" x14ac:dyDescent="0.35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</v>
      </c>
      <c r="H4163" s="8">
        <v>1.1127774408777916E-3</v>
      </c>
      <c r="I4163" s="9">
        <v>3</v>
      </c>
      <c r="J4163" s="10" t="b">
        <f>AND(CCTAB[[#This Row],[Date]]&gt;=calculate!$D$10,CCTAB[[#This Row],[Date]]&lt;calculate!$D$10+7)</f>
        <v>1</v>
      </c>
    </row>
    <row r="4164" spans="1:10" ht="14.25" customHeight="1" x14ac:dyDescent="0.35">
      <c r="A4164" s="4" t="s">
        <v>4187</v>
      </c>
      <c r="B4164" s="5">
        <v>42077.654999999999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</v>
      </c>
      <c r="H4164" s="8">
        <v>3.7636518830016998E-3</v>
      </c>
      <c r="I4164" s="9">
        <v>4</v>
      </c>
      <c r="J4164" s="10" t="b">
        <f>AND(CCTAB[[#This Row],[Date]]&gt;=calculate!$D$10,CCTAB[[#This Row],[Date]]&lt;calculate!$D$10+7)</f>
        <v>1</v>
      </c>
    </row>
    <row r="4165" spans="1:10" ht="14.25" customHeight="1" x14ac:dyDescent="0.35">
      <c r="A4165" s="4" t="s">
        <v>4188</v>
      </c>
      <c r="B4165" s="5">
        <v>42077.654999999999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</v>
      </c>
      <c r="H4165" s="8">
        <v>2.9628244161910415E-3</v>
      </c>
      <c r="I4165" s="9">
        <v>4</v>
      </c>
      <c r="J4165" s="10" t="b">
        <f>AND(CCTAB[[#This Row],[Date]]&gt;=calculate!$D$10,CCTAB[[#This Row],[Date]]&lt;calculate!$D$10+7)</f>
        <v>1</v>
      </c>
    </row>
    <row r="4166" spans="1:10" ht="14.25" customHeight="1" x14ac:dyDescent="0.35">
      <c r="A4166" s="4" t="s">
        <v>4189</v>
      </c>
      <c r="B4166" s="5">
        <v>42077.692000000003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0" t="b">
        <f>AND(CCTAB[[#This Row],[Date]]&gt;=calculate!$D$10,CCTAB[[#This Row],[Date]]&lt;calculate!$D$10+7)</f>
        <v>1</v>
      </c>
    </row>
    <row r="4167" spans="1:10" ht="14.25" customHeight="1" x14ac:dyDescent="0.35">
      <c r="A4167" s="4" t="s">
        <v>4190</v>
      </c>
      <c r="B4167" s="5">
        <v>42077.692000000003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</v>
      </c>
      <c r="H4167" s="8">
        <v>2.0454868315221593E-3</v>
      </c>
      <c r="I4167" s="9">
        <v>1</v>
      </c>
      <c r="J4167" s="10" t="b">
        <f>AND(CCTAB[[#This Row],[Date]]&gt;=calculate!$D$10,CCTAB[[#This Row],[Date]]&lt;calculate!$D$10+7)</f>
        <v>1</v>
      </c>
    </row>
    <row r="4168" spans="1:10" ht="14.25" customHeight="1" x14ac:dyDescent="0.35">
      <c r="A4168" s="4" t="s">
        <v>4191</v>
      </c>
      <c r="B4168" s="5">
        <v>42077.692000000003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</v>
      </c>
      <c r="H4168" s="8">
        <v>1.7429198293611053E-3</v>
      </c>
      <c r="I4168" s="9">
        <v>4</v>
      </c>
      <c r="J4168" s="10" t="b">
        <f>AND(CCTAB[[#This Row],[Date]]&gt;=calculate!$D$10,CCTAB[[#This Row],[Date]]&lt;calculate!$D$10+7)</f>
        <v>1</v>
      </c>
    </row>
    <row r="4169" spans="1:10" ht="14.25" customHeight="1" x14ac:dyDescent="0.35">
      <c r="A4169" s="4" t="s">
        <v>4192</v>
      </c>
      <c r="B4169" s="5">
        <v>42077.692000000003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</v>
      </c>
      <c r="H4169" s="8">
        <v>4.7279204396824632E-3</v>
      </c>
      <c r="I4169" s="9">
        <v>3</v>
      </c>
      <c r="J4169" s="10" t="b">
        <f>AND(CCTAB[[#This Row],[Date]]&gt;=calculate!$D$10,CCTAB[[#This Row],[Date]]&lt;calculate!$D$10+7)</f>
        <v>1</v>
      </c>
    </row>
    <row r="4170" spans="1:10" ht="14.25" customHeight="1" x14ac:dyDescent="0.35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0" t="b">
        <f>AND(CCTAB[[#This Row],[Date]]&gt;=calculate!$D$10,CCTAB[[#This Row],[Date]]&lt;calculate!$D$10+7)</f>
        <v>1</v>
      </c>
    </row>
    <row r="4171" spans="1:10" ht="14.25" customHeight="1" x14ac:dyDescent="0.35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0" t="b">
        <f>AND(CCTAB[[#This Row],[Date]]&gt;=calculate!$D$10,CCTAB[[#This Row],[Date]]&lt;calculate!$D$10+7)</f>
        <v>1</v>
      </c>
    </row>
    <row r="4172" spans="1:10" ht="14.25" customHeight="1" x14ac:dyDescent="0.35">
      <c r="A4172" s="4" t="s">
        <v>4195</v>
      </c>
      <c r="B4172" s="5">
        <v>42078.381000000001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0" t="b">
        <f>AND(CCTAB[[#This Row],[Date]]&gt;=calculate!$D$10,CCTAB[[#This Row],[Date]]&lt;calculate!$D$10+7)</f>
        <v>1</v>
      </c>
    </row>
    <row r="4173" spans="1:10" ht="14.25" customHeight="1" x14ac:dyDescent="0.35">
      <c r="A4173" s="4" t="s">
        <v>4196</v>
      </c>
      <c r="B4173" s="5">
        <v>42078.381000000001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</v>
      </c>
      <c r="H4173" s="8">
        <v>3.3837962915306843E-3</v>
      </c>
      <c r="I4173" s="9">
        <v>3</v>
      </c>
      <c r="J4173" s="10" t="b">
        <f>AND(CCTAB[[#This Row],[Date]]&gt;=calculate!$D$10,CCTAB[[#This Row],[Date]]&lt;calculate!$D$10+7)</f>
        <v>1</v>
      </c>
    </row>
    <row r="4174" spans="1:10" ht="14.25" customHeight="1" x14ac:dyDescent="0.35">
      <c r="A4174" s="4" t="s">
        <v>4197</v>
      </c>
      <c r="B4174" s="5">
        <v>42078.396000000001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</v>
      </c>
      <c r="H4174" s="8">
        <v>2.5761122601372166E-3</v>
      </c>
      <c r="I4174" s="9">
        <v>2</v>
      </c>
      <c r="J4174" s="10" t="b">
        <f>AND(CCTAB[[#This Row],[Date]]&gt;=calculate!$D$10,CCTAB[[#This Row],[Date]]&lt;calculate!$D$10+7)</f>
        <v>1</v>
      </c>
    </row>
    <row r="4175" spans="1:10" ht="14.25" customHeight="1" x14ac:dyDescent="0.35">
      <c r="A4175" s="4" t="s">
        <v>4198</v>
      </c>
      <c r="B4175" s="5">
        <v>42078.396000000001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</v>
      </c>
      <c r="H4175" s="8">
        <v>9.1566852341037745E-4</v>
      </c>
      <c r="I4175" s="9">
        <v>5</v>
      </c>
      <c r="J4175" s="10" t="b">
        <f>AND(CCTAB[[#This Row],[Date]]&gt;=calculate!$D$10,CCTAB[[#This Row],[Date]]&lt;calculate!$D$10+7)</f>
        <v>1</v>
      </c>
    </row>
    <row r="4176" spans="1:10" ht="14.25" customHeight="1" x14ac:dyDescent="0.35">
      <c r="A4176" s="4" t="s">
        <v>4199</v>
      </c>
      <c r="B4176" s="5">
        <v>42078.406000000003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</v>
      </c>
      <c r="H4176" s="8">
        <v>5.2929820189378152E-4</v>
      </c>
      <c r="I4176" s="9">
        <v>4</v>
      </c>
      <c r="J4176" s="10" t="b">
        <f>AND(CCTAB[[#This Row],[Date]]&gt;=calculate!$D$10,CCTAB[[#This Row],[Date]]&lt;calculate!$D$10+7)</f>
        <v>1</v>
      </c>
    </row>
    <row r="4177" spans="1:10" ht="14.25" customHeight="1" x14ac:dyDescent="0.35">
      <c r="A4177" s="4" t="s">
        <v>4200</v>
      </c>
      <c r="B4177" s="5">
        <v>42078.406000000003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</v>
      </c>
      <c r="H4177" s="8">
        <v>2.4475745793366361E-3</v>
      </c>
      <c r="I4177" s="9">
        <v>4</v>
      </c>
      <c r="J4177" s="10" t="b">
        <f>AND(CCTAB[[#This Row],[Date]]&gt;=calculate!$D$10,CCTAB[[#This Row],[Date]]&lt;calculate!$D$10+7)</f>
        <v>1</v>
      </c>
    </row>
    <row r="4178" spans="1:10" ht="14.25" customHeight="1" x14ac:dyDescent="0.35">
      <c r="A4178" s="4" t="s">
        <v>4201</v>
      </c>
      <c r="B4178" s="5">
        <v>42078.417000000001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</v>
      </c>
      <c r="H4178" s="8">
        <v>2.7712181123881489E-3</v>
      </c>
      <c r="I4178" s="9">
        <v>5</v>
      </c>
      <c r="J4178" s="10" t="b">
        <f>AND(CCTAB[[#This Row],[Date]]&gt;=calculate!$D$10,CCTAB[[#This Row],[Date]]&lt;calculate!$D$10+7)</f>
        <v>1</v>
      </c>
    </row>
    <row r="4179" spans="1:10" ht="14.25" customHeight="1" x14ac:dyDescent="0.35">
      <c r="A4179" s="4" t="s">
        <v>4202</v>
      </c>
      <c r="B4179" s="5">
        <v>42078.417000000001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</v>
      </c>
      <c r="H4179" s="8">
        <v>4.4237736529232816E-4</v>
      </c>
      <c r="I4179" s="9">
        <v>4</v>
      </c>
      <c r="J4179" s="10" t="b">
        <f>AND(CCTAB[[#This Row],[Date]]&gt;=calculate!$D$10,CCTAB[[#This Row],[Date]]&lt;calculate!$D$10+7)</f>
        <v>1</v>
      </c>
    </row>
    <row r="4180" spans="1:10" ht="14.25" customHeight="1" x14ac:dyDescent="0.35">
      <c r="A4180" s="4" t="s">
        <v>4203</v>
      </c>
      <c r="B4180" s="5">
        <v>42078.423000000003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</v>
      </c>
      <c r="H4180" s="8">
        <v>1.463029130180909E-3</v>
      </c>
      <c r="I4180" s="9">
        <v>2</v>
      </c>
      <c r="J4180" s="10" t="b">
        <f>AND(CCTAB[[#This Row],[Date]]&gt;=calculate!$D$10,CCTAB[[#This Row],[Date]]&lt;calculate!$D$10+7)</f>
        <v>1</v>
      </c>
    </row>
    <row r="4181" spans="1:10" ht="14.25" customHeight="1" x14ac:dyDescent="0.35">
      <c r="A4181" s="4" t="s">
        <v>4204</v>
      </c>
      <c r="B4181" s="5">
        <v>42078.423000000003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</v>
      </c>
      <c r="H4181" s="8">
        <v>2.0008778511797407E-3</v>
      </c>
      <c r="I4181" s="9">
        <v>4</v>
      </c>
      <c r="J4181" s="10" t="b">
        <f>AND(CCTAB[[#This Row],[Date]]&gt;=calculate!$D$10,CCTAB[[#This Row],[Date]]&lt;calculate!$D$10+7)</f>
        <v>1</v>
      </c>
    </row>
    <row r="4182" spans="1:10" ht="14.25" customHeight="1" x14ac:dyDescent="0.35">
      <c r="A4182" s="4" t="s">
        <v>4205</v>
      </c>
      <c r="B4182" s="5">
        <v>42078.425999999999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</v>
      </c>
      <c r="H4182" s="8">
        <v>2.1360518204025605E-3</v>
      </c>
      <c r="I4182" s="9">
        <v>3</v>
      </c>
      <c r="J4182" s="10" t="b">
        <f>AND(CCTAB[[#This Row],[Date]]&gt;=calculate!$D$10,CCTAB[[#This Row],[Date]]&lt;calculate!$D$10+7)</f>
        <v>1</v>
      </c>
    </row>
    <row r="4183" spans="1:10" ht="14.25" customHeight="1" x14ac:dyDescent="0.35">
      <c r="A4183" s="4" t="s">
        <v>4206</v>
      </c>
      <c r="B4183" s="5">
        <v>42078.425999999999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</v>
      </c>
      <c r="H4183" s="8">
        <v>1.2499729831905988E-3</v>
      </c>
      <c r="I4183" s="9">
        <v>3</v>
      </c>
      <c r="J4183" s="10" t="b">
        <f>AND(CCTAB[[#This Row],[Date]]&gt;=calculate!$D$10,CCTAB[[#This Row],[Date]]&lt;calculate!$D$10+7)</f>
        <v>1</v>
      </c>
    </row>
    <row r="4184" spans="1:10" ht="14.25" customHeight="1" x14ac:dyDescent="0.35">
      <c r="A4184" s="4" t="s">
        <v>4207</v>
      </c>
      <c r="B4184" s="5">
        <v>42078.463000000003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</v>
      </c>
      <c r="H4184" s="8">
        <v>3.4735009784093189E-3</v>
      </c>
      <c r="I4184" s="9">
        <v>2</v>
      </c>
      <c r="J4184" s="10" t="b">
        <f>AND(CCTAB[[#This Row],[Date]]&gt;=calculate!$D$10,CCTAB[[#This Row],[Date]]&lt;calculate!$D$10+7)</f>
        <v>1</v>
      </c>
    </row>
    <row r="4185" spans="1:10" ht="14.25" customHeight="1" x14ac:dyDescent="0.35">
      <c r="A4185" s="4" t="s">
        <v>4208</v>
      </c>
      <c r="B4185" s="5">
        <v>42078.463000000003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</v>
      </c>
      <c r="H4185" s="8">
        <v>2.7711717782678068E-3</v>
      </c>
      <c r="I4185" s="9">
        <v>1</v>
      </c>
      <c r="J4185" s="10" t="b">
        <f>AND(CCTAB[[#This Row],[Date]]&gt;=calculate!$D$10,CCTAB[[#This Row],[Date]]&lt;calculate!$D$10+7)</f>
        <v>1</v>
      </c>
    </row>
    <row r="4186" spans="1:10" ht="14.25" customHeight="1" x14ac:dyDescent="0.35">
      <c r="A4186" s="4" t="s">
        <v>4209</v>
      </c>
      <c r="B4186" s="5">
        <v>42078.464999999997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</v>
      </c>
      <c r="H4186" s="8">
        <v>3.4427785739892069E-3</v>
      </c>
      <c r="I4186" s="9">
        <v>5</v>
      </c>
      <c r="J4186" s="10" t="b">
        <f>AND(CCTAB[[#This Row],[Date]]&gt;=calculate!$D$10,CCTAB[[#This Row],[Date]]&lt;calculate!$D$10+7)</f>
        <v>1</v>
      </c>
    </row>
    <row r="4187" spans="1:10" ht="14.25" customHeight="1" x14ac:dyDescent="0.35">
      <c r="A4187" s="4" t="s">
        <v>4210</v>
      </c>
      <c r="B4187" s="5">
        <v>42078.464999999997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0" t="b">
        <f>AND(CCTAB[[#This Row],[Date]]&gt;=calculate!$D$10,CCTAB[[#This Row],[Date]]&lt;calculate!$D$10+7)</f>
        <v>1</v>
      </c>
    </row>
    <row r="4188" spans="1:10" ht="14.25" customHeight="1" x14ac:dyDescent="0.35">
      <c r="A4188" s="4" t="s">
        <v>4211</v>
      </c>
      <c r="B4188" s="5">
        <v>42078.499000000003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0" t="b">
        <f>AND(CCTAB[[#This Row],[Date]]&gt;=calculate!$D$10,CCTAB[[#This Row],[Date]]&lt;calculate!$D$10+7)</f>
        <v>1</v>
      </c>
    </row>
    <row r="4189" spans="1:10" ht="14.25" customHeight="1" x14ac:dyDescent="0.35">
      <c r="A4189" s="4" t="s">
        <v>4212</v>
      </c>
      <c r="B4189" s="5">
        <v>42078.499000000003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</v>
      </c>
      <c r="H4189" s="8">
        <v>1.6436605878990113E-3</v>
      </c>
      <c r="I4189" s="9">
        <v>3</v>
      </c>
      <c r="J4189" s="10" t="b">
        <f>AND(CCTAB[[#This Row],[Date]]&gt;=calculate!$D$10,CCTAB[[#This Row],[Date]]&lt;calculate!$D$10+7)</f>
        <v>1</v>
      </c>
    </row>
    <row r="4190" spans="1:10" ht="14.25" customHeight="1" x14ac:dyDescent="0.35">
      <c r="A4190" s="4" t="s">
        <v>4213</v>
      </c>
      <c r="B4190" s="5">
        <v>42078.506999999998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</v>
      </c>
      <c r="H4190" s="8">
        <v>1.5151791071933722E-3</v>
      </c>
      <c r="I4190" s="9">
        <v>1</v>
      </c>
      <c r="J4190" s="10" t="b">
        <f>AND(CCTAB[[#This Row],[Date]]&gt;=calculate!$D$10,CCTAB[[#This Row],[Date]]&lt;calculate!$D$10+7)</f>
        <v>1</v>
      </c>
    </row>
    <row r="4191" spans="1:10" ht="14.25" customHeight="1" x14ac:dyDescent="0.35">
      <c r="A4191" s="4" t="s">
        <v>4214</v>
      </c>
      <c r="B4191" s="5">
        <v>42078.506999999998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0" t="b">
        <f>AND(CCTAB[[#This Row],[Date]]&gt;=calculate!$D$10,CCTAB[[#This Row],[Date]]&lt;calculate!$D$10+7)</f>
        <v>1</v>
      </c>
    </row>
    <row r="4192" spans="1:10" ht="14.25" customHeight="1" x14ac:dyDescent="0.35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</v>
      </c>
      <c r="H4192" s="8">
        <v>3.9787813313842931E-3</v>
      </c>
      <c r="I4192" s="9">
        <v>4</v>
      </c>
      <c r="J4192" s="10" t="b">
        <f>AND(CCTAB[[#This Row],[Date]]&gt;=calculate!$D$10,CCTAB[[#This Row],[Date]]&lt;calculate!$D$10+7)</f>
        <v>1</v>
      </c>
    </row>
    <row r="4193" spans="1:10" ht="14.25" customHeight="1" x14ac:dyDescent="0.35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</v>
      </c>
      <c r="H4193" s="8">
        <v>3.3220889269678635E-3</v>
      </c>
      <c r="I4193" s="9">
        <v>3</v>
      </c>
      <c r="J4193" s="10" t="b">
        <f>AND(CCTAB[[#This Row],[Date]]&gt;=calculate!$D$10,CCTAB[[#This Row],[Date]]&lt;calculate!$D$10+7)</f>
        <v>1</v>
      </c>
    </row>
    <row r="4194" spans="1:10" ht="14.25" customHeight="1" x14ac:dyDescent="0.35">
      <c r="A4194" s="4" t="s">
        <v>4217</v>
      </c>
      <c r="B4194" s="5">
        <v>42078.546999999999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0" t="b">
        <f>AND(CCTAB[[#This Row],[Date]]&gt;=calculate!$D$10,CCTAB[[#This Row],[Date]]&lt;calculate!$D$10+7)</f>
        <v>1</v>
      </c>
    </row>
    <row r="4195" spans="1:10" ht="14.25" customHeight="1" x14ac:dyDescent="0.35">
      <c r="A4195" s="4" t="s">
        <v>4218</v>
      </c>
      <c r="B4195" s="5">
        <v>42078.546999999999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</v>
      </c>
      <c r="H4195" s="8">
        <v>2.1754952353129106E-3</v>
      </c>
      <c r="I4195" s="9">
        <v>3</v>
      </c>
      <c r="J4195" s="10" t="b">
        <f>AND(CCTAB[[#This Row],[Date]]&gt;=calculate!$D$10,CCTAB[[#This Row],[Date]]&lt;calculate!$D$10+7)</f>
        <v>1</v>
      </c>
    </row>
    <row r="4196" spans="1:10" ht="14.25" customHeight="1" x14ac:dyDescent="0.35">
      <c r="A4196" s="4" t="s">
        <v>4219</v>
      </c>
      <c r="B4196" s="5">
        <v>42078.565000000002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</v>
      </c>
      <c r="H4196" s="8">
        <v>3.3155079289701596E-3</v>
      </c>
      <c r="I4196" s="9">
        <v>5</v>
      </c>
      <c r="J4196" s="10" t="b">
        <f>AND(CCTAB[[#This Row],[Date]]&gt;=calculate!$D$10,CCTAB[[#This Row],[Date]]&lt;calculate!$D$10+7)</f>
        <v>1</v>
      </c>
    </row>
    <row r="4197" spans="1:10" ht="14.25" customHeight="1" x14ac:dyDescent="0.35">
      <c r="A4197" s="4" t="s">
        <v>4220</v>
      </c>
      <c r="B4197" s="5">
        <v>42078.565000000002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</v>
      </c>
      <c r="H4197" s="8">
        <v>1.3161755131725064E-3</v>
      </c>
      <c r="I4197" s="9">
        <v>3</v>
      </c>
      <c r="J4197" s="10" t="b">
        <f>AND(CCTAB[[#This Row],[Date]]&gt;=calculate!$D$10,CCTAB[[#This Row],[Date]]&lt;calculate!$D$10+7)</f>
        <v>1</v>
      </c>
    </row>
    <row r="4198" spans="1:10" ht="14.25" customHeight="1" x14ac:dyDescent="0.35">
      <c r="A4198" s="4" t="s">
        <v>4221</v>
      </c>
      <c r="B4198" s="5">
        <v>42078.578000000001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</v>
      </c>
      <c r="H4198" s="8">
        <v>2.2782631478759302E-3</v>
      </c>
      <c r="I4198" s="9">
        <v>3</v>
      </c>
      <c r="J4198" s="10" t="b">
        <f>AND(CCTAB[[#This Row],[Date]]&gt;=calculate!$D$10,CCTAB[[#This Row],[Date]]&lt;calculate!$D$10+7)</f>
        <v>1</v>
      </c>
    </row>
    <row r="4199" spans="1:10" ht="14.25" customHeight="1" x14ac:dyDescent="0.35">
      <c r="A4199" s="4" t="s">
        <v>4222</v>
      </c>
      <c r="B4199" s="5">
        <v>42078.578000000001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0" t="b">
        <f>AND(CCTAB[[#This Row],[Date]]&gt;=calculate!$D$10,CCTAB[[#This Row],[Date]]&lt;calculate!$D$10+7)</f>
        <v>1</v>
      </c>
    </row>
    <row r="4200" spans="1:10" ht="14.25" customHeight="1" x14ac:dyDescent="0.35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</v>
      </c>
      <c r="H4200" s="8">
        <v>1.6828744104641657E-3</v>
      </c>
      <c r="I4200" s="9">
        <v>3</v>
      </c>
      <c r="J4200" s="10" t="b">
        <f>AND(CCTAB[[#This Row],[Date]]&gt;=calculate!$D$10,CCTAB[[#This Row],[Date]]&lt;calculate!$D$10+7)</f>
        <v>1</v>
      </c>
    </row>
    <row r="4201" spans="1:10" ht="14.25" customHeight="1" x14ac:dyDescent="0.35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</v>
      </c>
      <c r="H4201" s="8">
        <v>4.8196427585406251E-3</v>
      </c>
      <c r="I4201" s="9">
        <v>4</v>
      </c>
      <c r="J4201" s="10" t="b">
        <f>AND(CCTAB[[#This Row],[Date]]&gt;=calculate!$D$10,CCTAB[[#This Row],[Date]]&lt;calculate!$D$10+7)</f>
        <v>1</v>
      </c>
    </row>
    <row r="4202" spans="1:10" ht="14.25" customHeight="1" x14ac:dyDescent="0.35">
      <c r="A4202" s="4" t="s">
        <v>4225</v>
      </c>
      <c r="B4202" s="5">
        <v>42078.601999999999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</v>
      </c>
      <c r="H4202" s="8">
        <v>1.6750416212528247E-3</v>
      </c>
      <c r="I4202" s="9">
        <v>5</v>
      </c>
      <c r="J4202" s="10" t="b">
        <f>AND(CCTAB[[#This Row],[Date]]&gt;=calculate!$D$10,CCTAB[[#This Row],[Date]]&lt;calculate!$D$10+7)</f>
        <v>1</v>
      </c>
    </row>
    <row r="4203" spans="1:10" ht="14.25" customHeight="1" x14ac:dyDescent="0.35">
      <c r="A4203" s="4" t="s">
        <v>4226</v>
      </c>
      <c r="B4203" s="5">
        <v>42078.601999999999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</v>
      </c>
      <c r="H4203" s="8">
        <v>2.9428292984479119E-3</v>
      </c>
      <c r="I4203" s="9">
        <v>5</v>
      </c>
      <c r="J4203" s="10" t="b">
        <f>AND(CCTAB[[#This Row],[Date]]&gt;=calculate!$D$10,CCTAB[[#This Row],[Date]]&lt;calculate!$D$10+7)</f>
        <v>1</v>
      </c>
    </row>
    <row r="4204" spans="1:10" ht="14.25" customHeight="1" x14ac:dyDescent="0.35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</v>
      </c>
      <c r="H4204" s="8">
        <v>2.3416217313142868E-3</v>
      </c>
      <c r="I4204" s="9">
        <v>3</v>
      </c>
      <c r="J4204" s="10" t="b">
        <f>AND(CCTAB[[#This Row],[Date]]&gt;=calculate!$D$10,CCTAB[[#This Row],[Date]]&lt;calculate!$D$10+7)</f>
        <v>1</v>
      </c>
    </row>
    <row r="4205" spans="1:10" ht="14.25" customHeight="1" x14ac:dyDescent="0.35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</v>
      </c>
      <c r="H4205" s="8">
        <v>9.7996289911172715E-4</v>
      </c>
      <c r="I4205" s="9">
        <v>3</v>
      </c>
      <c r="J4205" s="10" t="b">
        <f>AND(CCTAB[[#This Row],[Date]]&gt;=calculate!$D$10,CCTAB[[#This Row],[Date]]&lt;calculate!$D$10+7)</f>
        <v>1</v>
      </c>
    </row>
    <row r="4206" spans="1:10" ht="14.25" customHeight="1" x14ac:dyDescent="0.35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</v>
      </c>
      <c r="H4206" s="8">
        <v>1.7621837277507139E-3</v>
      </c>
      <c r="I4206" s="9">
        <v>5</v>
      </c>
      <c r="J4206" s="10" t="b">
        <f>AND(CCTAB[[#This Row],[Date]]&gt;=calculate!$D$10,CCTAB[[#This Row],[Date]]&lt;calculate!$D$10+7)</f>
        <v>1</v>
      </c>
    </row>
    <row r="4207" spans="1:10" ht="14.25" customHeight="1" x14ac:dyDescent="0.35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</v>
      </c>
      <c r="H4207" s="8">
        <v>4.12743611733831E-3</v>
      </c>
      <c r="I4207" s="9">
        <v>2</v>
      </c>
      <c r="J4207" s="10" t="b">
        <f>AND(CCTAB[[#This Row],[Date]]&gt;=calculate!$D$10,CCTAB[[#This Row],[Date]]&lt;calculate!$D$10+7)</f>
        <v>1</v>
      </c>
    </row>
    <row r="4208" spans="1:10" ht="14.25" customHeight="1" x14ac:dyDescent="0.35">
      <c r="A4208" s="4" t="s">
        <v>4231</v>
      </c>
      <c r="B4208" s="5">
        <v>42078.686000000002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</v>
      </c>
      <c r="H4208" s="8">
        <v>4.6842580315064244E-3</v>
      </c>
      <c r="I4208" s="9">
        <v>5</v>
      </c>
      <c r="J4208" s="10" t="b">
        <f>AND(CCTAB[[#This Row],[Date]]&gt;=calculate!$D$10,CCTAB[[#This Row],[Date]]&lt;calculate!$D$10+7)</f>
        <v>1</v>
      </c>
    </row>
    <row r="4209" spans="1:10" ht="14.25" customHeight="1" x14ac:dyDescent="0.35">
      <c r="A4209" s="4" t="s">
        <v>4232</v>
      </c>
      <c r="B4209" s="5">
        <v>42078.686000000002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</v>
      </c>
      <c r="H4209" s="8">
        <v>1.7244548969271559E-3</v>
      </c>
      <c r="I4209" s="9">
        <v>5</v>
      </c>
      <c r="J4209" s="10" t="b">
        <f>AND(CCTAB[[#This Row],[Date]]&gt;=calculate!$D$10,CCTAB[[#This Row],[Date]]&lt;calculate!$D$10+7)</f>
        <v>1</v>
      </c>
    </row>
    <row r="4210" spans="1:10" ht="14.25" customHeight="1" x14ac:dyDescent="0.35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</v>
      </c>
      <c r="H4210" s="8">
        <v>9.7510805324600269E-4</v>
      </c>
      <c r="I4210" s="9">
        <v>1</v>
      </c>
      <c r="J4210" s="10" t="b">
        <f>AND(CCTAB[[#This Row],[Date]]&gt;=calculate!$D$10,CCTAB[[#This Row],[Date]]&lt;calculate!$D$10+7)</f>
        <v>1</v>
      </c>
    </row>
    <row r="4211" spans="1:10" ht="14.25" customHeight="1" x14ac:dyDescent="0.35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0" t="b">
        <f>AND(CCTAB[[#This Row],[Date]]&gt;=calculate!$D$10,CCTAB[[#This Row],[Date]]&lt;calculate!$D$10+7)</f>
        <v>1</v>
      </c>
    </row>
    <row r="4212" spans="1:10" ht="14.25" customHeight="1" x14ac:dyDescent="0.35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0" t="b">
        <f>AND(CCTAB[[#This Row],[Date]]&gt;=calculate!$D$10,CCTAB[[#This Row],[Date]]&lt;calculate!$D$10+7)</f>
        <v>1</v>
      </c>
    </row>
    <row r="4213" spans="1:10" ht="14.25" customHeight="1" x14ac:dyDescent="0.35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</v>
      </c>
      <c r="H4213" s="8">
        <v>4.1890060479053074E-4</v>
      </c>
      <c r="I4213" s="9">
        <v>3</v>
      </c>
      <c r="J4213" s="10" t="b">
        <f>AND(CCTAB[[#This Row],[Date]]&gt;=calculate!$D$10,CCTAB[[#This Row],[Date]]&lt;calculate!$D$10+7)</f>
        <v>1</v>
      </c>
    </row>
    <row r="4214" spans="1:10" ht="14.25" customHeight="1" x14ac:dyDescent="0.35">
      <c r="A4214" s="4" t="s">
        <v>4237</v>
      </c>
      <c r="B4214" s="5">
        <v>42078.720999999998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</v>
      </c>
      <c r="H4214" s="8">
        <v>2.6982472253012507E-3</v>
      </c>
      <c r="I4214" s="9">
        <v>5</v>
      </c>
      <c r="J4214" s="10" t="b">
        <f>AND(CCTAB[[#This Row],[Date]]&gt;=calculate!$D$10,CCTAB[[#This Row],[Date]]&lt;calculate!$D$10+7)</f>
        <v>1</v>
      </c>
    </row>
    <row r="4215" spans="1:10" ht="14.25" customHeight="1" x14ac:dyDescent="0.35">
      <c r="A4215" s="4" t="s">
        <v>4238</v>
      </c>
      <c r="B4215" s="5">
        <v>42078.720999999998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</v>
      </c>
      <c r="H4215" s="8">
        <v>4.1910585697708391E-3</v>
      </c>
      <c r="I4215" s="9">
        <v>4</v>
      </c>
      <c r="J4215" s="10" t="b">
        <f>AND(CCTAB[[#This Row],[Date]]&gt;=calculate!$D$10,CCTAB[[#This Row],[Date]]&lt;calculate!$D$10+7)</f>
        <v>1</v>
      </c>
    </row>
    <row r="4216" spans="1:10" ht="14.25" customHeight="1" x14ac:dyDescent="0.35">
      <c r="A4216" s="4" t="s">
        <v>4239</v>
      </c>
      <c r="B4216" s="5">
        <v>42078.728000000003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</v>
      </c>
      <c r="H4216" s="8">
        <v>8.6045956007424766E-4</v>
      </c>
      <c r="I4216" s="9">
        <v>3</v>
      </c>
      <c r="J4216" s="10" t="b">
        <f>AND(CCTAB[[#This Row],[Date]]&gt;=calculate!$D$10,CCTAB[[#This Row],[Date]]&lt;calculate!$D$10+7)</f>
        <v>1</v>
      </c>
    </row>
    <row r="4217" spans="1:10" ht="14.25" customHeight="1" x14ac:dyDescent="0.35">
      <c r="A4217" s="4" t="s">
        <v>4240</v>
      </c>
      <c r="B4217" s="5">
        <v>42078.728000000003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</v>
      </c>
      <c r="H4217" s="8">
        <v>1.2083225526859709E-3</v>
      </c>
      <c r="I4217" s="9">
        <v>5</v>
      </c>
      <c r="J4217" s="10" t="b">
        <f>AND(CCTAB[[#This Row],[Date]]&gt;=calculate!$D$10,CCTAB[[#This Row],[Date]]&lt;calculate!$D$10+7)</f>
        <v>1</v>
      </c>
    </row>
    <row r="4218" spans="1:10" ht="14.25" customHeight="1" x14ac:dyDescent="0.35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</v>
      </c>
      <c r="H4218" s="8">
        <v>2.4184289295839743E-3</v>
      </c>
      <c r="I4218" s="9">
        <v>3</v>
      </c>
      <c r="J4218" s="10" t="b">
        <f>AND(CCTAB[[#This Row],[Date]]&gt;=calculate!$D$10,CCTAB[[#This Row],[Date]]&lt;calculate!$D$10+7)</f>
        <v>1</v>
      </c>
    </row>
    <row r="4219" spans="1:10" ht="14.25" customHeight="1" x14ac:dyDescent="0.35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</v>
      </c>
      <c r="H4219" s="8">
        <v>4.558987519171373E-3</v>
      </c>
      <c r="I4219" s="9">
        <v>3</v>
      </c>
      <c r="J4219" s="10" t="b">
        <f>AND(CCTAB[[#This Row],[Date]]&gt;=calculate!$D$10,CCTAB[[#This Row],[Date]]&lt;calculate!$D$10+7)</f>
        <v>1</v>
      </c>
    </row>
    <row r="4220" spans="1:10" ht="14.25" customHeight="1" x14ac:dyDescent="0.35">
      <c r="A4220" s="4" t="s">
        <v>4243</v>
      </c>
      <c r="B4220" s="5">
        <v>42078.741000000002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</v>
      </c>
      <c r="H4220" s="8">
        <v>2.5625589975396173E-3</v>
      </c>
      <c r="I4220" s="9">
        <v>2</v>
      </c>
      <c r="J4220" s="10" t="b">
        <f>AND(CCTAB[[#This Row],[Date]]&gt;=calculate!$D$10,CCTAB[[#This Row],[Date]]&lt;calculate!$D$10+7)</f>
        <v>1</v>
      </c>
    </row>
    <row r="4221" spans="1:10" ht="14.25" customHeight="1" x14ac:dyDescent="0.35">
      <c r="A4221" s="4" t="s">
        <v>4244</v>
      </c>
      <c r="B4221" s="5">
        <v>42078.741000000002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0" t="b">
        <f>AND(CCTAB[[#This Row],[Date]]&gt;=calculate!$D$10,CCTAB[[#This Row],[Date]]&lt;calculate!$D$10+7)</f>
        <v>1</v>
      </c>
    </row>
    <row r="4222" spans="1:10" ht="14.25" customHeight="1" x14ac:dyDescent="0.35">
      <c r="A4222" s="4" t="s">
        <v>4245</v>
      </c>
      <c r="B4222" s="5">
        <v>42079.383000000002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</v>
      </c>
      <c r="H4222" s="8">
        <v>8.6784712307778303E-4</v>
      </c>
      <c r="I4222" s="9">
        <v>4</v>
      </c>
      <c r="J4222" s="10" t="b">
        <f>AND(CCTAB[[#This Row],[Date]]&gt;=calculate!$D$10,CCTAB[[#This Row],[Date]]&lt;calculate!$D$10+7)</f>
        <v>0</v>
      </c>
    </row>
    <row r="4223" spans="1:10" ht="14.25" customHeight="1" x14ac:dyDescent="0.35">
      <c r="A4223" s="4" t="s">
        <v>4246</v>
      </c>
      <c r="B4223" s="5">
        <v>42079.383000000002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</v>
      </c>
      <c r="H4223" s="8">
        <v>7.9731655578460482E-4</v>
      </c>
      <c r="I4223" s="9">
        <v>2</v>
      </c>
      <c r="J4223" s="10" t="b">
        <f>AND(CCTAB[[#This Row],[Date]]&gt;=calculate!$D$10,CCTAB[[#This Row],[Date]]&lt;calculate!$D$10+7)</f>
        <v>0</v>
      </c>
    </row>
    <row r="4224" spans="1:10" ht="14.25" customHeight="1" x14ac:dyDescent="0.35">
      <c r="A4224" s="4" t="s">
        <v>4247</v>
      </c>
      <c r="B4224" s="5">
        <v>42079.406999999999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</v>
      </c>
      <c r="H4224" s="8">
        <v>4.0130388332077485E-3</v>
      </c>
      <c r="I4224" s="9">
        <v>2</v>
      </c>
      <c r="J4224" s="10" t="b">
        <f>AND(CCTAB[[#This Row],[Date]]&gt;=calculate!$D$10,CCTAB[[#This Row],[Date]]&lt;calculate!$D$10+7)</f>
        <v>0</v>
      </c>
    </row>
    <row r="4225" spans="1:10" ht="14.25" customHeight="1" x14ac:dyDescent="0.35">
      <c r="A4225" s="4" t="s">
        <v>4248</v>
      </c>
      <c r="B4225" s="5">
        <v>42079.406999999999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</v>
      </c>
      <c r="H4225" s="8">
        <v>2.3866934472451967E-3</v>
      </c>
      <c r="I4225" s="9">
        <v>5</v>
      </c>
      <c r="J4225" s="10" t="b">
        <f>AND(CCTAB[[#This Row],[Date]]&gt;=calculate!$D$10,CCTAB[[#This Row],[Date]]&lt;calculate!$D$10+7)</f>
        <v>0</v>
      </c>
    </row>
    <row r="4226" spans="1:10" ht="14.25" customHeight="1" x14ac:dyDescent="0.35">
      <c r="A4226" s="4" t="s">
        <v>4249</v>
      </c>
      <c r="B4226" s="5">
        <v>42079.423000000003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</v>
      </c>
      <c r="H4226" s="8">
        <v>2.7749723408469723E-3</v>
      </c>
      <c r="I4226" s="9">
        <v>4</v>
      </c>
      <c r="J4226" s="10" t="b">
        <f>AND(CCTAB[[#This Row],[Date]]&gt;=calculate!$D$10,CCTAB[[#This Row],[Date]]&lt;calculate!$D$10+7)</f>
        <v>0</v>
      </c>
    </row>
    <row r="4227" spans="1:10" ht="14.25" customHeight="1" x14ac:dyDescent="0.35">
      <c r="A4227" s="4" t="s">
        <v>4250</v>
      </c>
      <c r="B4227" s="5">
        <v>42079.423000000003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</v>
      </c>
      <c r="H4227" s="8">
        <v>2.2533416776357746E-3</v>
      </c>
      <c r="I4227" s="9">
        <v>3</v>
      </c>
      <c r="J4227" s="10" t="b">
        <f>AND(CCTAB[[#This Row],[Date]]&gt;=calculate!$D$10,CCTAB[[#This Row],[Date]]&lt;calculate!$D$10+7)</f>
        <v>0</v>
      </c>
    </row>
    <row r="4228" spans="1:10" ht="14.25" customHeight="1" x14ac:dyDescent="0.35">
      <c r="A4228" s="4" t="s">
        <v>4251</v>
      </c>
      <c r="B4228" s="5">
        <v>42079.423999999999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</v>
      </c>
      <c r="H4228" s="8">
        <v>4.772042073741321E-3</v>
      </c>
      <c r="I4228" s="9">
        <v>3</v>
      </c>
      <c r="J4228" s="10" t="b">
        <f>AND(CCTAB[[#This Row],[Date]]&gt;=calculate!$D$10,CCTAB[[#This Row],[Date]]&lt;calculate!$D$10+7)</f>
        <v>0</v>
      </c>
    </row>
    <row r="4229" spans="1:10" ht="14.25" customHeight="1" x14ac:dyDescent="0.35">
      <c r="A4229" s="4" t="s">
        <v>4252</v>
      </c>
      <c r="B4229" s="5">
        <v>42079.423999999999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</v>
      </c>
      <c r="H4229" s="8">
        <v>2.4603792462432306E-3</v>
      </c>
      <c r="I4229" s="9">
        <v>3</v>
      </c>
      <c r="J4229" s="10" t="b">
        <f>AND(CCTAB[[#This Row],[Date]]&gt;=calculate!$D$10,CCTAB[[#This Row],[Date]]&lt;calculate!$D$10+7)</f>
        <v>0</v>
      </c>
    </row>
    <row r="4230" spans="1:10" ht="14.25" customHeight="1" x14ac:dyDescent="0.35">
      <c r="A4230" s="4" t="s">
        <v>4253</v>
      </c>
      <c r="B4230" s="5">
        <v>42079.432999999997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0" t="b">
        <f>AND(CCTAB[[#This Row],[Date]]&gt;=calculate!$D$10,CCTAB[[#This Row],[Date]]&lt;calculate!$D$10+7)</f>
        <v>0</v>
      </c>
    </row>
    <row r="4231" spans="1:10" ht="14.25" customHeight="1" x14ac:dyDescent="0.35">
      <c r="A4231" s="4" t="s">
        <v>4254</v>
      </c>
      <c r="B4231" s="5">
        <v>42079.432999999997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</v>
      </c>
      <c r="H4231" s="8">
        <v>2.7833489314098105E-3</v>
      </c>
      <c r="I4231" s="9">
        <v>3</v>
      </c>
      <c r="J4231" s="10" t="b">
        <f>AND(CCTAB[[#This Row],[Date]]&gt;=calculate!$D$10,CCTAB[[#This Row],[Date]]&lt;calculate!$D$10+7)</f>
        <v>0</v>
      </c>
    </row>
    <row r="4232" spans="1:10" ht="14.25" customHeight="1" x14ac:dyDescent="0.35">
      <c r="A4232" s="4" t="s">
        <v>4255</v>
      </c>
      <c r="B4232" s="5">
        <v>42079.432999999997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0" t="b">
        <f>AND(CCTAB[[#This Row],[Date]]&gt;=calculate!$D$10,CCTAB[[#This Row],[Date]]&lt;calculate!$D$10+7)</f>
        <v>0</v>
      </c>
    </row>
    <row r="4233" spans="1:10" ht="14.25" customHeight="1" x14ac:dyDescent="0.35">
      <c r="A4233" s="4" t="s">
        <v>4256</v>
      </c>
      <c r="B4233" s="5">
        <v>42079.432999999997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0" t="b">
        <f>AND(CCTAB[[#This Row],[Date]]&gt;=calculate!$D$10,CCTAB[[#This Row],[Date]]&lt;calculate!$D$10+7)</f>
        <v>0</v>
      </c>
    </row>
    <row r="4234" spans="1:10" ht="14.25" customHeight="1" x14ac:dyDescent="0.35">
      <c r="A4234" s="4" t="s">
        <v>4257</v>
      </c>
      <c r="B4234" s="5">
        <v>42079.440999999999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0" t="b">
        <f>AND(CCTAB[[#This Row],[Date]]&gt;=calculate!$D$10,CCTAB[[#This Row],[Date]]&lt;calculate!$D$10+7)</f>
        <v>0</v>
      </c>
    </row>
    <row r="4235" spans="1:10" ht="14.25" customHeight="1" x14ac:dyDescent="0.35">
      <c r="A4235" s="4" t="s">
        <v>4258</v>
      </c>
      <c r="B4235" s="5">
        <v>42079.440999999999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</v>
      </c>
      <c r="H4235" s="8">
        <v>2.900682819805427E-3</v>
      </c>
      <c r="I4235" s="9">
        <v>1</v>
      </c>
      <c r="J4235" s="10" t="b">
        <f>AND(CCTAB[[#This Row],[Date]]&gt;=calculate!$D$10,CCTAB[[#This Row],[Date]]&lt;calculate!$D$10+7)</f>
        <v>0</v>
      </c>
    </row>
    <row r="4236" spans="1:10" ht="14.25" customHeight="1" x14ac:dyDescent="0.35">
      <c r="A4236" s="4" t="s">
        <v>4259</v>
      </c>
      <c r="B4236" s="5">
        <v>42079.466999999997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0" t="b">
        <f>AND(CCTAB[[#This Row],[Date]]&gt;=calculate!$D$10,CCTAB[[#This Row],[Date]]&lt;calculate!$D$10+7)</f>
        <v>0</v>
      </c>
    </row>
    <row r="4237" spans="1:10" ht="14.25" customHeight="1" x14ac:dyDescent="0.35">
      <c r="A4237" s="4" t="s">
        <v>4260</v>
      </c>
      <c r="B4237" s="5">
        <v>42079.466999999997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0" t="b">
        <f>AND(CCTAB[[#This Row],[Date]]&gt;=calculate!$D$10,CCTAB[[#This Row],[Date]]&lt;calculate!$D$10+7)</f>
        <v>0</v>
      </c>
    </row>
    <row r="4238" spans="1:10" ht="14.25" customHeight="1" x14ac:dyDescent="0.35">
      <c r="A4238" s="4" t="s">
        <v>4261</v>
      </c>
      <c r="B4238" s="5">
        <v>42079.489000000001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</v>
      </c>
      <c r="H4238" s="8">
        <v>3.8870466623405465E-3</v>
      </c>
      <c r="I4238" s="9">
        <v>4</v>
      </c>
      <c r="J4238" s="10" t="b">
        <f>AND(CCTAB[[#This Row],[Date]]&gt;=calculate!$D$10,CCTAB[[#This Row],[Date]]&lt;calculate!$D$10+7)</f>
        <v>0</v>
      </c>
    </row>
    <row r="4239" spans="1:10" ht="14.25" customHeight="1" x14ac:dyDescent="0.35">
      <c r="A4239" s="4" t="s">
        <v>4262</v>
      </c>
      <c r="B4239" s="5">
        <v>42079.489000000001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</v>
      </c>
      <c r="H4239" s="8">
        <v>4.2907157054484883E-3</v>
      </c>
      <c r="I4239" s="9">
        <v>4</v>
      </c>
      <c r="J4239" s="10" t="b">
        <f>AND(CCTAB[[#This Row],[Date]]&gt;=calculate!$D$10,CCTAB[[#This Row],[Date]]&lt;calculate!$D$10+7)</f>
        <v>0</v>
      </c>
    </row>
    <row r="4240" spans="1:10" ht="14.25" customHeight="1" x14ac:dyDescent="0.35">
      <c r="A4240" s="4" t="s">
        <v>4263</v>
      </c>
      <c r="B4240" s="5">
        <v>42079.514999999999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</v>
      </c>
      <c r="H4240" s="8">
        <v>2.1509219586528378E-3</v>
      </c>
      <c r="I4240" s="9">
        <v>4</v>
      </c>
      <c r="J4240" s="10" t="b">
        <f>AND(CCTAB[[#This Row],[Date]]&gt;=calculate!$D$10,CCTAB[[#This Row],[Date]]&lt;calculate!$D$10+7)</f>
        <v>0</v>
      </c>
    </row>
    <row r="4241" spans="1:10" ht="14.25" customHeight="1" x14ac:dyDescent="0.35">
      <c r="A4241" s="4" t="s">
        <v>4264</v>
      </c>
      <c r="B4241" s="5">
        <v>42079.514999999999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</v>
      </c>
      <c r="H4241" s="8">
        <v>4.5229486838863206E-3</v>
      </c>
      <c r="I4241" s="9">
        <v>1</v>
      </c>
      <c r="J4241" s="10" t="b">
        <f>AND(CCTAB[[#This Row],[Date]]&gt;=calculate!$D$10,CCTAB[[#This Row],[Date]]&lt;calculate!$D$10+7)</f>
        <v>0</v>
      </c>
    </row>
    <row r="4242" spans="1:10" ht="14.25" customHeight="1" x14ac:dyDescent="0.35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</v>
      </c>
      <c r="H4242" s="8">
        <v>4.629279740062598E-3</v>
      </c>
      <c r="I4242" s="9">
        <v>3</v>
      </c>
      <c r="J4242" s="10" t="b">
        <f>AND(CCTAB[[#This Row],[Date]]&gt;=calculate!$D$10,CCTAB[[#This Row],[Date]]&lt;calculate!$D$10+7)</f>
        <v>0</v>
      </c>
    </row>
    <row r="4243" spans="1:10" ht="14.25" customHeight="1" x14ac:dyDescent="0.35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</v>
      </c>
      <c r="H4243" s="8">
        <v>7.6671581034371873E-4</v>
      </c>
      <c r="I4243" s="9">
        <v>4</v>
      </c>
      <c r="J4243" s="10" t="b">
        <f>AND(CCTAB[[#This Row],[Date]]&gt;=calculate!$D$10,CCTAB[[#This Row],[Date]]&lt;calculate!$D$10+7)</f>
        <v>0</v>
      </c>
    </row>
    <row r="4244" spans="1:10" ht="14.25" customHeight="1" x14ac:dyDescent="0.35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</v>
      </c>
      <c r="H4244" s="8">
        <v>4.0132229984872472E-3</v>
      </c>
      <c r="I4244" s="9">
        <v>3</v>
      </c>
      <c r="J4244" s="10" t="b">
        <f>AND(CCTAB[[#This Row],[Date]]&gt;=calculate!$D$10,CCTAB[[#This Row],[Date]]&lt;calculate!$D$10+7)</f>
        <v>0</v>
      </c>
    </row>
    <row r="4245" spans="1:10" ht="14.25" customHeight="1" x14ac:dyDescent="0.35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</v>
      </c>
      <c r="H4245" s="8">
        <v>3.7849414607159506E-3</v>
      </c>
      <c r="I4245" s="9">
        <v>5</v>
      </c>
      <c r="J4245" s="10" t="b">
        <f>AND(CCTAB[[#This Row],[Date]]&gt;=calculate!$D$10,CCTAB[[#This Row],[Date]]&lt;calculate!$D$10+7)</f>
        <v>0</v>
      </c>
    </row>
    <row r="4246" spans="1:10" ht="14.25" customHeight="1" x14ac:dyDescent="0.35">
      <c r="A4246" s="4" t="s">
        <v>4269</v>
      </c>
      <c r="B4246" s="5">
        <v>42079.544999999998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</v>
      </c>
      <c r="H4246" s="8">
        <v>2.4516126441043039E-3</v>
      </c>
      <c r="I4246" s="9">
        <v>4</v>
      </c>
      <c r="J4246" s="10" t="b">
        <f>AND(CCTAB[[#This Row],[Date]]&gt;=calculate!$D$10,CCTAB[[#This Row],[Date]]&lt;calculate!$D$10+7)</f>
        <v>0</v>
      </c>
    </row>
    <row r="4247" spans="1:10" ht="14.25" customHeight="1" x14ac:dyDescent="0.35">
      <c r="A4247" s="4" t="s">
        <v>4270</v>
      </c>
      <c r="B4247" s="5">
        <v>42079.544999999998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0" t="b">
        <f>AND(CCTAB[[#This Row],[Date]]&gt;=calculate!$D$10,CCTAB[[#This Row],[Date]]&lt;calculate!$D$10+7)</f>
        <v>0</v>
      </c>
    </row>
    <row r="4248" spans="1:10" ht="14.25" customHeight="1" x14ac:dyDescent="0.35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</v>
      </c>
      <c r="H4248" s="8">
        <v>3.8306865262603506E-3</v>
      </c>
      <c r="I4248" s="9">
        <v>5</v>
      </c>
      <c r="J4248" s="10" t="b">
        <f>AND(CCTAB[[#This Row],[Date]]&gt;=calculate!$D$10,CCTAB[[#This Row],[Date]]&lt;calculate!$D$10+7)</f>
        <v>0</v>
      </c>
    </row>
    <row r="4249" spans="1:10" ht="14.25" customHeight="1" x14ac:dyDescent="0.35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</v>
      </c>
      <c r="H4249" s="8">
        <v>4.5589110944585882E-3</v>
      </c>
      <c r="I4249" s="9">
        <v>3</v>
      </c>
      <c r="J4249" s="10" t="b">
        <f>AND(CCTAB[[#This Row],[Date]]&gt;=calculate!$D$10,CCTAB[[#This Row],[Date]]&lt;calculate!$D$10+7)</f>
        <v>0</v>
      </c>
    </row>
    <row r="4250" spans="1:10" ht="14.25" customHeight="1" x14ac:dyDescent="0.35">
      <c r="A4250" s="4" t="s">
        <v>4273</v>
      </c>
      <c r="B4250" s="5">
        <v>42079.561999999998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</v>
      </c>
      <c r="H4250" s="8">
        <v>2.4168941379383124E-3</v>
      </c>
      <c r="I4250" s="9">
        <v>5</v>
      </c>
      <c r="J4250" s="10" t="b">
        <f>AND(CCTAB[[#This Row],[Date]]&gt;=calculate!$D$10,CCTAB[[#This Row],[Date]]&lt;calculate!$D$10+7)</f>
        <v>0</v>
      </c>
    </row>
    <row r="4251" spans="1:10" ht="14.25" customHeight="1" x14ac:dyDescent="0.35">
      <c r="A4251" s="4" t="s">
        <v>4274</v>
      </c>
      <c r="B4251" s="5">
        <v>42079.561999999998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</v>
      </c>
      <c r="H4251" s="8">
        <v>4.5078998054805591E-3</v>
      </c>
      <c r="I4251" s="9">
        <v>5</v>
      </c>
      <c r="J4251" s="10" t="b">
        <f>AND(CCTAB[[#This Row],[Date]]&gt;=calculate!$D$10,CCTAB[[#This Row],[Date]]&lt;calculate!$D$10+7)</f>
        <v>0</v>
      </c>
    </row>
    <row r="4252" spans="1:10" ht="14.25" customHeight="1" x14ac:dyDescent="0.35">
      <c r="A4252" s="4" t="s">
        <v>4275</v>
      </c>
      <c r="B4252" s="5">
        <v>42079.563999999998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0" t="b">
        <f>AND(CCTAB[[#This Row],[Date]]&gt;=calculate!$D$10,CCTAB[[#This Row],[Date]]&lt;calculate!$D$10+7)</f>
        <v>0</v>
      </c>
    </row>
    <row r="4253" spans="1:10" ht="14.25" customHeight="1" x14ac:dyDescent="0.35">
      <c r="A4253" s="4" t="s">
        <v>4276</v>
      </c>
      <c r="B4253" s="5">
        <v>42079.563999999998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</v>
      </c>
      <c r="H4253" s="8">
        <v>1.0390807382975567E-3</v>
      </c>
      <c r="I4253" s="9">
        <v>3</v>
      </c>
      <c r="J4253" s="10" t="b">
        <f>AND(CCTAB[[#This Row],[Date]]&gt;=calculate!$D$10,CCTAB[[#This Row],[Date]]&lt;calculate!$D$10+7)</f>
        <v>0</v>
      </c>
    </row>
    <row r="4254" spans="1:10" ht="14.25" customHeight="1" x14ac:dyDescent="0.35">
      <c r="A4254" s="4" t="s">
        <v>4277</v>
      </c>
      <c r="B4254" s="5">
        <v>42079.580999999998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0" t="b">
        <f>AND(CCTAB[[#This Row],[Date]]&gt;=calculate!$D$10,CCTAB[[#This Row],[Date]]&lt;calculate!$D$10+7)</f>
        <v>0</v>
      </c>
    </row>
    <row r="4255" spans="1:10" ht="14.25" customHeight="1" x14ac:dyDescent="0.35">
      <c r="A4255" s="4" t="s">
        <v>4278</v>
      </c>
      <c r="B4255" s="5">
        <v>42079.580999999998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</v>
      </c>
      <c r="H4255" s="8">
        <v>3.4175809043546597E-3</v>
      </c>
      <c r="I4255" s="9">
        <v>2</v>
      </c>
      <c r="J4255" s="10" t="b">
        <f>AND(CCTAB[[#This Row],[Date]]&gt;=calculate!$D$10,CCTAB[[#This Row],[Date]]&lt;calculate!$D$10+7)</f>
        <v>0</v>
      </c>
    </row>
    <row r="4256" spans="1:10" ht="14.25" customHeight="1" x14ac:dyDescent="0.35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</v>
      </c>
      <c r="H4256" s="8">
        <v>1.5338540689676685E-3</v>
      </c>
      <c r="I4256" s="9">
        <v>4</v>
      </c>
      <c r="J4256" s="10" t="b">
        <f>AND(CCTAB[[#This Row],[Date]]&gt;=calculate!$D$10,CCTAB[[#This Row],[Date]]&lt;calculate!$D$10+7)</f>
        <v>0</v>
      </c>
    </row>
    <row r="4257" spans="1:10" ht="14.25" customHeight="1" x14ac:dyDescent="0.35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</v>
      </c>
      <c r="H4257" s="8">
        <v>2.1153513843757544E-3</v>
      </c>
      <c r="I4257" s="9">
        <v>4</v>
      </c>
      <c r="J4257" s="10" t="b">
        <f>AND(CCTAB[[#This Row],[Date]]&gt;=calculate!$D$10,CCTAB[[#This Row],[Date]]&lt;calculate!$D$10+7)</f>
        <v>0</v>
      </c>
    </row>
    <row r="4258" spans="1:10" ht="14.25" customHeight="1" x14ac:dyDescent="0.35">
      <c r="A4258" s="4" t="s">
        <v>4281</v>
      </c>
      <c r="B4258" s="5">
        <v>42079.593000000001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</v>
      </c>
      <c r="H4258" s="8">
        <v>3.4190600692124108E-3</v>
      </c>
      <c r="I4258" s="9">
        <v>3</v>
      </c>
      <c r="J4258" s="10" t="b">
        <f>AND(CCTAB[[#This Row],[Date]]&gt;=calculate!$D$10,CCTAB[[#This Row],[Date]]&lt;calculate!$D$10+7)</f>
        <v>0</v>
      </c>
    </row>
    <row r="4259" spans="1:10" ht="14.25" customHeight="1" x14ac:dyDescent="0.35">
      <c r="A4259" s="4" t="s">
        <v>4282</v>
      </c>
      <c r="B4259" s="5">
        <v>42079.593000000001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</v>
      </c>
      <c r="H4259" s="8">
        <v>7.4642125831922597E-4</v>
      </c>
      <c r="I4259" s="9">
        <v>3</v>
      </c>
      <c r="J4259" s="10" t="b">
        <f>AND(CCTAB[[#This Row],[Date]]&gt;=calculate!$D$10,CCTAB[[#This Row],[Date]]&lt;calculate!$D$10+7)</f>
        <v>0</v>
      </c>
    </row>
    <row r="4260" spans="1:10" ht="14.25" customHeight="1" x14ac:dyDescent="0.35">
      <c r="A4260" s="4" t="s">
        <v>4283</v>
      </c>
      <c r="B4260" s="5">
        <v>42079.593000000001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</v>
      </c>
      <c r="H4260" s="8">
        <v>1.3454729439173888E-3</v>
      </c>
      <c r="I4260" s="9">
        <v>5</v>
      </c>
      <c r="J4260" s="10" t="b">
        <f>AND(CCTAB[[#This Row],[Date]]&gt;=calculate!$D$10,CCTAB[[#This Row],[Date]]&lt;calculate!$D$10+7)</f>
        <v>0</v>
      </c>
    </row>
    <row r="4261" spans="1:10" ht="14.25" customHeight="1" x14ac:dyDescent="0.35">
      <c r="A4261" s="4" t="s">
        <v>4284</v>
      </c>
      <c r="B4261" s="5">
        <v>42079.593000000001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</v>
      </c>
      <c r="H4261" s="8">
        <v>1.7955158817291265E-3</v>
      </c>
      <c r="I4261" s="9">
        <v>4</v>
      </c>
      <c r="J4261" s="10" t="b">
        <f>AND(CCTAB[[#This Row],[Date]]&gt;=calculate!$D$10,CCTAB[[#This Row],[Date]]&lt;calculate!$D$10+7)</f>
        <v>0</v>
      </c>
    </row>
    <row r="4262" spans="1:10" ht="14.25" customHeight="1" x14ac:dyDescent="0.35">
      <c r="A4262" s="4" t="s">
        <v>4285</v>
      </c>
      <c r="B4262" s="5">
        <v>42079.601000000002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</v>
      </c>
      <c r="H4262" s="8">
        <v>3.8988819510591354E-3</v>
      </c>
      <c r="I4262" s="9">
        <v>4</v>
      </c>
      <c r="J4262" s="10" t="b">
        <f>AND(CCTAB[[#This Row],[Date]]&gt;=calculate!$D$10,CCTAB[[#This Row],[Date]]&lt;calculate!$D$10+7)</f>
        <v>0</v>
      </c>
    </row>
    <row r="4263" spans="1:10" ht="14.25" customHeight="1" x14ac:dyDescent="0.35">
      <c r="A4263" s="4" t="s">
        <v>4286</v>
      </c>
      <c r="B4263" s="5">
        <v>42079.601000000002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</v>
      </c>
      <c r="H4263" s="8">
        <v>1.4348457603862034E-3</v>
      </c>
      <c r="I4263" s="9">
        <v>4</v>
      </c>
      <c r="J4263" s="10" t="b">
        <f>AND(CCTAB[[#This Row],[Date]]&gt;=calculate!$D$10,CCTAB[[#This Row],[Date]]&lt;calculate!$D$10+7)</f>
        <v>0</v>
      </c>
    </row>
    <row r="4264" spans="1:10" ht="14.25" customHeight="1" x14ac:dyDescent="0.35">
      <c r="A4264" s="4" t="s">
        <v>4287</v>
      </c>
      <c r="B4264" s="5">
        <v>42079.607000000004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</v>
      </c>
      <c r="H4264" s="8">
        <v>3.2817939250810286E-3</v>
      </c>
      <c r="I4264" s="9">
        <v>4</v>
      </c>
      <c r="J4264" s="10" t="b">
        <f>AND(CCTAB[[#This Row],[Date]]&gt;=calculate!$D$10,CCTAB[[#This Row],[Date]]&lt;calculate!$D$10+7)</f>
        <v>0</v>
      </c>
    </row>
    <row r="4265" spans="1:10" ht="14.25" customHeight="1" x14ac:dyDescent="0.35">
      <c r="A4265" s="4" t="s">
        <v>4288</v>
      </c>
      <c r="B4265" s="5">
        <v>42079.607000000004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</v>
      </c>
      <c r="H4265" s="8">
        <v>4.1815722536359817E-3</v>
      </c>
      <c r="I4265" s="9">
        <v>3</v>
      </c>
      <c r="J4265" s="10" t="b">
        <f>AND(CCTAB[[#This Row],[Date]]&gt;=calculate!$D$10,CCTAB[[#This Row],[Date]]&lt;calculate!$D$10+7)</f>
        <v>0</v>
      </c>
    </row>
    <row r="4266" spans="1:10" ht="14.25" customHeight="1" x14ac:dyDescent="0.35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</v>
      </c>
      <c r="H4266" s="8">
        <v>2.1239474733183526E-3</v>
      </c>
      <c r="I4266" s="9">
        <v>5</v>
      </c>
      <c r="J4266" s="10" t="b">
        <f>AND(CCTAB[[#This Row],[Date]]&gt;=calculate!$D$10,CCTAB[[#This Row],[Date]]&lt;calculate!$D$10+7)</f>
        <v>0</v>
      </c>
    </row>
    <row r="4267" spans="1:10" ht="14.25" customHeight="1" x14ac:dyDescent="0.35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</v>
      </c>
      <c r="H4267" s="8">
        <v>3.5266211238750025E-3</v>
      </c>
      <c r="I4267" s="9">
        <v>4</v>
      </c>
      <c r="J4267" s="10" t="b">
        <f>AND(CCTAB[[#This Row],[Date]]&gt;=calculate!$D$10,CCTAB[[#This Row],[Date]]&lt;calculate!$D$10+7)</f>
        <v>0</v>
      </c>
    </row>
    <row r="4268" spans="1:10" ht="14.25" customHeight="1" x14ac:dyDescent="0.35">
      <c r="A4268" s="4" t="s">
        <v>4291</v>
      </c>
      <c r="B4268" s="5">
        <v>42079.652999999998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</v>
      </c>
      <c r="H4268" s="8">
        <v>2.0071332933777205E-3</v>
      </c>
      <c r="I4268" s="9">
        <v>3</v>
      </c>
      <c r="J4268" s="10" t="b">
        <f>AND(CCTAB[[#This Row],[Date]]&gt;=calculate!$D$10,CCTAB[[#This Row],[Date]]&lt;calculate!$D$10+7)</f>
        <v>0</v>
      </c>
    </row>
    <row r="4269" spans="1:10" ht="14.25" customHeight="1" x14ac:dyDescent="0.35">
      <c r="A4269" s="4" t="s">
        <v>4292</v>
      </c>
      <c r="B4269" s="5">
        <v>42079.652999999998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0" t="b">
        <f>AND(CCTAB[[#This Row],[Date]]&gt;=calculate!$D$10,CCTAB[[#This Row],[Date]]&lt;calculate!$D$10+7)</f>
        <v>0</v>
      </c>
    </row>
    <row r="4270" spans="1:10" ht="14.25" customHeight="1" x14ac:dyDescent="0.35">
      <c r="A4270" s="4" t="s">
        <v>4293</v>
      </c>
      <c r="B4270" s="5">
        <v>42079.654999999999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</v>
      </c>
      <c r="H4270" s="8">
        <v>3.3356707944241517E-3</v>
      </c>
      <c r="I4270" s="9">
        <v>3</v>
      </c>
      <c r="J4270" s="10" t="b">
        <f>AND(CCTAB[[#This Row],[Date]]&gt;=calculate!$D$10,CCTAB[[#This Row],[Date]]&lt;calculate!$D$10+7)</f>
        <v>0</v>
      </c>
    </row>
    <row r="4271" spans="1:10" ht="14.25" customHeight="1" x14ac:dyDescent="0.35">
      <c r="A4271" s="4" t="s">
        <v>4294</v>
      </c>
      <c r="B4271" s="5">
        <v>42079.654999999999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</v>
      </c>
      <c r="H4271" s="8">
        <v>3.4288111396165253E-3</v>
      </c>
      <c r="I4271" s="9">
        <v>5</v>
      </c>
      <c r="J4271" s="10" t="b">
        <f>AND(CCTAB[[#This Row],[Date]]&gt;=calculate!$D$10,CCTAB[[#This Row],[Date]]&lt;calculate!$D$10+7)</f>
        <v>0</v>
      </c>
    </row>
    <row r="4272" spans="1:10" ht="14.25" customHeight="1" x14ac:dyDescent="0.35">
      <c r="A4272" s="4" t="s">
        <v>4295</v>
      </c>
      <c r="B4272" s="5">
        <v>42079.667000000001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0" t="b">
        <f>AND(CCTAB[[#This Row],[Date]]&gt;=calculate!$D$10,CCTAB[[#This Row],[Date]]&lt;calculate!$D$10+7)</f>
        <v>0</v>
      </c>
    </row>
    <row r="4273" spans="1:10" ht="14.25" customHeight="1" x14ac:dyDescent="0.35">
      <c r="A4273" s="4" t="s">
        <v>4296</v>
      </c>
      <c r="B4273" s="5">
        <v>42079.667000000001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</v>
      </c>
      <c r="H4273" s="8">
        <v>9.200111097171222E-4</v>
      </c>
      <c r="I4273" s="9">
        <v>5</v>
      </c>
      <c r="J4273" s="10" t="b">
        <f>AND(CCTAB[[#This Row],[Date]]&gt;=calculate!$D$10,CCTAB[[#This Row],[Date]]&lt;calculate!$D$10+7)</f>
        <v>0</v>
      </c>
    </row>
    <row r="4274" spans="1:10" ht="14.25" customHeight="1" x14ac:dyDescent="0.35">
      <c r="A4274" s="4" t="s">
        <v>4297</v>
      </c>
      <c r="B4274" s="5">
        <v>42079.675999999999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</v>
      </c>
      <c r="H4274" s="8">
        <v>4.3831414411514705E-3</v>
      </c>
      <c r="I4274" s="9">
        <v>3</v>
      </c>
      <c r="J4274" s="10" t="b">
        <f>AND(CCTAB[[#This Row],[Date]]&gt;=calculate!$D$10,CCTAB[[#This Row],[Date]]&lt;calculate!$D$10+7)</f>
        <v>0</v>
      </c>
    </row>
    <row r="4275" spans="1:10" ht="14.25" customHeight="1" x14ac:dyDescent="0.35">
      <c r="A4275" s="4" t="s">
        <v>4298</v>
      </c>
      <c r="B4275" s="5">
        <v>42079.675999999999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</v>
      </c>
      <c r="H4275" s="8">
        <v>8.3052997557552357E-4</v>
      </c>
      <c r="I4275" s="9">
        <v>3</v>
      </c>
      <c r="J4275" s="10" t="b">
        <f>AND(CCTAB[[#This Row],[Date]]&gt;=calculate!$D$10,CCTAB[[#This Row],[Date]]&lt;calculate!$D$10+7)</f>
        <v>0</v>
      </c>
    </row>
    <row r="4276" spans="1:10" ht="14.25" customHeight="1" x14ac:dyDescent="0.35">
      <c r="A4276" s="4" t="s">
        <v>4299</v>
      </c>
      <c r="B4276" s="5">
        <v>42079.692000000003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</v>
      </c>
      <c r="H4276" s="8">
        <v>2.0513371777860518E-3</v>
      </c>
      <c r="I4276" s="9">
        <v>4</v>
      </c>
      <c r="J4276" s="10" t="b">
        <f>AND(CCTAB[[#This Row],[Date]]&gt;=calculate!$D$10,CCTAB[[#This Row],[Date]]&lt;calculate!$D$10+7)</f>
        <v>0</v>
      </c>
    </row>
    <row r="4277" spans="1:10" ht="14.25" customHeight="1" x14ac:dyDescent="0.35">
      <c r="A4277" s="4" t="s">
        <v>4300</v>
      </c>
      <c r="B4277" s="5">
        <v>42079.692000000003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</v>
      </c>
      <c r="H4277" s="8">
        <v>2.5686873581938726E-3</v>
      </c>
      <c r="I4277" s="9">
        <v>3</v>
      </c>
      <c r="J4277" s="10" t="b">
        <f>AND(CCTAB[[#This Row],[Date]]&gt;=calculate!$D$10,CCTAB[[#This Row],[Date]]&lt;calculate!$D$10+7)</f>
        <v>0</v>
      </c>
    </row>
    <row r="4278" spans="1:10" ht="14.25" customHeight="1" x14ac:dyDescent="0.35">
      <c r="A4278" s="4" t="s">
        <v>4301</v>
      </c>
      <c r="B4278" s="5">
        <v>42079.714999999997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</v>
      </c>
      <c r="H4278" s="8">
        <v>3.8379677246501965E-3</v>
      </c>
      <c r="I4278" s="9">
        <v>4</v>
      </c>
      <c r="J4278" s="10" t="b">
        <f>AND(CCTAB[[#This Row],[Date]]&gt;=calculate!$D$10,CCTAB[[#This Row],[Date]]&lt;calculate!$D$10+7)</f>
        <v>0</v>
      </c>
    </row>
    <row r="4279" spans="1:10" ht="14.25" customHeight="1" x14ac:dyDescent="0.35">
      <c r="A4279" s="4" t="s">
        <v>4302</v>
      </c>
      <c r="B4279" s="5">
        <v>42079.714999999997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</v>
      </c>
      <c r="H4279" s="8">
        <v>8.5033590006800062E-4</v>
      </c>
      <c r="I4279" s="9">
        <v>3</v>
      </c>
      <c r="J4279" s="10" t="b">
        <f>AND(CCTAB[[#This Row],[Date]]&gt;=calculate!$D$10,CCTAB[[#This Row],[Date]]&lt;calculate!$D$10+7)</f>
        <v>0</v>
      </c>
    </row>
    <row r="4280" spans="1:10" ht="14.25" customHeight="1" x14ac:dyDescent="0.35">
      <c r="A4280" s="4" t="s">
        <v>4303</v>
      </c>
      <c r="B4280" s="5">
        <v>42079.743000000002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</v>
      </c>
      <c r="H4280" s="8">
        <v>4.5129653889928812E-3</v>
      </c>
      <c r="I4280" s="9">
        <v>1</v>
      </c>
      <c r="J4280" s="10" t="b">
        <f>AND(CCTAB[[#This Row],[Date]]&gt;=calculate!$D$10,CCTAB[[#This Row],[Date]]&lt;calculate!$D$10+7)</f>
        <v>0</v>
      </c>
    </row>
    <row r="4281" spans="1:10" ht="14.25" customHeight="1" x14ac:dyDescent="0.35">
      <c r="A4281" s="4" t="s">
        <v>4304</v>
      </c>
      <c r="B4281" s="5">
        <v>42079.743000000002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0" t="b">
        <f>AND(CCTAB[[#This Row],[Date]]&gt;=calculate!$D$10,CCTAB[[#This Row],[Date]]&lt;calculate!$D$10+7)</f>
        <v>0</v>
      </c>
    </row>
    <row r="4282" spans="1:10" ht="14.25" customHeight="1" x14ac:dyDescent="0.35">
      <c r="A4282" s="4" t="s">
        <v>4305</v>
      </c>
      <c r="B4282" s="5">
        <v>42080.379000000001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</v>
      </c>
      <c r="H4282" s="8">
        <v>1.9951806598399553E-3</v>
      </c>
      <c r="I4282" s="9">
        <v>4</v>
      </c>
      <c r="J4282" s="10" t="b">
        <f>AND(CCTAB[[#This Row],[Date]]&gt;=calculate!$D$10,CCTAB[[#This Row],[Date]]&lt;calculate!$D$10+7)</f>
        <v>0</v>
      </c>
    </row>
    <row r="4283" spans="1:10" ht="14.25" customHeight="1" x14ac:dyDescent="0.35">
      <c r="A4283" s="4" t="s">
        <v>4306</v>
      </c>
      <c r="B4283" s="5">
        <v>42080.379000000001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</v>
      </c>
      <c r="H4283" s="8">
        <v>4.2412677104052198E-3</v>
      </c>
      <c r="I4283" s="9">
        <v>5</v>
      </c>
      <c r="J4283" s="10" t="b">
        <f>AND(CCTAB[[#This Row],[Date]]&gt;=calculate!$D$10,CCTAB[[#This Row],[Date]]&lt;calculate!$D$10+7)</f>
        <v>0</v>
      </c>
    </row>
    <row r="4284" spans="1:10" ht="14.25" customHeight="1" x14ac:dyDescent="0.35">
      <c r="A4284" s="4" t="s">
        <v>4307</v>
      </c>
      <c r="B4284" s="5">
        <v>42080.404999999999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</v>
      </c>
      <c r="H4284" s="8">
        <v>9.152634742374331E-4</v>
      </c>
      <c r="I4284" s="9">
        <v>5</v>
      </c>
      <c r="J4284" s="10" t="b">
        <f>AND(CCTAB[[#This Row],[Date]]&gt;=calculate!$D$10,CCTAB[[#This Row],[Date]]&lt;calculate!$D$10+7)</f>
        <v>0</v>
      </c>
    </row>
    <row r="4285" spans="1:10" ht="14.25" customHeight="1" x14ac:dyDescent="0.35">
      <c r="A4285" s="4" t="s">
        <v>4308</v>
      </c>
      <c r="B4285" s="5">
        <v>42080.404999999999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</v>
      </c>
      <c r="H4285" s="8">
        <v>4.8382921842167062E-3</v>
      </c>
      <c r="I4285" s="9">
        <v>1</v>
      </c>
      <c r="J4285" s="10" t="b">
        <f>AND(CCTAB[[#This Row],[Date]]&gt;=calculate!$D$10,CCTAB[[#This Row],[Date]]&lt;calculate!$D$10+7)</f>
        <v>0</v>
      </c>
    </row>
    <row r="4286" spans="1:10" ht="14.25" customHeight="1" x14ac:dyDescent="0.35">
      <c r="A4286" s="4" t="s">
        <v>4309</v>
      </c>
      <c r="B4286" s="5">
        <v>42080.457999999999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</v>
      </c>
      <c r="H4286" s="8">
        <v>3.7145012445803762E-3</v>
      </c>
      <c r="I4286" s="9">
        <v>1</v>
      </c>
      <c r="J4286" s="10" t="b">
        <f>AND(CCTAB[[#This Row],[Date]]&gt;=calculate!$D$10,CCTAB[[#This Row],[Date]]&lt;calculate!$D$10+7)</f>
        <v>0</v>
      </c>
    </row>
    <row r="4287" spans="1:10" ht="14.25" customHeight="1" x14ac:dyDescent="0.35">
      <c r="A4287" s="4" t="s">
        <v>4310</v>
      </c>
      <c r="B4287" s="5">
        <v>42080.457999999999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</v>
      </c>
      <c r="H4287" s="8">
        <v>1.4478057380283968E-3</v>
      </c>
      <c r="I4287" s="9">
        <v>3</v>
      </c>
      <c r="J4287" s="10" t="b">
        <f>AND(CCTAB[[#This Row],[Date]]&gt;=calculate!$D$10,CCTAB[[#This Row],[Date]]&lt;calculate!$D$10+7)</f>
        <v>0</v>
      </c>
    </row>
    <row r="4288" spans="1:10" ht="14.25" customHeight="1" x14ac:dyDescent="0.35">
      <c r="A4288" s="4" t="s">
        <v>4311</v>
      </c>
      <c r="B4288" s="5">
        <v>42080.476000000002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</v>
      </c>
      <c r="H4288" s="8">
        <v>1.6405112774653405E-3</v>
      </c>
      <c r="I4288" s="9">
        <v>5</v>
      </c>
      <c r="J4288" s="10" t="b">
        <f>AND(CCTAB[[#This Row],[Date]]&gt;=calculate!$D$10,CCTAB[[#This Row],[Date]]&lt;calculate!$D$10+7)</f>
        <v>0</v>
      </c>
    </row>
    <row r="4289" spans="1:10" ht="14.25" customHeight="1" x14ac:dyDescent="0.35">
      <c r="A4289" s="4" t="s">
        <v>4312</v>
      </c>
      <c r="B4289" s="5">
        <v>42080.476000000002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0" t="b">
        <f>AND(CCTAB[[#This Row],[Date]]&gt;=calculate!$D$10,CCTAB[[#This Row],[Date]]&lt;calculate!$D$10+7)</f>
        <v>0</v>
      </c>
    </row>
    <row r="4290" spans="1:10" ht="14.25" customHeight="1" x14ac:dyDescent="0.35">
      <c r="A4290" s="4" t="s">
        <v>4313</v>
      </c>
      <c r="B4290" s="5">
        <v>42080.489000000001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</v>
      </c>
      <c r="H4290" s="8">
        <v>3.672118188658537E-3</v>
      </c>
      <c r="I4290" s="9">
        <v>5</v>
      </c>
      <c r="J4290" s="10" t="b">
        <f>AND(CCTAB[[#This Row],[Date]]&gt;=calculate!$D$10,CCTAB[[#This Row],[Date]]&lt;calculate!$D$10+7)</f>
        <v>0</v>
      </c>
    </row>
    <row r="4291" spans="1:10" ht="14.25" customHeight="1" x14ac:dyDescent="0.35">
      <c r="A4291" s="4" t="s">
        <v>4314</v>
      </c>
      <c r="B4291" s="5">
        <v>42080.489000000001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</v>
      </c>
      <c r="H4291" s="8">
        <v>2.1452786012301681E-3</v>
      </c>
      <c r="I4291" s="9">
        <v>3</v>
      </c>
      <c r="J4291" s="10" t="b">
        <f>AND(CCTAB[[#This Row],[Date]]&gt;=calculate!$D$10,CCTAB[[#This Row],[Date]]&lt;calculate!$D$10+7)</f>
        <v>0</v>
      </c>
    </row>
    <row r="4292" spans="1:10" ht="14.25" customHeight="1" x14ac:dyDescent="0.35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</v>
      </c>
      <c r="H4292" s="8">
        <v>1.6308393346244397E-3</v>
      </c>
      <c r="I4292" s="9">
        <v>5</v>
      </c>
      <c r="J4292" s="10" t="b">
        <f>AND(CCTAB[[#This Row],[Date]]&gt;=calculate!$D$10,CCTAB[[#This Row],[Date]]&lt;calculate!$D$10+7)</f>
        <v>0</v>
      </c>
    </row>
    <row r="4293" spans="1:10" ht="14.25" customHeight="1" x14ac:dyDescent="0.35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0" t="b">
        <f>AND(CCTAB[[#This Row],[Date]]&gt;=calculate!$D$10,CCTAB[[#This Row],[Date]]&lt;calculate!$D$10+7)</f>
        <v>0</v>
      </c>
    </row>
    <row r="4294" spans="1:10" ht="14.25" customHeight="1" x14ac:dyDescent="0.35">
      <c r="A4294" s="4" t="s">
        <v>4317</v>
      </c>
      <c r="B4294" s="5">
        <v>42080.542999999998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</v>
      </c>
      <c r="H4294" s="8">
        <v>6.2822145773344174E-4</v>
      </c>
      <c r="I4294" s="9">
        <v>1</v>
      </c>
      <c r="J4294" s="10" t="b">
        <f>AND(CCTAB[[#This Row],[Date]]&gt;=calculate!$D$10,CCTAB[[#This Row],[Date]]&lt;calculate!$D$10+7)</f>
        <v>0</v>
      </c>
    </row>
    <row r="4295" spans="1:10" ht="14.25" customHeight="1" x14ac:dyDescent="0.35">
      <c r="A4295" s="4" t="s">
        <v>4318</v>
      </c>
      <c r="B4295" s="5">
        <v>42080.542999999998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</v>
      </c>
      <c r="H4295" s="8">
        <v>3.2353531726029704E-3</v>
      </c>
      <c r="I4295" s="9">
        <v>3</v>
      </c>
      <c r="J4295" s="10" t="b">
        <f>AND(CCTAB[[#This Row],[Date]]&gt;=calculate!$D$10,CCTAB[[#This Row],[Date]]&lt;calculate!$D$10+7)</f>
        <v>0</v>
      </c>
    </row>
    <row r="4296" spans="1:10" ht="14.25" customHeight="1" x14ac:dyDescent="0.35">
      <c r="A4296" s="4" t="s">
        <v>4319</v>
      </c>
      <c r="B4296" s="5">
        <v>42080.559000000001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0" t="b">
        <f>AND(CCTAB[[#This Row],[Date]]&gt;=calculate!$D$10,CCTAB[[#This Row],[Date]]&lt;calculate!$D$10+7)</f>
        <v>0</v>
      </c>
    </row>
    <row r="4297" spans="1:10" ht="14.25" customHeight="1" x14ac:dyDescent="0.35">
      <c r="A4297" s="4" t="s">
        <v>4320</v>
      </c>
      <c r="B4297" s="5">
        <v>42080.559000000001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</v>
      </c>
      <c r="H4297" s="8">
        <v>1.5773244483548068E-3</v>
      </c>
      <c r="I4297" s="9">
        <v>5</v>
      </c>
      <c r="J4297" s="10" t="b">
        <f>AND(CCTAB[[#This Row],[Date]]&gt;=calculate!$D$10,CCTAB[[#This Row],[Date]]&lt;calculate!$D$10+7)</f>
        <v>0</v>
      </c>
    </row>
    <row r="4298" spans="1:10" ht="14.25" customHeight="1" x14ac:dyDescent="0.35">
      <c r="A4298" s="4" t="s">
        <v>4321</v>
      </c>
      <c r="B4298" s="5">
        <v>42080.582000000002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</v>
      </c>
      <c r="H4298" s="8">
        <v>9.1271872834795072E-4</v>
      </c>
      <c r="I4298" s="9">
        <v>1</v>
      </c>
      <c r="J4298" s="10" t="b">
        <f>AND(CCTAB[[#This Row],[Date]]&gt;=calculate!$D$10,CCTAB[[#This Row],[Date]]&lt;calculate!$D$10+7)</f>
        <v>0</v>
      </c>
    </row>
    <row r="4299" spans="1:10" ht="14.25" customHeight="1" x14ac:dyDescent="0.35">
      <c r="A4299" s="4" t="s">
        <v>4322</v>
      </c>
      <c r="B4299" s="5">
        <v>42080.582000000002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</v>
      </c>
      <c r="H4299" s="8">
        <v>3.2818138921972581E-3</v>
      </c>
      <c r="I4299" s="9">
        <v>3</v>
      </c>
      <c r="J4299" s="10" t="b">
        <f>AND(CCTAB[[#This Row],[Date]]&gt;=calculate!$D$10,CCTAB[[#This Row],[Date]]&lt;calculate!$D$10+7)</f>
        <v>0</v>
      </c>
    </row>
    <row r="4300" spans="1:10" ht="14.25" customHeight="1" x14ac:dyDescent="0.35">
      <c r="A4300" s="4" t="s">
        <v>4323</v>
      </c>
      <c r="B4300" s="5">
        <v>42080.584000000003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0" t="b">
        <f>AND(CCTAB[[#This Row],[Date]]&gt;=calculate!$D$10,CCTAB[[#This Row],[Date]]&lt;calculate!$D$10+7)</f>
        <v>0</v>
      </c>
    </row>
    <row r="4301" spans="1:10" ht="14.25" customHeight="1" x14ac:dyDescent="0.35">
      <c r="A4301" s="4" t="s">
        <v>4324</v>
      </c>
      <c r="B4301" s="5">
        <v>42080.584000000003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0" t="b">
        <f>AND(CCTAB[[#This Row],[Date]]&gt;=calculate!$D$10,CCTAB[[#This Row],[Date]]&lt;calculate!$D$10+7)</f>
        <v>0</v>
      </c>
    </row>
    <row r="4302" spans="1:10" ht="14.25" customHeight="1" x14ac:dyDescent="0.35">
      <c r="A4302" s="4" t="s">
        <v>4325</v>
      </c>
      <c r="B4302" s="5">
        <v>42080.597000000002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</v>
      </c>
      <c r="H4302" s="8">
        <v>3.1628730477357299E-3</v>
      </c>
      <c r="I4302" s="9">
        <v>4</v>
      </c>
      <c r="J4302" s="10" t="b">
        <f>AND(CCTAB[[#This Row],[Date]]&gt;=calculate!$D$10,CCTAB[[#This Row],[Date]]&lt;calculate!$D$10+7)</f>
        <v>0</v>
      </c>
    </row>
    <row r="4303" spans="1:10" ht="14.25" customHeight="1" x14ac:dyDescent="0.35">
      <c r="A4303" s="4" t="s">
        <v>4326</v>
      </c>
      <c r="B4303" s="5">
        <v>42080.597000000002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</v>
      </c>
      <c r="H4303" s="8">
        <v>2.6089995542000768E-3</v>
      </c>
      <c r="I4303" s="9">
        <v>1</v>
      </c>
      <c r="J4303" s="10" t="b">
        <f>AND(CCTAB[[#This Row],[Date]]&gt;=calculate!$D$10,CCTAB[[#This Row],[Date]]&lt;calculate!$D$10+7)</f>
        <v>0</v>
      </c>
    </row>
    <row r="4304" spans="1:10" ht="14.25" customHeight="1" x14ac:dyDescent="0.35">
      <c r="A4304" s="4" t="s">
        <v>4327</v>
      </c>
      <c r="B4304" s="5">
        <v>42080.597999999998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0" t="b">
        <f>AND(CCTAB[[#This Row],[Date]]&gt;=calculate!$D$10,CCTAB[[#This Row],[Date]]&lt;calculate!$D$10+7)</f>
        <v>0</v>
      </c>
    </row>
    <row r="4305" spans="1:10" ht="14.25" customHeight="1" x14ac:dyDescent="0.35">
      <c r="A4305" s="4" t="s">
        <v>4328</v>
      </c>
      <c r="B4305" s="5">
        <v>42080.597999999998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</v>
      </c>
      <c r="H4305" s="8">
        <v>1.2726292891581678E-3</v>
      </c>
      <c r="I4305" s="9">
        <v>5</v>
      </c>
      <c r="J4305" s="10" t="b">
        <f>AND(CCTAB[[#This Row],[Date]]&gt;=calculate!$D$10,CCTAB[[#This Row],[Date]]&lt;calculate!$D$10+7)</f>
        <v>0</v>
      </c>
    </row>
    <row r="4306" spans="1:10" ht="14.25" customHeight="1" x14ac:dyDescent="0.35">
      <c r="A4306" s="4" t="s">
        <v>4329</v>
      </c>
      <c r="B4306" s="5">
        <v>42080.637000000002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</v>
      </c>
      <c r="H4306" s="8">
        <v>2.256818427370732E-3</v>
      </c>
      <c r="I4306" s="9">
        <v>4</v>
      </c>
      <c r="J4306" s="10" t="b">
        <f>AND(CCTAB[[#This Row],[Date]]&gt;=calculate!$D$10,CCTAB[[#This Row],[Date]]&lt;calculate!$D$10+7)</f>
        <v>0</v>
      </c>
    </row>
    <row r="4307" spans="1:10" ht="14.25" customHeight="1" x14ac:dyDescent="0.35">
      <c r="A4307" s="4" t="s">
        <v>4330</v>
      </c>
      <c r="B4307" s="5">
        <v>42080.637000000002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</v>
      </c>
      <c r="H4307" s="8">
        <v>3.1072930533185467E-3</v>
      </c>
      <c r="I4307" s="9">
        <v>4</v>
      </c>
      <c r="J4307" s="10" t="b">
        <f>AND(CCTAB[[#This Row],[Date]]&gt;=calculate!$D$10,CCTAB[[#This Row],[Date]]&lt;calculate!$D$10+7)</f>
        <v>0</v>
      </c>
    </row>
    <row r="4308" spans="1:10" ht="14.25" customHeight="1" x14ac:dyDescent="0.35">
      <c r="A4308" s="4" t="s">
        <v>4331</v>
      </c>
      <c r="B4308" s="5">
        <v>42080.658000000003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</v>
      </c>
      <c r="H4308" s="8">
        <v>2.8715833890279514E-3</v>
      </c>
      <c r="I4308" s="9">
        <v>3</v>
      </c>
      <c r="J4308" s="10" t="b">
        <f>AND(CCTAB[[#This Row],[Date]]&gt;=calculate!$D$10,CCTAB[[#This Row],[Date]]&lt;calculate!$D$10+7)</f>
        <v>0</v>
      </c>
    </row>
    <row r="4309" spans="1:10" ht="14.25" customHeight="1" x14ac:dyDescent="0.35">
      <c r="A4309" s="4" t="s">
        <v>4332</v>
      </c>
      <c r="B4309" s="5">
        <v>42080.658000000003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</v>
      </c>
      <c r="H4309" s="8">
        <v>2.9074144463746765E-3</v>
      </c>
      <c r="I4309" s="9">
        <v>3</v>
      </c>
      <c r="J4309" s="10" t="b">
        <f>AND(CCTAB[[#This Row],[Date]]&gt;=calculate!$D$10,CCTAB[[#This Row],[Date]]&lt;calculate!$D$10+7)</f>
        <v>0</v>
      </c>
    </row>
    <row r="4310" spans="1:10" ht="14.25" customHeight="1" x14ac:dyDescent="0.35">
      <c r="A4310" s="4" t="s">
        <v>4333</v>
      </c>
      <c r="B4310" s="5">
        <v>42080.680999999997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</v>
      </c>
      <c r="H4310" s="8">
        <v>1.6877295131384673E-3</v>
      </c>
      <c r="I4310" s="9">
        <v>5</v>
      </c>
      <c r="J4310" s="10" t="b">
        <f>AND(CCTAB[[#This Row],[Date]]&gt;=calculate!$D$10,CCTAB[[#This Row],[Date]]&lt;calculate!$D$10+7)</f>
        <v>0</v>
      </c>
    </row>
    <row r="4311" spans="1:10" ht="14.25" customHeight="1" x14ac:dyDescent="0.35">
      <c r="A4311" s="4" t="s">
        <v>4334</v>
      </c>
      <c r="B4311" s="5">
        <v>42080.680999999997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0" t="b">
        <f>AND(CCTAB[[#This Row],[Date]]&gt;=calculate!$D$10,CCTAB[[#This Row],[Date]]&lt;calculate!$D$10+7)</f>
        <v>0</v>
      </c>
    </row>
    <row r="4312" spans="1:10" ht="14.25" customHeight="1" x14ac:dyDescent="0.35">
      <c r="A4312" s="4" t="s">
        <v>4335</v>
      </c>
      <c r="B4312" s="5">
        <v>42080.682000000001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</v>
      </c>
      <c r="H4312" s="8">
        <v>3.1254098564631231E-3</v>
      </c>
      <c r="I4312" s="9">
        <v>5</v>
      </c>
      <c r="J4312" s="10" t="b">
        <f>AND(CCTAB[[#This Row],[Date]]&gt;=calculate!$D$10,CCTAB[[#This Row],[Date]]&lt;calculate!$D$10+7)</f>
        <v>0</v>
      </c>
    </row>
    <row r="4313" spans="1:10" ht="14.25" customHeight="1" x14ac:dyDescent="0.35">
      <c r="A4313" s="4" t="s">
        <v>4336</v>
      </c>
      <c r="B4313" s="5">
        <v>42080.682000000001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</v>
      </c>
      <c r="H4313" s="8">
        <v>4.1574766241280836E-3</v>
      </c>
      <c r="I4313" s="9">
        <v>2</v>
      </c>
      <c r="J4313" s="10" t="b">
        <f>AND(CCTAB[[#This Row],[Date]]&gt;=calculate!$D$10,CCTAB[[#This Row],[Date]]&lt;calculate!$D$10+7)</f>
        <v>0</v>
      </c>
    </row>
    <row r="4314" spans="1:10" ht="14.25" customHeight="1" x14ac:dyDescent="0.35">
      <c r="A4314" s="4" t="s">
        <v>4337</v>
      </c>
      <c r="B4314" s="5">
        <v>42080.696000000004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0" t="b">
        <f>AND(CCTAB[[#This Row],[Date]]&gt;=calculate!$D$10,CCTAB[[#This Row],[Date]]&lt;calculate!$D$10+7)</f>
        <v>0</v>
      </c>
    </row>
    <row r="4315" spans="1:10" ht="14.25" customHeight="1" x14ac:dyDescent="0.35">
      <c r="A4315" s="4" t="s">
        <v>4338</v>
      </c>
      <c r="B4315" s="5">
        <v>42080.696000000004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</v>
      </c>
      <c r="H4315" s="8">
        <v>3.1703497194343557E-3</v>
      </c>
      <c r="I4315" s="9">
        <v>4</v>
      </c>
      <c r="J4315" s="10" t="b">
        <f>AND(CCTAB[[#This Row],[Date]]&gt;=calculate!$D$10,CCTAB[[#This Row],[Date]]&lt;calculate!$D$10+7)</f>
        <v>0</v>
      </c>
    </row>
    <row r="4316" spans="1:10" ht="14.25" customHeight="1" x14ac:dyDescent="0.35">
      <c r="A4316" s="4" t="s">
        <v>4339</v>
      </c>
      <c r="B4316" s="5">
        <v>42080.699000000001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</v>
      </c>
      <c r="H4316" s="8">
        <v>3.8725577078172536E-3</v>
      </c>
      <c r="I4316" s="9">
        <v>4</v>
      </c>
      <c r="J4316" s="10" t="b">
        <f>AND(CCTAB[[#This Row],[Date]]&gt;=calculate!$D$10,CCTAB[[#This Row],[Date]]&lt;calculate!$D$10+7)</f>
        <v>0</v>
      </c>
    </row>
    <row r="4317" spans="1:10" ht="14.25" customHeight="1" x14ac:dyDescent="0.35">
      <c r="A4317" s="4" t="s">
        <v>4340</v>
      </c>
      <c r="B4317" s="5">
        <v>42080.699000000001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</v>
      </c>
      <c r="H4317" s="8">
        <v>4.4031763860800559E-3</v>
      </c>
      <c r="I4317" s="9">
        <v>2</v>
      </c>
      <c r="J4317" s="10" t="b">
        <f>AND(CCTAB[[#This Row],[Date]]&gt;=calculate!$D$10,CCTAB[[#This Row],[Date]]&lt;calculate!$D$10+7)</f>
        <v>0</v>
      </c>
    </row>
    <row r="4318" spans="1:10" ht="14.25" customHeight="1" x14ac:dyDescent="0.35">
      <c r="A4318" s="4" t="s">
        <v>4341</v>
      </c>
      <c r="B4318" s="5">
        <v>42080.703000000001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0" t="b">
        <f>AND(CCTAB[[#This Row],[Date]]&gt;=calculate!$D$10,CCTAB[[#This Row],[Date]]&lt;calculate!$D$10+7)</f>
        <v>0</v>
      </c>
    </row>
    <row r="4319" spans="1:10" ht="14.25" customHeight="1" x14ac:dyDescent="0.35">
      <c r="A4319" s="4" t="s">
        <v>4342</v>
      </c>
      <c r="B4319" s="5">
        <v>42080.703000000001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0" t="b">
        <f>AND(CCTAB[[#This Row],[Date]]&gt;=calculate!$D$10,CCTAB[[#This Row],[Date]]&lt;calculate!$D$10+7)</f>
        <v>0</v>
      </c>
    </row>
    <row r="4320" spans="1:10" ht="14.25" customHeight="1" x14ac:dyDescent="0.35">
      <c r="A4320" s="4" t="s">
        <v>4343</v>
      </c>
      <c r="B4320" s="5">
        <v>42080.716999999997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</v>
      </c>
      <c r="H4320" s="8">
        <v>2.7129494505850251E-3</v>
      </c>
      <c r="I4320" s="9">
        <v>5</v>
      </c>
      <c r="J4320" s="10" t="b">
        <f>AND(CCTAB[[#This Row],[Date]]&gt;=calculate!$D$10,CCTAB[[#This Row],[Date]]&lt;calculate!$D$10+7)</f>
        <v>0</v>
      </c>
    </row>
    <row r="4321" spans="1:10" ht="14.25" customHeight="1" x14ac:dyDescent="0.35">
      <c r="A4321" s="4" t="s">
        <v>4344</v>
      </c>
      <c r="B4321" s="5">
        <v>42080.716999999997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</v>
      </c>
      <c r="H4321" s="8">
        <v>2.3778589038335211E-3</v>
      </c>
      <c r="I4321" s="9">
        <v>1</v>
      </c>
      <c r="J4321" s="10" t="b">
        <f>AND(CCTAB[[#This Row],[Date]]&gt;=calculate!$D$10,CCTAB[[#This Row],[Date]]&lt;calculate!$D$10+7)</f>
        <v>0</v>
      </c>
    </row>
    <row r="4322" spans="1:10" ht="14.25" customHeight="1" x14ac:dyDescent="0.35">
      <c r="A4322" s="4" t="s">
        <v>4345</v>
      </c>
      <c r="B4322" s="5">
        <v>42080.718000000001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</v>
      </c>
      <c r="H4322" s="8">
        <v>2.1464734143844862E-3</v>
      </c>
      <c r="I4322" s="9">
        <v>3</v>
      </c>
      <c r="J4322" s="10" t="b">
        <f>AND(CCTAB[[#This Row],[Date]]&gt;=calculate!$D$10,CCTAB[[#This Row],[Date]]&lt;calculate!$D$10+7)</f>
        <v>0</v>
      </c>
    </row>
    <row r="4323" spans="1:10" ht="14.25" customHeight="1" x14ac:dyDescent="0.35">
      <c r="A4323" s="4" t="s">
        <v>4346</v>
      </c>
      <c r="B4323" s="5">
        <v>42080.718000000001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</v>
      </c>
      <c r="H4323" s="8">
        <v>2.422532671244862E-3</v>
      </c>
      <c r="I4323" s="9">
        <v>4</v>
      </c>
      <c r="J4323" s="10" t="b">
        <f>AND(CCTAB[[#This Row],[Date]]&gt;=calculate!$D$10,CCTAB[[#This Row],[Date]]&lt;calculate!$D$10+7)</f>
        <v>0</v>
      </c>
    </row>
    <row r="4324" spans="1:10" ht="14.25" customHeight="1" x14ac:dyDescent="0.35">
      <c r="A4324" s="4" t="s">
        <v>4347</v>
      </c>
      <c r="B4324" s="5">
        <v>42080.724999999999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</v>
      </c>
      <c r="H4324" s="8">
        <v>1.5473955859030175E-3</v>
      </c>
      <c r="I4324" s="9">
        <v>3</v>
      </c>
      <c r="J4324" s="10" t="b">
        <f>AND(CCTAB[[#This Row],[Date]]&gt;=calculate!$D$10,CCTAB[[#This Row],[Date]]&lt;calculate!$D$10+7)</f>
        <v>0</v>
      </c>
    </row>
    <row r="4325" spans="1:10" ht="14.25" customHeight="1" x14ac:dyDescent="0.35">
      <c r="A4325" s="4" t="s">
        <v>4348</v>
      </c>
      <c r="B4325" s="5">
        <v>42080.724999999999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</v>
      </c>
      <c r="H4325" s="8">
        <v>2.6428720898605076E-3</v>
      </c>
      <c r="I4325" s="9">
        <v>3</v>
      </c>
      <c r="J4325" s="10" t="b">
        <f>AND(CCTAB[[#This Row],[Date]]&gt;=calculate!$D$10,CCTAB[[#This Row],[Date]]&lt;calculate!$D$10+7)</f>
        <v>0</v>
      </c>
    </row>
    <row r="4326" spans="1:10" ht="14.25" customHeight="1" x14ac:dyDescent="0.35">
      <c r="A4326" s="4" t="s">
        <v>4349</v>
      </c>
      <c r="B4326" s="5">
        <v>42080.726999999999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0" t="b">
        <f>AND(CCTAB[[#This Row],[Date]]&gt;=calculate!$D$10,CCTAB[[#This Row],[Date]]&lt;calculate!$D$10+7)</f>
        <v>0</v>
      </c>
    </row>
    <row r="4327" spans="1:10" ht="14.25" customHeight="1" x14ac:dyDescent="0.35">
      <c r="A4327" s="4" t="s">
        <v>4350</v>
      </c>
      <c r="B4327" s="5">
        <v>42080.726999999999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</v>
      </c>
      <c r="H4327" s="8">
        <v>1.3135965164628937E-3</v>
      </c>
      <c r="I4327" s="9">
        <v>3</v>
      </c>
      <c r="J4327" s="10" t="b">
        <f>AND(CCTAB[[#This Row],[Date]]&gt;=calculate!$D$10,CCTAB[[#This Row],[Date]]&lt;calculate!$D$10+7)</f>
        <v>0</v>
      </c>
    </row>
    <row r="4328" spans="1:10" ht="14.25" customHeight="1" x14ac:dyDescent="0.35">
      <c r="A4328" s="4" t="s">
        <v>4351</v>
      </c>
      <c r="B4328" s="5">
        <v>42080.741999999998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</v>
      </c>
      <c r="H4328" s="8">
        <v>2.2608857168373159E-3</v>
      </c>
      <c r="I4328" s="9">
        <v>4</v>
      </c>
      <c r="J4328" s="10" t="b">
        <f>AND(CCTAB[[#This Row],[Date]]&gt;=calculate!$D$10,CCTAB[[#This Row],[Date]]&lt;calculate!$D$10+7)</f>
        <v>0</v>
      </c>
    </row>
    <row r="4329" spans="1:10" ht="14.25" customHeight="1" x14ac:dyDescent="0.35">
      <c r="A4329" s="4" t="s">
        <v>4352</v>
      </c>
      <c r="B4329" s="5">
        <v>42080.741999999998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</v>
      </c>
      <c r="H4329" s="8">
        <v>3.8703368893193068E-3</v>
      </c>
      <c r="I4329" s="9">
        <v>4</v>
      </c>
      <c r="J4329" s="10" t="b">
        <f>AND(CCTAB[[#This Row],[Date]]&gt;=calculate!$D$10,CCTAB[[#This Row],[Date]]&lt;calculate!$D$10+7)</f>
        <v>0</v>
      </c>
    </row>
    <row r="4330" spans="1:10" ht="14.25" customHeight="1" x14ac:dyDescent="0.35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</v>
      </c>
      <c r="H4330" s="8">
        <v>3.2323996464575576E-3</v>
      </c>
      <c r="I4330" s="9">
        <v>5</v>
      </c>
      <c r="J4330" s="10" t="b">
        <f>AND(CCTAB[[#This Row],[Date]]&gt;=calculate!$D$10,CCTAB[[#This Row],[Date]]&lt;calculate!$D$10+7)</f>
        <v>0</v>
      </c>
    </row>
    <row r="4331" spans="1:10" ht="14.25" customHeight="1" x14ac:dyDescent="0.35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0" t="b">
        <f>AND(CCTAB[[#This Row],[Date]]&gt;=calculate!$D$10,CCTAB[[#This Row],[Date]]&lt;calculate!$D$10+7)</f>
        <v>0</v>
      </c>
    </row>
    <row r="4332" spans="1:10" ht="14.25" customHeight="1" x14ac:dyDescent="0.35">
      <c r="A4332" s="4" t="s">
        <v>4355</v>
      </c>
      <c r="B4332" s="5">
        <v>42081.385000000002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</v>
      </c>
      <c r="H4332" s="8">
        <v>1.9298343362140306E-3</v>
      </c>
      <c r="I4332" s="9">
        <v>4</v>
      </c>
      <c r="J4332" s="10" t="b">
        <f>AND(CCTAB[[#This Row],[Date]]&gt;=calculate!$D$10,CCTAB[[#This Row],[Date]]&lt;calculate!$D$10+7)</f>
        <v>0</v>
      </c>
    </row>
    <row r="4333" spans="1:10" ht="14.25" customHeight="1" x14ac:dyDescent="0.35">
      <c r="A4333" s="4" t="s">
        <v>4356</v>
      </c>
      <c r="B4333" s="5">
        <v>42081.385000000002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</v>
      </c>
      <c r="H4333" s="8">
        <v>3.7219334631163272E-3</v>
      </c>
      <c r="I4333" s="9">
        <v>3</v>
      </c>
      <c r="J4333" s="10" t="b">
        <f>AND(CCTAB[[#This Row],[Date]]&gt;=calculate!$D$10,CCTAB[[#This Row],[Date]]&lt;calculate!$D$10+7)</f>
        <v>0</v>
      </c>
    </row>
    <row r="4334" spans="1:10" ht="14.25" customHeight="1" x14ac:dyDescent="0.35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0" t="b">
        <f>AND(CCTAB[[#This Row],[Date]]&gt;=calculate!$D$10,CCTAB[[#This Row],[Date]]&lt;calculate!$D$10+7)</f>
        <v>0</v>
      </c>
    </row>
    <row r="4335" spans="1:10" ht="14.25" customHeight="1" x14ac:dyDescent="0.35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</v>
      </c>
      <c r="H4335" s="8">
        <v>5.1381214423715563E-4</v>
      </c>
      <c r="I4335" s="9">
        <v>3</v>
      </c>
      <c r="J4335" s="10" t="b">
        <f>AND(CCTAB[[#This Row],[Date]]&gt;=calculate!$D$10,CCTAB[[#This Row],[Date]]&lt;calculate!$D$10+7)</f>
        <v>0</v>
      </c>
    </row>
    <row r="4336" spans="1:10" ht="14.25" customHeight="1" x14ac:dyDescent="0.35">
      <c r="A4336" s="4" t="s">
        <v>4359</v>
      </c>
      <c r="B4336" s="5">
        <v>42081.438999999998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</v>
      </c>
      <c r="H4336" s="8">
        <v>2.8194587296101973E-3</v>
      </c>
      <c r="I4336" s="9">
        <v>3</v>
      </c>
      <c r="J4336" s="10" t="b">
        <f>AND(CCTAB[[#This Row],[Date]]&gt;=calculate!$D$10,CCTAB[[#This Row],[Date]]&lt;calculate!$D$10+7)</f>
        <v>0</v>
      </c>
    </row>
    <row r="4337" spans="1:10" ht="14.25" customHeight="1" x14ac:dyDescent="0.35">
      <c r="A4337" s="4" t="s">
        <v>4360</v>
      </c>
      <c r="B4337" s="5">
        <v>42081.438999999998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</v>
      </c>
      <c r="H4337" s="8">
        <v>3.9446085431842836E-3</v>
      </c>
      <c r="I4337" s="9">
        <v>3</v>
      </c>
      <c r="J4337" s="10" t="b">
        <f>AND(CCTAB[[#This Row],[Date]]&gt;=calculate!$D$10,CCTAB[[#This Row],[Date]]&lt;calculate!$D$10+7)</f>
        <v>0</v>
      </c>
    </row>
    <row r="4338" spans="1:10" ht="14.25" customHeight="1" x14ac:dyDescent="0.35">
      <c r="A4338" s="4" t="s">
        <v>4361</v>
      </c>
      <c r="B4338" s="5">
        <v>42081.455999999998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</v>
      </c>
      <c r="H4338" s="8">
        <v>2.9639465149057524E-3</v>
      </c>
      <c r="I4338" s="9">
        <v>3</v>
      </c>
      <c r="J4338" s="10" t="b">
        <f>AND(CCTAB[[#This Row],[Date]]&gt;=calculate!$D$10,CCTAB[[#This Row],[Date]]&lt;calculate!$D$10+7)</f>
        <v>0</v>
      </c>
    </row>
    <row r="4339" spans="1:10" ht="14.25" customHeight="1" x14ac:dyDescent="0.35">
      <c r="A4339" s="4" t="s">
        <v>4362</v>
      </c>
      <c r="B4339" s="5">
        <v>42081.455999999998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</v>
      </c>
      <c r="H4339" s="8">
        <v>4.4169772531887311E-3</v>
      </c>
      <c r="I4339" s="9">
        <v>3</v>
      </c>
      <c r="J4339" s="10" t="b">
        <f>AND(CCTAB[[#This Row],[Date]]&gt;=calculate!$D$10,CCTAB[[#This Row],[Date]]&lt;calculate!$D$10+7)</f>
        <v>0</v>
      </c>
    </row>
    <row r="4340" spans="1:10" ht="14.25" customHeight="1" x14ac:dyDescent="0.35">
      <c r="A4340" s="4" t="s">
        <v>4363</v>
      </c>
      <c r="B4340" s="5">
        <v>42081.485000000001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0" t="b">
        <f>AND(CCTAB[[#This Row],[Date]]&gt;=calculate!$D$10,CCTAB[[#This Row],[Date]]&lt;calculate!$D$10+7)</f>
        <v>0</v>
      </c>
    </row>
    <row r="4341" spans="1:10" ht="14.25" customHeight="1" x14ac:dyDescent="0.35">
      <c r="A4341" s="4" t="s">
        <v>4364</v>
      </c>
      <c r="B4341" s="5">
        <v>42081.485000000001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</v>
      </c>
      <c r="H4341" s="8">
        <v>3.9724915791238859E-3</v>
      </c>
      <c r="I4341" s="9">
        <v>4</v>
      </c>
      <c r="J4341" s="10" t="b">
        <f>AND(CCTAB[[#This Row],[Date]]&gt;=calculate!$D$10,CCTAB[[#This Row],[Date]]&lt;calculate!$D$10+7)</f>
        <v>0</v>
      </c>
    </row>
    <row r="4342" spans="1:10" ht="14.25" customHeight="1" x14ac:dyDescent="0.35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0" t="b">
        <f>AND(CCTAB[[#This Row],[Date]]&gt;=calculate!$D$10,CCTAB[[#This Row],[Date]]&lt;calculate!$D$10+7)</f>
        <v>0</v>
      </c>
    </row>
    <row r="4343" spans="1:10" ht="14.25" customHeight="1" x14ac:dyDescent="0.35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</v>
      </c>
      <c r="H4343" s="8">
        <v>8.3177934593277347E-4</v>
      </c>
      <c r="I4343" s="9">
        <v>2</v>
      </c>
      <c r="J4343" s="10" t="b">
        <f>AND(CCTAB[[#This Row],[Date]]&gt;=calculate!$D$10,CCTAB[[#This Row],[Date]]&lt;calculate!$D$10+7)</f>
        <v>0</v>
      </c>
    </row>
    <row r="4344" spans="1:10" ht="14.25" customHeight="1" x14ac:dyDescent="0.35">
      <c r="A4344" s="4" t="s">
        <v>4367</v>
      </c>
      <c r="B4344" s="5">
        <v>42081.521000000001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</v>
      </c>
      <c r="H4344" s="8">
        <v>1.8449596353121306E-3</v>
      </c>
      <c r="I4344" s="9">
        <v>3</v>
      </c>
      <c r="J4344" s="10" t="b">
        <f>AND(CCTAB[[#This Row],[Date]]&gt;=calculate!$D$10,CCTAB[[#This Row],[Date]]&lt;calculate!$D$10+7)</f>
        <v>0</v>
      </c>
    </row>
    <row r="4345" spans="1:10" ht="14.25" customHeight="1" x14ac:dyDescent="0.35">
      <c r="A4345" s="4" t="s">
        <v>4368</v>
      </c>
      <c r="B4345" s="5">
        <v>42081.521000000001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</v>
      </c>
      <c r="H4345" s="8">
        <v>3.3175755474159955E-3</v>
      </c>
      <c r="I4345" s="9">
        <v>5</v>
      </c>
      <c r="J4345" s="10" t="b">
        <f>AND(CCTAB[[#This Row],[Date]]&gt;=calculate!$D$10,CCTAB[[#This Row],[Date]]&lt;calculate!$D$10+7)</f>
        <v>0</v>
      </c>
    </row>
    <row r="4346" spans="1:10" ht="14.25" customHeight="1" x14ac:dyDescent="0.35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</v>
      </c>
      <c r="H4346" s="8">
        <v>4.9444210181410543E-4</v>
      </c>
      <c r="I4346" s="9">
        <v>3</v>
      </c>
      <c r="J4346" s="10" t="b">
        <f>AND(CCTAB[[#This Row],[Date]]&gt;=calculate!$D$10,CCTAB[[#This Row],[Date]]&lt;calculate!$D$10+7)</f>
        <v>0</v>
      </c>
    </row>
    <row r="4347" spans="1:10" ht="14.25" customHeight="1" x14ac:dyDescent="0.35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</v>
      </c>
      <c r="H4347" s="8">
        <v>1.1834334214397416E-3</v>
      </c>
      <c r="I4347" s="9">
        <v>4</v>
      </c>
      <c r="J4347" s="10" t="b">
        <f>AND(CCTAB[[#This Row],[Date]]&gt;=calculate!$D$10,CCTAB[[#This Row],[Date]]&lt;calculate!$D$10+7)</f>
        <v>0</v>
      </c>
    </row>
    <row r="4348" spans="1:10" ht="14.25" customHeight="1" x14ac:dyDescent="0.35">
      <c r="A4348" s="4" t="s">
        <v>4371</v>
      </c>
      <c r="B4348" s="5">
        <v>42081.567000000003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</v>
      </c>
      <c r="H4348" s="8">
        <v>1.2687998155214535E-3</v>
      </c>
      <c r="I4348" s="9">
        <v>5</v>
      </c>
      <c r="J4348" s="10" t="b">
        <f>AND(CCTAB[[#This Row],[Date]]&gt;=calculate!$D$10,CCTAB[[#This Row],[Date]]&lt;calculate!$D$10+7)</f>
        <v>0</v>
      </c>
    </row>
    <row r="4349" spans="1:10" ht="14.25" customHeight="1" x14ac:dyDescent="0.35">
      <c r="A4349" s="4" t="s">
        <v>4372</v>
      </c>
      <c r="B4349" s="5">
        <v>42081.567000000003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</v>
      </c>
      <c r="H4349" s="8">
        <v>1.7112694763754266E-3</v>
      </c>
      <c r="I4349" s="9">
        <v>2</v>
      </c>
      <c r="J4349" s="10" t="b">
        <f>AND(CCTAB[[#This Row],[Date]]&gt;=calculate!$D$10,CCTAB[[#This Row],[Date]]&lt;calculate!$D$10+7)</f>
        <v>0</v>
      </c>
    </row>
    <row r="4350" spans="1:10" ht="14.25" customHeight="1" x14ac:dyDescent="0.35">
      <c r="A4350" s="4" t="s">
        <v>4373</v>
      </c>
      <c r="B4350" s="5">
        <v>42081.576000000001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</v>
      </c>
      <c r="H4350" s="8">
        <v>4.3730054613982218E-3</v>
      </c>
      <c r="I4350" s="9">
        <v>5</v>
      </c>
      <c r="J4350" s="10" t="b">
        <f>AND(CCTAB[[#This Row],[Date]]&gt;=calculate!$D$10,CCTAB[[#This Row],[Date]]&lt;calculate!$D$10+7)</f>
        <v>0</v>
      </c>
    </row>
    <row r="4351" spans="1:10" ht="14.25" customHeight="1" x14ac:dyDescent="0.35">
      <c r="A4351" s="4" t="s">
        <v>4374</v>
      </c>
      <c r="B4351" s="5">
        <v>42081.576000000001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</v>
      </c>
      <c r="H4351" s="8">
        <v>5.3047405031841249E-4</v>
      </c>
      <c r="I4351" s="9">
        <v>2</v>
      </c>
      <c r="J4351" s="10" t="b">
        <f>AND(CCTAB[[#This Row],[Date]]&gt;=calculate!$D$10,CCTAB[[#This Row],[Date]]&lt;calculate!$D$10+7)</f>
        <v>0</v>
      </c>
    </row>
    <row r="4352" spans="1:10" ht="14.25" customHeight="1" x14ac:dyDescent="0.35">
      <c r="A4352" s="4" t="s">
        <v>4375</v>
      </c>
      <c r="B4352" s="5">
        <v>42081.584999999999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</v>
      </c>
      <c r="H4352" s="8">
        <v>3.8638590703292961E-3</v>
      </c>
      <c r="I4352" s="9">
        <v>5</v>
      </c>
      <c r="J4352" s="10" t="b">
        <f>AND(CCTAB[[#This Row],[Date]]&gt;=calculate!$D$10,CCTAB[[#This Row],[Date]]&lt;calculate!$D$10+7)</f>
        <v>0</v>
      </c>
    </row>
    <row r="4353" spans="1:10" ht="14.25" customHeight="1" x14ac:dyDescent="0.35">
      <c r="A4353" s="4" t="s">
        <v>4376</v>
      </c>
      <c r="B4353" s="5">
        <v>42081.584999999999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</v>
      </c>
      <c r="H4353" s="8">
        <v>4.7189302894748804E-3</v>
      </c>
      <c r="I4353" s="9">
        <v>4</v>
      </c>
      <c r="J4353" s="10" t="b">
        <f>AND(CCTAB[[#This Row],[Date]]&gt;=calculate!$D$10,CCTAB[[#This Row],[Date]]&lt;calculate!$D$10+7)</f>
        <v>0</v>
      </c>
    </row>
    <row r="4354" spans="1:10" ht="14.25" customHeight="1" x14ac:dyDescent="0.35">
      <c r="A4354" s="4" t="s">
        <v>4377</v>
      </c>
      <c r="B4354" s="5">
        <v>42081.601000000002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</v>
      </c>
      <c r="H4354" s="8">
        <v>4.130290276645707E-4</v>
      </c>
      <c r="I4354" s="9">
        <v>2</v>
      </c>
      <c r="J4354" s="10" t="b">
        <f>AND(CCTAB[[#This Row],[Date]]&gt;=calculate!$D$10,CCTAB[[#This Row],[Date]]&lt;calculate!$D$10+7)</f>
        <v>0</v>
      </c>
    </row>
    <row r="4355" spans="1:10" ht="14.25" customHeight="1" x14ac:dyDescent="0.35">
      <c r="A4355" s="4" t="s">
        <v>4378</v>
      </c>
      <c r="B4355" s="5">
        <v>42081.601000000002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0" t="b">
        <f>AND(CCTAB[[#This Row],[Date]]&gt;=calculate!$D$10,CCTAB[[#This Row],[Date]]&lt;calculate!$D$10+7)</f>
        <v>0</v>
      </c>
    </row>
    <row r="4356" spans="1:10" ht="14.25" customHeight="1" x14ac:dyDescent="0.35">
      <c r="A4356" s="4" t="s">
        <v>4379</v>
      </c>
      <c r="B4356" s="5">
        <v>42081.612000000001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0" t="b">
        <f>AND(CCTAB[[#This Row],[Date]]&gt;=calculate!$D$10,CCTAB[[#This Row],[Date]]&lt;calculate!$D$10+7)</f>
        <v>0</v>
      </c>
    </row>
    <row r="4357" spans="1:10" ht="14.25" customHeight="1" x14ac:dyDescent="0.35">
      <c r="A4357" s="4" t="s">
        <v>4380</v>
      </c>
      <c r="B4357" s="5">
        <v>42081.612000000001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</v>
      </c>
      <c r="H4357" s="8">
        <v>2.1690503042865587E-3</v>
      </c>
      <c r="I4357" s="9">
        <v>4</v>
      </c>
      <c r="J4357" s="10" t="b">
        <f>AND(CCTAB[[#This Row],[Date]]&gt;=calculate!$D$10,CCTAB[[#This Row],[Date]]&lt;calculate!$D$10+7)</f>
        <v>0</v>
      </c>
    </row>
    <row r="4358" spans="1:10" ht="14.25" customHeight="1" x14ac:dyDescent="0.35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</v>
      </c>
      <c r="H4358" s="8">
        <v>2.5643741506161696E-3</v>
      </c>
      <c r="I4358" s="9">
        <v>5</v>
      </c>
      <c r="J4358" s="10" t="b">
        <f>AND(CCTAB[[#This Row],[Date]]&gt;=calculate!$D$10,CCTAB[[#This Row],[Date]]&lt;calculate!$D$10+7)</f>
        <v>0</v>
      </c>
    </row>
    <row r="4359" spans="1:10" ht="14.25" customHeight="1" x14ac:dyDescent="0.35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</v>
      </c>
      <c r="H4359" s="8">
        <v>4.3917802504642731E-3</v>
      </c>
      <c r="I4359" s="9">
        <v>3</v>
      </c>
      <c r="J4359" s="10" t="b">
        <f>AND(CCTAB[[#This Row],[Date]]&gt;=calculate!$D$10,CCTAB[[#This Row],[Date]]&lt;calculate!$D$10+7)</f>
        <v>0</v>
      </c>
    </row>
    <row r="4360" spans="1:10" ht="14.25" customHeight="1" x14ac:dyDescent="0.35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</v>
      </c>
      <c r="H4360" s="8">
        <v>3.6448590929697134E-3</v>
      </c>
      <c r="I4360" s="9">
        <v>4</v>
      </c>
      <c r="J4360" s="10" t="b">
        <f>AND(CCTAB[[#This Row],[Date]]&gt;=calculate!$D$10,CCTAB[[#This Row],[Date]]&lt;calculate!$D$10+7)</f>
        <v>0</v>
      </c>
    </row>
    <row r="4361" spans="1:10" ht="14.25" customHeight="1" x14ac:dyDescent="0.35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</v>
      </c>
      <c r="H4361" s="8">
        <v>3.2679324849732324E-3</v>
      </c>
      <c r="I4361" s="9">
        <v>4</v>
      </c>
      <c r="J4361" s="10" t="b">
        <f>AND(CCTAB[[#This Row],[Date]]&gt;=calculate!$D$10,CCTAB[[#This Row],[Date]]&lt;calculate!$D$10+7)</f>
        <v>0</v>
      </c>
    </row>
    <row r="4362" spans="1:10" ht="14.25" customHeight="1" x14ac:dyDescent="0.35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</v>
      </c>
      <c r="H4362" s="8">
        <v>2.0775282448502116E-3</v>
      </c>
      <c r="I4362" s="9">
        <v>3</v>
      </c>
      <c r="J4362" s="10" t="b">
        <f>AND(CCTAB[[#This Row],[Date]]&gt;=calculate!$D$10,CCTAB[[#This Row],[Date]]&lt;calculate!$D$10+7)</f>
        <v>0</v>
      </c>
    </row>
    <row r="4363" spans="1:10" ht="14.25" customHeight="1" x14ac:dyDescent="0.35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</v>
      </c>
      <c r="H4363" s="8">
        <v>2.486283735958958E-3</v>
      </c>
      <c r="I4363" s="9">
        <v>3</v>
      </c>
      <c r="J4363" s="10" t="b">
        <f>AND(CCTAB[[#This Row],[Date]]&gt;=calculate!$D$10,CCTAB[[#This Row],[Date]]&lt;calculate!$D$10+7)</f>
        <v>0</v>
      </c>
    </row>
    <row r="4364" spans="1:10" ht="14.25" customHeight="1" x14ac:dyDescent="0.35">
      <c r="A4364" s="4" t="s">
        <v>4387</v>
      </c>
      <c r="B4364" s="5">
        <v>42081.669000000002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</v>
      </c>
      <c r="H4364" s="8">
        <v>2.856783838003152E-3</v>
      </c>
      <c r="I4364" s="9">
        <v>3</v>
      </c>
      <c r="J4364" s="10" t="b">
        <f>AND(CCTAB[[#This Row],[Date]]&gt;=calculate!$D$10,CCTAB[[#This Row],[Date]]&lt;calculate!$D$10+7)</f>
        <v>0</v>
      </c>
    </row>
    <row r="4365" spans="1:10" ht="14.25" customHeight="1" x14ac:dyDescent="0.35">
      <c r="A4365" s="4" t="s">
        <v>4388</v>
      </c>
      <c r="B4365" s="5">
        <v>42081.669000000002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</v>
      </c>
      <c r="H4365" s="8">
        <v>2.3049595699275237E-3</v>
      </c>
      <c r="I4365" s="9">
        <v>4</v>
      </c>
      <c r="J4365" s="10" t="b">
        <f>AND(CCTAB[[#This Row],[Date]]&gt;=calculate!$D$10,CCTAB[[#This Row],[Date]]&lt;calculate!$D$10+7)</f>
        <v>0</v>
      </c>
    </row>
    <row r="4366" spans="1:10" ht="14.25" customHeight="1" x14ac:dyDescent="0.35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</v>
      </c>
      <c r="H4366" s="8">
        <v>1.9752249906869312E-3</v>
      </c>
      <c r="I4366" s="9">
        <v>3</v>
      </c>
      <c r="J4366" s="10" t="b">
        <f>AND(CCTAB[[#This Row],[Date]]&gt;=calculate!$D$10,CCTAB[[#This Row],[Date]]&lt;calculate!$D$10+7)</f>
        <v>0</v>
      </c>
    </row>
    <row r="4367" spans="1:10" ht="14.25" customHeight="1" x14ac:dyDescent="0.35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</v>
      </c>
      <c r="H4367" s="8">
        <v>1.5520367991103674E-3</v>
      </c>
      <c r="I4367" s="9">
        <v>5</v>
      </c>
      <c r="J4367" s="10" t="b">
        <f>AND(CCTAB[[#This Row],[Date]]&gt;=calculate!$D$10,CCTAB[[#This Row],[Date]]&lt;calculate!$D$10+7)</f>
        <v>0</v>
      </c>
    </row>
    <row r="4368" spans="1:10" ht="14.25" customHeight="1" x14ac:dyDescent="0.35">
      <c r="A4368" s="4" t="s">
        <v>4391</v>
      </c>
      <c r="B4368" s="5">
        <v>42081.688000000002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</v>
      </c>
      <c r="H4368" s="8">
        <v>3.6687433312547649E-3</v>
      </c>
      <c r="I4368" s="9">
        <v>5</v>
      </c>
      <c r="J4368" s="10" t="b">
        <f>AND(CCTAB[[#This Row],[Date]]&gt;=calculate!$D$10,CCTAB[[#This Row],[Date]]&lt;calculate!$D$10+7)</f>
        <v>0</v>
      </c>
    </row>
    <row r="4369" spans="1:10" ht="14.25" customHeight="1" x14ac:dyDescent="0.35">
      <c r="A4369" s="4" t="s">
        <v>4392</v>
      </c>
      <c r="B4369" s="5">
        <v>42081.688000000002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0" t="b">
        <f>AND(CCTAB[[#This Row],[Date]]&gt;=calculate!$D$10,CCTAB[[#This Row],[Date]]&lt;calculate!$D$10+7)</f>
        <v>0</v>
      </c>
    </row>
    <row r="4370" spans="1:10" ht="14.25" customHeight="1" x14ac:dyDescent="0.35">
      <c r="A4370" s="4" t="s">
        <v>4393</v>
      </c>
      <c r="B4370" s="5">
        <v>42081.707000000002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</v>
      </c>
      <c r="H4370" s="8">
        <v>4.4192162758903194E-3</v>
      </c>
      <c r="I4370" s="9">
        <v>3</v>
      </c>
      <c r="J4370" s="10" t="b">
        <f>AND(CCTAB[[#This Row],[Date]]&gt;=calculate!$D$10,CCTAB[[#This Row],[Date]]&lt;calculate!$D$10+7)</f>
        <v>0</v>
      </c>
    </row>
    <row r="4371" spans="1:10" ht="14.25" customHeight="1" x14ac:dyDescent="0.35">
      <c r="A4371" s="4" t="s">
        <v>4394</v>
      </c>
      <c r="B4371" s="5">
        <v>42081.707000000002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0" t="b">
        <f>AND(CCTAB[[#This Row],[Date]]&gt;=calculate!$D$10,CCTAB[[#This Row],[Date]]&lt;calculate!$D$10+7)</f>
        <v>0</v>
      </c>
    </row>
    <row r="4372" spans="1:10" ht="14.25" customHeight="1" x14ac:dyDescent="0.35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</v>
      </c>
      <c r="H4372" s="8">
        <v>4.1040180024290362E-3</v>
      </c>
      <c r="I4372" s="9">
        <v>3</v>
      </c>
      <c r="J4372" s="10" t="b">
        <f>AND(CCTAB[[#This Row],[Date]]&gt;=calculate!$D$10,CCTAB[[#This Row],[Date]]&lt;calculate!$D$10+7)</f>
        <v>0</v>
      </c>
    </row>
    <row r="4373" spans="1:10" ht="14.25" customHeight="1" x14ac:dyDescent="0.35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</v>
      </c>
      <c r="H4373" s="8">
        <v>4.3443169515062644E-3</v>
      </c>
      <c r="I4373" s="9">
        <v>4</v>
      </c>
      <c r="J4373" s="10" t="b">
        <f>AND(CCTAB[[#This Row],[Date]]&gt;=calculate!$D$10,CCTAB[[#This Row],[Date]]&lt;calculate!$D$10+7)</f>
        <v>0</v>
      </c>
    </row>
    <row r="4374" spans="1:10" ht="14.25" customHeight="1" x14ac:dyDescent="0.35">
      <c r="A4374" s="4" t="s">
        <v>4397</v>
      </c>
      <c r="B4374" s="5">
        <v>42081.724000000002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</v>
      </c>
      <c r="H4374" s="8">
        <v>1.8944283076212411E-3</v>
      </c>
      <c r="I4374" s="9">
        <v>5</v>
      </c>
      <c r="J4374" s="10" t="b">
        <f>AND(CCTAB[[#This Row],[Date]]&gt;=calculate!$D$10,CCTAB[[#This Row],[Date]]&lt;calculate!$D$10+7)</f>
        <v>0</v>
      </c>
    </row>
    <row r="4375" spans="1:10" ht="14.25" customHeight="1" x14ac:dyDescent="0.35">
      <c r="A4375" s="4" t="s">
        <v>4398</v>
      </c>
      <c r="B4375" s="5">
        <v>42081.724000000002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0" t="b">
        <f>AND(CCTAB[[#This Row],[Date]]&gt;=calculate!$D$10,CCTAB[[#This Row],[Date]]&lt;calculate!$D$10+7)</f>
        <v>0</v>
      </c>
    </row>
    <row r="4376" spans="1:10" ht="14.25" customHeight="1" x14ac:dyDescent="0.35">
      <c r="A4376" s="4" t="s">
        <v>4399</v>
      </c>
      <c r="B4376" s="5">
        <v>42081.726999999999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</v>
      </c>
      <c r="H4376" s="8">
        <v>2.2990221919149314E-3</v>
      </c>
      <c r="I4376" s="9">
        <v>3</v>
      </c>
      <c r="J4376" s="10" t="b">
        <f>AND(CCTAB[[#This Row],[Date]]&gt;=calculate!$D$10,CCTAB[[#This Row],[Date]]&lt;calculate!$D$10+7)</f>
        <v>0</v>
      </c>
    </row>
    <row r="4377" spans="1:10" ht="14.25" customHeight="1" x14ac:dyDescent="0.35">
      <c r="A4377" s="4" t="s">
        <v>4400</v>
      </c>
      <c r="B4377" s="5">
        <v>42081.726999999999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</v>
      </c>
      <c r="H4377" s="8">
        <v>1.4742396813029388E-3</v>
      </c>
      <c r="I4377" s="9">
        <v>4</v>
      </c>
      <c r="J4377" s="10" t="b">
        <f>AND(CCTAB[[#This Row],[Date]]&gt;=calculate!$D$10,CCTAB[[#This Row],[Date]]&lt;calculate!$D$10+7)</f>
        <v>0</v>
      </c>
    </row>
    <row r="4378" spans="1:10" ht="14.25" customHeight="1" x14ac:dyDescent="0.35">
      <c r="A4378" s="4" t="s">
        <v>4401</v>
      </c>
      <c r="B4378" s="5">
        <v>42081.737000000001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</v>
      </c>
      <c r="H4378" s="8">
        <v>1.7853809841842714E-3</v>
      </c>
      <c r="I4378" s="9">
        <v>1</v>
      </c>
      <c r="J4378" s="10" t="b">
        <f>AND(CCTAB[[#This Row],[Date]]&gt;=calculate!$D$10,CCTAB[[#This Row],[Date]]&lt;calculate!$D$10+7)</f>
        <v>0</v>
      </c>
    </row>
    <row r="4379" spans="1:10" ht="14.25" customHeight="1" x14ac:dyDescent="0.35">
      <c r="A4379" s="4" t="s">
        <v>4402</v>
      </c>
      <c r="B4379" s="5">
        <v>42081.737000000001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</v>
      </c>
      <c r="H4379" s="8">
        <v>3.6597811657007795E-3</v>
      </c>
      <c r="I4379" s="9">
        <v>3</v>
      </c>
      <c r="J4379" s="10" t="b">
        <f>AND(CCTAB[[#This Row],[Date]]&gt;=calculate!$D$10,CCTAB[[#This Row],[Date]]&lt;calculate!$D$10+7)</f>
        <v>0</v>
      </c>
    </row>
    <row r="4380" spans="1:10" ht="14.25" customHeight="1" x14ac:dyDescent="0.35">
      <c r="A4380" s="4" t="s">
        <v>4403</v>
      </c>
      <c r="B4380" s="5">
        <v>42082.385999999999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</v>
      </c>
      <c r="H4380" s="8">
        <v>3.5878216756163994E-3</v>
      </c>
      <c r="I4380" s="9">
        <v>5</v>
      </c>
      <c r="J4380" s="10" t="b">
        <f>AND(CCTAB[[#This Row],[Date]]&gt;=calculate!$D$10,CCTAB[[#This Row],[Date]]&lt;calculate!$D$10+7)</f>
        <v>0</v>
      </c>
    </row>
    <row r="4381" spans="1:10" ht="14.25" customHeight="1" x14ac:dyDescent="0.35">
      <c r="A4381" s="4" t="s">
        <v>4404</v>
      </c>
      <c r="B4381" s="5">
        <v>42082.385999999999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</v>
      </c>
      <c r="H4381" s="8">
        <v>3.68861078123622E-3</v>
      </c>
      <c r="I4381" s="9">
        <v>1</v>
      </c>
      <c r="J4381" s="10" t="b">
        <f>AND(CCTAB[[#This Row],[Date]]&gt;=calculate!$D$10,CCTAB[[#This Row],[Date]]&lt;calculate!$D$10+7)</f>
        <v>0</v>
      </c>
    </row>
    <row r="4382" spans="1:10" ht="14.25" customHeight="1" x14ac:dyDescent="0.35">
      <c r="A4382" s="4" t="s">
        <v>4405</v>
      </c>
      <c r="B4382" s="5">
        <v>42082.408000000003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0" t="b">
        <f>AND(CCTAB[[#This Row],[Date]]&gt;=calculate!$D$10,CCTAB[[#This Row],[Date]]&lt;calculate!$D$10+7)</f>
        <v>0</v>
      </c>
    </row>
    <row r="4383" spans="1:10" ht="14.25" customHeight="1" x14ac:dyDescent="0.35">
      <c r="A4383" s="4" t="s">
        <v>4406</v>
      </c>
      <c r="B4383" s="5">
        <v>42082.408000000003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</v>
      </c>
      <c r="H4383" s="8">
        <v>3.5845329928285855E-3</v>
      </c>
      <c r="I4383" s="9">
        <v>5</v>
      </c>
      <c r="J4383" s="10" t="b">
        <f>AND(CCTAB[[#This Row],[Date]]&gt;=calculate!$D$10,CCTAB[[#This Row],[Date]]&lt;calculate!$D$10+7)</f>
        <v>0</v>
      </c>
    </row>
    <row r="4384" spans="1:10" ht="14.25" customHeight="1" x14ac:dyDescent="0.35">
      <c r="A4384" s="4" t="s">
        <v>4407</v>
      </c>
      <c r="B4384" s="5">
        <v>42082.419000000002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</v>
      </c>
      <c r="H4384" s="8">
        <v>3.7853913852608071E-3</v>
      </c>
      <c r="I4384" s="9">
        <v>2</v>
      </c>
      <c r="J4384" s="10" t="b">
        <f>AND(CCTAB[[#This Row],[Date]]&gt;=calculate!$D$10,CCTAB[[#This Row],[Date]]&lt;calculate!$D$10+7)</f>
        <v>0</v>
      </c>
    </row>
    <row r="4385" spans="1:10" ht="14.25" customHeight="1" x14ac:dyDescent="0.35">
      <c r="A4385" s="4" t="s">
        <v>4408</v>
      </c>
      <c r="B4385" s="5">
        <v>42082.419000000002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</v>
      </c>
      <c r="H4385" s="8">
        <v>4.6214739712975561E-4</v>
      </c>
      <c r="I4385" s="9">
        <v>3</v>
      </c>
      <c r="J4385" s="10" t="b">
        <f>AND(CCTAB[[#This Row],[Date]]&gt;=calculate!$D$10,CCTAB[[#This Row],[Date]]&lt;calculate!$D$10+7)</f>
        <v>0</v>
      </c>
    </row>
    <row r="4386" spans="1:10" ht="14.25" customHeight="1" x14ac:dyDescent="0.35">
      <c r="A4386" s="4" t="s">
        <v>4409</v>
      </c>
      <c r="B4386" s="5">
        <v>42082.427000000003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0" t="b">
        <f>AND(CCTAB[[#This Row],[Date]]&gt;=calculate!$D$10,CCTAB[[#This Row],[Date]]&lt;calculate!$D$10+7)</f>
        <v>0</v>
      </c>
    </row>
    <row r="4387" spans="1:10" ht="14.25" customHeight="1" x14ac:dyDescent="0.35">
      <c r="A4387" s="4" t="s">
        <v>4410</v>
      </c>
      <c r="B4387" s="5">
        <v>42082.427000000003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</v>
      </c>
      <c r="H4387" s="8">
        <v>3.19770027126789E-3</v>
      </c>
      <c r="I4387" s="9">
        <v>5</v>
      </c>
      <c r="J4387" s="10" t="b">
        <f>AND(CCTAB[[#This Row],[Date]]&gt;=calculate!$D$10,CCTAB[[#This Row],[Date]]&lt;calculate!$D$10+7)</f>
        <v>0</v>
      </c>
    </row>
    <row r="4388" spans="1:10" ht="14.25" customHeight="1" x14ac:dyDescent="0.35">
      <c r="A4388" s="4" t="s">
        <v>4411</v>
      </c>
      <c r="B4388" s="5">
        <v>42082.466999999997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</v>
      </c>
      <c r="H4388" s="8">
        <v>1.0217901360805714E-3</v>
      </c>
      <c r="I4388" s="9">
        <v>3</v>
      </c>
      <c r="J4388" s="10" t="b">
        <f>AND(CCTAB[[#This Row],[Date]]&gt;=calculate!$D$10,CCTAB[[#This Row],[Date]]&lt;calculate!$D$10+7)</f>
        <v>0</v>
      </c>
    </row>
    <row r="4389" spans="1:10" ht="14.25" customHeight="1" x14ac:dyDescent="0.35">
      <c r="A4389" s="4" t="s">
        <v>4412</v>
      </c>
      <c r="B4389" s="5">
        <v>42082.466999999997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0" t="b">
        <f>AND(CCTAB[[#This Row],[Date]]&gt;=calculate!$D$10,CCTAB[[#This Row],[Date]]&lt;calculate!$D$10+7)</f>
        <v>0</v>
      </c>
    </row>
    <row r="4390" spans="1:10" ht="14.25" customHeight="1" x14ac:dyDescent="0.35">
      <c r="A4390" s="4" t="s">
        <v>4413</v>
      </c>
      <c r="B4390" s="5">
        <v>42082.468000000001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</v>
      </c>
      <c r="H4390" s="8">
        <v>1.7585939244318918E-3</v>
      </c>
      <c r="I4390" s="9">
        <v>3</v>
      </c>
      <c r="J4390" s="10" t="b">
        <f>AND(CCTAB[[#This Row],[Date]]&gt;=calculate!$D$10,CCTAB[[#This Row],[Date]]&lt;calculate!$D$10+7)</f>
        <v>0</v>
      </c>
    </row>
    <row r="4391" spans="1:10" ht="14.25" customHeight="1" x14ac:dyDescent="0.35">
      <c r="A4391" s="4" t="s">
        <v>4414</v>
      </c>
      <c r="B4391" s="5">
        <v>42082.468000000001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0" t="b">
        <f>AND(CCTAB[[#This Row],[Date]]&gt;=calculate!$D$10,CCTAB[[#This Row],[Date]]&lt;calculate!$D$10+7)</f>
        <v>0</v>
      </c>
    </row>
    <row r="4392" spans="1:10" ht="14.25" customHeight="1" x14ac:dyDescent="0.35">
      <c r="A4392" s="4" t="s">
        <v>4415</v>
      </c>
      <c r="B4392" s="5">
        <v>42082.478999999999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</v>
      </c>
      <c r="H4392" s="8">
        <v>9.9437178643300614E-4</v>
      </c>
      <c r="I4392" s="9">
        <v>3</v>
      </c>
      <c r="J4392" s="10" t="b">
        <f>AND(CCTAB[[#This Row],[Date]]&gt;=calculate!$D$10,CCTAB[[#This Row],[Date]]&lt;calculate!$D$10+7)</f>
        <v>0</v>
      </c>
    </row>
    <row r="4393" spans="1:10" ht="14.25" customHeight="1" x14ac:dyDescent="0.35">
      <c r="A4393" s="4" t="s">
        <v>4416</v>
      </c>
      <c r="B4393" s="5">
        <v>42082.478999999999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</v>
      </c>
      <c r="H4393" s="8">
        <v>4.5043091359739466E-4</v>
      </c>
      <c r="I4393" s="9">
        <v>4</v>
      </c>
      <c r="J4393" s="10" t="b">
        <f>AND(CCTAB[[#This Row],[Date]]&gt;=calculate!$D$10,CCTAB[[#This Row],[Date]]&lt;calculate!$D$10+7)</f>
        <v>0</v>
      </c>
    </row>
    <row r="4394" spans="1:10" ht="14.25" customHeight="1" x14ac:dyDescent="0.35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</v>
      </c>
      <c r="H4394" s="8">
        <v>1.5479730060529921E-3</v>
      </c>
      <c r="I4394" s="9">
        <v>3</v>
      </c>
      <c r="J4394" s="10" t="b">
        <f>AND(CCTAB[[#This Row],[Date]]&gt;=calculate!$D$10,CCTAB[[#This Row],[Date]]&lt;calculate!$D$10+7)</f>
        <v>0</v>
      </c>
    </row>
    <row r="4395" spans="1:10" ht="14.25" customHeight="1" x14ac:dyDescent="0.35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</v>
      </c>
      <c r="H4395" s="8">
        <v>3.1241023186382041E-3</v>
      </c>
      <c r="I4395" s="9">
        <v>4</v>
      </c>
      <c r="J4395" s="10" t="b">
        <f>AND(CCTAB[[#This Row],[Date]]&gt;=calculate!$D$10,CCTAB[[#This Row],[Date]]&lt;calculate!$D$10+7)</f>
        <v>0</v>
      </c>
    </row>
    <row r="4396" spans="1:10" ht="14.25" customHeight="1" x14ac:dyDescent="0.35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</v>
      </c>
      <c r="H4396" s="8">
        <v>1.5283408909358739E-3</v>
      </c>
      <c r="I4396" s="9">
        <v>1</v>
      </c>
      <c r="J4396" s="10" t="b">
        <f>AND(CCTAB[[#This Row],[Date]]&gt;=calculate!$D$10,CCTAB[[#This Row],[Date]]&lt;calculate!$D$10+7)</f>
        <v>0</v>
      </c>
    </row>
    <row r="4397" spans="1:10" ht="14.25" customHeight="1" x14ac:dyDescent="0.35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</v>
      </c>
      <c r="H4397" s="8">
        <v>3.7884385439689067E-3</v>
      </c>
      <c r="I4397" s="9">
        <v>3</v>
      </c>
      <c r="J4397" s="10" t="b">
        <f>AND(CCTAB[[#This Row],[Date]]&gt;=calculate!$D$10,CCTAB[[#This Row],[Date]]&lt;calculate!$D$10+7)</f>
        <v>0</v>
      </c>
    </row>
    <row r="4398" spans="1:10" ht="14.25" customHeight="1" x14ac:dyDescent="0.35">
      <c r="A4398" s="4" t="s">
        <v>4421</v>
      </c>
      <c r="B4398" s="5">
        <v>42082.540999999997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0" t="b">
        <f>AND(CCTAB[[#This Row],[Date]]&gt;=calculate!$D$10,CCTAB[[#This Row],[Date]]&lt;calculate!$D$10+7)</f>
        <v>0</v>
      </c>
    </row>
    <row r="4399" spans="1:10" ht="14.25" customHeight="1" x14ac:dyDescent="0.35">
      <c r="A4399" s="4" t="s">
        <v>4422</v>
      </c>
      <c r="B4399" s="5">
        <v>42082.540999999997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0" t="b">
        <f>AND(CCTAB[[#This Row],[Date]]&gt;=calculate!$D$10,CCTAB[[#This Row],[Date]]&lt;calculate!$D$10+7)</f>
        <v>0</v>
      </c>
    </row>
    <row r="4400" spans="1:10" ht="14.25" customHeight="1" x14ac:dyDescent="0.35">
      <c r="A4400" s="4" t="s">
        <v>4423</v>
      </c>
      <c r="B4400" s="5">
        <v>42082.540999999997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</v>
      </c>
      <c r="H4400" s="8">
        <v>5.2890899719219245E-4</v>
      </c>
      <c r="I4400" s="9">
        <v>4</v>
      </c>
      <c r="J4400" s="10" t="b">
        <f>AND(CCTAB[[#This Row],[Date]]&gt;=calculate!$D$10,CCTAB[[#This Row],[Date]]&lt;calculate!$D$10+7)</f>
        <v>0</v>
      </c>
    </row>
    <row r="4401" spans="1:10" ht="14.25" customHeight="1" x14ac:dyDescent="0.35">
      <c r="A4401" s="4" t="s">
        <v>4424</v>
      </c>
      <c r="B4401" s="5">
        <v>42082.540999999997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</v>
      </c>
      <c r="H4401" s="8">
        <v>2.8792105353801843E-3</v>
      </c>
      <c r="I4401" s="9">
        <v>4</v>
      </c>
      <c r="J4401" s="10" t="b">
        <f>AND(CCTAB[[#This Row],[Date]]&gt;=calculate!$D$10,CCTAB[[#This Row],[Date]]&lt;calculate!$D$10+7)</f>
        <v>0</v>
      </c>
    </row>
    <row r="4402" spans="1:10" ht="14.25" customHeight="1" x14ac:dyDescent="0.35">
      <c r="A4402" s="4" t="s">
        <v>4425</v>
      </c>
      <c r="B4402" s="5">
        <v>42082.546999999999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</v>
      </c>
      <c r="H4402" s="8">
        <v>8.754493728006142E-4</v>
      </c>
      <c r="I4402" s="9">
        <v>3</v>
      </c>
      <c r="J4402" s="10" t="b">
        <f>AND(CCTAB[[#This Row],[Date]]&gt;=calculate!$D$10,CCTAB[[#This Row],[Date]]&lt;calculate!$D$10+7)</f>
        <v>0</v>
      </c>
    </row>
    <row r="4403" spans="1:10" ht="14.25" customHeight="1" x14ac:dyDescent="0.35">
      <c r="A4403" s="4" t="s">
        <v>4426</v>
      </c>
      <c r="B4403" s="5">
        <v>42082.546999999999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</v>
      </c>
      <c r="H4403" s="8">
        <v>4.1745491815137958E-3</v>
      </c>
      <c r="I4403" s="9">
        <v>4</v>
      </c>
      <c r="J4403" s="10" t="b">
        <f>AND(CCTAB[[#This Row],[Date]]&gt;=calculate!$D$10,CCTAB[[#This Row],[Date]]&lt;calculate!$D$10+7)</f>
        <v>0</v>
      </c>
    </row>
    <row r="4404" spans="1:10" ht="14.25" customHeight="1" x14ac:dyDescent="0.35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</v>
      </c>
      <c r="H4404" s="8">
        <v>2.5270962848416832E-3</v>
      </c>
      <c r="I4404" s="9">
        <v>2</v>
      </c>
      <c r="J4404" s="10" t="b">
        <f>AND(CCTAB[[#This Row],[Date]]&gt;=calculate!$D$10,CCTAB[[#This Row],[Date]]&lt;calculate!$D$10+7)</f>
        <v>0</v>
      </c>
    </row>
    <row r="4405" spans="1:10" ht="14.25" customHeight="1" x14ac:dyDescent="0.35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0" t="b">
        <f>AND(CCTAB[[#This Row],[Date]]&gt;=calculate!$D$10,CCTAB[[#This Row],[Date]]&lt;calculate!$D$10+7)</f>
        <v>0</v>
      </c>
    </row>
    <row r="4406" spans="1:10" ht="14.25" customHeight="1" x14ac:dyDescent="0.35">
      <c r="A4406" s="4" t="s">
        <v>4429</v>
      </c>
      <c r="B4406" s="5">
        <v>42082.595999999998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0" t="b">
        <f>AND(CCTAB[[#This Row],[Date]]&gt;=calculate!$D$10,CCTAB[[#This Row],[Date]]&lt;calculate!$D$10+7)</f>
        <v>0</v>
      </c>
    </row>
    <row r="4407" spans="1:10" ht="14.25" customHeight="1" x14ac:dyDescent="0.35">
      <c r="A4407" s="4" t="s">
        <v>4430</v>
      </c>
      <c r="B4407" s="5">
        <v>42082.595999999998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</v>
      </c>
      <c r="H4407" s="8">
        <v>4.7144940196515456E-3</v>
      </c>
      <c r="I4407" s="9">
        <v>4</v>
      </c>
      <c r="J4407" s="10" t="b">
        <f>AND(CCTAB[[#This Row],[Date]]&gt;=calculate!$D$10,CCTAB[[#This Row],[Date]]&lt;calculate!$D$10+7)</f>
        <v>0</v>
      </c>
    </row>
    <row r="4408" spans="1:10" ht="14.25" customHeight="1" x14ac:dyDescent="0.35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</v>
      </c>
      <c r="H4408" s="8">
        <v>4.0383723072795084E-3</v>
      </c>
      <c r="I4408" s="9">
        <v>2</v>
      </c>
      <c r="J4408" s="10" t="b">
        <f>AND(CCTAB[[#This Row],[Date]]&gt;=calculate!$D$10,CCTAB[[#This Row],[Date]]&lt;calculate!$D$10+7)</f>
        <v>0</v>
      </c>
    </row>
    <row r="4409" spans="1:10" ht="14.25" customHeight="1" x14ac:dyDescent="0.35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0" t="b">
        <f>AND(CCTAB[[#This Row],[Date]]&gt;=calculate!$D$10,CCTAB[[#This Row],[Date]]&lt;calculate!$D$10+7)</f>
        <v>0</v>
      </c>
    </row>
    <row r="4410" spans="1:10" ht="14.25" customHeight="1" x14ac:dyDescent="0.35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</v>
      </c>
      <c r="H4410" s="8">
        <v>8.9360416420291634E-4</v>
      </c>
      <c r="I4410" s="9">
        <v>1</v>
      </c>
      <c r="J4410" s="10" t="b">
        <f>AND(CCTAB[[#This Row],[Date]]&gt;=calculate!$D$10,CCTAB[[#This Row],[Date]]&lt;calculate!$D$10+7)</f>
        <v>0</v>
      </c>
    </row>
    <row r="4411" spans="1:10" ht="14.25" customHeight="1" x14ac:dyDescent="0.35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</v>
      </c>
      <c r="H4411" s="8">
        <v>3.4313070605306527E-3</v>
      </c>
      <c r="I4411" s="9">
        <v>3</v>
      </c>
      <c r="J4411" s="10" t="b">
        <f>AND(CCTAB[[#This Row],[Date]]&gt;=calculate!$D$10,CCTAB[[#This Row],[Date]]&lt;calculate!$D$10+7)</f>
        <v>0</v>
      </c>
    </row>
    <row r="4412" spans="1:10" ht="14.25" customHeight="1" x14ac:dyDescent="0.35">
      <c r="A4412" s="4" t="s">
        <v>4435</v>
      </c>
      <c r="B4412" s="5">
        <v>42082.644999999997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</v>
      </c>
      <c r="H4412" s="8">
        <v>1.5807991974613658E-3</v>
      </c>
      <c r="I4412" s="9">
        <v>4</v>
      </c>
      <c r="J4412" s="10" t="b">
        <f>AND(CCTAB[[#This Row],[Date]]&gt;=calculate!$D$10,CCTAB[[#This Row],[Date]]&lt;calculate!$D$10+7)</f>
        <v>0</v>
      </c>
    </row>
    <row r="4413" spans="1:10" ht="14.25" customHeight="1" x14ac:dyDescent="0.35">
      <c r="A4413" s="4" t="s">
        <v>4436</v>
      </c>
      <c r="B4413" s="5">
        <v>42082.644999999997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</v>
      </c>
      <c r="H4413" s="8">
        <v>1.5082395788447419E-3</v>
      </c>
      <c r="I4413" s="9">
        <v>2</v>
      </c>
      <c r="J4413" s="10" t="b">
        <f>AND(CCTAB[[#This Row],[Date]]&gt;=calculate!$D$10,CCTAB[[#This Row],[Date]]&lt;calculate!$D$10+7)</f>
        <v>0</v>
      </c>
    </row>
    <row r="4414" spans="1:10" ht="14.25" customHeight="1" x14ac:dyDescent="0.35">
      <c r="A4414" s="4" t="s">
        <v>4437</v>
      </c>
      <c r="B4414" s="5">
        <v>42082.648999999998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</v>
      </c>
      <c r="H4414" s="8">
        <v>2.4418809200832015E-3</v>
      </c>
      <c r="I4414" s="9">
        <v>4</v>
      </c>
      <c r="J4414" s="10" t="b">
        <f>AND(CCTAB[[#This Row],[Date]]&gt;=calculate!$D$10,CCTAB[[#This Row],[Date]]&lt;calculate!$D$10+7)</f>
        <v>0</v>
      </c>
    </row>
    <row r="4415" spans="1:10" ht="14.25" customHeight="1" x14ac:dyDescent="0.35">
      <c r="A4415" s="4" t="s">
        <v>4438</v>
      </c>
      <c r="B4415" s="5">
        <v>42082.648999999998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</v>
      </c>
      <c r="H4415" s="8">
        <v>1.0625942563505628E-3</v>
      </c>
      <c r="I4415" s="9">
        <v>2</v>
      </c>
      <c r="J4415" s="10" t="b">
        <f>AND(CCTAB[[#This Row],[Date]]&gt;=calculate!$D$10,CCTAB[[#This Row],[Date]]&lt;calculate!$D$10+7)</f>
        <v>0</v>
      </c>
    </row>
    <row r="4416" spans="1:10" ht="14.25" customHeight="1" x14ac:dyDescent="0.35">
      <c r="A4416" s="4" t="s">
        <v>4439</v>
      </c>
      <c r="B4416" s="5">
        <v>42082.686000000002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</v>
      </c>
      <c r="H4416" s="8">
        <v>9.6817290529668332E-4</v>
      </c>
      <c r="I4416" s="9">
        <v>4</v>
      </c>
      <c r="J4416" s="10" t="b">
        <f>AND(CCTAB[[#This Row],[Date]]&gt;=calculate!$D$10,CCTAB[[#This Row],[Date]]&lt;calculate!$D$10+7)</f>
        <v>0</v>
      </c>
    </row>
    <row r="4417" spans="1:10" ht="14.25" customHeight="1" x14ac:dyDescent="0.35">
      <c r="A4417" s="4" t="s">
        <v>4440</v>
      </c>
      <c r="B4417" s="5">
        <v>42082.686000000002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</v>
      </c>
      <c r="H4417" s="8">
        <v>4.3907256455900517E-3</v>
      </c>
      <c r="I4417" s="9">
        <v>5</v>
      </c>
      <c r="J4417" s="10" t="b">
        <f>AND(CCTAB[[#This Row],[Date]]&gt;=calculate!$D$10,CCTAB[[#This Row],[Date]]&lt;calculate!$D$10+7)</f>
        <v>0</v>
      </c>
    </row>
    <row r="4418" spans="1:10" ht="14.25" customHeight="1" x14ac:dyDescent="0.35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0" t="b">
        <f>AND(CCTAB[[#This Row],[Date]]&gt;=calculate!$D$10,CCTAB[[#This Row],[Date]]&lt;calculate!$D$10+7)</f>
        <v>0</v>
      </c>
    </row>
    <row r="4419" spans="1:10" ht="14.25" customHeight="1" x14ac:dyDescent="0.35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</v>
      </c>
      <c r="H4419" s="8">
        <v>4.7864357295726856E-3</v>
      </c>
      <c r="I4419" s="9">
        <v>4</v>
      </c>
      <c r="J4419" s="10" t="b">
        <f>AND(CCTAB[[#This Row],[Date]]&gt;=calculate!$D$10,CCTAB[[#This Row],[Date]]&lt;calculate!$D$10+7)</f>
        <v>0</v>
      </c>
    </row>
    <row r="4420" spans="1:10" ht="14.25" customHeight="1" x14ac:dyDescent="0.35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</v>
      </c>
      <c r="H4420" s="8">
        <v>1.8492049708808114E-3</v>
      </c>
      <c r="I4420" s="9">
        <v>3</v>
      </c>
      <c r="J4420" s="10" t="b">
        <f>AND(CCTAB[[#This Row],[Date]]&gt;=calculate!$D$10,CCTAB[[#This Row],[Date]]&lt;calculate!$D$10+7)</f>
        <v>0</v>
      </c>
    </row>
    <row r="4421" spans="1:10" ht="14.25" customHeight="1" x14ac:dyDescent="0.35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</v>
      </c>
      <c r="H4421" s="8">
        <v>3.2236139926412996E-3</v>
      </c>
      <c r="I4421" s="9">
        <v>3</v>
      </c>
      <c r="J4421" s="10" t="b">
        <f>AND(CCTAB[[#This Row],[Date]]&gt;=calculate!$D$10,CCTAB[[#This Row],[Date]]&lt;calculate!$D$10+7)</f>
        <v>0</v>
      </c>
    </row>
    <row r="4422" spans="1:10" ht="14.25" customHeight="1" x14ac:dyDescent="0.35">
      <c r="A4422" s="4" t="s">
        <v>4445</v>
      </c>
      <c r="B4422" s="5">
        <v>42083.379000000001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0" t="b">
        <f>AND(CCTAB[[#This Row],[Date]]&gt;=calculate!$D$10,CCTAB[[#This Row],[Date]]&lt;calculate!$D$10+7)</f>
        <v>0</v>
      </c>
    </row>
    <row r="4423" spans="1:10" ht="14.25" customHeight="1" x14ac:dyDescent="0.35">
      <c r="A4423" s="4" t="s">
        <v>4446</v>
      </c>
      <c r="B4423" s="5">
        <v>42083.379000000001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</v>
      </c>
      <c r="H4423" s="8">
        <v>7.7565252454486115E-4</v>
      </c>
      <c r="I4423" s="9">
        <v>5</v>
      </c>
      <c r="J4423" s="10" t="b">
        <f>AND(CCTAB[[#This Row],[Date]]&gt;=calculate!$D$10,CCTAB[[#This Row],[Date]]&lt;calculate!$D$10+7)</f>
        <v>0</v>
      </c>
    </row>
    <row r="4424" spans="1:10" ht="14.25" customHeight="1" x14ac:dyDescent="0.35">
      <c r="A4424" s="4" t="s">
        <v>4447</v>
      </c>
      <c r="B4424" s="5">
        <v>42083.415000000001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</v>
      </c>
      <c r="H4424" s="8">
        <v>2.1668841313283701E-3</v>
      </c>
      <c r="I4424" s="9">
        <v>5</v>
      </c>
      <c r="J4424" s="10" t="b">
        <f>AND(CCTAB[[#This Row],[Date]]&gt;=calculate!$D$10,CCTAB[[#This Row],[Date]]&lt;calculate!$D$10+7)</f>
        <v>0</v>
      </c>
    </row>
    <row r="4425" spans="1:10" ht="14.25" customHeight="1" x14ac:dyDescent="0.35">
      <c r="A4425" s="4" t="s">
        <v>4448</v>
      </c>
      <c r="B4425" s="5">
        <v>42083.415000000001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</v>
      </c>
      <c r="H4425" s="8">
        <v>2.0295858605896859E-3</v>
      </c>
      <c r="I4425" s="9">
        <v>5</v>
      </c>
      <c r="J4425" s="10" t="b">
        <f>AND(CCTAB[[#This Row],[Date]]&gt;=calculate!$D$10,CCTAB[[#This Row],[Date]]&lt;calculate!$D$10+7)</f>
        <v>0</v>
      </c>
    </row>
    <row r="4426" spans="1:10" ht="14.25" customHeight="1" x14ac:dyDescent="0.35">
      <c r="A4426" s="4" t="s">
        <v>4449</v>
      </c>
      <c r="B4426" s="5">
        <v>42083.428999999996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</v>
      </c>
      <c r="H4426" s="8">
        <v>4.3380179654615089E-3</v>
      </c>
      <c r="I4426" s="9">
        <v>3</v>
      </c>
      <c r="J4426" s="10" t="b">
        <f>AND(CCTAB[[#This Row],[Date]]&gt;=calculate!$D$10,CCTAB[[#This Row],[Date]]&lt;calculate!$D$10+7)</f>
        <v>0</v>
      </c>
    </row>
    <row r="4427" spans="1:10" ht="14.25" customHeight="1" x14ac:dyDescent="0.35">
      <c r="A4427" s="4" t="s">
        <v>4450</v>
      </c>
      <c r="B4427" s="5">
        <v>42083.428999999996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0" t="b">
        <f>AND(CCTAB[[#This Row],[Date]]&gt;=calculate!$D$10,CCTAB[[#This Row],[Date]]&lt;calculate!$D$10+7)</f>
        <v>0</v>
      </c>
    </row>
    <row r="4428" spans="1:10" ht="14.25" customHeight="1" x14ac:dyDescent="0.35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</v>
      </c>
      <c r="H4428" s="8">
        <v>4.3566754174657078E-3</v>
      </c>
      <c r="I4428" s="9">
        <v>3</v>
      </c>
      <c r="J4428" s="10" t="b">
        <f>AND(CCTAB[[#This Row],[Date]]&gt;=calculate!$D$10,CCTAB[[#This Row],[Date]]&lt;calculate!$D$10+7)</f>
        <v>0</v>
      </c>
    </row>
    <row r="4429" spans="1:10" ht="14.25" customHeight="1" x14ac:dyDescent="0.35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</v>
      </c>
      <c r="H4429" s="8">
        <v>3.301831711759001E-3</v>
      </c>
      <c r="I4429" s="9">
        <v>4</v>
      </c>
      <c r="J4429" s="10" t="b">
        <f>AND(CCTAB[[#This Row],[Date]]&gt;=calculate!$D$10,CCTAB[[#This Row],[Date]]&lt;calculate!$D$10+7)</f>
        <v>0</v>
      </c>
    </row>
    <row r="4430" spans="1:10" ht="14.25" customHeight="1" x14ac:dyDescent="0.35">
      <c r="A4430" s="4" t="s">
        <v>4453</v>
      </c>
      <c r="B4430" s="5">
        <v>42083.446000000004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0" t="b">
        <f>AND(CCTAB[[#This Row],[Date]]&gt;=calculate!$D$10,CCTAB[[#This Row],[Date]]&lt;calculate!$D$10+7)</f>
        <v>0</v>
      </c>
    </row>
    <row r="4431" spans="1:10" ht="14.25" customHeight="1" x14ac:dyDescent="0.35">
      <c r="A4431" s="4" t="s">
        <v>4454</v>
      </c>
      <c r="B4431" s="5">
        <v>42083.446000000004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</v>
      </c>
      <c r="H4431" s="8">
        <v>4.1834858789505726E-4</v>
      </c>
      <c r="I4431" s="9">
        <v>5</v>
      </c>
      <c r="J4431" s="10" t="b">
        <f>AND(CCTAB[[#This Row],[Date]]&gt;=calculate!$D$10,CCTAB[[#This Row],[Date]]&lt;calculate!$D$10+7)</f>
        <v>0</v>
      </c>
    </row>
    <row r="4432" spans="1:10" ht="14.25" customHeight="1" x14ac:dyDescent="0.35">
      <c r="A4432" s="4" t="s">
        <v>4455</v>
      </c>
      <c r="B4432" s="5">
        <v>42083.466999999997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0" t="b">
        <f>AND(CCTAB[[#This Row],[Date]]&gt;=calculate!$D$10,CCTAB[[#This Row],[Date]]&lt;calculate!$D$10+7)</f>
        <v>0</v>
      </c>
    </row>
    <row r="4433" spans="1:10" ht="14.25" customHeight="1" x14ac:dyDescent="0.35">
      <c r="A4433" s="4" t="s">
        <v>4456</v>
      </c>
      <c r="B4433" s="5">
        <v>42083.466999999997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</v>
      </c>
      <c r="H4433" s="8">
        <v>2.2471040211647295E-3</v>
      </c>
      <c r="I4433" s="9">
        <v>3</v>
      </c>
      <c r="J4433" s="10" t="b">
        <f>AND(CCTAB[[#This Row],[Date]]&gt;=calculate!$D$10,CCTAB[[#This Row],[Date]]&lt;calculate!$D$10+7)</f>
        <v>0</v>
      </c>
    </row>
    <row r="4434" spans="1:10" ht="14.25" customHeight="1" x14ac:dyDescent="0.35">
      <c r="A4434" s="4" t="s">
        <v>4457</v>
      </c>
      <c r="B4434" s="5">
        <v>42083.476000000002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</v>
      </c>
      <c r="H4434" s="8">
        <v>2.2152117594493414E-3</v>
      </c>
      <c r="I4434" s="9">
        <v>5</v>
      </c>
      <c r="J4434" s="10" t="b">
        <f>AND(CCTAB[[#This Row],[Date]]&gt;=calculate!$D$10,CCTAB[[#This Row],[Date]]&lt;calculate!$D$10+7)</f>
        <v>0</v>
      </c>
    </row>
    <row r="4435" spans="1:10" ht="14.25" customHeight="1" x14ac:dyDescent="0.35">
      <c r="A4435" s="4" t="s">
        <v>4458</v>
      </c>
      <c r="B4435" s="5">
        <v>42083.476000000002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</v>
      </c>
      <c r="H4435" s="8">
        <v>4.3419396121760108E-3</v>
      </c>
      <c r="I4435" s="9">
        <v>3</v>
      </c>
      <c r="J4435" s="10" t="b">
        <f>AND(CCTAB[[#This Row],[Date]]&gt;=calculate!$D$10,CCTAB[[#This Row],[Date]]&lt;calculate!$D$10+7)</f>
        <v>0</v>
      </c>
    </row>
    <row r="4436" spans="1:10" ht="14.25" customHeight="1" x14ac:dyDescent="0.35">
      <c r="A4436" s="4" t="s">
        <v>4459</v>
      </c>
      <c r="B4436" s="5">
        <v>42083.491000000002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</v>
      </c>
      <c r="H4436" s="8">
        <v>1.375725124055294E-3</v>
      </c>
      <c r="I4436" s="9">
        <v>1</v>
      </c>
      <c r="J4436" s="10" t="b">
        <f>AND(CCTAB[[#This Row],[Date]]&gt;=calculate!$D$10,CCTAB[[#This Row],[Date]]&lt;calculate!$D$10+7)</f>
        <v>0</v>
      </c>
    </row>
    <row r="4437" spans="1:10" ht="14.25" customHeight="1" x14ac:dyDescent="0.35">
      <c r="A4437" s="4" t="s">
        <v>4460</v>
      </c>
      <c r="B4437" s="5">
        <v>42083.491000000002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</v>
      </c>
      <c r="H4437" s="8">
        <v>3.6412708992347048E-3</v>
      </c>
      <c r="I4437" s="9">
        <v>3</v>
      </c>
      <c r="J4437" s="10" t="b">
        <f>AND(CCTAB[[#This Row],[Date]]&gt;=calculate!$D$10,CCTAB[[#This Row],[Date]]&lt;calculate!$D$10+7)</f>
        <v>0</v>
      </c>
    </row>
    <row r="4438" spans="1:10" ht="14.25" customHeight="1" x14ac:dyDescent="0.35">
      <c r="A4438" s="4" t="s">
        <v>4461</v>
      </c>
      <c r="B4438" s="5">
        <v>42083.497000000003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0" t="b">
        <f>AND(CCTAB[[#This Row],[Date]]&gt;=calculate!$D$10,CCTAB[[#This Row],[Date]]&lt;calculate!$D$10+7)</f>
        <v>0</v>
      </c>
    </row>
    <row r="4439" spans="1:10" ht="14.25" customHeight="1" x14ac:dyDescent="0.35">
      <c r="A4439" s="4" t="s">
        <v>4462</v>
      </c>
      <c r="B4439" s="5">
        <v>42083.497000000003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0" t="b">
        <f>AND(CCTAB[[#This Row],[Date]]&gt;=calculate!$D$10,CCTAB[[#This Row],[Date]]&lt;calculate!$D$10+7)</f>
        <v>0</v>
      </c>
    </row>
    <row r="4440" spans="1:10" ht="14.25" customHeight="1" x14ac:dyDescent="0.35">
      <c r="A4440" s="4" t="s">
        <v>4463</v>
      </c>
      <c r="B4440" s="5">
        <v>42083.508999999998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</v>
      </c>
      <c r="H4440" s="8">
        <v>3.4924737994937363E-3</v>
      </c>
      <c r="I4440" s="9">
        <v>3</v>
      </c>
      <c r="J4440" s="10" t="b">
        <f>AND(CCTAB[[#This Row],[Date]]&gt;=calculate!$D$10,CCTAB[[#This Row],[Date]]&lt;calculate!$D$10+7)</f>
        <v>0</v>
      </c>
    </row>
    <row r="4441" spans="1:10" ht="14.25" customHeight="1" x14ac:dyDescent="0.35">
      <c r="A4441" s="4" t="s">
        <v>4464</v>
      </c>
      <c r="B4441" s="5">
        <v>42083.508999999998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</v>
      </c>
      <c r="H4441" s="8">
        <v>4.0077968175194316E-3</v>
      </c>
      <c r="I4441" s="9">
        <v>5</v>
      </c>
      <c r="J4441" s="10" t="b">
        <f>AND(CCTAB[[#This Row],[Date]]&gt;=calculate!$D$10,CCTAB[[#This Row],[Date]]&lt;calculate!$D$10+7)</f>
        <v>0</v>
      </c>
    </row>
    <row r="4442" spans="1:10" ht="14.25" customHeight="1" x14ac:dyDescent="0.35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0" t="b">
        <f>AND(CCTAB[[#This Row],[Date]]&gt;=calculate!$D$10,CCTAB[[#This Row],[Date]]&lt;calculate!$D$10+7)</f>
        <v>0</v>
      </c>
    </row>
    <row r="4443" spans="1:10" ht="14.25" customHeight="1" x14ac:dyDescent="0.35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</v>
      </c>
      <c r="H4443" s="8">
        <v>2.5152271402633037E-3</v>
      </c>
      <c r="I4443" s="9">
        <v>2</v>
      </c>
      <c r="J4443" s="10" t="b">
        <f>AND(CCTAB[[#This Row],[Date]]&gt;=calculate!$D$10,CCTAB[[#This Row],[Date]]&lt;calculate!$D$10+7)</f>
        <v>0</v>
      </c>
    </row>
    <row r="4444" spans="1:10" ht="14.25" customHeight="1" x14ac:dyDescent="0.35">
      <c r="A4444" s="4" t="s">
        <v>4467</v>
      </c>
      <c r="B4444" s="5">
        <v>42083.546999999999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</v>
      </c>
      <c r="H4444" s="8">
        <v>1.2786874996776967E-3</v>
      </c>
      <c r="I4444" s="9">
        <v>5</v>
      </c>
      <c r="J4444" s="10" t="b">
        <f>AND(CCTAB[[#This Row],[Date]]&gt;=calculate!$D$10,CCTAB[[#This Row],[Date]]&lt;calculate!$D$10+7)</f>
        <v>0</v>
      </c>
    </row>
    <row r="4445" spans="1:10" ht="14.25" customHeight="1" x14ac:dyDescent="0.35">
      <c r="A4445" s="4" t="s">
        <v>4468</v>
      </c>
      <c r="B4445" s="5">
        <v>42083.546999999999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</v>
      </c>
      <c r="H4445" s="8">
        <v>3.5197473711465984E-3</v>
      </c>
      <c r="I4445" s="9">
        <v>3</v>
      </c>
      <c r="J4445" s="10" t="b">
        <f>AND(CCTAB[[#This Row],[Date]]&gt;=calculate!$D$10,CCTAB[[#This Row],[Date]]&lt;calculate!$D$10+7)</f>
        <v>0</v>
      </c>
    </row>
    <row r="4446" spans="1:10" ht="14.25" customHeight="1" x14ac:dyDescent="0.35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</v>
      </c>
      <c r="H4446" s="8">
        <v>2.9745880839021997E-3</v>
      </c>
      <c r="I4446" s="9">
        <v>2</v>
      </c>
      <c r="J4446" s="10" t="b">
        <f>AND(CCTAB[[#This Row],[Date]]&gt;=calculate!$D$10,CCTAB[[#This Row],[Date]]&lt;calculate!$D$10+7)</f>
        <v>0</v>
      </c>
    </row>
    <row r="4447" spans="1:10" ht="14.25" customHeight="1" x14ac:dyDescent="0.35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</v>
      </c>
      <c r="H4447" s="8">
        <v>1.7433674052050009E-3</v>
      </c>
      <c r="I4447" s="9">
        <v>4</v>
      </c>
      <c r="J4447" s="10" t="b">
        <f>AND(CCTAB[[#This Row],[Date]]&gt;=calculate!$D$10,CCTAB[[#This Row],[Date]]&lt;calculate!$D$10+7)</f>
        <v>0</v>
      </c>
    </row>
    <row r="4448" spans="1:10" ht="14.25" customHeight="1" x14ac:dyDescent="0.35">
      <c r="A4448" s="4" t="s">
        <v>4471</v>
      </c>
      <c r="B4448" s="5">
        <v>42083.571000000004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</v>
      </c>
      <c r="H4448" s="8">
        <v>3.842870820038894E-3</v>
      </c>
      <c r="I4448" s="9">
        <v>2</v>
      </c>
      <c r="J4448" s="10" t="b">
        <f>AND(CCTAB[[#This Row],[Date]]&gt;=calculate!$D$10,CCTAB[[#This Row],[Date]]&lt;calculate!$D$10+7)</f>
        <v>0</v>
      </c>
    </row>
    <row r="4449" spans="1:10" ht="14.25" customHeight="1" x14ac:dyDescent="0.35">
      <c r="A4449" s="4" t="s">
        <v>4472</v>
      </c>
      <c r="B4449" s="5">
        <v>42083.571000000004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</v>
      </c>
      <c r="H4449" s="8">
        <v>2.4141233762905714E-3</v>
      </c>
      <c r="I4449" s="9">
        <v>1</v>
      </c>
      <c r="J4449" s="10" t="b">
        <f>AND(CCTAB[[#This Row],[Date]]&gt;=calculate!$D$10,CCTAB[[#This Row],[Date]]&lt;calculate!$D$10+7)</f>
        <v>0</v>
      </c>
    </row>
    <row r="4450" spans="1:10" ht="14.25" customHeight="1" x14ac:dyDescent="0.35">
      <c r="A4450" s="4" t="s">
        <v>4473</v>
      </c>
      <c r="B4450" s="5">
        <v>42083.574000000001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</v>
      </c>
      <c r="H4450" s="8">
        <v>3.6002197822420658E-3</v>
      </c>
      <c r="I4450" s="9">
        <v>4</v>
      </c>
      <c r="J4450" s="10" t="b">
        <f>AND(CCTAB[[#This Row],[Date]]&gt;=calculate!$D$10,CCTAB[[#This Row],[Date]]&lt;calculate!$D$10+7)</f>
        <v>0</v>
      </c>
    </row>
    <row r="4451" spans="1:10" ht="14.25" customHeight="1" x14ac:dyDescent="0.35">
      <c r="A4451" s="4" t="s">
        <v>4474</v>
      </c>
      <c r="B4451" s="5">
        <v>42083.574000000001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</v>
      </c>
      <c r="H4451" s="8">
        <v>4.0411881049266744E-3</v>
      </c>
      <c r="I4451" s="9">
        <v>2</v>
      </c>
      <c r="J4451" s="10" t="b">
        <f>AND(CCTAB[[#This Row],[Date]]&gt;=calculate!$D$10,CCTAB[[#This Row],[Date]]&lt;calculate!$D$10+7)</f>
        <v>0</v>
      </c>
    </row>
    <row r="4452" spans="1:10" ht="14.25" customHeight="1" x14ac:dyDescent="0.35">
      <c r="A4452" s="4" t="s">
        <v>4475</v>
      </c>
      <c r="B4452" s="5">
        <v>42083.601999999999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</v>
      </c>
      <c r="H4452" s="8">
        <v>2.2239304781982395E-3</v>
      </c>
      <c r="I4452" s="9">
        <v>4</v>
      </c>
      <c r="J4452" s="10" t="b">
        <f>AND(CCTAB[[#This Row],[Date]]&gt;=calculate!$D$10,CCTAB[[#This Row],[Date]]&lt;calculate!$D$10+7)</f>
        <v>0</v>
      </c>
    </row>
    <row r="4453" spans="1:10" ht="14.25" customHeight="1" x14ac:dyDescent="0.35">
      <c r="A4453" s="4" t="s">
        <v>4476</v>
      </c>
      <c r="B4453" s="5">
        <v>42083.601999999999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</v>
      </c>
      <c r="H4453" s="8">
        <v>8.4240267670449682E-4</v>
      </c>
      <c r="I4453" s="9">
        <v>3</v>
      </c>
      <c r="J4453" s="10" t="b">
        <f>AND(CCTAB[[#This Row],[Date]]&gt;=calculate!$D$10,CCTAB[[#This Row],[Date]]&lt;calculate!$D$10+7)</f>
        <v>0</v>
      </c>
    </row>
    <row r="4454" spans="1:10" ht="14.25" customHeight="1" x14ac:dyDescent="0.35">
      <c r="A4454" s="4" t="s">
        <v>4477</v>
      </c>
      <c r="B4454" s="5">
        <v>42083.641000000003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0" t="b">
        <f>AND(CCTAB[[#This Row],[Date]]&gt;=calculate!$D$10,CCTAB[[#This Row],[Date]]&lt;calculate!$D$10+7)</f>
        <v>0</v>
      </c>
    </row>
    <row r="4455" spans="1:10" ht="14.25" customHeight="1" x14ac:dyDescent="0.35">
      <c r="A4455" s="4" t="s">
        <v>4478</v>
      </c>
      <c r="B4455" s="5">
        <v>42083.641000000003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0" t="b">
        <f>AND(CCTAB[[#This Row],[Date]]&gt;=calculate!$D$10,CCTAB[[#This Row],[Date]]&lt;calculate!$D$10+7)</f>
        <v>0</v>
      </c>
    </row>
    <row r="4456" spans="1:10" ht="14.25" customHeight="1" x14ac:dyDescent="0.35">
      <c r="A4456" s="4" t="s">
        <v>4479</v>
      </c>
      <c r="B4456" s="5">
        <v>42083.654000000002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</v>
      </c>
      <c r="H4456" s="8">
        <v>2.1152170957640533E-3</v>
      </c>
      <c r="I4456" s="9">
        <v>4</v>
      </c>
      <c r="J4456" s="10" t="b">
        <f>AND(CCTAB[[#This Row],[Date]]&gt;=calculate!$D$10,CCTAB[[#This Row],[Date]]&lt;calculate!$D$10+7)</f>
        <v>0</v>
      </c>
    </row>
    <row r="4457" spans="1:10" ht="14.25" customHeight="1" x14ac:dyDescent="0.35">
      <c r="A4457" s="4" t="s">
        <v>4480</v>
      </c>
      <c r="B4457" s="5">
        <v>42083.654000000002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</v>
      </c>
      <c r="H4457" s="8">
        <v>3.0557241648568002E-3</v>
      </c>
      <c r="I4457" s="9">
        <v>1</v>
      </c>
      <c r="J4457" s="10" t="b">
        <f>AND(CCTAB[[#This Row],[Date]]&gt;=calculate!$D$10,CCTAB[[#This Row],[Date]]&lt;calculate!$D$10+7)</f>
        <v>0</v>
      </c>
    </row>
    <row r="4458" spans="1:10" ht="14.25" customHeight="1" x14ac:dyDescent="0.35">
      <c r="A4458" s="4" t="s">
        <v>4481</v>
      </c>
      <c r="B4458" s="5">
        <v>42083.654999999999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</v>
      </c>
      <c r="H4458" s="8">
        <v>1.5942829732832227E-3</v>
      </c>
      <c r="I4458" s="9">
        <v>3</v>
      </c>
      <c r="J4458" s="10" t="b">
        <f>AND(CCTAB[[#This Row],[Date]]&gt;=calculate!$D$10,CCTAB[[#This Row],[Date]]&lt;calculate!$D$10+7)</f>
        <v>0</v>
      </c>
    </row>
    <row r="4459" spans="1:10" ht="14.25" customHeight="1" x14ac:dyDescent="0.35">
      <c r="A4459" s="4" t="s">
        <v>4482</v>
      </c>
      <c r="B4459" s="5">
        <v>42083.654999999999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0" t="b">
        <f>AND(CCTAB[[#This Row],[Date]]&gt;=calculate!$D$10,CCTAB[[#This Row],[Date]]&lt;calculate!$D$10+7)</f>
        <v>0</v>
      </c>
    </row>
    <row r="4460" spans="1:10" ht="14.25" customHeight="1" x14ac:dyDescent="0.35">
      <c r="A4460" s="4" t="s">
        <v>4483</v>
      </c>
      <c r="B4460" s="5">
        <v>42083.654999999999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</v>
      </c>
      <c r="H4460" s="8">
        <v>1.9384429657802796E-3</v>
      </c>
      <c r="I4460" s="9">
        <v>2</v>
      </c>
      <c r="J4460" s="10" t="b">
        <f>AND(CCTAB[[#This Row],[Date]]&gt;=calculate!$D$10,CCTAB[[#This Row],[Date]]&lt;calculate!$D$10+7)</f>
        <v>0</v>
      </c>
    </row>
    <row r="4461" spans="1:10" ht="14.25" customHeight="1" x14ac:dyDescent="0.35">
      <c r="A4461" s="4" t="s">
        <v>4484</v>
      </c>
      <c r="B4461" s="5">
        <v>42083.654999999999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</v>
      </c>
      <c r="H4461" s="8">
        <v>4.3126966838172281E-3</v>
      </c>
      <c r="I4461" s="9">
        <v>3</v>
      </c>
      <c r="J4461" s="10" t="b">
        <f>AND(CCTAB[[#This Row],[Date]]&gt;=calculate!$D$10,CCTAB[[#This Row],[Date]]&lt;calculate!$D$10+7)</f>
        <v>0</v>
      </c>
    </row>
    <row r="4462" spans="1:10" ht="14.25" customHeight="1" x14ac:dyDescent="0.35">
      <c r="A4462" s="4" t="s">
        <v>4485</v>
      </c>
      <c r="B4462" s="5">
        <v>42083.656000000003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</v>
      </c>
      <c r="H4462" s="8">
        <v>1.9887117327545378E-3</v>
      </c>
      <c r="I4462" s="9">
        <v>4</v>
      </c>
      <c r="J4462" s="10" t="b">
        <f>AND(CCTAB[[#This Row],[Date]]&gt;=calculate!$D$10,CCTAB[[#This Row],[Date]]&lt;calculate!$D$10+7)</f>
        <v>0</v>
      </c>
    </row>
    <row r="4463" spans="1:10" ht="14.25" customHeight="1" x14ac:dyDescent="0.35">
      <c r="A4463" s="4" t="s">
        <v>4486</v>
      </c>
      <c r="B4463" s="5">
        <v>42083.656000000003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0" t="b">
        <f>AND(CCTAB[[#This Row],[Date]]&gt;=calculate!$D$10,CCTAB[[#This Row],[Date]]&lt;calculate!$D$10+7)</f>
        <v>0</v>
      </c>
    </row>
    <row r="4464" spans="1:10" ht="14.25" customHeight="1" x14ac:dyDescent="0.35">
      <c r="A4464" s="4" t="s">
        <v>4487</v>
      </c>
      <c r="B4464" s="5">
        <v>42083.663999999997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</v>
      </c>
      <c r="H4464" s="8">
        <v>3.6019121797503521E-4</v>
      </c>
      <c r="I4464" s="9">
        <v>3</v>
      </c>
      <c r="J4464" s="10" t="b">
        <f>AND(CCTAB[[#This Row],[Date]]&gt;=calculate!$D$10,CCTAB[[#This Row],[Date]]&lt;calculate!$D$10+7)</f>
        <v>0</v>
      </c>
    </row>
    <row r="4465" spans="1:10" ht="14.25" customHeight="1" x14ac:dyDescent="0.35">
      <c r="A4465" s="4" t="s">
        <v>4488</v>
      </c>
      <c r="B4465" s="5">
        <v>42083.663999999997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</v>
      </c>
      <c r="H4465" s="8">
        <v>5.796126313572915E-4</v>
      </c>
      <c r="I4465" s="9">
        <v>5</v>
      </c>
      <c r="J4465" s="10" t="b">
        <f>AND(CCTAB[[#This Row],[Date]]&gt;=calculate!$D$10,CCTAB[[#This Row],[Date]]&lt;calculate!$D$10+7)</f>
        <v>0</v>
      </c>
    </row>
    <row r="4466" spans="1:10" ht="14.25" customHeight="1" x14ac:dyDescent="0.35">
      <c r="A4466" s="4" t="s">
        <v>4489</v>
      </c>
      <c r="B4466" s="5">
        <v>42083.671000000002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</v>
      </c>
      <c r="H4466" s="8">
        <v>7.6423102319849541E-4</v>
      </c>
      <c r="I4466" s="9">
        <v>5</v>
      </c>
      <c r="J4466" s="10" t="b">
        <f>AND(CCTAB[[#This Row],[Date]]&gt;=calculate!$D$10,CCTAB[[#This Row],[Date]]&lt;calculate!$D$10+7)</f>
        <v>0</v>
      </c>
    </row>
    <row r="4467" spans="1:10" ht="14.25" customHeight="1" x14ac:dyDescent="0.35">
      <c r="A4467" s="4" t="s">
        <v>4490</v>
      </c>
      <c r="B4467" s="5">
        <v>42083.671000000002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</v>
      </c>
      <c r="H4467" s="8">
        <v>3.9697437157162506E-3</v>
      </c>
      <c r="I4467" s="9">
        <v>5</v>
      </c>
      <c r="J4467" s="10" t="b">
        <f>AND(CCTAB[[#This Row],[Date]]&gt;=calculate!$D$10,CCTAB[[#This Row],[Date]]&lt;calculate!$D$10+7)</f>
        <v>0</v>
      </c>
    </row>
    <row r="4468" spans="1:10" ht="14.25" customHeight="1" x14ac:dyDescent="0.35">
      <c r="A4468" s="4" t="s">
        <v>4491</v>
      </c>
      <c r="B4468" s="5">
        <v>42083.701999999997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0" t="b">
        <f>AND(CCTAB[[#This Row],[Date]]&gt;=calculate!$D$10,CCTAB[[#This Row],[Date]]&lt;calculate!$D$10+7)</f>
        <v>0</v>
      </c>
    </row>
    <row r="4469" spans="1:10" ht="14.25" customHeight="1" x14ac:dyDescent="0.35">
      <c r="A4469" s="4" t="s">
        <v>4492</v>
      </c>
      <c r="B4469" s="5">
        <v>42083.701999999997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</v>
      </c>
      <c r="H4469" s="8">
        <v>3.2717468057356191E-3</v>
      </c>
      <c r="I4469" s="9">
        <v>4</v>
      </c>
      <c r="J4469" s="10" t="b">
        <f>AND(CCTAB[[#This Row],[Date]]&gt;=calculate!$D$10,CCTAB[[#This Row],[Date]]&lt;calculate!$D$10+7)</f>
        <v>0</v>
      </c>
    </row>
    <row r="4470" spans="1:10" ht="14.25" customHeight="1" x14ac:dyDescent="0.35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</v>
      </c>
      <c r="H4470" s="8">
        <v>3.134625652207651E-3</v>
      </c>
      <c r="I4470" s="9">
        <v>1</v>
      </c>
      <c r="J4470" s="10" t="b">
        <f>AND(CCTAB[[#This Row],[Date]]&gt;=calculate!$D$10,CCTAB[[#This Row],[Date]]&lt;calculate!$D$10+7)</f>
        <v>0</v>
      </c>
    </row>
    <row r="4471" spans="1:10" ht="14.25" customHeight="1" x14ac:dyDescent="0.35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</v>
      </c>
      <c r="H4471" s="8">
        <v>1.181769983837626E-3</v>
      </c>
      <c r="I4471" s="9">
        <v>3</v>
      </c>
      <c r="J4471" s="10" t="b">
        <f>AND(CCTAB[[#This Row],[Date]]&gt;=calculate!$D$10,CCTAB[[#This Row],[Date]]&lt;calculate!$D$10+7)</f>
        <v>0</v>
      </c>
    </row>
    <row r="4472" spans="1:10" ht="14.25" customHeight="1" x14ac:dyDescent="0.35">
      <c r="A4472" s="4" t="s">
        <v>4495</v>
      </c>
      <c r="B4472" s="5">
        <v>42083.739000000001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0" t="b">
        <f>AND(CCTAB[[#This Row],[Date]]&gt;=calculate!$D$10,CCTAB[[#This Row],[Date]]&lt;calculate!$D$10+7)</f>
        <v>0</v>
      </c>
    </row>
    <row r="4473" spans="1:10" ht="14.25" customHeight="1" x14ac:dyDescent="0.35">
      <c r="A4473" s="4" t="s">
        <v>4496</v>
      </c>
      <c r="B4473" s="5">
        <v>42083.739000000001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</v>
      </c>
      <c r="H4473" s="8">
        <v>1.8698436989213927E-3</v>
      </c>
      <c r="I4473" s="9">
        <v>3</v>
      </c>
      <c r="J4473" s="10" t="b">
        <f>AND(CCTAB[[#This Row],[Date]]&gt;=calculate!$D$10,CCTAB[[#This Row],[Date]]&lt;calculate!$D$10+7)</f>
        <v>0</v>
      </c>
    </row>
    <row r="4474" spans="1:10" ht="14.25" customHeight="1" x14ac:dyDescent="0.35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</v>
      </c>
      <c r="H4474" s="8">
        <v>3.6687318023751712E-3</v>
      </c>
      <c r="I4474" s="9">
        <v>1</v>
      </c>
      <c r="J4474" s="10" t="b">
        <f>AND(CCTAB[[#This Row],[Date]]&gt;=calculate!$D$10,CCTAB[[#This Row],[Date]]&lt;calculate!$D$10+7)</f>
        <v>0</v>
      </c>
    </row>
    <row r="4475" spans="1:10" ht="14.25" customHeight="1" x14ac:dyDescent="0.35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</v>
      </c>
      <c r="H4475" s="8">
        <v>4.3763780202028943E-3</v>
      </c>
      <c r="I4475" s="9">
        <v>4</v>
      </c>
      <c r="J4475" s="10" t="b">
        <f>AND(CCTAB[[#This Row],[Date]]&gt;=calculate!$D$10,CCTAB[[#This Row],[Date]]&lt;calculate!$D$10+7)</f>
        <v>0</v>
      </c>
    </row>
    <row r="4476" spans="1:10" ht="14.25" customHeight="1" x14ac:dyDescent="0.35">
      <c r="A4476" s="4" t="s">
        <v>4499</v>
      </c>
      <c r="B4476" s="5">
        <v>42083.749000000003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</v>
      </c>
      <c r="H4476" s="8">
        <v>5.639357807127245E-4</v>
      </c>
      <c r="I4476" s="9">
        <v>4</v>
      </c>
      <c r="J4476" s="10" t="b">
        <f>AND(CCTAB[[#This Row],[Date]]&gt;=calculate!$D$10,CCTAB[[#This Row],[Date]]&lt;calculate!$D$10+7)</f>
        <v>0</v>
      </c>
    </row>
    <row r="4477" spans="1:10" ht="14.25" customHeight="1" x14ac:dyDescent="0.35">
      <c r="A4477" s="4" t="s">
        <v>4500</v>
      </c>
      <c r="B4477" s="5">
        <v>42083.749000000003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</v>
      </c>
      <c r="H4477" s="8">
        <v>3.5764583119092686E-3</v>
      </c>
      <c r="I4477" s="9">
        <v>2</v>
      </c>
      <c r="J4477" s="10" t="b">
        <f>AND(CCTAB[[#This Row],[Date]]&gt;=calculate!$D$10,CCTAB[[#This Row],[Date]]&lt;calculate!$D$10+7)</f>
        <v>0</v>
      </c>
    </row>
    <row r="4478" spans="1:10" ht="14.25" customHeight="1" x14ac:dyDescent="0.35">
      <c r="A4478" s="4" t="s">
        <v>4501</v>
      </c>
      <c r="B4478" s="5">
        <v>42084.375999999997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</v>
      </c>
      <c r="H4478" s="8">
        <v>3.0613914101813959E-3</v>
      </c>
      <c r="I4478" s="9">
        <v>2</v>
      </c>
      <c r="J4478" s="10" t="b">
        <f>AND(CCTAB[[#This Row],[Date]]&gt;=calculate!$D$10,CCTAB[[#This Row],[Date]]&lt;calculate!$D$10+7)</f>
        <v>0</v>
      </c>
    </row>
    <row r="4479" spans="1:10" ht="14.25" customHeight="1" x14ac:dyDescent="0.35">
      <c r="A4479" s="4" t="s">
        <v>4502</v>
      </c>
      <c r="B4479" s="5">
        <v>42084.375999999997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0" t="b">
        <f>AND(CCTAB[[#This Row],[Date]]&gt;=calculate!$D$10,CCTAB[[#This Row],[Date]]&lt;calculate!$D$10+7)</f>
        <v>0</v>
      </c>
    </row>
    <row r="4480" spans="1:10" ht="14.25" customHeight="1" x14ac:dyDescent="0.35">
      <c r="A4480" s="4" t="s">
        <v>4503</v>
      </c>
      <c r="B4480" s="5">
        <v>42084.377999999997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</v>
      </c>
      <c r="H4480" s="8">
        <v>1.8454548510237767E-3</v>
      </c>
      <c r="I4480" s="9">
        <v>2</v>
      </c>
      <c r="J4480" s="10" t="b">
        <f>AND(CCTAB[[#This Row],[Date]]&gt;=calculate!$D$10,CCTAB[[#This Row],[Date]]&lt;calculate!$D$10+7)</f>
        <v>0</v>
      </c>
    </row>
    <row r="4481" spans="1:10" ht="14.25" customHeight="1" x14ac:dyDescent="0.35">
      <c r="A4481" s="4" t="s">
        <v>4504</v>
      </c>
      <c r="B4481" s="5">
        <v>42084.377999999997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</v>
      </c>
      <c r="H4481" s="8">
        <v>4.3949785319087661E-3</v>
      </c>
      <c r="I4481" s="9">
        <v>4</v>
      </c>
      <c r="J4481" s="10" t="b">
        <f>AND(CCTAB[[#This Row],[Date]]&gt;=calculate!$D$10,CCTAB[[#This Row],[Date]]&lt;calculate!$D$10+7)</f>
        <v>0</v>
      </c>
    </row>
    <row r="4482" spans="1:10" ht="14.25" customHeight="1" x14ac:dyDescent="0.35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</v>
      </c>
      <c r="H4482" s="8">
        <v>1.9664492909356041E-3</v>
      </c>
      <c r="I4482" s="9">
        <v>4</v>
      </c>
      <c r="J4482" s="10" t="b">
        <f>AND(CCTAB[[#This Row],[Date]]&gt;=calculate!$D$10,CCTAB[[#This Row],[Date]]&lt;calculate!$D$10+7)</f>
        <v>0</v>
      </c>
    </row>
    <row r="4483" spans="1:10" ht="14.25" customHeight="1" x14ac:dyDescent="0.35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</v>
      </c>
      <c r="H4483" s="8">
        <v>1.3337262654194272E-3</v>
      </c>
      <c r="I4483" s="9">
        <v>3</v>
      </c>
      <c r="J4483" s="10" t="b">
        <f>AND(CCTAB[[#This Row],[Date]]&gt;=calculate!$D$10,CCTAB[[#This Row],[Date]]&lt;calculate!$D$10+7)</f>
        <v>0</v>
      </c>
    </row>
    <row r="4484" spans="1:10" ht="14.25" customHeight="1" x14ac:dyDescent="0.35">
      <c r="A4484" s="4" t="s">
        <v>4507</v>
      </c>
      <c r="B4484" s="5">
        <v>42084.417999999998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</v>
      </c>
      <c r="H4484" s="8">
        <v>2.1697558712149784E-3</v>
      </c>
      <c r="I4484" s="9">
        <v>3</v>
      </c>
      <c r="J4484" s="10" t="b">
        <f>AND(CCTAB[[#This Row],[Date]]&gt;=calculate!$D$10,CCTAB[[#This Row],[Date]]&lt;calculate!$D$10+7)</f>
        <v>0</v>
      </c>
    </row>
    <row r="4485" spans="1:10" ht="14.25" customHeight="1" x14ac:dyDescent="0.35">
      <c r="A4485" s="4" t="s">
        <v>4508</v>
      </c>
      <c r="B4485" s="5">
        <v>42084.417999999998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</v>
      </c>
      <c r="H4485" s="8">
        <v>2.883266114091388E-3</v>
      </c>
      <c r="I4485" s="9">
        <v>5</v>
      </c>
      <c r="J4485" s="10" t="b">
        <f>AND(CCTAB[[#This Row],[Date]]&gt;=calculate!$D$10,CCTAB[[#This Row],[Date]]&lt;calculate!$D$10+7)</f>
        <v>0</v>
      </c>
    </row>
    <row r="4486" spans="1:10" ht="14.25" customHeight="1" x14ac:dyDescent="0.35">
      <c r="A4486" s="4" t="s">
        <v>4509</v>
      </c>
      <c r="B4486" s="5">
        <v>42084.440999999999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</v>
      </c>
      <c r="H4486" s="8">
        <v>1.018666008485349E-3</v>
      </c>
      <c r="I4486" s="9">
        <v>3</v>
      </c>
      <c r="J4486" s="10" t="b">
        <f>AND(CCTAB[[#This Row],[Date]]&gt;=calculate!$D$10,CCTAB[[#This Row],[Date]]&lt;calculate!$D$10+7)</f>
        <v>0</v>
      </c>
    </row>
    <row r="4487" spans="1:10" ht="14.25" customHeight="1" x14ac:dyDescent="0.35">
      <c r="A4487" s="4" t="s">
        <v>4510</v>
      </c>
      <c r="B4487" s="5">
        <v>42084.440999999999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</v>
      </c>
      <c r="H4487" s="8">
        <v>4.7174761375670853E-3</v>
      </c>
      <c r="I4487" s="9">
        <v>3</v>
      </c>
      <c r="J4487" s="10" t="b">
        <f>AND(CCTAB[[#This Row],[Date]]&gt;=calculate!$D$10,CCTAB[[#This Row],[Date]]&lt;calculate!$D$10+7)</f>
        <v>0</v>
      </c>
    </row>
    <row r="4488" spans="1:10" ht="14.25" customHeight="1" x14ac:dyDescent="0.35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</v>
      </c>
      <c r="H4488" s="8">
        <v>4.2612503320435865E-3</v>
      </c>
      <c r="I4488" s="9">
        <v>3</v>
      </c>
      <c r="J4488" s="10" t="b">
        <f>AND(CCTAB[[#This Row],[Date]]&gt;=calculate!$D$10,CCTAB[[#This Row],[Date]]&lt;calculate!$D$10+7)</f>
        <v>0</v>
      </c>
    </row>
    <row r="4489" spans="1:10" ht="14.25" customHeight="1" x14ac:dyDescent="0.35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0" t="b">
        <f>AND(CCTAB[[#This Row],[Date]]&gt;=calculate!$D$10,CCTAB[[#This Row],[Date]]&lt;calculate!$D$10+7)</f>
        <v>0</v>
      </c>
    </row>
    <row r="4490" spans="1:10" ht="14.25" customHeight="1" x14ac:dyDescent="0.35">
      <c r="A4490" s="4" t="s">
        <v>4513</v>
      </c>
      <c r="B4490" s="5">
        <v>42084.464999999997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</v>
      </c>
      <c r="H4490" s="8">
        <v>1.3684198839882976E-3</v>
      </c>
      <c r="I4490" s="9">
        <v>4</v>
      </c>
      <c r="J4490" s="10" t="b">
        <f>AND(CCTAB[[#This Row],[Date]]&gt;=calculate!$D$10,CCTAB[[#This Row],[Date]]&lt;calculate!$D$10+7)</f>
        <v>0</v>
      </c>
    </row>
    <row r="4491" spans="1:10" ht="14.25" customHeight="1" x14ac:dyDescent="0.35">
      <c r="A4491" s="4" t="s">
        <v>4514</v>
      </c>
      <c r="B4491" s="5">
        <v>42084.464999999997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</v>
      </c>
      <c r="H4491" s="8">
        <v>2.2404915778312601E-3</v>
      </c>
      <c r="I4491" s="9">
        <v>3</v>
      </c>
      <c r="J4491" s="10" t="b">
        <f>AND(CCTAB[[#This Row],[Date]]&gt;=calculate!$D$10,CCTAB[[#This Row],[Date]]&lt;calculate!$D$10+7)</f>
        <v>0</v>
      </c>
    </row>
    <row r="4492" spans="1:10" ht="14.25" customHeight="1" x14ac:dyDescent="0.35">
      <c r="A4492" s="4" t="s">
        <v>4515</v>
      </c>
      <c r="B4492" s="5">
        <v>42084.480000000003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0" t="b">
        <f>AND(CCTAB[[#This Row],[Date]]&gt;=calculate!$D$10,CCTAB[[#This Row],[Date]]&lt;calculate!$D$10+7)</f>
        <v>0</v>
      </c>
    </row>
    <row r="4493" spans="1:10" ht="14.25" customHeight="1" x14ac:dyDescent="0.35">
      <c r="A4493" s="4" t="s">
        <v>4516</v>
      </c>
      <c r="B4493" s="5">
        <v>42084.480000000003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</v>
      </c>
      <c r="H4493" s="8">
        <v>2.3332402077160101E-3</v>
      </c>
      <c r="I4493" s="9">
        <v>3</v>
      </c>
      <c r="J4493" s="10" t="b">
        <f>AND(CCTAB[[#This Row],[Date]]&gt;=calculate!$D$10,CCTAB[[#This Row],[Date]]&lt;calculate!$D$10+7)</f>
        <v>0</v>
      </c>
    </row>
    <row r="4494" spans="1:10" ht="14.25" customHeight="1" x14ac:dyDescent="0.35">
      <c r="A4494" s="4" t="s">
        <v>4517</v>
      </c>
      <c r="B4494" s="5">
        <v>42084.491000000002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</v>
      </c>
      <c r="H4494" s="8">
        <v>1.7787556835278887E-3</v>
      </c>
      <c r="I4494" s="9">
        <v>1</v>
      </c>
      <c r="J4494" s="10" t="b">
        <f>AND(CCTAB[[#This Row],[Date]]&gt;=calculate!$D$10,CCTAB[[#This Row],[Date]]&lt;calculate!$D$10+7)</f>
        <v>0</v>
      </c>
    </row>
    <row r="4495" spans="1:10" ht="14.25" customHeight="1" x14ac:dyDescent="0.35">
      <c r="A4495" s="4" t="s">
        <v>4518</v>
      </c>
      <c r="B4495" s="5">
        <v>42084.491000000002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</v>
      </c>
      <c r="H4495" s="8">
        <v>2.7435952263326437E-3</v>
      </c>
      <c r="I4495" s="9">
        <v>3</v>
      </c>
      <c r="J4495" s="10" t="b">
        <f>AND(CCTAB[[#This Row],[Date]]&gt;=calculate!$D$10,CCTAB[[#This Row],[Date]]&lt;calculate!$D$10+7)</f>
        <v>0</v>
      </c>
    </row>
    <row r="4496" spans="1:10" ht="14.25" customHeight="1" x14ac:dyDescent="0.35">
      <c r="A4496" s="4" t="s">
        <v>4519</v>
      </c>
      <c r="B4496" s="5">
        <v>42084.497000000003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</v>
      </c>
      <c r="H4496" s="8">
        <v>1.3837199849813949E-3</v>
      </c>
      <c r="I4496" s="9">
        <v>4</v>
      </c>
      <c r="J4496" s="10" t="b">
        <f>AND(CCTAB[[#This Row],[Date]]&gt;=calculate!$D$10,CCTAB[[#This Row],[Date]]&lt;calculate!$D$10+7)</f>
        <v>0</v>
      </c>
    </row>
    <row r="4497" spans="1:10" ht="14.25" customHeight="1" x14ac:dyDescent="0.35">
      <c r="A4497" s="4" t="s">
        <v>4520</v>
      </c>
      <c r="B4497" s="5">
        <v>42084.497000000003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0" t="b">
        <f>AND(CCTAB[[#This Row],[Date]]&gt;=calculate!$D$10,CCTAB[[#This Row],[Date]]&lt;calculate!$D$10+7)</f>
        <v>0</v>
      </c>
    </row>
    <row r="4498" spans="1:10" ht="14.25" customHeight="1" x14ac:dyDescent="0.35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0" t="b">
        <f>AND(CCTAB[[#This Row],[Date]]&gt;=calculate!$D$10,CCTAB[[#This Row],[Date]]&lt;calculate!$D$10+7)</f>
        <v>0</v>
      </c>
    </row>
    <row r="4499" spans="1:10" ht="14.25" customHeight="1" x14ac:dyDescent="0.35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0" t="b">
        <f>AND(CCTAB[[#This Row],[Date]]&gt;=calculate!$D$10,CCTAB[[#This Row],[Date]]&lt;calculate!$D$10+7)</f>
        <v>0</v>
      </c>
    </row>
    <row r="4500" spans="1:10" ht="14.25" customHeight="1" x14ac:dyDescent="0.35">
      <c r="A4500" s="4" t="s">
        <v>4523</v>
      </c>
      <c r="B4500" s="5">
        <v>42084.512999999999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</v>
      </c>
      <c r="H4500" s="8">
        <v>2.8912546988266643E-3</v>
      </c>
      <c r="I4500" s="9">
        <v>3</v>
      </c>
      <c r="J4500" s="10" t="b">
        <f>AND(CCTAB[[#This Row],[Date]]&gt;=calculate!$D$10,CCTAB[[#This Row],[Date]]&lt;calculate!$D$10+7)</f>
        <v>0</v>
      </c>
    </row>
    <row r="4501" spans="1:10" ht="14.25" customHeight="1" x14ac:dyDescent="0.35">
      <c r="A4501" s="4" t="s">
        <v>4524</v>
      </c>
      <c r="B4501" s="5">
        <v>42084.512999999999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0" t="b">
        <f>AND(CCTAB[[#This Row],[Date]]&gt;=calculate!$D$10,CCTAB[[#This Row],[Date]]&lt;calculate!$D$10+7)</f>
        <v>0</v>
      </c>
    </row>
    <row r="4502" spans="1:10" ht="14.25" customHeight="1" x14ac:dyDescent="0.35">
      <c r="A4502" s="4" t="s">
        <v>4525</v>
      </c>
      <c r="B4502" s="5">
        <v>42084.536999999997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0" t="b">
        <f>AND(CCTAB[[#This Row],[Date]]&gt;=calculate!$D$10,CCTAB[[#This Row],[Date]]&lt;calculate!$D$10+7)</f>
        <v>0</v>
      </c>
    </row>
    <row r="4503" spans="1:10" ht="14.25" customHeight="1" x14ac:dyDescent="0.35">
      <c r="A4503" s="4" t="s">
        <v>4526</v>
      </c>
      <c r="B4503" s="5">
        <v>42084.536999999997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</v>
      </c>
      <c r="H4503" s="8">
        <v>2.7244151712985144E-3</v>
      </c>
      <c r="I4503" s="9">
        <v>2</v>
      </c>
      <c r="J4503" s="10" t="b">
        <f>AND(CCTAB[[#This Row],[Date]]&gt;=calculate!$D$10,CCTAB[[#This Row],[Date]]&lt;calculate!$D$10+7)</f>
        <v>0</v>
      </c>
    </row>
    <row r="4504" spans="1:10" ht="14.25" customHeight="1" x14ac:dyDescent="0.35">
      <c r="A4504" s="4" t="s">
        <v>4527</v>
      </c>
      <c r="B4504" s="5">
        <v>42084.536999999997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</v>
      </c>
      <c r="H4504" s="8">
        <v>3.2309143920892761E-3</v>
      </c>
      <c r="I4504" s="9">
        <v>3</v>
      </c>
      <c r="J4504" s="10" t="b">
        <f>AND(CCTAB[[#This Row],[Date]]&gt;=calculate!$D$10,CCTAB[[#This Row],[Date]]&lt;calculate!$D$10+7)</f>
        <v>0</v>
      </c>
    </row>
    <row r="4505" spans="1:10" ht="14.25" customHeight="1" x14ac:dyDescent="0.35">
      <c r="A4505" s="4" t="s">
        <v>4528</v>
      </c>
      <c r="B4505" s="5">
        <v>42084.536999999997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</v>
      </c>
      <c r="H4505" s="8">
        <v>1.7491553418355508E-3</v>
      </c>
      <c r="I4505" s="9">
        <v>3</v>
      </c>
      <c r="J4505" s="10" t="b">
        <f>AND(CCTAB[[#This Row],[Date]]&gt;=calculate!$D$10,CCTAB[[#This Row],[Date]]&lt;calculate!$D$10+7)</f>
        <v>0</v>
      </c>
    </row>
    <row r="4506" spans="1:10" ht="14.25" customHeight="1" x14ac:dyDescent="0.35">
      <c r="A4506" s="4" t="s">
        <v>4529</v>
      </c>
      <c r="B4506" s="5">
        <v>42084.548000000003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</v>
      </c>
      <c r="H4506" s="8">
        <v>2.5217770757890445E-3</v>
      </c>
      <c r="I4506" s="9">
        <v>3</v>
      </c>
      <c r="J4506" s="10" t="b">
        <f>AND(CCTAB[[#This Row],[Date]]&gt;=calculate!$D$10,CCTAB[[#This Row],[Date]]&lt;calculate!$D$10+7)</f>
        <v>0</v>
      </c>
    </row>
    <row r="4507" spans="1:10" ht="14.25" customHeight="1" x14ac:dyDescent="0.35">
      <c r="A4507" s="4" t="s">
        <v>4530</v>
      </c>
      <c r="B4507" s="5">
        <v>42084.548000000003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</v>
      </c>
      <c r="H4507" s="8">
        <v>7.7090886087563949E-4</v>
      </c>
      <c r="I4507" s="9">
        <v>5</v>
      </c>
      <c r="J4507" s="10" t="b">
        <f>AND(CCTAB[[#This Row],[Date]]&gt;=calculate!$D$10,CCTAB[[#This Row],[Date]]&lt;calculate!$D$10+7)</f>
        <v>0</v>
      </c>
    </row>
    <row r="4508" spans="1:10" ht="14.25" customHeight="1" x14ac:dyDescent="0.35">
      <c r="A4508" s="4" t="s">
        <v>4531</v>
      </c>
      <c r="B4508" s="5">
        <v>42084.563000000002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</v>
      </c>
      <c r="H4508" s="8">
        <v>3.6994519657849913E-3</v>
      </c>
      <c r="I4508" s="9">
        <v>5</v>
      </c>
      <c r="J4508" s="10" t="b">
        <f>AND(CCTAB[[#This Row],[Date]]&gt;=calculate!$D$10,CCTAB[[#This Row],[Date]]&lt;calculate!$D$10+7)</f>
        <v>0</v>
      </c>
    </row>
    <row r="4509" spans="1:10" ht="14.25" customHeight="1" x14ac:dyDescent="0.35">
      <c r="A4509" s="4" t="s">
        <v>4532</v>
      </c>
      <c r="B4509" s="5">
        <v>42084.563000000002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</v>
      </c>
      <c r="H4509" s="8">
        <v>2.301817446092745E-3</v>
      </c>
      <c r="I4509" s="9">
        <v>4</v>
      </c>
      <c r="J4509" s="10" t="b">
        <f>AND(CCTAB[[#This Row],[Date]]&gt;=calculate!$D$10,CCTAB[[#This Row],[Date]]&lt;calculate!$D$10+7)</f>
        <v>0</v>
      </c>
    </row>
    <row r="4510" spans="1:10" ht="14.25" customHeight="1" x14ac:dyDescent="0.35">
      <c r="A4510" s="4" t="s">
        <v>4533</v>
      </c>
      <c r="B4510" s="5">
        <v>42084.576000000001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0" t="b">
        <f>AND(CCTAB[[#This Row],[Date]]&gt;=calculate!$D$10,CCTAB[[#This Row],[Date]]&lt;calculate!$D$10+7)</f>
        <v>0</v>
      </c>
    </row>
    <row r="4511" spans="1:10" ht="14.25" customHeight="1" x14ac:dyDescent="0.35">
      <c r="A4511" s="4" t="s">
        <v>4534</v>
      </c>
      <c r="B4511" s="5">
        <v>42084.576000000001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0" t="b">
        <f>AND(CCTAB[[#This Row],[Date]]&gt;=calculate!$D$10,CCTAB[[#This Row],[Date]]&lt;calculate!$D$10+7)</f>
        <v>0</v>
      </c>
    </row>
    <row r="4512" spans="1:10" ht="14.25" customHeight="1" x14ac:dyDescent="0.35">
      <c r="A4512" s="4" t="s">
        <v>4535</v>
      </c>
      <c r="B4512" s="5">
        <v>42084.591999999997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</v>
      </c>
      <c r="H4512" s="8">
        <v>3.3311930136570652E-3</v>
      </c>
      <c r="I4512" s="9">
        <v>3</v>
      </c>
      <c r="J4512" s="10" t="b">
        <f>AND(CCTAB[[#This Row],[Date]]&gt;=calculate!$D$10,CCTAB[[#This Row],[Date]]&lt;calculate!$D$10+7)</f>
        <v>0</v>
      </c>
    </row>
    <row r="4513" spans="1:10" ht="14.25" customHeight="1" x14ac:dyDescent="0.35">
      <c r="A4513" s="4" t="s">
        <v>4536</v>
      </c>
      <c r="B4513" s="5">
        <v>42084.591999999997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</v>
      </c>
      <c r="H4513" s="8">
        <v>3.7617734965427778E-3</v>
      </c>
      <c r="I4513" s="9">
        <v>3</v>
      </c>
      <c r="J4513" s="10" t="b">
        <f>AND(CCTAB[[#This Row],[Date]]&gt;=calculate!$D$10,CCTAB[[#This Row],[Date]]&lt;calculate!$D$10+7)</f>
        <v>0</v>
      </c>
    </row>
    <row r="4514" spans="1:10" ht="14.25" customHeight="1" x14ac:dyDescent="0.35">
      <c r="A4514" s="4" t="s">
        <v>4537</v>
      </c>
      <c r="B4514" s="5">
        <v>42084.595000000001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</v>
      </c>
      <c r="H4514" s="8">
        <v>2.3212769567311923E-3</v>
      </c>
      <c r="I4514" s="9">
        <v>2</v>
      </c>
      <c r="J4514" s="10" t="b">
        <f>AND(CCTAB[[#This Row],[Date]]&gt;=calculate!$D$10,CCTAB[[#This Row],[Date]]&lt;calculate!$D$10+7)</f>
        <v>0</v>
      </c>
    </row>
    <row r="4515" spans="1:10" ht="14.25" customHeight="1" x14ac:dyDescent="0.35">
      <c r="A4515" s="4" t="s">
        <v>4538</v>
      </c>
      <c r="B4515" s="5">
        <v>42084.595000000001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</v>
      </c>
      <c r="H4515" s="8">
        <v>1.0300437048932655E-3</v>
      </c>
      <c r="I4515" s="9">
        <v>1</v>
      </c>
      <c r="J4515" s="10" t="b">
        <f>AND(CCTAB[[#This Row],[Date]]&gt;=calculate!$D$10,CCTAB[[#This Row],[Date]]&lt;calculate!$D$10+7)</f>
        <v>0</v>
      </c>
    </row>
    <row r="4516" spans="1:10" ht="14.25" customHeight="1" x14ac:dyDescent="0.35">
      <c r="A4516" s="4" t="s">
        <v>4539</v>
      </c>
      <c r="B4516" s="5">
        <v>42084.599000000002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</v>
      </c>
      <c r="H4516" s="8">
        <v>1.3650363503733779E-3</v>
      </c>
      <c r="I4516" s="9">
        <v>4</v>
      </c>
      <c r="J4516" s="10" t="b">
        <f>AND(CCTAB[[#This Row],[Date]]&gt;=calculate!$D$10,CCTAB[[#This Row],[Date]]&lt;calculate!$D$10+7)</f>
        <v>0</v>
      </c>
    </row>
    <row r="4517" spans="1:10" ht="14.25" customHeight="1" x14ac:dyDescent="0.35">
      <c r="A4517" s="4" t="s">
        <v>4540</v>
      </c>
      <c r="B4517" s="5">
        <v>42084.599000000002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</v>
      </c>
      <c r="H4517" s="8">
        <v>3.7558558532820182E-4</v>
      </c>
      <c r="I4517" s="9">
        <v>4</v>
      </c>
      <c r="J4517" s="10" t="b">
        <f>AND(CCTAB[[#This Row],[Date]]&gt;=calculate!$D$10,CCTAB[[#This Row],[Date]]&lt;calculate!$D$10+7)</f>
        <v>0</v>
      </c>
    </row>
    <row r="4518" spans="1:10" ht="14.25" customHeight="1" x14ac:dyDescent="0.35">
      <c r="A4518" s="4" t="s">
        <v>4541</v>
      </c>
      <c r="B4518" s="5">
        <v>42084.603999999999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</v>
      </c>
      <c r="H4518" s="8">
        <v>2.3709728216059719E-3</v>
      </c>
      <c r="I4518" s="9">
        <v>1</v>
      </c>
      <c r="J4518" s="10" t="b">
        <f>AND(CCTAB[[#This Row],[Date]]&gt;=calculate!$D$10,CCTAB[[#This Row],[Date]]&lt;calculate!$D$10+7)</f>
        <v>0</v>
      </c>
    </row>
    <row r="4519" spans="1:10" ht="14.25" customHeight="1" x14ac:dyDescent="0.35">
      <c r="A4519" s="4" t="s">
        <v>4542</v>
      </c>
      <c r="B4519" s="5">
        <v>42084.603999999999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</v>
      </c>
      <c r="H4519" s="8">
        <v>1.8693759042845337E-3</v>
      </c>
      <c r="I4519" s="9">
        <v>3</v>
      </c>
      <c r="J4519" s="10" t="b">
        <f>AND(CCTAB[[#This Row],[Date]]&gt;=calculate!$D$10,CCTAB[[#This Row],[Date]]&lt;calculate!$D$10+7)</f>
        <v>0</v>
      </c>
    </row>
    <row r="4520" spans="1:10" ht="14.25" customHeight="1" x14ac:dyDescent="0.35">
      <c r="A4520" s="4" t="s">
        <v>4543</v>
      </c>
      <c r="B4520" s="5">
        <v>42084.608999999997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</v>
      </c>
      <c r="H4520" s="8">
        <v>2.3707973268170548E-3</v>
      </c>
      <c r="I4520" s="9">
        <v>5</v>
      </c>
      <c r="J4520" s="10" t="b">
        <f>AND(CCTAB[[#This Row],[Date]]&gt;=calculate!$D$10,CCTAB[[#This Row],[Date]]&lt;calculate!$D$10+7)</f>
        <v>0</v>
      </c>
    </row>
    <row r="4521" spans="1:10" ht="14.25" customHeight="1" x14ac:dyDescent="0.35">
      <c r="A4521" s="4" t="s">
        <v>4544</v>
      </c>
      <c r="B4521" s="5">
        <v>42084.608999999997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</v>
      </c>
      <c r="H4521" s="8">
        <v>3.4317773292604097E-3</v>
      </c>
      <c r="I4521" s="9">
        <v>3</v>
      </c>
      <c r="J4521" s="10" t="b">
        <f>AND(CCTAB[[#This Row],[Date]]&gt;=calculate!$D$10,CCTAB[[#This Row],[Date]]&lt;calculate!$D$10+7)</f>
        <v>0</v>
      </c>
    </row>
    <row r="4522" spans="1:10" ht="14.25" customHeight="1" x14ac:dyDescent="0.35">
      <c r="A4522" s="4" t="s">
        <v>4545</v>
      </c>
      <c r="B4522" s="5">
        <v>42084.633999999998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</v>
      </c>
      <c r="H4522" s="8">
        <v>4.4561749554622634E-3</v>
      </c>
      <c r="I4522" s="9">
        <v>3</v>
      </c>
      <c r="J4522" s="10" t="b">
        <f>AND(CCTAB[[#This Row],[Date]]&gt;=calculate!$D$10,CCTAB[[#This Row],[Date]]&lt;calculate!$D$10+7)</f>
        <v>0</v>
      </c>
    </row>
    <row r="4523" spans="1:10" ht="14.25" customHeight="1" x14ac:dyDescent="0.35">
      <c r="A4523" s="4" t="s">
        <v>4546</v>
      </c>
      <c r="B4523" s="5">
        <v>42084.633999999998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</v>
      </c>
      <c r="H4523" s="8">
        <v>1.9494050862135725E-3</v>
      </c>
      <c r="I4523" s="9">
        <v>3</v>
      </c>
      <c r="J4523" s="10" t="b">
        <f>AND(CCTAB[[#This Row],[Date]]&gt;=calculate!$D$10,CCTAB[[#This Row],[Date]]&lt;calculate!$D$10+7)</f>
        <v>0</v>
      </c>
    </row>
    <row r="4524" spans="1:10" ht="14.25" customHeight="1" x14ac:dyDescent="0.35">
      <c r="A4524" s="4" t="s">
        <v>4547</v>
      </c>
      <c r="B4524" s="5">
        <v>42084.635999999999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</v>
      </c>
      <c r="H4524" s="8">
        <v>5.6316939546562929E-4</v>
      </c>
      <c r="I4524" s="9">
        <v>1</v>
      </c>
      <c r="J4524" s="10" t="b">
        <f>AND(CCTAB[[#This Row],[Date]]&gt;=calculate!$D$10,CCTAB[[#This Row],[Date]]&lt;calculate!$D$10+7)</f>
        <v>0</v>
      </c>
    </row>
    <row r="4525" spans="1:10" ht="14.25" customHeight="1" x14ac:dyDescent="0.35">
      <c r="A4525" s="4" t="s">
        <v>4548</v>
      </c>
      <c r="B4525" s="5">
        <v>42084.635999999999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</v>
      </c>
      <c r="H4525" s="8">
        <v>4.3291062013513073E-3</v>
      </c>
      <c r="I4525" s="9">
        <v>4</v>
      </c>
      <c r="J4525" s="10" t="b">
        <f>AND(CCTAB[[#This Row],[Date]]&gt;=calculate!$D$10,CCTAB[[#This Row],[Date]]&lt;calculate!$D$10+7)</f>
        <v>0</v>
      </c>
    </row>
    <row r="4526" spans="1:10" ht="14.25" customHeight="1" x14ac:dyDescent="0.35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</v>
      </c>
      <c r="H4526" s="8">
        <v>2.2951067705891288E-3</v>
      </c>
      <c r="I4526" s="9">
        <v>4</v>
      </c>
      <c r="J4526" s="10" t="b">
        <f>AND(CCTAB[[#This Row],[Date]]&gt;=calculate!$D$10,CCTAB[[#This Row],[Date]]&lt;calculate!$D$10+7)</f>
        <v>0</v>
      </c>
    </row>
    <row r="4527" spans="1:10" ht="14.25" customHeight="1" x14ac:dyDescent="0.35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</v>
      </c>
      <c r="H4527" s="8">
        <v>3.3165925597646701E-3</v>
      </c>
      <c r="I4527" s="9">
        <v>2</v>
      </c>
      <c r="J4527" s="10" t="b">
        <f>AND(CCTAB[[#This Row],[Date]]&gt;=calculate!$D$10,CCTAB[[#This Row],[Date]]&lt;calculate!$D$10+7)</f>
        <v>0</v>
      </c>
    </row>
    <row r="4528" spans="1:10" ht="14.25" customHeight="1" x14ac:dyDescent="0.35">
      <c r="A4528" s="4" t="s">
        <v>4551</v>
      </c>
      <c r="B4528" s="5">
        <v>42084.671000000002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</v>
      </c>
      <c r="H4528" s="8">
        <v>1.2853305394549346E-3</v>
      </c>
      <c r="I4528" s="9">
        <v>4</v>
      </c>
      <c r="J4528" s="10" t="b">
        <f>AND(CCTAB[[#This Row],[Date]]&gt;=calculate!$D$10,CCTAB[[#This Row],[Date]]&lt;calculate!$D$10+7)</f>
        <v>0</v>
      </c>
    </row>
    <row r="4529" spans="1:10" ht="14.25" customHeight="1" x14ac:dyDescent="0.35">
      <c r="A4529" s="4" t="s">
        <v>4552</v>
      </c>
      <c r="B4529" s="5">
        <v>42084.671000000002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</v>
      </c>
      <c r="H4529" s="8">
        <v>4.4119029354909942E-3</v>
      </c>
      <c r="I4529" s="9">
        <v>4</v>
      </c>
      <c r="J4529" s="10" t="b">
        <f>AND(CCTAB[[#This Row],[Date]]&gt;=calculate!$D$10,CCTAB[[#This Row],[Date]]&lt;calculate!$D$10+7)</f>
        <v>0</v>
      </c>
    </row>
    <row r="4530" spans="1:10" ht="14.25" customHeight="1" x14ac:dyDescent="0.35">
      <c r="A4530" s="4" t="s">
        <v>4553</v>
      </c>
      <c r="B4530" s="5">
        <v>42084.675000000003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0" t="b">
        <f>AND(CCTAB[[#This Row],[Date]]&gt;=calculate!$D$10,CCTAB[[#This Row],[Date]]&lt;calculate!$D$10+7)</f>
        <v>0</v>
      </c>
    </row>
    <row r="4531" spans="1:10" ht="14.25" customHeight="1" x14ac:dyDescent="0.35">
      <c r="A4531" s="4" t="s">
        <v>4554</v>
      </c>
      <c r="B4531" s="5">
        <v>42084.675000000003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</v>
      </c>
      <c r="H4531" s="8">
        <v>1.2519024216519421E-3</v>
      </c>
      <c r="I4531" s="9">
        <v>4</v>
      </c>
      <c r="J4531" s="10" t="b">
        <f>AND(CCTAB[[#This Row],[Date]]&gt;=calculate!$D$10,CCTAB[[#This Row],[Date]]&lt;calculate!$D$10+7)</f>
        <v>0</v>
      </c>
    </row>
    <row r="4532" spans="1:10" ht="14.25" customHeight="1" x14ac:dyDescent="0.35">
      <c r="A4532" s="4" t="s">
        <v>4555</v>
      </c>
      <c r="B4532" s="5">
        <v>42084.703000000001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</v>
      </c>
      <c r="H4532" s="8">
        <v>3.7007683314564622E-4</v>
      </c>
      <c r="I4532" s="9">
        <v>4</v>
      </c>
      <c r="J4532" s="10" t="b">
        <f>AND(CCTAB[[#This Row],[Date]]&gt;=calculate!$D$10,CCTAB[[#This Row],[Date]]&lt;calculate!$D$10+7)</f>
        <v>0</v>
      </c>
    </row>
    <row r="4533" spans="1:10" ht="14.25" customHeight="1" x14ac:dyDescent="0.35">
      <c r="A4533" s="4" t="s">
        <v>4556</v>
      </c>
      <c r="B4533" s="5">
        <v>42084.703000000001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</v>
      </c>
      <c r="H4533" s="8">
        <v>1.520691174085655E-3</v>
      </c>
      <c r="I4533" s="9">
        <v>4</v>
      </c>
      <c r="J4533" s="10" t="b">
        <f>AND(CCTAB[[#This Row],[Date]]&gt;=calculate!$D$10,CCTAB[[#This Row],[Date]]&lt;calculate!$D$10+7)</f>
        <v>0</v>
      </c>
    </row>
    <row r="4534" spans="1:10" ht="14.25" customHeight="1" x14ac:dyDescent="0.35">
      <c r="A4534" s="4" t="s">
        <v>4557</v>
      </c>
      <c r="B4534" s="5">
        <v>42084.726999999999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0" t="b">
        <f>AND(CCTAB[[#This Row],[Date]]&gt;=calculate!$D$10,CCTAB[[#This Row],[Date]]&lt;calculate!$D$10+7)</f>
        <v>0</v>
      </c>
    </row>
    <row r="4535" spans="1:10" ht="14.25" customHeight="1" x14ac:dyDescent="0.35">
      <c r="A4535" s="4" t="s">
        <v>4558</v>
      </c>
      <c r="B4535" s="5">
        <v>42084.726999999999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</v>
      </c>
      <c r="H4535" s="8">
        <v>2.8811295938902079E-3</v>
      </c>
      <c r="I4535" s="9">
        <v>2</v>
      </c>
      <c r="J4535" s="10" t="b">
        <f>AND(CCTAB[[#This Row],[Date]]&gt;=calculate!$D$10,CCTAB[[#This Row],[Date]]&lt;calculate!$D$10+7)</f>
        <v>0</v>
      </c>
    </row>
    <row r="4536" spans="1:10" ht="14.25" customHeight="1" x14ac:dyDescent="0.35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</v>
      </c>
      <c r="H4536" s="8">
        <v>3.8014308324168895E-3</v>
      </c>
      <c r="I4536" s="9">
        <v>4</v>
      </c>
      <c r="J4536" s="10" t="b">
        <f>AND(CCTAB[[#This Row],[Date]]&gt;=calculate!$D$10,CCTAB[[#This Row],[Date]]&lt;calculate!$D$10+7)</f>
        <v>0</v>
      </c>
    </row>
    <row r="4537" spans="1:10" ht="14.25" customHeight="1" x14ac:dyDescent="0.35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0" t="b">
        <f>AND(CCTAB[[#This Row],[Date]]&gt;=calculate!$D$10,CCTAB[[#This Row],[Date]]&lt;calculate!$D$10+7)</f>
        <v>0</v>
      </c>
    </row>
    <row r="4538" spans="1:10" ht="14.25" customHeight="1" x14ac:dyDescent="0.35">
      <c r="A4538" s="4" t="s">
        <v>4561</v>
      </c>
      <c r="B4538" s="5">
        <v>42084.737999999998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</v>
      </c>
      <c r="H4538" s="8">
        <v>4.5451287415137886E-3</v>
      </c>
      <c r="I4538" s="9">
        <v>5</v>
      </c>
      <c r="J4538" s="10" t="b">
        <f>AND(CCTAB[[#This Row],[Date]]&gt;=calculate!$D$10,CCTAB[[#This Row],[Date]]&lt;calculate!$D$10+7)</f>
        <v>0</v>
      </c>
    </row>
    <row r="4539" spans="1:10" ht="14.25" customHeight="1" x14ac:dyDescent="0.35">
      <c r="A4539" s="4" t="s">
        <v>4562</v>
      </c>
      <c r="B4539" s="5">
        <v>42084.737999999998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</v>
      </c>
      <c r="H4539" s="8">
        <v>3.8183284491527048E-3</v>
      </c>
      <c r="I4539" s="9">
        <v>4</v>
      </c>
      <c r="J4539" s="10" t="b">
        <f>AND(CCTAB[[#This Row],[Date]]&gt;=calculate!$D$10,CCTAB[[#This Row],[Date]]&lt;calculate!$D$10+7)</f>
        <v>0</v>
      </c>
    </row>
    <row r="4540" spans="1:10" ht="14.25" customHeight="1" x14ac:dyDescent="0.35">
      <c r="A4540" s="4" t="s">
        <v>4563</v>
      </c>
      <c r="B4540" s="5">
        <v>42085.406000000003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0" t="b">
        <f>AND(CCTAB[[#This Row],[Date]]&gt;=calculate!$D$10,CCTAB[[#This Row],[Date]]&lt;calculate!$D$10+7)</f>
        <v>0</v>
      </c>
    </row>
    <row r="4541" spans="1:10" ht="14.25" customHeight="1" x14ac:dyDescent="0.35">
      <c r="A4541" s="4" t="s">
        <v>4564</v>
      </c>
      <c r="B4541" s="5">
        <v>42085.406000000003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</v>
      </c>
      <c r="H4541" s="8">
        <v>2.6752387466459134E-3</v>
      </c>
      <c r="I4541" s="9">
        <v>3</v>
      </c>
      <c r="J4541" s="10" t="b">
        <f>AND(CCTAB[[#This Row],[Date]]&gt;=calculate!$D$10,CCTAB[[#This Row],[Date]]&lt;calculate!$D$10+7)</f>
        <v>0</v>
      </c>
    </row>
    <row r="4542" spans="1:10" ht="14.25" customHeight="1" x14ac:dyDescent="0.35">
      <c r="A4542" s="4" t="s">
        <v>4565</v>
      </c>
      <c r="B4542" s="5">
        <v>42085.406999999999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</v>
      </c>
      <c r="H4542" s="8">
        <v>6.0948782966390369E-4</v>
      </c>
      <c r="I4542" s="9">
        <v>2</v>
      </c>
      <c r="J4542" s="10" t="b">
        <f>AND(CCTAB[[#This Row],[Date]]&gt;=calculate!$D$10,CCTAB[[#This Row],[Date]]&lt;calculate!$D$10+7)</f>
        <v>0</v>
      </c>
    </row>
    <row r="4543" spans="1:10" ht="14.25" customHeight="1" x14ac:dyDescent="0.35">
      <c r="A4543" s="4" t="s">
        <v>4566</v>
      </c>
      <c r="B4543" s="5">
        <v>42085.406999999999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</v>
      </c>
      <c r="H4543" s="8">
        <v>3.8686322310760562E-3</v>
      </c>
      <c r="I4543" s="9">
        <v>4</v>
      </c>
      <c r="J4543" s="10" t="b">
        <f>AND(CCTAB[[#This Row],[Date]]&gt;=calculate!$D$10,CCTAB[[#This Row],[Date]]&lt;calculate!$D$10+7)</f>
        <v>0</v>
      </c>
    </row>
    <row r="4544" spans="1:10" ht="14.25" customHeight="1" x14ac:dyDescent="0.35">
      <c r="A4544" s="4" t="s">
        <v>4567</v>
      </c>
      <c r="B4544" s="5">
        <v>42085.419000000002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</v>
      </c>
      <c r="H4544" s="8">
        <v>3.9690509567731312E-3</v>
      </c>
      <c r="I4544" s="9">
        <v>3</v>
      </c>
      <c r="J4544" s="10" t="b">
        <f>AND(CCTAB[[#This Row],[Date]]&gt;=calculate!$D$10,CCTAB[[#This Row],[Date]]&lt;calculate!$D$10+7)</f>
        <v>0</v>
      </c>
    </row>
    <row r="4545" spans="1:10" ht="14.25" customHeight="1" x14ac:dyDescent="0.35">
      <c r="A4545" s="4" t="s">
        <v>4568</v>
      </c>
      <c r="B4545" s="5">
        <v>42085.419000000002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0" t="b">
        <f>AND(CCTAB[[#This Row],[Date]]&gt;=calculate!$D$10,CCTAB[[#This Row],[Date]]&lt;calculate!$D$10+7)</f>
        <v>0</v>
      </c>
    </row>
    <row r="4546" spans="1:10" ht="14.25" customHeight="1" x14ac:dyDescent="0.35">
      <c r="A4546" s="4" t="s">
        <v>4569</v>
      </c>
      <c r="B4546" s="5">
        <v>42085.421999999999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</v>
      </c>
      <c r="H4546" s="8">
        <v>2.213405241154581E-3</v>
      </c>
      <c r="I4546" s="9">
        <v>5</v>
      </c>
      <c r="J4546" s="10" t="b">
        <f>AND(CCTAB[[#This Row],[Date]]&gt;=calculate!$D$10,CCTAB[[#This Row],[Date]]&lt;calculate!$D$10+7)</f>
        <v>0</v>
      </c>
    </row>
    <row r="4547" spans="1:10" ht="14.25" customHeight="1" x14ac:dyDescent="0.35">
      <c r="A4547" s="4" t="s">
        <v>4570</v>
      </c>
      <c r="B4547" s="5">
        <v>42085.421999999999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</v>
      </c>
      <c r="H4547" s="8">
        <v>2.1944363713477574E-3</v>
      </c>
      <c r="I4547" s="9">
        <v>4</v>
      </c>
      <c r="J4547" s="10" t="b">
        <f>AND(CCTAB[[#This Row],[Date]]&gt;=calculate!$D$10,CCTAB[[#This Row],[Date]]&lt;calculate!$D$10+7)</f>
        <v>0</v>
      </c>
    </row>
    <row r="4548" spans="1:10" ht="14.25" customHeight="1" x14ac:dyDescent="0.35">
      <c r="A4548" s="4" t="s">
        <v>4571</v>
      </c>
      <c r="B4548" s="5">
        <v>42085.427000000003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</v>
      </c>
      <c r="H4548" s="8">
        <v>3.28448248910533E-3</v>
      </c>
      <c r="I4548" s="9">
        <v>5</v>
      </c>
      <c r="J4548" s="10" t="b">
        <f>AND(CCTAB[[#This Row],[Date]]&gt;=calculate!$D$10,CCTAB[[#This Row],[Date]]&lt;calculate!$D$10+7)</f>
        <v>0</v>
      </c>
    </row>
    <row r="4549" spans="1:10" ht="14.25" customHeight="1" x14ac:dyDescent="0.35">
      <c r="A4549" s="4" t="s">
        <v>4572</v>
      </c>
      <c r="B4549" s="5">
        <v>42085.427000000003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</v>
      </c>
      <c r="H4549" s="8">
        <v>6.1095104000868168E-4</v>
      </c>
      <c r="I4549" s="9">
        <v>3</v>
      </c>
      <c r="J4549" s="10" t="b">
        <f>AND(CCTAB[[#This Row],[Date]]&gt;=calculate!$D$10,CCTAB[[#This Row],[Date]]&lt;calculate!$D$10+7)</f>
        <v>0</v>
      </c>
    </row>
    <row r="4550" spans="1:10" ht="14.25" customHeight="1" x14ac:dyDescent="0.35">
      <c r="A4550" s="4" t="s">
        <v>4573</v>
      </c>
      <c r="B4550" s="5">
        <v>42085.472000000002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</v>
      </c>
      <c r="H4550" s="8">
        <v>1.9277561461527673E-3</v>
      </c>
      <c r="I4550" s="9">
        <v>4</v>
      </c>
      <c r="J4550" s="10" t="b">
        <f>AND(CCTAB[[#This Row],[Date]]&gt;=calculate!$D$10,CCTAB[[#This Row],[Date]]&lt;calculate!$D$10+7)</f>
        <v>0</v>
      </c>
    </row>
    <row r="4551" spans="1:10" ht="14.25" customHeight="1" x14ac:dyDescent="0.35">
      <c r="A4551" s="4" t="s">
        <v>4574</v>
      </c>
      <c r="B4551" s="5">
        <v>42085.472000000002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</v>
      </c>
      <c r="H4551" s="8">
        <v>3.5842296456852019E-3</v>
      </c>
      <c r="I4551" s="9">
        <v>4</v>
      </c>
      <c r="J4551" s="10" t="b">
        <f>AND(CCTAB[[#This Row],[Date]]&gt;=calculate!$D$10,CCTAB[[#This Row],[Date]]&lt;calculate!$D$10+7)</f>
        <v>0</v>
      </c>
    </row>
    <row r="4552" spans="1:10" ht="14.25" customHeight="1" x14ac:dyDescent="0.35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</v>
      </c>
      <c r="H4552" s="8">
        <v>2.5294628611824787E-3</v>
      </c>
      <c r="I4552" s="9">
        <v>3</v>
      </c>
      <c r="J4552" s="10" t="b">
        <f>AND(CCTAB[[#This Row],[Date]]&gt;=calculate!$D$10,CCTAB[[#This Row],[Date]]&lt;calculate!$D$10+7)</f>
        <v>0</v>
      </c>
    </row>
    <row r="4553" spans="1:10" ht="14.25" customHeight="1" x14ac:dyDescent="0.35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</v>
      </c>
      <c r="H4553" s="8">
        <v>4.6093063295723205E-3</v>
      </c>
      <c r="I4553" s="9">
        <v>4</v>
      </c>
      <c r="J4553" s="10" t="b">
        <f>AND(CCTAB[[#This Row],[Date]]&gt;=calculate!$D$10,CCTAB[[#This Row],[Date]]&lt;calculate!$D$10+7)</f>
        <v>0</v>
      </c>
    </row>
    <row r="4554" spans="1:10" ht="14.25" customHeight="1" x14ac:dyDescent="0.35">
      <c r="A4554" s="4" t="s">
        <v>4577</v>
      </c>
      <c r="B4554" s="5">
        <v>42085.504000000001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</v>
      </c>
      <c r="H4554" s="8">
        <v>4.2876852126504167E-3</v>
      </c>
      <c r="I4554" s="9">
        <v>5</v>
      </c>
      <c r="J4554" s="10" t="b">
        <f>AND(CCTAB[[#This Row],[Date]]&gt;=calculate!$D$10,CCTAB[[#This Row],[Date]]&lt;calculate!$D$10+7)</f>
        <v>0</v>
      </c>
    </row>
    <row r="4555" spans="1:10" ht="14.25" customHeight="1" x14ac:dyDescent="0.35">
      <c r="A4555" s="4" t="s">
        <v>4578</v>
      </c>
      <c r="B4555" s="5">
        <v>42085.504000000001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</v>
      </c>
      <c r="H4555" s="8">
        <v>3.0045245620021702E-3</v>
      </c>
      <c r="I4555" s="9">
        <v>2</v>
      </c>
      <c r="J4555" s="10" t="b">
        <f>AND(CCTAB[[#This Row],[Date]]&gt;=calculate!$D$10,CCTAB[[#This Row],[Date]]&lt;calculate!$D$10+7)</f>
        <v>0</v>
      </c>
    </row>
    <row r="4556" spans="1:10" ht="14.25" customHeight="1" x14ac:dyDescent="0.35">
      <c r="A4556" s="4" t="s">
        <v>4579</v>
      </c>
      <c r="B4556" s="5">
        <v>42085.504999999997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</v>
      </c>
      <c r="H4556" s="8">
        <v>8.8300399921675138E-4</v>
      </c>
      <c r="I4556" s="9">
        <v>5</v>
      </c>
      <c r="J4556" s="10" t="b">
        <f>AND(CCTAB[[#This Row],[Date]]&gt;=calculate!$D$10,CCTAB[[#This Row],[Date]]&lt;calculate!$D$10+7)</f>
        <v>0</v>
      </c>
    </row>
    <row r="4557" spans="1:10" ht="14.25" customHeight="1" x14ac:dyDescent="0.35">
      <c r="A4557" s="4" t="s">
        <v>4580</v>
      </c>
      <c r="B4557" s="5">
        <v>42085.504999999997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0" t="b">
        <f>AND(CCTAB[[#This Row],[Date]]&gt;=calculate!$D$10,CCTAB[[#This Row],[Date]]&lt;calculate!$D$10+7)</f>
        <v>0</v>
      </c>
    </row>
    <row r="4558" spans="1:10" ht="14.25" customHeight="1" x14ac:dyDescent="0.35">
      <c r="A4558" s="4" t="s">
        <v>4581</v>
      </c>
      <c r="B4558" s="5">
        <v>42085.531999999999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</v>
      </c>
      <c r="H4558" s="8">
        <v>3.6994665278615544E-4</v>
      </c>
      <c r="I4558" s="9">
        <v>1</v>
      </c>
      <c r="J4558" s="10" t="b">
        <f>AND(CCTAB[[#This Row],[Date]]&gt;=calculate!$D$10,CCTAB[[#This Row],[Date]]&lt;calculate!$D$10+7)</f>
        <v>0</v>
      </c>
    </row>
    <row r="4559" spans="1:10" ht="14.25" customHeight="1" x14ac:dyDescent="0.35">
      <c r="A4559" s="4" t="s">
        <v>4582</v>
      </c>
      <c r="B4559" s="5">
        <v>42085.531999999999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</v>
      </c>
      <c r="H4559" s="8">
        <v>1.2602124164796916E-3</v>
      </c>
      <c r="I4559" s="9">
        <v>5</v>
      </c>
      <c r="J4559" s="10" t="b">
        <f>AND(CCTAB[[#This Row],[Date]]&gt;=calculate!$D$10,CCTAB[[#This Row],[Date]]&lt;calculate!$D$10+7)</f>
        <v>0</v>
      </c>
    </row>
    <row r="4560" spans="1:10" ht="14.25" customHeight="1" x14ac:dyDescent="0.35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0" t="b">
        <f>AND(CCTAB[[#This Row],[Date]]&gt;=calculate!$D$10,CCTAB[[#This Row],[Date]]&lt;calculate!$D$10+7)</f>
        <v>0</v>
      </c>
    </row>
    <row r="4561" spans="1:10" ht="14.25" customHeight="1" x14ac:dyDescent="0.35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</v>
      </c>
      <c r="H4561" s="8">
        <v>1.4254395371957693E-3</v>
      </c>
      <c r="I4561" s="9">
        <v>3</v>
      </c>
      <c r="J4561" s="10" t="b">
        <f>AND(CCTAB[[#This Row],[Date]]&gt;=calculate!$D$10,CCTAB[[#This Row],[Date]]&lt;calculate!$D$10+7)</f>
        <v>0</v>
      </c>
    </row>
    <row r="4562" spans="1:10" ht="14.25" customHeight="1" x14ac:dyDescent="0.35">
      <c r="A4562" s="4" t="s">
        <v>4585</v>
      </c>
      <c r="B4562" s="5">
        <v>42085.561000000002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</v>
      </c>
      <c r="H4562" s="8">
        <v>2.8210500922129472E-3</v>
      </c>
      <c r="I4562" s="9">
        <v>4</v>
      </c>
      <c r="J4562" s="10" t="b">
        <f>AND(CCTAB[[#This Row],[Date]]&gt;=calculate!$D$10,CCTAB[[#This Row],[Date]]&lt;calculate!$D$10+7)</f>
        <v>0</v>
      </c>
    </row>
    <row r="4563" spans="1:10" ht="14.25" customHeight="1" x14ac:dyDescent="0.35">
      <c r="A4563" s="4" t="s">
        <v>4586</v>
      </c>
      <c r="B4563" s="5">
        <v>42085.561000000002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</v>
      </c>
      <c r="H4563" s="8">
        <v>4.1072503143983613E-3</v>
      </c>
      <c r="I4563" s="9">
        <v>3</v>
      </c>
      <c r="J4563" s="10" t="b">
        <f>AND(CCTAB[[#This Row],[Date]]&gt;=calculate!$D$10,CCTAB[[#This Row],[Date]]&lt;calculate!$D$10+7)</f>
        <v>0</v>
      </c>
    </row>
    <row r="4564" spans="1:10" ht="14.25" customHeight="1" x14ac:dyDescent="0.35">
      <c r="A4564" s="4" t="s">
        <v>4587</v>
      </c>
      <c r="B4564" s="5">
        <v>42085.563999999998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0" t="b">
        <f>AND(CCTAB[[#This Row],[Date]]&gt;=calculate!$D$10,CCTAB[[#This Row],[Date]]&lt;calculate!$D$10+7)</f>
        <v>0</v>
      </c>
    </row>
    <row r="4565" spans="1:10" ht="14.25" customHeight="1" x14ac:dyDescent="0.35">
      <c r="A4565" s="4" t="s">
        <v>4588</v>
      </c>
      <c r="B4565" s="5">
        <v>42085.563999999998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0" t="b">
        <f>AND(CCTAB[[#This Row],[Date]]&gt;=calculate!$D$10,CCTAB[[#This Row],[Date]]&lt;calculate!$D$10+7)</f>
        <v>0</v>
      </c>
    </row>
    <row r="4566" spans="1:10" ht="14.25" customHeight="1" x14ac:dyDescent="0.35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</v>
      </c>
      <c r="H4566" s="8">
        <v>9.2795703858875869E-4</v>
      </c>
      <c r="I4566" s="9">
        <v>3</v>
      </c>
      <c r="J4566" s="10" t="b">
        <f>AND(CCTAB[[#This Row],[Date]]&gt;=calculate!$D$10,CCTAB[[#This Row],[Date]]&lt;calculate!$D$10+7)</f>
        <v>0</v>
      </c>
    </row>
    <row r="4567" spans="1:10" ht="14.25" customHeight="1" x14ac:dyDescent="0.35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</v>
      </c>
      <c r="H4567" s="8">
        <v>2.4474662190222445E-3</v>
      </c>
      <c r="I4567" s="9">
        <v>4</v>
      </c>
      <c r="J4567" s="10" t="b">
        <f>AND(CCTAB[[#This Row],[Date]]&gt;=calculate!$D$10,CCTAB[[#This Row],[Date]]&lt;calculate!$D$10+7)</f>
        <v>0</v>
      </c>
    </row>
    <row r="4568" spans="1:10" ht="14.25" customHeight="1" x14ac:dyDescent="0.35">
      <c r="A4568" s="4" t="s">
        <v>4591</v>
      </c>
      <c r="B4568" s="5">
        <v>42085.593000000001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</v>
      </c>
      <c r="H4568" s="8">
        <v>3.3827197911156974E-3</v>
      </c>
      <c r="I4568" s="9">
        <v>3</v>
      </c>
      <c r="J4568" s="10" t="b">
        <f>AND(CCTAB[[#This Row],[Date]]&gt;=calculate!$D$10,CCTAB[[#This Row],[Date]]&lt;calculate!$D$10+7)</f>
        <v>0</v>
      </c>
    </row>
    <row r="4569" spans="1:10" ht="14.25" customHeight="1" x14ac:dyDescent="0.35">
      <c r="A4569" s="4" t="s">
        <v>4592</v>
      </c>
      <c r="B4569" s="5">
        <v>42085.593000000001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</v>
      </c>
      <c r="H4569" s="8">
        <v>2.1926949464945952E-3</v>
      </c>
      <c r="I4569" s="9">
        <v>2</v>
      </c>
      <c r="J4569" s="10" t="b">
        <f>AND(CCTAB[[#This Row],[Date]]&gt;=calculate!$D$10,CCTAB[[#This Row],[Date]]&lt;calculate!$D$10+7)</f>
        <v>0</v>
      </c>
    </row>
    <row r="4570" spans="1:10" ht="14.25" customHeight="1" x14ac:dyDescent="0.35">
      <c r="A4570" s="4" t="s">
        <v>4593</v>
      </c>
      <c r="B4570" s="5">
        <v>42085.616999999998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</v>
      </c>
      <c r="H4570" s="8">
        <v>1.609518033515135E-3</v>
      </c>
      <c r="I4570" s="9">
        <v>1</v>
      </c>
      <c r="J4570" s="10" t="b">
        <f>AND(CCTAB[[#This Row],[Date]]&gt;=calculate!$D$10,CCTAB[[#This Row],[Date]]&lt;calculate!$D$10+7)</f>
        <v>0</v>
      </c>
    </row>
    <row r="4571" spans="1:10" ht="14.25" customHeight="1" x14ac:dyDescent="0.35">
      <c r="A4571" s="4" t="s">
        <v>4594</v>
      </c>
      <c r="B4571" s="5">
        <v>42085.616999999998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</v>
      </c>
      <c r="H4571" s="8">
        <v>3.7797615354508273E-3</v>
      </c>
      <c r="I4571" s="9">
        <v>4</v>
      </c>
      <c r="J4571" s="10" t="b">
        <f>AND(CCTAB[[#This Row],[Date]]&gt;=calculate!$D$10,CCTAB[[#This Row],[Date]]&lt;calculate!$D$10+7)</f>
        <v>0</v>
      </c>
    </row>
    <row r="4572" spans="1:10" ht="14.25" customHeight="1" x14ac:dyDescent="0.35">
      <c r="A4572" s="4" t="s">
        <v>4595</v>
      </c>
      <c r="B4572" s="5">
        <v>42085.618999999999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0" t="b">
        <f>AND(CCTAB[[#This Row],[Date]]&gt;=calculate!$D$10,CCTAB[[#This Row],[Date]]&lt;calculate!$D$10+7)</f>
        <v>0</v>
      </c>
    </row>
    <row r="4573" spans="1:10" ht="14.25" customHeight="1" x14ac:dyDescent="0.35">
      <c r="A4573" s="4" t="s">
        <v>4596</v>
      </c>
      <c r="B4573" s="5">
        <v>42085.618999999999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0" t="b">
        <f>AND(CCTAB[[#This Row],[Date]]&gt;=calculate!$D$10,CCTAB[[#This Row],[Date]]&lt;calculate!$D$10+7)</f>
        <v>0</v>
      </c>
    </row>
    <row r="4574" spans="1:10" ht="14.25" customHeight="1" x14ac:dyDescent="0.35">
      <c r="A4574" s="4" t="s">
        <v>4597</v>
      </c>
      <c r="B4574" s="5">
        <v>42085.642999999996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</v>
      </c>
      <c r="H4574" s="8">
        <v>2.8669752743198146E-3</v>
      </c>
      <c r="I4574" s="9">
        <v>3</v>
      </c>
      <c r="J4574" s="10" t="b">
        <f>AND(CCTAB[[#This Row],[Date]]&gt;=calculate!$D$10,CCTAB[[#This Row],[Date]]&lt;calculate!$D$10+7)</f>
        <v>0</v>
      </c>
    </row>
    <row r="4575" spans="1:10" ht="14.25" customHeight="1" x14ac:dyDescent="0.35">
      <c r="A4575" s="4" t="s">
        <v>4598</v>
      </c>
      <c r="B4575" s="5">
        <v>42085.642999999996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</v>
      </c>
      <c r="H4575" s="8">
        <v>3.4669853341855027E-3</v>
      </c>
      <c r="I4575" s="9">
        <v>4</v>
      </c>
      <c r="J4575" s="10" t="b">
        <f>AND(CCTAB[[#This Row],[Date]]&gt;=calculate!$D$10,CCTAB[[#This Row],[Date]]&lt;calculate!$D$10+7)</f>
        <v>0</v>
      </c>
    </row>
    <row r="4576" spans="1:10" ht="14.25" customHeight="1" x14ac:dyDescent="0.35">
      <c r="A4576" s="4" t="s">
        <v>4599</v>
      </c>
      <c r="B4576" s="5">
        <v>42085.654000000002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</v>
      </c>
      <c r="H4576" s="8">
        <v>1.2181743758782799E-3</v>
      </c>
      <c r="I4576" s="9">
        <v>4</v>
      </c>
      <c r="J4576" s="10" t="b">
        <f>AND(CCTAB[[#This Row],[Date]]&gt;=calculate!$D$10,CCTAB[[#This Row],[Date]]&lt;calculate!$D$10+7)</f>
        <v>0</v>
      </c>
    </row>
    <row r="4577" spans="1:10" ht="14.25" customHeight="1" x14ac:dyDescent="0.35">
      <c r="A4577" s="4" t="s">
        <v>4600</v>
      </c>
      <c r="B4577" s="5">
        <v>42085.654000000002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</v>
      </c>
      <c r="H4577" s="8">
        <v>4.2347092345606969E-3</v>
      </c>
      <c r="I4577" s="9">
        <v>2</v>
      </c>
      <c r="J4577" s="10" t="b">
        <f>AND(CCTAB[[#This Row],[Date]]&gt;=calculate!$D$10,CCTAB[[#This Row],[Date]]&lt;calculate!$D$10+7)</f>
        <v>0</v>
      </c>
    </row>
    <row r="4578" spans="1:10" ht="14.25" customHeight="1" x14ac:dyDescent="0.35">
      <c r="A4578" s="4" t="s">
        <v>4601</v>
      </c>
      <c r="B4578" s="5">
        <v>42085.669000000002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</v>
      </c>
      <c r="H4578" s="8">
        <v>1.8745045433405645E-3</v>
      </c>
      <c r="I4578" s="9">
        <v>3</v>
      </c>
      <c r="J4578" s="10" t="b">
        <f>AND(CCTAB[[#This Row],[Date]]&gt;=calculate!$D$10,CCTAB[[#This Row],[Date]]&lt;calculate!$D$10+7)</f>
        <v>0</v>
      </c>
    </row>
    <row r="4579" spans="1:10" ht="14.25" customHeight="1" x14ac:dyDescent="0.35">
      <c r="A4579" s="4" t="s">
        <v>4602</v>
      </c>
      <c r="B4579" s="5">
        <v>42085.669000000002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</v>
      </c>
      <c r="H4579" s="8">
        <v>1.7478981520288985E-3</v>
      </c>
      <c r="I4579" s="9">
        <v>3</v>
      </c>
      <c r="J4579" s="10" t="b">
        <f>AND(CCTAB[[#This Row],[Date]]&gt;=calculate!$D$10,CCTAB[[#This Row],[Date]]&lt;calculate!$D$10+7)</f>
        <v>0</v>
      </c>
    </row>
    <row r="4580" spans="1:10" ht="14.25" customHeight="1" x14ac:dyDescent="0.35">
      <c r="A4580" s="4" t="s">
        <v>4603</v>
      </c>
      <c r="B4580" s="5">
        <v>42085.671000000002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</v>
      </c>
      <c r="H4580" s="8">
        <v>4.2042086518064171E-3</v>
      </c>
      <c r="I4580" s="9">
        <v>4</v>
      </c>
      <c r="J4580" s="10" t="b">
        <f>AND(CCTAB[[#This Row],[Date]]&gt;=calculate!$D$10,CCTAB[[#This Row],[Date]]&lt;calculate!$D$10+7)</f>
        <v>0</v>
      </c>
    </row>
    <row r="4581" spans="1:10" ht="14.25" customHeight="1" x14ac:dyDescent="0.35">
      <c r="A4581" s="4" t="s">
        <v>4604</v>
      </c>
      <c r="B4581" s="5">
        <v>42085.671000000002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</v>
      </c>
      <c r="H4581" s="8">
        <v>2.5169129351758643E-3</v>
      </c>
      <c r="I4581" s="9">
        <v>4</v>
      </c>
      <c r="J4581" s="10" t="b">
        <f>AND(CCTAB[[#This Row],[Date]]&gt;=calculate!$D$10,CCTAB[[#This Row],[Date]]&lt;calculate!$D$10+7)</f>
        <v>0</v>
      </c>
    </row>
    <row r="4582" spans="1:10" ht="14.25" customHeight="1" x14ac:dyDescent="0.35">
      <c r="A4582" s="4" t="s">
        <v>4605</v>
      </c>
      <c r="B4582" s="5">
        <v>42085.684000000001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</v>
      </c>
      <c r="H4582" s="8">
        <v>4.5753892350912416E-3</v>
      </c>
      <c r="I4582" s="9">
        <v>2</v>
      </c>
      <c r="J4582" s="10" t="b">
        <f>AND(CCTAB[[#This Row],[Date]]&gt;=calculate!$D$10,CCTAB[[#This Row],[Date]]&lt;calculate!$D$10+7)</f>
        <v>0</v>
      </c>
    </row>
    <row r="4583" spans="1:10" ht="14.25" customHeight="1" x14ac:dyDescent="0.35">
      <c r="A4583" s="4" t="s">
        <v>4606</v>
      </c>
      <c r="B4583" s="5">
        <v>42085.684000000001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</v>
      </c>
      <c r="H4583" s="8">
        <v>3.3433697039558386E-3</v>
      </c>
      <c r="I4583" s="9">
        <v>1</v>
      </c>
      <c r="J4583" s="10" t="b">
        <f>AND(CCTAB[[#This Row],[Date]]&gt;=calculate!$D$10,CCTAB[[#This Row],[Date]]&lt;calculate!$D$10+7)</f>
        <v>0</v>
      </c>
    </row>
    <row r="4584" spans="1:10" ht="14.25" customHeight="1" x14ac:dyDescent="0.35">
      <c r="A4584" s="4" t="s">
        <v>4607</v>
      </c>
      <c r="B4584" s="5">
        <v>42085.686999999998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</v>
      </c>
      <c r="H4584" s="8">
        <v>2.5986365654047084E-3</v>
      </c>
      <c r="I4584" s="9">
        <v>4</v>
      </c>
      <c r="J4584" s="10" t="b">
        <f>AND(CCTAB[[#This Row],[Date]]&gt;=calculate!$D$10,CCTAB[[#This Row],[Date]]&lt;calculate!$D$10+7)</f>
        <v>0</v>
      </c>
    </row>
    <row r="4585" spans="1:10" ht="14.25" customHeight="1" x14ac:dyDescent="0.35">
      <c r="A4585" s="4" t="s">
        <v>4608</v>
      </c>
      <c r="B4585" s="5">
        <v>42085.686999999998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</v>
      </c>
      <c r="H4585" s="8">
        <v>1.5139491446772711E-3</v>
      </c>
      <c r="I4585" s="9">
        <v>4</v>
      </c>
      <c r="J4585" s="10" t="b">
        <f>AND(CCTAB[[#This Row],[Date]]&gt;=calculate!$D$10,CCTAB[[#This Row],[Date]]&lt;calculate!$D$10+7)</f>
        <v>0</v>
      </c>
    </row>
    <row r="4586" spans="1:10" ht="14.25" customHeight="1" x14ac:dyDescent="0.35">
      <c r="A4586" s="4" t="s">
        <v>4609</v>
      </c>
      <c r="B4586" s="5">
        <v>42085.701000000001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0" t="b">
        <f>AND(CCTAB[[#This Row],[Date]]&gt;=calculate!$D$10,CCTAB[[#This Row],[Date]]&lt;calculate!$D$10+7)</f>
        <v>0</v>
      </c>
    </row>
    <row r="4587" spans="1:10" ht="14.25" customHeight="1" x14ac:dyDescent="0.35">
      <c r="A4587" s="4" t="s">
        <v>4610</v>
      </c>
      <c r="B4587" s="5">
        <v>42085.701000000001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</v>
      </c>
      <c r="H4587" s="8">
        <v>8.8953087801568699E-4</v>
      </c>
      <c r="I4587" s="9">
        <v>1</v>
      </c>
      <c r="J4587" s="10" t="b">
        <f>AND(CCTAB[[#This Row],[Date]]&gt;=calculate!$D$10,CCTAB[[#This Row],[Date]]&lt;calculate!$D$10+7)</f>
        <v>0</v>
      </c>
    </row>
    <row r="4588" spans="1:10" ht="14.25" customHeight="1" x14ac:dyDescent="0.35">
      <c r="A4588" s="4" t="s">
        <v>4611</v>
      </c>
      <c r="B4588" s="5">
        <v>42085.735999999997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</v>
      </c>
      <c r="H4588" s="8">
        <v>3.0076495107080711E-3</v>
      </c>
      <c r="I4588" s="9">
        <v>3</v>
      </c>
      <c r="J4588" s="10" t="b">
        <f>AND(CCTAB[[#This Row],[Date]]&gt;=calculate!$D$10,CCTAB[[#This Row],[Date]]&lt;calculate!$D$10+7)</f>
        <v>0</v>
      </c>
    </row>
    <row r="4589" spans="1:10" ht="14.25" customHeight="1" x14ac:dyDescent="0.35">
      <c r="A4589" s="4" t="s">
        <v>4612</v>
      </c>
      <c r="B4589" s="5">
        <v>42085.735999999997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0" t="b">
        <f>AND(CCTAB[[#This Row],[Date]]&gt;=calculate!$D$10,CCTAB[[#This Row],[Date]]&lt;calculate!$D$10+7)</f>
        <v>0</v>
      </c>
    </row>
    <row r="4590" spans="1:10" ht="14.25" customHeight="1" x14ac:dyDescent="0.35">
      <c r="A4590" s="4" t="s">
        <v>4613</v>
      </c>
      <c r="B4590" s="5">
        <v>42085.741999999998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</v>
      </c>
      <c r="H4590" s="8">
        <v>4.3867949057093021E-3</v>
      </c>
      <c r="I4590" s="9">
        <v>1</v>
      </c>
      <c r="J4590" s="10" t="b">
        <f>AND(CCTAB[[#This Row],[Date]]&gt;=calculate!$D$10,CCTAB[[#This Row],[Date]]&lt;calculate!$D$10+7)</f>
        <v>0</v>
      </c>
    </row>
    <row r="4591" spans="1:10" ht="14.25" customHeight="1" x14ac:dyDescent="0.35">
      <c r="A4591" s="4" t="s">
        <v>4614</v>
      </c>
      <c r="B4591" s="5">
        <v>42085.741999999998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</v>
      </c>
      <c r="H4591" s="8">
        <v>4.3364061266030129E-3</v>
      </c>
      <c r="I4591" s="9">
        <v>5</v>
      </c>
      <c r="J4591" s="10" t="b">
        <f>AND(CCTAB[[#This Row],[Date]]&gt;=calculate!$D$10,CCTAB[[#This Row],[Date]]&lt;calculate!$D$10+7)</f>
        <v>0</v>
      </c>
    </row>
    <row r="4592" spans="1:10" ht="14.25" customHeight="1" x14ac:dyDescent="0.35">
      <c r="A4592" s="4" t="s">
        <v>4615</v>
      </c>
      <c r="B4592" s="5">
        <v>42085.749000000003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</v>
      </c>
      <c r="H4592" s="8">
        <v>1.5169281955492464E-3</v>
      </c>
      <c r="I4592" s="9">
        <v>5</v>
      </c>
      <c r="J4592" s="10" t="b">
        <f>AND(CCTAB[[#This Row],[Date]]&gt;=calculate!$D$10,CCTAB[[#This Row],[Date]]&lt;calculate!$D$10+7)</f>
        <v>0</v>
      </c>
    </row>
    <row r="4593" spans="1:10" ht="14.25" customHeight="1" x14ac:dyDescent="0.35">
      <c r="A4593" s="4" t="s">
        <v>4616</v>
      </c>
      <c r="B4593" s="5">
        <v>42085.749000000003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</v>
      </c>
      <c r="H4593" s="8">
        <v>7.8143395614591776E-4</v>
      </c>
      <c r="I4593" s="9">
        <v>4</v>
      </c>
      <c r="J4593" s="10" t="b">
        <f>AND(CCTAB[[#This Row],[Date]]&gt;=calculate!$D$10,CCTAB[[#This Row],[Date]]&lt;calculate!$D$10+7)</f>
        <v>0</v>
      </c>
    </row>
    <row r="4594" spans="1:10" ht="14.25" customHeight="1" x14ac:dyDescent="0.35">
      <c r="A4594" s="4" t="s">
        <v>4617</v>
      </c>
      <c r="B4594" s="5">
        <v>42086.387999999999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</v>
      </c>
      <c r="H4594" s="8">
        <v>1.682861764812962E-3</v>
      </c>
      <c r="I4594" s="9">
        <v>5</v>
      </c>
      <c r="J4594" s="10" t="b">
        <f>AND(CCTAB[[#This Row],[Date]]&gt;=calculate!$D$10,CCTAB[[#This Row],[Date]]&lt;calculate!$D$10+7)</f>
        <v>0</v>
      </c>
    </row>
    <row r="4595" spans="1:10" ht="14.25" customHeight="1" x14ac:dyDescent="0.35">
      <c r="A4595" s="4" t="s">
        <v>4618</v>
      </c>
      <c r="B4595" s="5">
        <v>42086.387999999999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</v>
      </c>
      <c r="H4595" s="8">
        <v>2.9936497926822897E-3</v>
      </c>
      <c r="I4595" s="9">
        <v>3</v>
      </c>
      <c r="J4595" s="10" t="b">
        <f>AND(CCTAB[[#This Row],[Date]]&gt;=calculate!$D$10,CCTAB[[#This Row],[Date]]&lt;calculate!$D$10+7)</f>
        <v>0</v>
      </c>
    </row>
    <row r="4596" spans="1:10" ht="14.25" customHeight="1" x14ac:dyDescent="0.35">
      <c r="A4596" s="4" t="s">
        <v>4619</v>
      </c>
      <c r="B4596" s="5">
        <v>42086.408000000003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</v>
      </c>
      <c r="H4596" s="8">
        <v>3.2399468800131028E-3</v>
      </c>
      <c r="I4596" s="9">
        <v>4</v>
      </c>
      <c r="J4596" s="10" t="b">
        <f>AND(CCTAB[[#This Row],[Date]]&gt;=calculate!$D$10,CCTAB[[#This Row],[Date]]&lt;calculate!$D$10+7)</f>
        <v>0</v>
      </c>
    </row>
    <row r="4597" spans="1:10" ht="14.25" customHeight="1" x14ac:dyDescent="0.35">
      <c r="A4597" s="4" t="s">
        <v>4620</v>
      </c>
      <c r="B4597" s="5">
        <v>42086.408000000003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</v>
      </c>
      <c r="H4597" s="8">
        <v>4.9179639732854861E-4</v>
      </c>
      <c r="I4597" s="9">
        <v>5</v>
      </c>
      <c r="J4597" s="10" t="b">
        <f>AND(CCTAB[[#This Row],[Date]]&gt;=calculate!$D$10,CCTAB[[#This Row],[Date]]&lt;calculate!$D$10+7)</f>
        <v>0</v>
      </c>
    </row>
    <row r="4598" spans="1:10" ht="14.25" customHeight="1" x14ac:dyDescent="0.35">
      <c r="A4598" s="4" t="s">
        <v>4621</v>
      </c>
      <c r="B4598" s="5">
        <v>42086.474000000002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</v>
      </c>
      <c r="H4598" s="8">
        <v>4.0152623405548173E-4</v>
      </c>
      <c r="I4598" s="9">
        <v>1</v>
      </c>
      <c r="J4598" s="10" t="b">
        <f>AND(CCTAB[[#This Row],[Date]]&gt;=calculate!$D$10,CCTAB[[#This Row],[Date]]&lt;calculate!$D$10+7)</f>
        <v>0</v>
      </c>
    </row>
    <row r="4599" spans="1:10" ht="14.25" customHeight="1" x14ac:dyDescent="0.35">
      <c r="A4599" s="4" t="s">
        <v>4622</v>
      </c>
      <c r="B4599" s="5">
        <v>42086.474000000002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</v>
      </c>
      <c r="H4599" s="8">
        <v>2.6824989405780518E-3</v>
      </c>
      <c r="I4599" s="9">
        <v>3</v>
      </c>
      <c r="J4599" s="10" t="b">
        <f>AND(CCTAB[[#This Row],[Date]]&gt;=calculate!$D$10,CCTAB[[#This Row],[Date]]&lt;calculate!$D$10+7)</f>
        <v>0</v>
      </c>
    </row>
    <row r="4600" spans="1:10" ht="14.25" customHeight="1" x14ac:dyDescent="0.35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</v>
      </c>
      <c r="H4600" s="8">
        <v>2.0172753770374349E-3</v>
      </c>
      <c r="I4600" s="9">
        <v>1</v>
      </c>
      <c r="J4600" s="10" t="b">
        <f>AND(CCTAB[[#This Row],[Date]]&gt;=calculate!$D$10,CCTAB[[#This Row],[Date]]&lt;calculate!$D$10+7)</f>
        <v>0</v>
      </c>
    </row>
    <row r="4601" spans="1:10" ht="14.25" customHeight="1" x14ac:dyDescent="0.35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</v>
      </c>
      <c r="H4601" s="8">
        <v>1.9016841854463584E-3</v>
      </c>
      <c r="I4601" s="9">
        <v>4</v>
      </c>
      <c r="J4601" s="10" t="b">
        <f>AND(CCTAB[[#This Row],[Date]]&gt;=calculate!$D$10,CCTAB[[#This Row],[Date]]&lt;calculate!$D$10+7)</f>
        <v>0</v>
      </c>
    </row>
    <row r="4602" spans="1:10" ht="14.25" customHeight="1" x14ac:dyDescent="0.35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</v>
      </c>
      <c r="H4602" s="8">
        <v>2.6183134050895918E-3</v>
      </c>
      <c r="I4602" s="9">
        <v>4</v>
      </c>
      <c r="J4602" s="10" t="b">
        <f>AND(CCTAB[[#This Row],[Date]]&gt;=calculate!$D$10,CCTAB[[#This Row],[Date]]&lt;calculate!$D$10+7)</f>
        <v>0</v>
      </c>
    </row>
    <row r="4603" spans="1:10" ht="14.25" customHeight="1" x14ac:dyDescent="0.35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0" t="b">
        <f>AND(CCTAB[[#This Row],[Date]]&gt;=calculate!$D$10,CCTAB[[#This Row],[Date]]&lt;calculate!$D$10+7)</f>
        <v>0</v>
      </c>
    </row>
    <row r="4604" spans="1:10" ht="14.25" customHeight="1" x14ac:dyDescent="0.35">
      <c r="A4604" s="4" t="s">
        <v>4627</v>
      </c>
      <c r="B4604" s="5">
        <v>42086.527000000002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0" t="b">
        <f>AND(CCTAB[[#This Row],[Date]]&gt;=calculate!$D$10,CCTAB[[#This Row],[Date]]&lt;calculate!$D$10+7)</f>
        <v>0</v>
      </c>
    </row>
    <row r="4605" spans="1:10" ht="14.25" customHeight="1" x14ac:dyDescent="0.35">
      <c r="A4605" s="4" t="s">
        <v>4628</v>
      </c>
      <c r="B4605" s="5">
        <v>42086.527000000002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</v>
      </c>
      <c r="H4605" s="8">
        <v>2.1474655026356882E-3</v>
      </c>
      <c r="I4605" s="9">
        <v>3</v>
      </c>
      <c r="J4605" s="10" t="b">
        <f>AND(CCTAB[[#This Row],[Date]]&gt;=calculate!$D$10,CCTAB[[#This Row],[Date]]&lt;calculate!$D$10+7)</f>
        <v>0</v>
      </c>
    </row>
    <row r="4606" spans="1:10" ht="14.25" customHeight="1" x14ac:dyDescent="0.35">
      <c r="A4606" s="4" t="s">
        <v>4629</v>
      </c>
      <c r="B4606" s="5">
        <v>42086.544000000002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</v>
      </c>
      <c r="H4606" s="8">
        <v>3.832732854408041E-3</v>
      </c>
      <c r="I4606" s="9">
        <v>3</v>
      </c>
      <c r="J4606" s="10" t="b">
        <f>AND(CCTAB[[#This Row],[Date]]&gt;=calculate!$D$10,CCTAB[[#This Row],[Date]]&lt;calculate!$D$10+7)</f>
        <v>0</v>
      </c>
    </row>
    <row r="4607" spans="1:10" ht="14.25" customHeight="1" x14ac:dyDescent="0.35">
      <c r="A4607" s="4" t="s">
        <v>4630</v>
      </c>
      <c r="B4607" s="5">
        <v>42086.544000000002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</v>
      </c>
      <c r="H4607" s="8">
        <v>3.3199312744029139E-3</v>
      </c>
      <c r="I4607" s="9">
        <v>1</v>
      </c>
      <c r="J4607" s="10" t="b">
        <f>AND(CCTAB[[#This Row],[Date]]&gt;=calculate!$D$10,CCTAB[[#This Row],[Date]]&lt;calculate!$D$10+7)</f>
        <v>0</v>
      </c>
    </row>
    <row r="4608" spans="1:10" ht="14.25" customHeight="1" x14ac:dyDescent="0.35">
      <c r="A4608" s="4" t="s">
        <v>4631</v>
      </c>
      <c r="B4608" s="5">
        <v>42086.578000000001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</v>
      </c>
      <c r="H4608" s="8">
        <v>2.081211202362473E-3</v>
      </c>
      <c r="I4608" s="9">
        <v>1</v>
      </c>
      <c r="J4608" s="10" t="b">
        <f>AND(CCTAB[[#This Row],[Date]]&gt;=calculate!$D$10,CCTAB[[#This Row],[Date]]&lt;calculate!$D$10+7)</f>
        <v>0</v>
      </c>
    </row>
    <row r="4609" spans="1:10" ht="14.25" customHeight="1" x14ac:dyDescent="0.35">
      <c r="A4609" s="4" t="s">
        <v>4632</v>
      </c>
      <c r="B4609" s="5">
        <v>42086.578000000001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</v>
      </c>
      <c r="H4609" s="8">
        <v>2.8368602705557619E-3</v>
      </c>
      <c r="I4609" s="9">
        <v>5</v>
      </c>
      <c r="J4609" s="10" t="b">
        <f>AND(CCTAB[[#This Row],[Date]]&gt;=calculate!$D$10,CCTAB[[#This Row],[Date]]&lt;calculate!$D$10+7)</f>
        <v>0</v>
      </c>
    </row>
    <row r="4610" spans="1:10" ht="14.25" customHeight="1" x14ac:dyDescent="0.35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</v>
      </c>
      <c r="H4610" s="8">
        <v>4.1472071254659839E-3</v>
      </c>
      <c r="I4610" s="9">
        <v>4</v>
      </c>
      <c r="J4610" s="10" t="b">
        <f>AND(CCTAB[[#This Row],[Date]]&gt;=calculate!$D$10,CCTAB[[#This Row],[Date]]&lt;calculate!$D$10+7)</f>
        <v>0</v>
      </c>
    </row>
    <row r="4611" spans="1:10" ht="14.25" customHeight="1" x14ac:dyDescent="0.35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</v>
      </c>
      <c r="H4611" s="8">
        <v>1.8839840984465805E-3</v>
      </c>
      <c r="I4611" s="9">
        <v>1</v>
      </c>
      <c r="J4611" s="10" t="b">
        <f>AND(CCTAB[[#This Row],[Date]]&gt;=calculate!$D$10,CCTAB[[#This Row],[Date]]&lt;calculate!$D$10+7)</f>
        <v>0</v>
      </c>
    </row>
    <row r="4612" spans="1:10" ht="14.25" customHeight="1" x14ac:dyDescent="0.35">
      <c r="A4612" s="4" t="s">
        <v>4635</v>
      </c>
      <c r="B4612" s="5">
        <v>42086.601999999999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0" t="b">
        <f>AND(CCTAB[[#This Row],[Date]]&gt;=calculate!$D$10,CCTAB[[#This Row],[Date]]&lt;calculate!$D$10+7)</f>
        <v>0</v>
      </c>
    </row>
    <row r="4613" spans="1:10" ht="14.25" customHeight="1" x14ac:dyDescent="0.35">
      <c r="A4613" s="4" t="s">
        <v>4636</v>
      </c>
      <c r="B4613" s="5">
        <v>42086.601999999999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</v>
      </c>
      <c r="H4613" s="8">
        <v>1.060735176582806E-3</v>
      </c>
      <c r="I4613" s="9">
        <v>4</v>
      </c>
      <c r="J4613" s="10" t="b">
        <f>AND(CCTAB[[#This Row],[Date]]&gt;=calculate!$D$10,CCTAB[[#This Row],[Date]]&lt;calculate!$D$10+7)</f>
        <v>0</v>
      </c>
    </row>
    <row r="4614" spans="1:10" ht="14.25" customHeight="1" x14ac:dyDescent="0.35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</v>
      </c>
      <c r="H4614" s="8">
        <v>3.4281638734135617E-3</v>
      </c>
      <c r="I4614" s="9">
        <v>3</v>
      </c>
      <c r="J4614" s="10" t="b">
        <f>AND(CCTAB[[#This Row],[Date]]&gt;=calculate!$D$10,CCTAB[[#This Row],[Date]]&lt;calculate!$D$10+7)</f>
        <v>0</v>
      </c>
    </row>
    <row r="4615" spans="1:10" ht="14.25" customHeight="1" x14ac:dyDescent="0.35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</v>
      </c>
      <c r="H4615" s="8">
        <v>4.4879090900929609E-3</v>
      </c>
      <c r="I4615" s="9">
        <v>2</v>
      </c>
      <c r="J4615" s="10" t="b">
        <f>AND(CCTAB[[#This Row],[Date]]&gt;=calculate!$D$10,CCTAB[[#This Row],[Date]]&lt;calculate!$D$10+7)</f>
        <v>0</v>
      </c>
    </row>
    <row r="4616" spans="1:10" ht="14.25" customHeight="1" x14ac:dyDescent="0.35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</v>
      </c>
      <c r="H4616" s="8">
        <v>1.3317271194712679E-3</v>
      </c>
      <c r="I4616" s="9">
        <v>4</v>
      </c>
      <c r="J4616" s="10" t="b">
        <f>AND(CCTAB[[#This Row],[Date]]&gt;=calculate!$D$10,CCTAB[[#This Row],[Date]]&lt;calculate!$D$10+7)</f>
        <v>0</v>
      </c>
    </row>
    <row r="4617" spans="1:10" ht="14.25" customHeight="1" x14ac:dyDescent="0.35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</v>
      </c>
      <c r="H4617" s="8">
        <v>1.4256320672613916E-3</v>
      </c>
      <c r="I4617" s="9">
        <v>4</v>
      </c>
      <c r="J4617" s="10" t="b">
        <f>AND(CCTAB[[#This Row],[Date]]&gt;=calculate!$D$10,CCTAB[[#This Row],[Date]]&lt;calculate!$D$10+7)</f>
        <v>0</v>
      </c>
    </row>
    <row r="4618" spans="1:10" ht="14.25" customHeight="1" x14ac:dyDescent="0.35">
      <c r="A4618" s="4" t="s">
        <v>4641</v>
      </c>
      <c r="B4618" s="5">
        <v>42086.648000000001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</v>
      </c>
      <c r="H4618" s="8">
        <v>2.9621766016554099E-3</v>
      </c>
      <c r="I4618" s="9">
        <v>4</v>
      </c>
      <c r="J4618" s="10" t="b">
        <f>AND(CCTAB[[#This Row],[Date]]&gt;=calculate!$D$10,CCTAB[[#This Row],[Date]]&lt;calculate!$D$10+7)</f>
        <v>0</v>
      </c>
    </row>
    <row r="4619" spans="1:10" ht="14.25" customHeight="1" x14ac:dyDescent="0.35">
      <c r="A4619" s="4" t="s">
        <v>4642</v>
      </c>
      <c r="B4619" s="5">
        <v>42086.648000000001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</v>
      </c>
      <c r="H4619" s="8">
        <v>1.4685385982486836E-3</v>
      </c>
      <c r="I4619" s="9">
        <v>5</v>
      </c>
      <c r="J4619" s="10" t="b">
        <f>AND(CCTAB[[#This Row],[Date]]&gt;=calculate!$D$10,CCTAB[[#This Row],[Date]]&lt;calculate!$D$10+7)</f>
        <v>0</v>
      </c>
    </row>
    <row r="4620" spans="1:10" ht="14.25" customHeight="1" x14ac:dyDescent="0.35">
      <c r="A4620" s="4" t="s">
        <v>4643</v>
      </c>
      <c r="B4620" s="5">
        <v>42086.680999999997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</v>
      </c>
      <c r="H4620" s="8">
        <v>2.8931151508965083E-3</v>
      </c>
      <c r="I4620" s="9">
        <v>2</v>
      </c>
      <c r="J4620" s="10" t="b">
        <f>AND(CCTAB[[#This Row],[Date]]&gt;=calculate!$D$10,CCTAB[[#This Row],[Date]]&lt;calculate!$D$10+7)</f>
        <v>0</v>
      </c>
    </row>
    <row r="4621" spans="1:10" ht="14.25" customHeight="1" x14ac:dyDescent="0.35">
      <c r="A4621" s="4" t="s">
        <v>4644</v>
      </c>
      <c r="B4621" s="5">
        <v>42086.680999999997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0" t="b">
        <f>AND(CCTAB[[#This Row],[Date]]&gt;=calculate!$D$10,CCTAB[[#This Row],[Date]]&lt;calculate!$D$10+7)</f>
        <v>0</v>
      </c>
    </row>
    <row r="4622" spans="1:10" ht="14.25" customHeight="1" x14ac:dyDescent="0.35">
      <c r="A4622" s="4" t="s">
        <v>4645</v>
      </c>
      <c r="B4622" s="5">
        <v>42086.684000000001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</v>
      </c>
      <c r="H4622" s="8">
        <v>8.7335452366063809E-4</v>
      </c>
      <c r="I4622" s="9">
        <v>5</v>
      </c>
      <c r="J4622" s="10" t="b">
        <f>AND(CCTAB[[#This Row],[Date]]&gt;=calculate!$D$10,CCTAB[[#This Row],[Date]]&lt;calculate!$D$10+7)</f>
        <v>0</v>
      </c>
    </row>
    <row r="4623" spans="1:10" ht="14.25" customHeight="1" x14ac:dyDescent="0.35">
      <c r="A4623" s="4" t="s">
        <v>4646</v>
      </c>
      <c r="B4623" s="5">
        <v>42086.684000000001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0" t="b">
        <f>AND(CCTAB[[#This Row],[Date]]&gt;=calculate!$D$10,CCTAB[[#This Row],[Date]]&lt;calculate!$D$10+7)</f>
        <v>0</v>
      </c>
    </row>
    <row r="4624" spans="1:10" ht="14.25" customHeight="1" x14ac:dyDescent="0.35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</v>
      </c>
      <c r="H4624" s="8">
        <v>4.1561821314921511E-4</v>
      </c>
      <c r="I4624" s="9">
        <v>4</v>
      </c>
      <c r="J4624" s="10" t="b">
        <f>AND(CCTAB[[#This Row],[Date]]&gt;=calculate!$D$10,CCTAB[[#This Row],[Date]]&lt;calculate!$D$10+7)</f>
        <v>0</v>
      </c>
    </row>
    <row r="4625" spans="1:10" ht="14.25" customHeight="1" x14ac:dyDescent="0.35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</v>
      </c>
      <c r="H4625" s="8">
        <v>2.0435960915701958E-3</v>
      </c>
      <c r="I4625" s="9">
        <v>4</v>
      </c>
      <c r="J4625" s="10" t="b">
        <f>AND(CCTAB[[#This Row],[Date]]&gt;=calculate!$D$10,CCTAB[[#This Row],[Date]]&lt;calculate!$D$10+7)</f>
        <v>0</v>
      </c>
    </row>
    <row r="4626" spans="1:10" ht="14.25" customHeight="1" x14ac:dyDescent="0.35">
      <c r="A4626" s="4" t="s">
        <v>4649</v>
      </c>
      <c r="B4626" s="5">
        <v>42086.694000000003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</v>
      </c>
      <c r="H4626" s="8">
        <v>3.5253152394833921E-3</v>
      </c>
      <c r="I4626" s="9">
        <v>4</v>
      </c>
      <c r="J4626" s="10" t="b">
        <f>AND(CCTAB[[#This Row],[Date]]&gt;=calculate!$D$10,CCTAB[[#This Row],[Date]]&lt;calculate!$D$10+7)</f>
        <v>0</v>
      </c>
    </row>
    <row r="4627" spans="1:10" ht="14.25" customHeight="1" x14ac:dyDescent="0.35">
      <c r="A4627" s="4" t="s">
        <v>4650</v>
      </c>
      <c r="B4627" s="5">
        <v>42086.694000000003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</v>
      </c>
      <c r="H4627" s="8">
        <v>1.2613385572179706E-3</v>
      </c>
      <c r="I4627" s="9">
        <v>4</v>
      </c>
      <c r="J4627" s="10" t="b">
        <f>AND(CCTAB[[#This Row],[Date]]&gt;=calculate!$D$10,CCTAB[[#This Row],[Date]]&lt;calculate!$D$10+7)</f>
        <v>0</v>
      </c>
    </row>
    <row r="4628" spans="1:10" ht="14.25" customHeight="1" x14ac:dyDescent="0.35">
      <c r="A4628" s="4" t="s">
        <v>4651</v>
      </c>
      <c r="B4628" s="5">
        <v>42086.694000000003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</v>
      </c>
      <c r="H4628" s="8">
        <v>3.2665028793670741E-3</v>
      </c>
      <c r="I4628" s="9">
        <v>2</v>
      </c>
      <c r="J4628" s="10" t="b">
        <f>AND(CCTAB[[#This Row],[Date]]&gt;=calculate!$D$10,CCTAB[[#This Row],[Date]]&lt;calculate!$D$10+7)</f>
        <v>0</v>
      </c>
    </row>
    <row r="4629" spans="1:10" ht="14.25" customHeight="1" x14ac:dyDescent="0.35">
      <c r="A4629" s="4" t="s">
        <v>4652</v>
      </c>
      <c r="B4629" s="5">
        <v>42086.694000000003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</v>
      </c>
      <c r="H4629" s="8">
        <v>3.7037192382073816E-3</v>
      </c>
      <c r="I4629" s="9">
        <v>3</v>
      </c>
      <c r="J4629" s="10" t="b">
        <f>AND(CCTAB[[#This Row],[Date]]&gt;=calculate!$D$10,CCTAB[[#This Row],[Date]]&lt;calculate!$D$10+7)</f>
        <v>0</v>
      </c>
    </row>
    <row r="4630" spans="1:10" ht="14.25" customHeight="1" x14ac:dyDescent="0.35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</v>
      </c>
      <c r="H4630" s="8">
        <v>5.2208784406713429E-4</v>
      </c>
      <c r="I4630" s="9">
        <v>4</v>
      </c>
      <c r="J4630" s="10" t="b">
        <f>AND(CCTAB[[#This Row],[Date]]&gt;=calculate!$D$10,CCTAB[[#This Row],[Date]]&lt;calculate!$D$10+7)</f>
        <v>0</v>
      </c>
    </row>
    <row r="4631" spans="1:10" ht="14.25" customHeight="1" x14ac:dyDescent="0.35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0" t="b">
        <f>AND(CCTAB[[#This Row],[Date]]&gt;=calculate!$D$10,CCTAB[[#This Row],[Date]]&lt;calculate!$D$10+7)</f>
        <v>0</v>
      </c>
    </row>
    <row r="4632" spans="1:10" ht="14.25" customHeight="1" x14ac:dyDescent="0.35">
      <c r="A4632" s="4" t="s">
        <v>4655</v>
      </c>
      <c r="B4632" s="5">
        <v>42086.722999999998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</v>
      </c>
      <c r="H4632" s="8">
        <v>2.6410809072435295E-3</v>
      </c>
      <c r="I4632" s="9">
        <v>3</v>
      </c>
      <c r="J4632" s="10" t="b">
        <f>AND(CCTAB[[#This Row],[Date]]&gt;=calculate!$D$10,CCTAB[[#This Row],[Date]]&lt;calculate!$D$10+7)</f>
        <v>0</v>
      </c>
    </row>
    <row r="4633" spans="1:10" ht="14.25" customHeight="1" x14ac:dyDescent="0.35">
      <c r="A4633" s="4" t="s">
        <v>4656</v>
      </c>
      <c r="B4633" s="5">
        <v>42086.722999999998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</v>
      </c>
      <c r="H4633" s="8">
        <v>3.701494033081554E-3</v>
      </c>
      <c r="I4633" s="9">
        <v>3</v>
      </c>
      <c r="J4633" s="10" t="b">
        <f>AND(CCTAB[[#This Row],[Date]]&gt;=calculate!$D$10,CCTAB[[#This Row],[Date]]&lt;calculate!$D$10+7)</f>
        <v>0</v>
      </c>
    </row>
    <row r="4634" spans="1:10" ht="14.25" customHeight="1" x14ac:dyDescent="0.35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</v>
      </c>
      <c r="H4634" s="8">
        <v>2.0818400680444344E-3</v>
      </c>
      <c r="I4634" s="9">
        <v>3</v>
      </c>
      <c r="J4634" s="10" t="b">
        <f>AND(CCTAB[[#This Row],[Date]]&gt;=calculate!$D$10,CCTAB[[#This Row],[Date]]&lt;calculate!$D$10+7)</f>
        <v>0</v>
      </c>
    </row>
    <row r="4635" spans="1:10" ht="14.25" customHeight="1" x14ac:dyDescent="0.35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</v>
      </c>
      <c r="H4635" s="8">
        <v>4.8049697904237686E-4</v>
      </c>
      <c r="I4635" s="9">
        <v>4</v>
      </c>
      <c r="J4635" s="10" t="b">
        <f>AND(CCTAB[[#This Row],[Date]]&gt;=calculate!$D$10,CCTAB[[#This Row],[Date]]&lt;calculate!$D$10+7)</f>
        <v>0</v>
      </c>
    </row>
    <row r="4636" spans="1:10" ht="14.25" customHeight="1" x14ac:dyDescent="0.35">
      <c r="A4636" s="4" t="s">
        <v>4659</v>
      </c>
      <c r="B4636" s="5">
        <v>42086.735999999997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0" t="b">
        <f>AND(CCTAB[[#This Row],[Date]]&gt;=calculate!$D$10,CCTAB[[#This Row],[Date]]&lt;calculate!$D$10+7)</f>
        <v>0</v>
      </c>
    </row>
    <row r="4637" spans="1:10" ht="14.25" customHeight="1" x14ac:dyDescent="0.35">
      <c r="A4637" s="4" t="s">
        <v>4660</v>
      </c>
      <c r="B4637" s="5">
        <v>42086.735999999997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</v>
      </c>
      <c r="H4637" s="8">
        <v>1.9001514405300717E-3</v>
      </c>
      <c r="I4637" s="9">
        <v>5</v>
      </c>
      <c r="J4637" s="10" t="b">
        <f>AND(CCTAB[[#This Row],[Date]]&gt;=calculate!$D$10,CCTAB[[#This Row],[Date]]&lt;calculate!$D$10+7)</f>
        <v>0</v>
      </c>
    </row>
    <row r="4638" spans="1:10" ht="14.25" customHeight="1" x14ac:dyDescent="0.35">
      <c r="A4638" s="4" t="s">
        <v>4661</v>
      </c>
      <c r="B4638" s="5">
        <v>42086.745999999999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</v>
      </c>
      <c r="H4638" s="8">
        <v>3.2506215707645671E-3</v>
      </c>
      <c r="I4638" s="9">
        <v>1</v>
      </c>
      <c r="J4638" s="10" t="b">
        <f>AND(CCTAB[[#This Row],[Date]]&gt;=calculate!$D$10,CCTAB[[#This Row],[Date]]&lt;calculate!$D$10+7)</f>
        <v>0</v>
      </c>
    </row>
    <row r="4639" spans="1:10" ht="14.25" customHeight="1" x14ac:dyDescent="0.35">
      <c r="A4639" s="4" t="s">
        <v>4662</v>
      </c>
      <c r="B4639" s="5">
        <v>42086.745999999999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</v>
      </c>
      <c r="H4639" s="8">
        <v>1.67599668297648E-3</v>
      </c>
      <c r="I4639" s="9">
        <v>3</v>
      </c>
      <c r="J4639" s="10" t="b">
        <f>AND(CCTAB[[#This Row],[Date]]&gt;=calculate!$D$10,CCTAB[[#This Row],[Date]]&lt;calculate!$D$10+7)</f>
        <v>0</v>
      </c>
    </row>
    <row r="4640" spans="1:10" ht="14.25" customHeight="1" x14ac:dyDescent="0.35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</v>
      </c>
      <c r="H4640" s="8">
        <v>1.7768285250259444E-3</v>
      </c>
      <c r="I4640" s="9">
        <v>3</v>
      </c>
      <c r="J4640" s="10" t="b">
        <f>AND(CCTAB[[#This Row],[Date]]&gt;=calculate!$D$10,CCTAB[[#This Row],[Date]]&lt;calculate!$D$10+7)</f>
        <v>0</v>
      </c>
    </row>
    <row r="4641" spans="1:10" ht="14.25" customHeight="1" x14ac:dyDescent="0.35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</v>
      </c>
      <c r="H4641" s="8">
        <v>4.0211073274489962E-3</v>
      </c>
      <c r="I4641" s="9">
        <v>5</v>
      </c>
      <c r="J4641" s="10" t="b">
        <f>AND(CCTAB[[#This Row],[Date]]&gt;=calculate!$D$10,CCTAB[[#This Row],[Date]]&lt;calculate!$D$10+7)</f>
        <v>0</v>
      </c>
    </row>
    <row r="4642" spans="1:10" ht="14.25" customHeight="1" x14ac:dyDescent="0.35">
      <c r="A4642" s="4" t="s">
        <v>4665</v>
      </c>
      <c r="B4642" s="5">
        <v>42087.383999999998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</v>
      </c>
      <c r="H4642" s="8">
        <v>4.6438871704243562E-3</v>
      </c>
      <c r="I4642" s="9">
        <v>5</v>
      </c>
      <c r="J4642" s="10" t="b">
        <f>AND(CCTAB[[#This Row],[Date]]&gt;=calculate!$D$10,CCTAB[[#This Row],[Date]]&lt;calculate!$D$10+7)</f>
        <v>0</v>
      </c>
    </row>
    <row r="4643" spans="1:10" ht="14.25" customHeight="1" x14ac:dyDescent="0.35">
      <c r="A4643" s="4" t="s">
        <v>4666</v>
      </c>
      <c r="B4643" s="5">
        <v>42087.383999999998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</v>
      </c>
      <c r="H4643" s="8">
        <v>3.9214321627647781E-3</v>
      </c>
      <c r="I4643" s="9">
        <v>4</v>
      </c>
      <c r="J4643" s="10" t="b">
        <f>AND(CCTAB[[#This Row],[Date]]&gt;=calculate!$D$10,CCTAB[[#This Row],[Date]]&lt;calculate!$D$10+7)</f>
        <v>0</v>
      </c>
    </row>
    <row r="4644" spans="1:10" ht="14.25" customHeight="1" x14ac:dyDescent="0.35">
      <c r="A4644" s="4" t="s">
        <v>4667</v>
      </c>
      <c r="B4644" s="5">
        <v>42087.400999999998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0" t="b">
        <f>AND(CCTAB[[#This Row],[Date]]&gt;=calculate!$D$10,CCTAB[[#This Row],[Date]]&lt;calculate!$D$10+7)</f>
        <v>0</v>
      </c>
    </row>
    <row r="4645" spans="1:10" ht="14.25" customHeight="1" x14ac:dyDescent="0.35">
      <c r="A4645" s="4" t="s">
        <v>4668</v>
      </c>
      <c r="B4645" s="5">
        <v>42087.400999999998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0" t="b">
        <f>AND(CCTAB[[#This Row],[Date]]&gt;=calculate!$D$10,CCTAB[[#This Row],[Date]]&lt;calculate!$D$10+7)</f>
        <v>0</v>
      </c>
    </row>
    <row r="4646" spans="1:10" ht="14.25" customHeight="1" x14ac:dyDescent="0.35">
      <c r="A4646" s="4" t="s">
        <v>4669</v>
      </c>
      <c r="B4646" s="5">
        <v>42087.404999999999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</v>
      </c>
      <c r="H4646" s="8">
        <v>3.5043195835501497E-3</v>
      </c>
      <c r="I4646" s="9">
        <v>3</v>
      </c>
      <c r="J4646" s="10" t="b">
        <f>AND(CCTAB[[#This Row],[Date]]&gt;=calculate!$D$10,CCTAB[[#This Row],[Date]]&lt;calculate!$D$10+7)</f>
        <v>0</v>
      </c>
    </row>
    <row r="4647" spans="1:10" ht="14.25" customHeight="1" x14ac:dyDescent="0.35">
      <c r="A4647" s="4" t="s">
        <v>4670</v>
      </c>
      <c r="B4647" s="5">
        <v>42087.404999999999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</v>
      </c>
      <c r="H4647" s="8">
        <v>3.1945155240453204E-3</v>
      </c>
      <c r="I4647" s="9">
        <v>5</v>
      </c>
      <c r="J4647" s="10" t="b">
        <f>AND(CCTAB[[#This Row],[Date]]&gt;=calculate!$D$10,CCTAB[[#This Row],[Date]]&lt;calculate!$D$10+7)</f>
        <v>0</v>
      </c>
    </row>
    <row r="4648" spans="1:10" ht="14.25" customHeight="1" x14ac:dyDescent="0.35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0" t="b">
        <f>AND(CCTAB[[#This Row],[Date]]&gt;=calculate!$D$10,CCTAB[[#This Row],[Date]]&lt;calculate!$D$10+7)</f>
        <v>0</v>
      </c>
    </row>
    <row r="4649" spans="1:10" ht="14.25" customHeight="1" x14ac:dyDescent="0.35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</v>
      </c>
      <c r="H4649" s="8">
        <v>2.6727286982342561E-3</v>
      </c>
      <c r="I4649" s="9">
        <v>5</v>
      </c>
      <c r="J4649" s="10" t="b">
        <f>AND(CCTAB[[#This Row],[Date]]&gt;=calculate!$D$10,CCTAB[[#This Row],[Date]]&lt;calculate!$D$10+7)</f>
        <v>0</v>
      </c>
    </row>
    <row r="4650" spans="1:10" ht="14.25" customHeight="1" x14ac:dyDescent="0.35">
      <c r="A4650" s="4" t="s">
        <v>4673</v>
      </c>
      <c r="B4650" s="5">
        <v>42087.415999999997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0" t="b">
        <f>AND(CCTAB[[#This Row],[Date]]&gt;=calculate!$D$10,CCTAB[[#This Row],[Date]]&lt;calculate!$D$10+7)</f>
        <v>0</v>
      </c>
    </row>
    <row r="4651" spans="1:10" ht="14.25" customHeight="1" x14ac:dyDescent="0.35">
      <c r="A4651" s="4" t="s">
        <v>4674</v>
      </c>
      <c r="B4651" s="5">
        <v>42087.415999999997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</v>
      </c>
      <c r="H4651" s="8">
        <v>1.7277217124151796E-3</v>
      </c>
      <c r="I4651" s="9">
        <v>3</v>
      </c>
      <c r="J4651" s="10" t="b">
        <f>AND(CCTAB[[#This Row],[Date]]&gt;=calculate!$D$10,CCTAB[[#This Row],[Date]]&lt;calculate!$D$10+7)</f>
        <v>0</v>
      </c>
    </row>
    <row r="4652" spans="1:10" ht="14.25" customHeight="1" x14ac:dyDescent="0.35">
      <c r="A4652" s="4" t="s">
        <v>4675</v>
      </c>
      <c r="B4652" s="5">
        <v>42087.421000000002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</v>
      </c>
      <c r="H4652" s="8">
        <v>3.9420612435311113E-3</v>
      </c>
      <c r="I4652" s="9">
        <v>5</v>
      </c>
      <c r="J4652" s="10" t="b">
        <f>AND(CCTAB[[#This Row],[Date]]&gt;=calculate!$D$10,CCTAB[[#This Row],[Date]]&lt;calculate!$D$10+7)</f>
        <v>0</v>
      </c>
    </row>
    <row r="4653" spans="1:10" ht="14.25" customHeight="1" x14ac:dyDescent="0.35">
      <c r="A4653" s="4" t="s">
        <v>4676</v>
      </c>
      <c r="B4653" s="5">
        <v>42087.421000000002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</v>
      </c>
      <c r="H4653" s="8">
        <v>2.0675951200845523E-3</v>
      </c>
      <c r="I4653" s="9">
        <v>1</v>
      </c>
      <c r="J4653" s="10" t="b">
        <f>AND(CCTAB[[#This Row],[Date]]&gt;=calculate!$D$10,CCTAB[[#This Row],[Date]]&lt;calculate!$D$10+7)</f>
        <v>0</v>
      </c>
    </row>
    <row r="4654" spans="1:10" ht="14.25" customHeight="1" x14ac:dyDescent="0.35">
      <c r="A4654" s="4" t="s">
        <v>4677</v>
      </c>
      <c r="B4654" s="5">
        <v>42087.423999999999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</v>
      </c>
      <c r="H4654" s="8">
        <v>4.1076142900210878E-3</v>
      </c>
      <c r="I4654" s="9">
        <v>4</v>
      </c>
      <c r="J4654" s="10" t="b">
        <f>AND(CCTAB[[#This Row],[Date]]&gt;=calculate!$D$10,CCTAB[[#This Row],[Date]]&lt;calculate!$D$10+7)</f>
        <v>0</v>
      </c>
    </row>
    <row r="4655" spans="1:10" ht="14.25" customHeight="1" x14ac:dyDescent="0.35">
      <c r="A4655" s="4" t="s">
        <v>4678</v>
      </c>
      <c r="B4655" s="5">
        <v>42087.423999999999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</v>
      </c>
      <c r="H4655" s="8">
        <v>1.7748965222229894E-3</v>
      </c>
      <c r="I4655" s="9">
        <v>3</v>
      </c>
      <c r="J4655" s="10" t="b">
        <f>AND(CCTAB[[#This Row],[Date]]&gt;=calculate!$D$10,CCTAB[[#This Row],[Date]]&lt;calculate!$D$10+7)</f>
        <v>0</v>
      </c>
    </row>
    <row r="4656" spans="1:10" ht="14.25" customHeight="1" x14ac:dyDescent="0.35">
      <c r="A4656" s="4" t="s">
        <v>4679</v>
      </c>
      <c r="B4656" s="5">
        <v>42087.453000000001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</v>
      </c>
      <c r="H4656" s="8">
        <v>3.9277234952100259E-3</v>
      </c>
      <c r="I4656" s="9">
        <v>4</v>
      </c>
      <c r="J4656" s="10" t="b">
        <f>AND(CCTAB[[#This Row],[Date]]&gt;=calculate!$D$10,CCTAB[[#This Row],[Date]]&lt;calculate!$D$10+7)</f>
        <v>0</v>
      </c>
    </row>
    <row r="4657" spans="1:10" ht="14.25" customHeight="1" x14ac:dyDescent="0.35">
      <c r="A4657" s="4" t="s">
        <v>4680</v>
      </c>
      <c r="B4657" s="5">
        <v>42087.453000000001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</v>
      </c>
      <c r="H4657" s="8">
        <v>1.5989792520135801E-3</v>
      </c>
      <c r="I4657" s="9">
        <v>5</v>
      </c>
      <c r="J4657" s="10" t="b">
        <f>AND(CCTAB[[#This Row],[Date]]&gt;=calculate!$D$10,CCTAB[[#This Row],[Date]]&lt;calculate!$D$10+7)</f>
        <v>0</v>
      </c>
    </row>
    <row r="4658" spans="1:10" ht="14.25" customHeight="1" x14ac:dyDescent="0.35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0" t="b">
        <f>AND(CCTAB[[#This Row],[Date]]&gt;=calculate!$D$10,CCTAB[[#This Row],[Date]]&lt;calculate!$D$10+7)</f>
        <v>0</v>
      </c>
    </row>
    <row r="4659" spans="1:10" ht="14.25" customHeight="1" x14ac:dyDescent="0.35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0" t="b">
        <f>AND(CCTAB[[#This Row],[Date]]&gt;=calculate!$D$10,CCTAB[[#This Row],[Date]]&lt;calculate!$D$10+7)</f>
        <v>0</v>
      </c>
    </row>
    <row r="4660" spans="1:10" ht="14.25" customHeight="1" x14ac:dyDescent="0.35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</v>
      </c>
      <c r="H4660" s="8">
        <v>4.0852602272266157E-4</v>
      </c>
      <c r="I4660" s="9">
        <v>2</v>
      </c>
      <c r="J4660" s="10" t="b">
        <f>AND(CCTAB[[#This Row],[Date]]&gt;=calculate!$D$10,CCTAB[[#This Row],[Date]]&lt;calculate!$D$10+7)</f>
        <v>0</v>
      </c>
    </row>
    <row r="4661" spans="1:10" ht="14.25" customHeight="1" x14ac:dyDescent="0.35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</v>
      </c>
      <c r="H4661" s="8">
        <v>3.9133990631361784E-4</v>
      </c>
      <c r="I4661" s="9">
        <v>5</v>
      </c>
      <c r="J4661" s="10" t="b">
        <f>AND(CCTAB[[#This Row],[Date]]&gt;=calculate!$D$10,CCTAB[[#This Row],[Date]]&lt;calculate!$D$10+7)</f>
        <v>0</v>
      </c>
    </row>
    <row r="4662" spans="1:10" ht="14.25" customHeight="1" x14ac:dyDescent="0.35">
      <c r="A4662" s="4" t="s">
        <v>4685</v>
      </c>
      <c r="B4662" s="5">
        <v>42087.482000000004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</v>
      </c>
      <c r="H4662" s="8">
        <v>7.7150851199580834E-4</v>
      </c>
      <c r="I4662" s="9">
        <v>3</v>
      </c>
      <c r="J4662" s="10" t="b">
        <f>AND(CCTAB[[#This Row],[Date]]&gt;=calculate!$D$10,CCTAB[[#This Row],[Date]]&lt;calculate!$D$10+7)</f>
        <v>0</v>
      </c>
    </row>
    <row r="4663" spans="1:10" ht="14.25" customHeight="1" x14ac:dyDescent="0.35">
      <c r="A4663" s="4" t="s">
        <v>4686</v>
      </c>
      <c r="B4663" s="5">
        <v>42087.482000000004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</v>
      </c>
      <c r="H4663" s="8">
        <v>2.0422580899363764E-3</v>
      </c>
      <c r="I4663" s="9">
        <v>1</v>
      </c>
      <c r="J4663" s="10" t="b">
        <f>AND(CCTAB[[#This Row],[Date]]&gt;=calculate!$D$10,CCTAB[[#This Row],[Date]]&lt;calculate!$D$10+7)</f>
        <v>0</v>
      </c>
    </row>
    <row r="4664" spans="1:10" ht="14.25" customHeight="1" x14ac:dyDescent="0.35">
      <c r="A4664" s="4" t="s">
        <v>4687</v>
      </c>
      <c r="B4664" s="5">
        <v>42087.512999999999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</v>
      </c>
      <c r="H4664" s="8">
        <v>1.9588767615834092E-3</v>
      </c>
      <c r="I4664" s="9">
        <v>5</v>
      </c>
      <c r="J4664" s="10" t="b">
        <f>AND(CCTAB[[#This Row],[Date]]&gt;=calculate!$D$10,CCTAB[[#This Row],[Date]]&lt;calculate!$D$10+7)</f>
        <v>0</v>
      </c>
    </row>
    <row r="4665" spans="1:10" ht="14.25" customHeight="1" x14ac:dyDescent="0.35">
      <c r="A4665" s="4" t="s">
        <v>4688</v>
      </c>
      <c r="B4665" s="5">
        <v>42087.512999999999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0" t="b">
        <f>AND(CCTAB[[#This Row],[Date]]&gt;=calculate!$D$10,CCTAB[[#This Row],[Date]]&lt;calculate!$D$10+7)</f>
        <v>0</v>
      </c>
    </row>
    <row r="4666" spans="1:10" ht="14.25" customHeight="1" x14ac:dyDescent="0.35">
      <c r="A4666" s="4" t="s">
        <v>4689</v>
      </c>
      <c r="B4666" s="5">
        <v>42087.553999999996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</v>
      </c>
      <c r="H4666" s="8">
        <v>4.4334331662896354E-3</v>
      </c>
      <c r="I4666" s="9">
        <v>5</v>
      </c>
      <c r="J4666" s="10" t="b">
        <f>AND(CCTAB[[#This Row],[Date]]&gt;=calculate!$D$10,CCTAB[[#This Row],[Date]]&lt;calculate!$D$10+7)</f>
        <v>0</v>
      </c>
    </row>
    <row r="4667" spans="1:10" ht="14.25" customHeight="1" x14ac:dyDescent="0.35">
      <c r="A4667" s="4" t="s">
        <v>4690</v>
      </c>
      <c r="B4667" s="5">
        <v>42087.553999999996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</v>
      </c>
      <c r="H4667" s="8">
        <v>1.3134552798985235E-3</v>
      </c>
      <c r="I4667" s="9">
        <v>3</v>
      </c>
      <c r="J4667" s="10" t="b">
        <f>AND(CCTAB[[#This Row],[Date]]&gt;=calculate!$D$10,CCTAB[[#This Row],[Date]]&lt;calculate!$D$10+7)</f>
        <v>0</v>
      </c>
    </row>
    <row r="4668" spans="1:10" ht="14.25" customHeight="1" x14ac:dyDescent="0.35">
      <c r="A4668" s="4" t="s">
        <v>4691</v>
      </c>
      <c r="B4668" s="5">
        <v>42087.571000000004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</v>
      </c>
      <c r="H4668" s="8">
        <v>1.3459755396095831E-3</v>
      </c>
      <c r="I4668" s="9">
        <v>5</v>
      </c>
      <c r="J4668" s="10" t="b">
        <f>AND(CCTAB[[#This Row],[Date]]&gt;=calculate!$D$10,CCTAB[[#This Row],[Date]]&lt;calculate!$D$10+7)</f>
        <v>0</v>
      </c>
    </row>
    <row r="4669" spans="1:10" ht="14.25" customHeight="1" x14ac:dyDescent="0.35">
      <c r="A4669" s="4" t="s">
        <v>4692</v>
      </c>
      <c r="B4669" s="5">
        <v>42087.571000000004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</v>
      </c>
      <c r="H4669" s="8">
        <v>4.2402880213761387E-3</v>
      </c>
      <c r="I4669" s="9">
        <v>3</v>
      </c>
      <c r="J4669" s="10" t="b">
        <f>AND(CCTAB[[#This Row],[Date]]&gt;=calculate!$D$10,CCTAB[[#This Row],[Date]]&lt;calculate!$D$10+7)</f>
        <v>0</v>
      </c>
    </row>
    <row r="4670" spans="1:10" ht="14.25" customHeight="1" x14ac:dyDescent="0.35">
      <c r="A4670" s="4" t="s">
        <v>4693</v>
      </c>
      <c r="B4670" s="5">
        <v>42087.578999999998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</v>
      </c>
      <c r="H4670" s="8">
        <v>3.2423642556653389E-3</v>
      </c>
      <c r="I4670" s="9">
        <v>2</v>
      </c>
      <c r="J4670" s="10" t="b">
        <f>AND(CCTAB[[#This Row],[Date]]&gt;=calculate!$D$10,CCTAB[[#This Row],[Date]]&lt;calculate!$D$10+7)</f>
        <v>0</v>
      </c>
    </row>
    <row r="4671" spans="1:10" ht="14.25" customHeight="1" x14ac:dyDescent="0.35">
      <c r="A4671" s="4" t="s">
        <v>4694</v>
      </c>
      <c r="B4671" s="5">
        <v>42087.578999999998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</v>
      </c>
      <c r="H4671" s="8">
        <v>3.1235600321220984E-3</v>
      </c>
      <c r="I4671" s="9">
        <v>4</v>
      </c>
      <c r="J4671" s="10" t="b">
        <f>AND(CCTAB[[#This Row],[Date]]&gt;=calculate!$D$10,CCTAB[[#This Row],[Date]]&lt;calculate!$D$10+7)</f>
        <v>0</v>
      </c>
    </row>
    <row r="4672" spans="1:10" ht="14.25" customHeight="1" x14ac:dyDescent="0.35">
      <c r="A4672" s="4" t="s">
        <v>4695</v>
      </c>
      <c r="B4672" s="5">
        <v>42087.601999999999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</v>
      </c>
      <c r="H4672" s="8">
        <v>7.8262169814877582E-4</v>
      </c>
      <c r="I4672" s="9">
        <v>3</v>
      </c>
      <c r="J4672" s="10" t="b">
        <f>AND(CCTAB[[#This Row],[Date]]&gt;=calculate!$D$10,CCTAB[[#This Row],[Date]]&lt;calculate!$D$10+7)</f>
        <v>0</v>
      </c>
    </row>
    <row r="4673" spans="1:10" ht="14.25" customHeight="1" x14ac:dyDescent="0.35">
      <c r="A4673" s="4" t="s">
        <v>4696</v>
      </c>
      <c r="B4673" s="5">
        <v>42087.601999999999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</v>
      </c>
      <c r="H4673" s="8">
        <v>1.0088026448907134E-3</v>
      </c>
      <c r="I4673" s="9">
        <v>3</v>
      </c>
      <c r="J4673" s="10" t="b">
        <f>AND(CCTAB[[#This Row],[Date]]&gt;=calculate!$D$10,CCTAB[[#This Row],[Date]]&lt;calculate!$D$10+7)</f>
        <v>0</v>
      </c>
    </row>
    <row r="4674" spans="1:10" ht="14.25" customHeight="1" x14ac:dyDescent="0.35">
      <c r="A4674" s="4" t="s">
        <v>4697</v>
      </c>
      <c r="B4674" s="5">
        <v>42087.610999999997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0" t="b">
        <f>AND(CCTAB[[#This Row],[Date]]&gt;=calculate!$D$10,CCTAB[[#This Row],[Date]]&lt;calculate!$D$10+7)</f>
        <v>0</v>
      </c>
    </row>
    <row r="4675" spans="1:10" ht="14.25" customHeight="1" x14ac:dyDescent="0.35">
      <c r="A4675" s="4" t="s">
        <v>4698</v>
      </c>
      <c r="B4675" s="5">
        <v>42087.610999999997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</v>
      </c>
      <c r="H4675" s="8">
        <v>2.1579196943986938E-3</v>
      </c>
      <c r="I4675" s="9">
        <v>2</v>
      </c>
      <c r="J4675" s="10" t="b">
        <f>AND(CCTAB[[#This Row],[Date]]&gt;=calculate!$D$10,CCTAB[[#This Row],[Date]]&lt;calculate!$D$10+7)</f>
        <v>0</v>
      </c>
    </row>
    <row r="4676" spans="1:10" ht="14.25" customHeight="1" x14ac:dyDescent="0.35">
      <c r="A4676" s="4" t="s">
        <v>4699</v>
      </c>
      <c r="B4676" s="5">
        <v>42087.625999999997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</v>
      </c>
      <c r="H4676" s="8">
        <v>1.498294038737623E-3</v>
      </c>
      <c r="I4676" s="9">
        <v>3</v>
      </c>
      <c r="J4676" s="10" t="b">
        <f>AND(CCTAB[[#This Row],[Date]]&gt;=calculate!$D$10,CCTAB[[#This Row],[Date]]&lt;calculate!$D$10+7)</f>
        <v>0</v>
      </c>
    </row>
    <row r="4677" spans="1:10" ht="14.25" customHeight="1" x14ac:dyDescent="0.35">
      <c r="A4677" s="4" t="s">
        <v>4700</v>
      </c>
      <c r="B4677" s="5">
        <v>42087.625999999997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</v>
      </c>
      <c r="H4677" s="8">
        <v>2.8390663301437972E-3</v>
      </c>
      <c r="I4677" s="9">
        <v>3</v>
      </c>
      <c r="J4677" s="10" t="b">
        <f>AND(CCTAB[[#This Row],[Date]]&gt;=calculate!$D$10,CCTAB[[#This Row],[Date]]&lt;calculate!$D$10+7)</f>
        <v>0</v>
      </c>
    </row>
    <row r="4678" spans="1:10" ht="14.25" customHeight="1" x14ac:dyDescent="0.35">
      <c r="A4678" s="4" t="s">
        <v>4701</v>
      </c>
      <c r="B4678" s="5">
        <v>42087.637000000002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</v>
      </c>
      <c r="H4678" s="8">
        <v>5.4649921157923134E-4</v>
      </c>
      <c r="I4678" s="9">
        <v>1</v>
      </c>
      <c r="J4678" s="10" t="b">
        <f>AND(CCTAB[[#This Row],[Date]]&gt;=calculate!$D$10,CCTAB[[#This Row],[Date]]&lt;calculate!$D$10+7)</f>
        <v>0</v>
      </c>
    </row>
    <row r="4679" spans="1:10" ht="14.25" customHeight="1" x14ac:dyDescent="0.35">
      <c r="A4679" s="4" t="s">
        <v>4702</v>
      </c>
      <c r="B4679" s="5">
        <v>42087.637000000002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</v>
      </c>
      <c r="H4679" s="8">
        <v>4.2943139387334271E-3</v>
      </c>
      <c r="I4679" s="9">
        <v>5</v>
      </c>
      <c r="J4679" s="10" t="b">
        <f>AND(CCTAB[[#This Row],[Date]]&gt;=calculate!$D$10,CCTAB[[#This Row],[Date]]&lt;calculate!$D$10+7)</f>
        <v>0</v>
      </c>
    </row>
    <row r="4680" spans="1:10" ht="14.25" customHeight="1" x14ac:dyDescent="0.35">
      <c r="A4680" s="4" t="s">
        <v>4703</v>
      </c>
      <c r="B4680" s="5">
        <v>42087.648000000001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</v>
      </c>
      <c r="H4680" s="8">
        <v>9.515140715156224E-4</v>
      </c>
      <c r="I4680" s="9">
        <v>2</v>
      </c>
      <c r="J4680" s="10" t="b">
        <f>AND(CCTAB[[#This Row],[Date]]&gt;=calculate!$D$10,CCTAB[[#This Row],[Date]]&lt;calculate!$D$10+7)</f>
        <v>0</v>
      </c>
    </row>
    <row r="4681" spans="1:10" ht="14.25" customHeight="1" x14ac:dyDescent="0.35">
      <c r="A4681" s="4" t="s">
        <v>4704</v>
      </c>
      <c r="B4681" s="5">
        <v>42087.648000000001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</v>
      </c>
      <c r="H4681" s="8">
        <v>2.0417035586504737E-3</v>
      </c>
      <c r="I4681" s="9">
        <v>1</v>
      </c>
      <c r="J4681" s="10" t="b">
        <f>AND(CCTAB[[#This Row],[Date]]&gt;=calculate!$D$10,CCTAB[[#This Row],[Date]]&lt;calculate!$D$10+7)</f>
        <v>0</v>
      </c>
    </row>
    <row r="4682" spans="1:10" ht="14.25" customHeight="1" x14ac:dyDescent="0.35">
      <c r="A4682" s="4" t="s">
        <v>4705</v>
      </c>
      <c r="B4682" s="5">
        <v>42087.656999999999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0" t="b">
        <f>AND(CCTAB[[#This Row],[Date]]&gt;=calculate!$D$10,CCTAB[[#This Row],[Date]]&lt;calculate!$D$10+7)</f>
        <v>0</v>
      </c>
    </row>
    <row r="4683" spans="1:10" ht="14.25" customHeight="1" x14ac:dyDescent="0.35">
      <c r="A4683" s="4" t="s">
        <v>4706</v>
      </c>
      <c r="B4683" s="5">
        <v>42087.656999999999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</v>
      </c>
      <c r="H4683" s="8">
        <v>4.0486476257714735E-3</v>
      </c>
      <c r="I4683" s="9">
        <v>3</v>
      </c>
      <c r="J4683" s="10" t="b">
        <f>AND(CCTAB[[#This Row],[Date]]&gt;=calculate!$D$10,CCTAB[[#This Row],[Date]]&lt;calculate!$D$10+7)</f>
        <v>0</v>
      </c>
    </row>
    <row r="4684" spans="1:10" ht="14.25" customHeight="1" x14ac:dyDescent="0.35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</v>
      </c>
      <c r="H4684" s="8">
        <v>2.7104579589923637E-3</v>
      </c>
      <c r="I4684" s="9">
        <v>1</v>
      </c>
      <c r="J4684" s="10" t="b">
        <f>AND(CCTAB[[#This Row],[Date]]&gt;=calculate!$D$10,CCTAB[[#This Row],[Date]]&lt;calculate!$D$10+7)</f>
        <v>0</v>
      </c>
    </row>
    <row r="4685" spans="1:10" ht="14.25" customHeight="1" x14ac:dyDescent="0.35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</v>
      </c>
      <c r="H4685" s="8">
        <v>3.5201514507851367E-3</v>
      </c>
      <c r="I4685" s="9">
        <v>5</v>
      </c>
      <c r="J4685" s="10" t="b">
        <f>AND(CCTAB[[#This Row],[Date]]&gt;=calculate!$D$10,CCTAB[[#This Row],[Date]]&lt;calculate!$D$10+7)</f>
        <v>0</v>
      </c>
    </row>
    <row r="4686" spans="1:10" ht="14.25" customHeight="1" x14ac:dyDescent="0.35">
      <c r="A4686" s="4" t="s">
        <v>4709</v>
      </c>
      <c r="B4686" s="5">
        <v>42087.678999999996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</v>
      </c>
      <c r="H4686" s="8">
        <v>1.3632755820169244E-3</v>
      </c>
      <c r="I4686" s="9">
        <v>5</v>
      </c>
      <c r="J4686" s="10" t="b">
        <f>AND(CCTAB[[#This Row],[Date]]&gt;=calculate!$D$10,CCTAB[[#This Row],[Date]]&lt;calculate!$D$10+7)</f>
        <v>0</v>
      </c>
    </row>
    <row r="4687" spans="1:10" ht="14.25" customHeight="1" x14ac:dyDescent="0.35">
      <c r="A4687" s="4" t="s">
        <v>4710</v>
      </c>
      <c r="B4687" s="5">
        <v>42087.678999999996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</v>
      </c>
      <c r="H4687" s="8">
        <v>3.3245193134099258E-3</v>
      </c>
      <c r="I4687" s="9">
        <v>5</v>
      </c>
      <c r="J4687" s="10" t="b">
        <f>AND(CCTAB[[#This Row],[Date]]&gt;=calculate!$D$10,CCTAB[[#This Row],[Date]]&lt;calculate!$D$10+7)</f>
        <v>0</v>
      </c>
    </row>
    <row r="4688" spans="1:10" ht="14.25" customHeight="1" x14ac:dyDescent="0.35">
      <c r="A4688" s="4" t="s">
        <v>4711</v>
      </c>
      <c r="B4688" s="5">
        <v>42087.686000000002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</v>
      </c>
      <c r="H4688" s="8">
        <v>8.0520124340040862E-4</v>
      </c>
      <c r="I4688" s="9">
        <v>5</v>
      </c>
      <c r="J4688" s="10" t="b">
        <f>AND(CCTAB[[#This Row],[Date]]&gt;=calculate!$D$10,CCTAB[[#This Row],[Date]]&lt;calculate!$D$10+7)</f>
        <v>0</v>
      </c>
    </row>
    <row r="4689" spans="1:10" ht="14.25" customHeight="1" x14ac:dyDescent="0.35">
      <c r="A4689" s="4" t="s">
        <v>4712</v>
      </c>
      <c r="B4689" s="5">
        <v>42087.686000000002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</v>
      </c>
      <c r="H4689" s="8">
        <v>3.6734378721934272E-3</v>
      </c>
      <c r="I4689" s="9">
        <v>3</v>
      </c>
      <c r="J4689" s="10" t="b">
        <f>AND(CCTAB[[#This Row],[Date]]&gt;=calculate!$D$10,CCTAB[[#This Row],[Date]]&lt;calculate!$D$10+7)</f>
        <v>0</v>
      </c>
    </row>
    <row r="4690" spans="1:10" ht="14.25" customHeight="1" x14ac:dyDescent="0.35">
      <c r="A4690" s="4" t="s">
        <v>4713</v>
      </c>
      <c r="B4690" s="5">
        <v>42087.688000000002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</v>
      </c>
      <c r="H4690" s="8">
        <v>4.2529581501391358E-3</v>
      </c>
      <c r="I4690" s="9">
        <v>1</v>
      </c>
      <c r="J4690" s="10" t="b">
        <f>AND(CCTAB[[#This Row],[Date]]&gt;=calculate!$D$10,CCTAB[[#This Row],[Date]]&lt;calculate!$D$10+7)</f>
        <v>0</v>
      </c>
    </row>
    <row r="4691" spans="1:10" ht="14.25" customHeight="1" x14ac:dyDescent="0.35">
      <c r="A4691" s="4" t="s">
        <v>4714</v>
      </c>
      <c r="B4691" s="5">
        <v>42087.688000000002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</v>
      </c>
      <c r="H4691" s="8">
        <v>2.9157825112996923E-3</v>
      </c>
      <c r="I4691" s="9">
        <v>1</v>
      </c>
      <c r="J4691" s="10" t="b">
        <f>AND(CCTAB[[#This Row],[Date]]&gt;=calculate!$D$10,CCTAB[[#This Row],[Date]]&lt;calculate!$D$10+7)</f>
        <v>0</v>
      </c>
    </row>
    <row r="4692" spans="1:10" ht="14.25" customHeight="1" x14ac:dyDescent="0.35">
      <c r="A4692" s="4" t="s">
        <v>4715</v>
      </c>
      <c r="B4692" s="5">
        <v>42087.728000000003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</v>
      </c>
      <c r="H4692" s="8">
        <v>4.644830715455032E-3</v>
      </c>
      <c r="I4692" s="9">
        <v>1</v>
      </c>
      <c r="J4692" s="10" t="b">
        <f>AND(CCTAB[[#This Row],[Date]]&gt;=calculate!$D$10,CCTAB[[#This Row],[Date]]&lt;calculate!$D$10+7)</f>
        <v>0</v>
      </c>
    </row>
    <row r="4693" spans="1:10" ht="14.25" customHeight="1" x14ac:dyDescent="0.35">
      <c r="A4693" s="4" t="s">
        <v>4716</v>
      </c>
      <c r="B4693" s="5">
        <v>42087.728000000003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</v>
      </c>
      <c r="H4693" s="8">
        <v>4.6252167325617376E-4</v>
      </c>
      <c r="I4693" s="9">
        <v>3</v>
      </c>
      <c r="J4693" s="10" t="b">
        <f>AND(CCTAB[[#This Row],[Date]]&gt;=calculate!$D$10,CCTAB[[#This Row],[Date]]&lt;calculate!$D$10+7)</f>
        <v>0</v>
      </c>
    </row>
    <row r="4694" spans="1:10" ht="14.25" customHeight="1" x14ac:dyDescent="0.35">
      <c r="A4694" s="4" t="s">
        <v>4717</v>
      </c>
      <c r="B4694" s="5">
        <v>42088.375999999997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0" t="b">
        <f>AND(CCTAB[[#This Row],[Date]]&gt;=calculate!$D$10,CCTAB[[#This Row],[Date]]&lt;calculate!$D$10+7)</f>
        <v>0</v>
      </c>
    </row>
    <row r="4695" spans="1:10" ht="14.25" customHeight="1" x14ac:dyDescent="0.35">
      <c r="A4695" s="4" t="s">
        <v>4718</v>
      </c>
      <c r="B4695" s="5">
        <v>42088.375999999997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</v>
      </c>
      <c r="H4695" s="8">
        <v>2.9172674361040542E-3</v>
      </c>
      <c r="I4695" s="9">
        <v>5</v>
      </c>
      <c r="J4695" s="10" t="b">
        <f>AND(CCTAB[[#This Row],[Date]]&gt;=calculate!$D$10,CCTAB[[#This Row],[Date]]&lt;calculate!$D$10+7)</f>
        <v>0</v>
      </c>
    </row>
    <row r="4696" spans="1:10" ht="14.25" customHeight="1" x14ac:dyDescent="0.35">
      <c r="A4696" s="4" t="s">
        <v>4719</v>
      </c>
      <c r="B4696" s="5">
        <v>42088.377999999997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</v>
      </c>
      <c r="H4696" s="8">
        <v>1.1563580883358019E-3</v>
      </c>
      <c r="I4696" s="9">
        <v>3</v>
      </c>
      <c r="J4696" s="10" t="b">
        <f>AND(CCTAB[[#This Row],[Date]]&gt;=calculate!$D$10,CCTAB[[#This Row],[Date]]&lt;calculate!$D$10+7)</f>
        <v>0</v>
      </c>
    </row>
    <row r="4697" spans="1:10" ht="14.25" customHeight="1" x14ac:dyDescent="0.35">
      <c r="A4697" s="4" t="s">
        <v>4720</v>
      </c>
      <c r="B4697" s="5">
        <v>42088.377999999997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</v>
      </c>
      <c r="H4697" s="8">
        <v>3.011146486600141E-3</v>
      </c>
      <c r="I4697" s="9">
        <v>5</v>
      </c>
      <c r="J4697" s="10" t="b">
        <f>AND(CCTAB[[#This Row],[Date]]&gt;=calculate!$D$10,CCTAB[[#This Row],[Date]]&lt;calculate!$D$10+7)</f>
        <v>0</v>
      </c>
    </row>
    <row r="4698" spans="1:10" ht="14.25" customHeight="1" x14ac:dyDescent="0.35">
      <c r="A4698" s="4" t="s">
        <v>4721</v>
      </c>
      <c r="B4698" s="5">
        <v>42088.387999999999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</v>
      </c>
      <c r="H4698" s="8">
        <v>1.2290335160319245E-3</v>
      </c>
      <c r="I4698" s="9">
        <v>3</v>
      </c>
      <c r="J4698" s="10" t="b">
        <f>AND(CCTAB[[#This Row],[Date]]&gt;=calculate!$D$10,CCTAB[[#This Row],[Date]]&lt;calculate!$D$10+7)</f>
        <v>0</v>
      </c>
    </row>
    <row r="4699" spans="1:10" ht="14.25" customHeight="1" x14ac:dyDescent="0.35">
      <c r="A4699" s="4" t="s">
        <v>4722</v>
      </c>
      <c r="B4699" s="5">
        <v>42088.387999999999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</v>
      </c>
      <c r="H4699" s="8">
        <v>1.4616730615674956E-3</v>
      </c>
      <c r="I4699" s="9">
        <v>4</v>
      </c>
      <c r="J4699" s="10" t="b">
        <f>AND(CCTAB[[#This Row],[Date]]&gt;=calculate!$D$10,CCTAB[[#This Row],[Date]]&lt;calculate!$D$10+7)</f>
        <v>0</v>
      </c>
    </row>
    <row r="4700" spans="1:10" ht="14.25" customHeight="1" x14ac:dyDescent="0.35">
      <c r="A4700" s="4" t="s">
        <v>4723</v>
      </c>
      <c r="B4700" s="5">
        <v>42088.436000000002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</v>
      </c>
      <c r="H4700" s="8">
        <v>4.2966436111638575E-3</v>
      </c>
      <c r="I4700" s="9">
        <v>4</v>
      </c>
      <c r="J4700" s="10" t="b">
        <f>AND(CCTAB[[#This Row],[Date]]&gt;=calculate!$D$10,CCTAB[[#This Row],[Date]]&lt;calculate!$D$10+7)</f>
        <v>0</v>
      </c>
    </row>
    <row r="4701" spans="1:10" ht="14.25" customHeight="1" x14ac:dyDescent="0.35">
      <c r="A4701" s="4" t="s">
        <v>4724</v>
      </c>
      <c r="B4701" s="5">
        <v>42088.436000000002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</v>
      </c>
      <c r="H4701" s="8">
        <v>2.4140514662610584E-3</v>
      </c>
      <c r="I4701" s="9">
        <v>5</v>
      </c>
      <c r="J4701" s="10" t="b">
        <f>AND(CCTAB[[#This Row],[Date]]&gt;=calculate!$D$10,CCTAB[[#This Row],[Date]]&lt;calculate!$D$10+7)</f>
        <v>0</v>
      </c>
    </row>
    <row r="4702" spans="1:10" ht="14.25" customHeight="1" x14ac:dyDescent="0.35">
      <c r="A4702" s="4" t="s">
        <v>4725</v>
      </c>
      <c r="B4702" s="5">
        <v>42088.436000000002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0" t="b">
        <f>AND(CCTAB[[#This Row],[Date]]&gt;=calculate!$D$10,CCTAB[[#This Row],[Date]]&lt;calculate!$D$10+7)</f>
        <v>0</v>
      </c>
    </row>
    <row r="4703" spans="1:10" ht="14.25" customHeight="1" x14ac:dyDescent="0.35">
      <c r="A4703" s="4" t="s">
        <v>4726</v>
      </c>
      <c r="B4703" s="5">
        <v>42088.436000000002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</v>
      </c>
      <c r="H4703" s="8">
        <v>4.1804389500756526E-3</v>
      </c>
      <c r="I4703" s="9">
        <v>5</v>
      </c>
      <c r="J4703" s="10" t="b">
        <f>AND(CCTAB[[#This Row],[Date]]&gt;=calculate!$D$10,CCTAB[[#This Row],[Date]]&lt;calculate!$D$10+7)</f>
        <v>0</v>
      </c>
    </row>
    <row r="4704" spans="1:10" ht="14.25" customHeight="1" x14ac:dyDescent="0.35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</v>
      </c>
      <c r="H4704" s="8">
        <v>3.9779873579617849E-3</v>
      </c>
      <c r="I4704" s="9">
        <v>4</v>
      </c>
      <c r="J4704" s="10" t="b">
        <f>AND(CCTAB[[#This Row],[Date]]&gt;=calculate!$D$10,CCTAB[[#This Row],[Date]]&lt;calculate!$D$10+7)</f>
        <v>0</v>
      </c>
    </row>
    <row r="4705" spans="1:10" ht="14.25" customHeight="1" x14ac:dyDescent="0.35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</v>
      </c>
      <c r="H4705" s="8">
        <v>4.7483687808516153E-3</v>
      </c>
      <c r="I4705" s="9">
        <v>4</v>
      </c>
      <c r="J4705" s="10" t="b">
        <f>AND(CCTAB[[#This Row],[Date]]&gt;=calculate!$D$10,CCTAB[[#This Row],[Date]]&lt;calculate!$D$10+7)</f>
        <v>0</v>
      </c>
    </row>
    <row r="4706" spans="1:10" ht="14.25" customHeight="1" x14ac:dyDescent="0.35">
      <c r="A4706" s="4" t="s">
        <v>4729</v>
      </c>
      <c r="B4706" s="5">
        <v>42088.453999999998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</v>
      </c>
      <c r="H4706" s="8">
        <v>4.5323320569407672E-3</v>
      </c>
      <c r="I4706" s="9">
        <v>2</v>
      </c>
      <c r="J4706" s="10" t="b">
        <f>AND(CCTAB[[#This Row],[Date]]&gt;=calculate!$D$10,CCTAB[[#This Row],[Date]]&lt;calculate!$D$10+7)</f>
        <v>0</v>
      </c>
    </row>
    <row r="4707" spans="1:10" ht="14.25" customHeight="1" x14ac:dyDescent="0.35">
      <c r="A4707" s="4" t="s">
        <v>4730</v>
      </c>
      <c r="B4707" s="5">
        <v>42088.453999999998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0" t="b">
        <f>AND(CCTAB[[#This Row],[Date]]&gt;=calculate!$D$10,CCTAB[[#This Row],[Date]]&lt;calculate!$D$10+7)</f>
        <v>0</v>
      </c>
    </row>
    <row r="4708" spans="1:10" ht="14.25" customHeight="1" x14ac:dyDescent="0.35">
      <c r="A4708" s="4" t="s">
        <v>4731</v>
      </c>
      <c r="B4708" s="5">
        <v>42088.459000000003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0" t="b">
        <f>AND(CCTAB[[#This Row],[Date]]&gt;=calculate!$D$10,CCTAB[[#This Row],[Date]]&lt;calculate!$D$10+7)</f>
        <v>0</v>
      </c>
    </row>
    <row r="4709" spans="1:10" ht="14.25" customHeight="1" x14ac:dyDescent="0.35">
      <c r="A4709" s="4" t="s">
        <v>4732</v>
      </c>
      <c r="B4709" s="5">
        <v>42088.459000000003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0" t="b">
        <f>AND(CCTAB[[#This Row],[Date]]&gt;=calculate!$D$10,CCTAB[[#This Row],[Date]]&lt;calculate!$D$10+7)</f>
        <v>0</v>
      </c>
    </row>
    <row r="4710" spans="1:10" ht="14.25" customHeight="1" x14ac:dyDescent="0.35">
      <c r="A4710" s="4" t="s">
        <v>4733</v>
      </c>
      <c r="B4710" s="5">
        <v>42088.489000000001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</v>
      </c>
      <c r="H4710" s="8">
        <v>4.2882802625508554E-3</v>
      </c>
      <c r="I4710" s="9">
        <v>4</v>
      </c>
      <c r="J4710" s="10" t="b">
        <f>AND(CCTAB[[#This Row],[Date]]&gt;=calculate!$D$10,CCTAB[[#This Row],[Date]]&lt;calculate!$D$10+7)</f>
        <v>0</v>
      </c>
    </row>
    <row r="4711" spans="1:10" ht="14.25" customHeight="1" x14ac:dyDescent="0.35">
      <c r="A4711" s="4" t="s">
        <v>4734</v>
      </c>
      <c r="B4711" s="5">
        <v>42088.489000000001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</v>
      </c>
      <c r="H4711" s="8">
        <v>3.6181146167703388E-3</v>
      </c>
      <c r="I4711" s="9">
        <v>1</v>
      </c>
      <c r="J4711" s="10" t="b">
        <f>AND(CCTAB[[#This Row],[Date]]&gt;=calculate!$D$10,CCTAB[[#This Row],[Date]]&lt;calculate!$D$10+7)</f>
        <v>0</v>
      </c>
    </row>
    <row r="4712" spans="1:10" ht="14.25" customHeight="1" x14ac:dyDescent="0.35">
      <c r="A4712" s="4" t="s">
        <v>4735</v>
      </c>
      <c r="B4712" s="5">
        <v>42088.502999999997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</v>
      </c>
      <c r="H4712" s="8">
        <v>1.565605706650357E-3</v>
      </c>
      <c r="I4712" s="9">
        <v>1</v>
      </c>
      <c r="J4712" s="10" t="b">
        <f>AND(CCTAB[[#This Row],[Date]]&gt;=calculate!$D$10,CCTAB[[#This Row],[Date]]&lt;calculate!$D$10+7)</f>
        <v>0</v>
      </c>
    </row>
    <row r="4713" spans="1:10" ht="14.25" customHeight="1" x14ac:dyDescent="0.35">
      <c r="A4713" s="4" t="s">
        <v>4736</v>
      </c>
      <c r="B4713" s="5">
        <v>42088.502999999997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</v>
      </c>
      <c r="H4713" s="8">
        <v>1.1186084729598444E-3</v>
      </c>
      <c r="I4713" s="9">
        <v>3</v>
      </c>
      <c r="J4713" s="10" t="b">
        <f>AND(CCTAB[[#This Row],[Date]]&gt;=calculate!$D$10,CCTAB[[#This Row],[Date]]&lt;calculate!$D$10+7)</f>
        <v>0</v>
      </c>
    </row>
    <row r="4714" spans="1:10" ht="14.25" customHeight="1" x14ac:dyDescent="0.35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0" t="b">
        <f>AND(CCTAB[[#This Row],[Date]]&gt;=calculate!$D$10,CCTAB[[#This Row],[Date]]&lt;calculate!$D$10+7)</f>
        <v>0</v>
      </c>
    </row>
    <row r="4715" spans="1:10" ht="14.25" customHeight="1" x14ac:dyDescent="0.35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</v>
      </c>
      <c r="H4715" s="8">
        <v>4.0825410771470512E-3</v>
      </c>
      <c r="I4715" s="9">
        <v>4</v>
      </c>
      <c r="J4715" s="10" t="b">
        <f>AND(CCTAB[[#This Row],[Date]]&gt;=calculate!$D$10,CCTAB[[#This Row],[Date]]&lt;calculate!$D$10+7)</f>
        <v>0</v>
      </c>
    </row>
    <row r="4716" spans="1:10" ht="14.25" customHeight="1" x14ac:dyDescent="0.35">
      <c r="A4716" s="4" t="s">
        <v>4739</v>
      </c>
      <c r="B4716" s="5">
        <v>42088.578999999998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</v>
      </c>
      <c r="H4716" s="8">
        <v>2.3003852747285895E-3</v>
      </c>
      <c r="I4716" s="9">
        <v>4</v>
      </c>
      <c r="J4716" s="10" t="b">
        <f>AND(CCTAB[[#This Row],[Date]]&gt;=calculate!$D$10,CCTAB[[#This Row],[Date]]&lt;calculate!$D$10+7)</f>
        <v>0</v>
      </c>
    </row>
    <row r="4717" spans="1:10" ht="14.25" customHeight="1" x14ac:dyDescent="0.35">
      <c r="A4717" s="4" t="s">
        <v>4740</v>
      </c>
      <c r="B4717" s="5">
        <v>42088.578999999998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</v>
      </c>
      <c r="H4717" s="8">
        <v>3.3331753178540455E-3</v>
      </c>
      <c r="I4717" s="9">
        <v>4</v>
      </c>
      <c r="J4717" s="10" t="b">
        <f>AND(CCTAB[[#This Row],[Date]]&gt;=calculate!$D$10,CCTAB[[#This Row],[Date]]&lt;calculate!$D$10+7)</f>
        <v>0</v>
      </c>
    </row>
    <row r="4718" spans="1:10" ht="14.25" customHeight="1" x14ac:dyDescent="0.35">
      <c r="A4718" s="4" t="s">
        <v>4741</v>
      </c>
      <c r="B4718" s="5">
        <v>42088.618000000002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</v>
      </c>
      <c r="H4718" s="8">
        <v>4.301898739206941E-4</v>
      </c>
      <c r="I4718" s="9">
        <v>1</v>
      </c>
      <c r="J4718" s="10" t="b">
        <f>AND(CCTAB[[#This Row],[Date]]&gt;=calculate!$D$10,CCTAB[[#This Row],[Date]]&lt;calculate!$D$10+7)</f>
        <v>0</v>
      </c>
    </row>
    <row r="4719" spans="1:10" ht="14.25" customHeight="1" x14ac:dyDescent="0.35">
      <c r="A4719" s="4" t="s">
        <v>4742</v>
      </c>
      <c r="B4719" s="5">
        <v>42088.618000000002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</v>
      </c>
      <c r="H4719" s="8">
        <v>2.9530479741472523E-3</v>
      </c>
      <c r="I4719" s="9">
        <v>3</v>
      </c>
      <c r="J4719" s="10" t="b">
        <f>AND(CCTAB[[#This Row],[Date]]&gt;=calculate!$D$10,CCTAB[[#This Row],[Date]]&lt;calculate!$D$10+7)</f>
        <v>0</v>
      </c>
    </row>
    <row r="4720" spans="1:10" ht="14.25" customHeight="1" x14ac:dyDescent="0.35">
      <c r="A4720" s="4" t="s">
        <v>4743</v>
      </c>
      <c r="B4720" s="5">
        <v>42088.625999999997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0" t="b">
        <f>AND(CCTAB[[#This Row],[Date]]&gt;=calculate!$D$10,CCTAB[[#This Row],[Date]]&lt;calculate!$D$10+7)</f>
        <v>0</v>
      </c>
    </row>
    <row r="4721" spans="1:10" ht="14.25" customHeight="1" x14ac:dyDescent="0.35">
      <c r="A4721" s="4" t="s">
        <v>4744</v>
      </c>
      <c r="B4721" s="5">
        <v>42088.625999999997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</v>
      </c>
      <c r="H4721" s="8">
        <v>3.7327437195981503E-3</v>
      </c>
      <c r="I4721" s="9">
        <v>3</v>
      </c>
      <c r="J4721" s="10" t="b">
        <f>AND(CCTAB[[#This Row],[Date]]&gt;=calculate!$D$10,CCTAB[[#This Row],[Date]]&lt;calculate!$D$10+7)</f>
        <v>0</v>
      </c>
    </row>
    <row r="4722" spans="1:10" ht="14.25" customHeight="1" x14ac:dyDescent="0.35">
      <c r="A4722" s="4" t="s">
        <v>4745</v>
      </c>
      <c r="B4722" s="5">
        <v>42088.637999999999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</v>
      </c>
      <c r="H4722" s="8">
        <v>4.0911094336298064E-3</v>
      </c>
      <c r="I4722" s="9">
        <v>4</v>
      </c>
      <c r="J4722" s="10" t="b">
        <f>AND(CCTAB[[#This Row],[Date]]&gt;=calculate!$D$10,CCTAB[[#This Row],[Date]]&lt;calculate!$D$10+7)</f>
        <v>0</v>
      </c>
    </row>
    <row r="4723" spans="1:10" ht="14.25" customHeight="1" x14ac:dyDescent="0.35">
      <c r="A4723" s="4" t="s">
        <v>4746</v>
      </c>
      <c r="B4723" s="5">
        <v>42088.637999999999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</v>
      </c>
      <c r="H4723" s="8">
        <v>2.1824543000322836E-3</v>
      </c>
      <c r="I4723" s="9">
        <v>3</v>
      </c>
      <c r="J4723" s="10" t="b">
        <f>AND(CCTAB[[#This Row],[Date]]&gt;=calculate!$D$10,CCTAB[[#This Row],[Date]]&lt;calculate!$D$10+7)</f>
        <v>0</v>
      </c>
    </row>
    <row r="4724" spans="1:10" ht="14.25" customHeight="1" x14ac:dyDescent="0.35">
      <c r="A4724" s="4" t="s">
        <v>4747</v>
      </c>
      <c r="B4724" s="5">
        <v>42088.641000000003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</v>
      </c>
      <c r="H4724" s="8">
        <v>3.4470068301779796E-3</v>
      </c>
      <c r="I4724" s="9">
        <v>3</v>
      </c>
      <c r="J4724" s="10" t="b">
        <f>AND(CCTAB[[#This Row],[Date]]&gt;=calculate!$D$10,CCTAB[[#This Row],[Date]]&lt;calculate!$D$10+7)</f>
        <v>0</v>
      </c>
    </row>
    <row r="4725" spans="1:10" ht="14.25" customHeight="1" x14ac:dyDescent="0.35">
      <c r="A4725" s="4" t="s">
        <v>4748</v>
      </c>
      <c r="B4725" s="5">
        <v>42088.641000000003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</v>
      </c>
      <c r="H4725" s="8">
        <v>4.6939527857027064E-3</v>
      </c>
      <c r="I4725" s="9">
        <v>4</v>
      </c>
      <c r="J4725" s="10" t="b">
        <f>AND(CCTAB[[#This Row],[Date]]&gt;=calculate!$D$10,CCTAB[[#This Row],[Date]]&lt;calculate!$D$10+7)</f>
        <v>0</v>
      </c>
    </row>
    <row r="4726" spans="1:10" ht="14.25" customHeight="1" x14ac:dyDescent="0.35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</v>
      </c>
      <c r="H4726" s="8">
        <v>2.0053757966439706E-3</v>
      </c>
      <c r="I4726" s="9">
        <v>4</v>
      </c>
      <c r="J4726" s="10" t="b">
        <f>AND(CCTAB[[#This Row],[Date]]&gt;=calculate!$D$10,CCTAB[[#This Row],[Date]]&lt;calculate!$D$10+7)</f>
        <v>0</v>
      </c>
    </row>
    <row r="4727" spans="1:10" ht="14.25" customHeight="1" x14ac:dyDescent="0.35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0" t="b">
        <f>AND(CCTAB[[#This Row],[Date]]&gt;=calculate!$D$10,CCTAB[[#This Row],[Date]]&lt;calculate!$D$10+7)</f>
        <v>0</v>
      </c>
    </row>
    <row r="4728" spans="1:10" ht="14.25" customHeight="1" x14ac:dyDescent="0.35">
      <c r="A4728" s="4" t="s">
        <v>4751</v>
      </c>
      <c r="B4728" s="5">
        <v>42088.667999999998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</v>
      </c>
      <c r="H4728" s="8">
        <v>1.4752074512026307E-3</v>
      </c>
      <c r="I4728" s="9">
        <v>3</v>
      </c>
      <c r="J4728" s="10" t="b">
        <f>AND(CCTAB[[#This Row],[Date]]&gt;=calculate!$D$10,CCTAB[[#This Row],[Date]]&lt;calculate!$D$10+7)</f>
        <v>0</v>
      </c>
    </row>
    <row r="4729" spans="1:10" ht="14.25" customHeight="1" x14ac:dyDescent="0.35">
      <c r="A4729" s="4" t="s">
        <v>4752</v>
      </c>
      <c r="B4729" s="5">
        <v>42088.667999999998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</v>
      </c>
      <c r="H4729" s="8">
        <v>4.0631924353661582E-3</v>
      </c>
      <c r="I4729" s="9">
        <v>4</v>
      </c>
      <c r="J4729" s="10" t="b">
        <f>AND(CCTAB[[#This Row],[Date]]&gt;=calculate!$D$10,CCTAB[[#This Row],[Date]]&lt;calculate!$D$10+7)</f>
        <v>0</v>
      </c>
    </row>
    <row r="4730" spans="1:10" ht="14.25" customHeight="1" x14ac:dyDescent="0.35">
      <c r="A4730" s="4" t="s">
        <v>4753</v>
      </c>
      <c r="B4730" s="5">
        <v>42088.671000000002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</v>
      </c>
      <c r="H4730" s="8">
        <v>2.8687041284714814E-3</v>
      </c>
      <c r="I4730" s="9">
        <v>2</v>
      </c>
      <c r="J4730" s="10" t="b">
        <f>AND(CCTAB[[#This Row],[Date]]&gt;=calculate!$D$10,CCTAB[[#This Row],[Date]]&lt;calculate!$D$10+7)</f>
        <v>0</v>
      </c>
    </row>
    <row r="4731" spans="1:10" ht="14.25" customHeight="1" x14ac:dyDescent="0.35">
      <c r="A4731" s="4" t="s">
        <v>4754</v>
      </c>
      <c r="B4731" s="5">
        <v>42088.671000000002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</v>
      </c>
      <c r="H4731" s="8">
        <v>2.5620951602492205E-3</v>
      </c>
      <c r="I4731" s="9">
        <v>4</v>
      </c>
      <c r="J4731" s="10" t="b">
        <f>AND(CCTAB[[#This Row],[Date]]&gt;=calculate!$D$10,CCTAB[[#This Row],[Date]]&lt;calculate!$D$10+7)</f>
        <v>0</v>
      </c>
    </row>
    <row r="4732" spans="1:10" ht="14.25" customHeight="1" x14ac:dyDescent="0.35">
      <c r="A4732" s="4" t="s">
        <v>4755</v>
      </c>
      <c r="B4732" s="5">
        <v>42088.684999999998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</v>
      </c>
      <c r="H4732" s="8">
        <v>4.7220793709871626E-3</v>
      </c>
      <c r="I4732" s="9">
        <v>5</v>
      </c>
      <c r="J4732" s="10" t="b">
        <f>AND(CCTAB[[#This Row],[Date]]&gt;=calculate!$D$10,CCTAB[[#This Row],[Date]]&lt;calculate!$D$10+7)</f>
        <v>0</v>
      </c>
    </row>
    <row r="4733" spans="1:10" ht="14.25" customHeight="1" x14ac:dyDescent="0.35">
      <c r="A4733" s="4" t="s">
        <v>4756</v>
      </c>
      <c r="B4733" s="5">
        <v>42088.684999999998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</v>
      </c>
      <c r="H4733" s="8">
        <v>4.3003133207052072E-3</v>
      </c>
      <c r="I4733" s="9">
        <v>5</v>
      </c>
      <c r="J4733" s="10" t="b">
        <f>AND(CCTAB[[#This Row],[Date]]&gt;=calculate!$D$10,CCTAB[[#This Row],[Date]]&lt;calculate!$D$10+7)</f>
        <v>0</v>
      </c>
    </row>
    <row r="4734" spans="1:10" ht="14.25" customHeight="1" x14ac:dyDescent="0.35">
      <c r="A4734" s="4" t="s">
        <v>4757</v>
      </c>
      <c r="B4734" s="5">
        <v>42088.694000000003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</v>
      </c>
      <c r="H4734" s="8">
        <v>4.2593094243223873E-3</v>
      </c>
      <c r="I4734" s="9">
        <v>4</v>
      </c>
      <c r="J4734" s="10" t="b">
        <f>AND(CCTAB[[#This Row],[Date]]&gt;=calculate!$D$10,CCTAB[[#This Row],[Date]]&lt;calculate!$D$10+7)</f>
        <v>0</v>
      </c>
    </row>
    <row r="4735" spans="1:10" ht="14.25" customHeight="1" x14ac:dyDescent="0.35">
      <c r="A4735" s="4" t="s">
        <v>4758</v>
      </c>
      <c r="B4735" s="5">
        <v>42088.694000000003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</v>
      </c>
      <c r="H4735" s="8">
        <v>2.3686403208404384E-3</v>
      </c>
      <c r="I4735" s="9">
        <v>4</v>
      </c>
      <c r="J4735" s="10" t="b">
        <f>AND(CCTAB[[#This Row],[Date]]&gt;=calculate!$D$10,CCTAB[[#This Row],[Date]]&lt;calculate!$D$10+7)</f>
        <v>0</v>
      </c>
    </row>
    <row r="4736" spans="1:10" ht="14.25" customHeight="1" x14ac:dyDescent="0.35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0" t="b">
        <f>AND(CCTAB[[#This Row],[Date]]&gt;=calculate!$D$10,CCTAB[[#This Row],[Date]]&lt;calculate!$D$10+7)</f>
        <v>0</v>
      </c>
    </row>
    <row r="4737" spans="1:10" ht="14.25" customHeight="1" x14ac:dyDescent="0.35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</v>
      </c>
      <c r="H4737" s="8">
        <v>3.6962688658320232E-3</v>
      </c>
      <c r="I4737" s="9">
        <v>5</v>
      </c>
      <c r="J4737" s="10" t="b">
        <f>AND(CCTAB[[#This Row],[Date]]&gt;=calculate!$D$10,CCTAB[[#This Row],[Date]]&lt;calculate!$D$10+7)</f>
        <v>0</v>
      </c>
    </row>
    <row r="4738" spans="1:10" ht="14.25" customHeight="1" x14ac:dyDescent="0.35">
      <c r="A4738" s="4" t="s">
        <v>4761</v>
      </c>
      <c r="B4738" s="5">
        <v>42088.739000000001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</v>
      </c>
      <c r="H4738" s="8">
        <v>3.7995490755968865E-3</v>
      </c>
      <c r="I4738" s="9">
        <v>3</v>
      </c>
      <c r="J4738" s="10" t="b">
        <f>AND(CCTAB[[#This Row],[Date]]&gt;=calculate!$D$10,CCTAB[[#This Row],[Date]]&lt;calculate!$D$10+7)</f>
        <v>0</v>
      </c>
    </row>
    <row r="4739" spans="1:10" ht="14.25" customHeight="1" x14ac:dyDescent="0.35">
      <c r="A4739" s="4" t="s">
        <v>4762</v>
      </c>
      <c r="B4739" s="5">
        <v>42088.739000000001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</v>
      </c>
      <c r="H4739" s="8">
        <v>2.7173358075269151E-3</v>
      </c>
      <c r="I4739" s="9">
        <v>5</v>
      </c>
      <c r="J4739" s="10" t="b">
        <f>AND(CCTAB[[#This Row],[Date]]&gt;=calculate!$D$10,CCTAB[[#This Row],[Date]]&lt;calculate!$D$10+7)</f>
        <v>0</v>
      </c>
    </row>
    <row r="4740" spans="1:10" ht="14.25" customHeight="1" x14ac:dyDescent="0.35">
      <c r="A4740" s="4" t="s">
        <v>4763</v>
      </c>
      <c r="B4740" s="5">
        <v>42089.391000000003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</v>
      </c>
      <c r="H4740" s="8">
        <v>3.914000468110192E-3</v>
      </c>
      <c r="I4740" s="9">
        <v>4</v>
      </c>
      <c r="J4740" s="10" t="b">
        <f>AND(CCTAB[[#This Row],[Date]]&gt;=calculate!$D$10,CCTAB[[#This Row],[Date]]&lt;calculate!$D$10+7)</f>
        <v>0</v>
      </c>
    </row>
    <row r="4741" spans="1:10" ht="14.25" customHeight="1" x14ac:dyDescent="0.35">
      <c r="A4741" s="4" t="s">
        <v>4764</v>
      </c>
      <c r="B4741" s="5">
        <v>42089.391000000003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</v>
      </c>
      <c r="H4741" s="8">
        <v>1.9713016700710815E-3</v>
      </c>
      <c r="I4741" s="9">
        <v>2</v>
      </c>
      <c r="J4741" s="10" t="b">
        <f>AND(CCTAB[[#This Row],[Date]]&gt;=calculate!$D$10,CCTAB[[#This Row],[Date]]&lt;calculate!$D$10+7)</f>
        <v>0</v>
      </c>
    </row>
    <row r="4742" spans="1:10" ht="14.25" customHeight="1" x14ac:dyDescent="0.35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</v>
      </c>
      <c r="H4742" s="8">
        <v>1.6211499839278746E-3</v>
      </c>
      <c r="I4742" s="9">
        <v>4</v>
      </c>
      <c r="J4742" s="10" t="b">
        <f>AND(CCTAB[[#This Row],[Date]]&gt;=calculate!$D$10,CCTAB[[#This Row],[Date]]&lt;calculate!$D$10+7)</f>
        <v>0</v>
      </c>
    </row>
    <row r="4743" spans="1:10" ht="14.25" customHeight="1" x14ac:dyDescent="0.35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0" t="b">
        <f>AND(CCTAB[[#This Row],[Date]]&gt;=calculate!$D$10,CCTAB[[#This Row],[Date]]&lt;calculate!$D$10+7)</f>
        <v>0</v>
      </c>
    </row>
    <row r="4744" spans="1:10" ht="14.25" customHeight="1" x14ac:dyDescent="0.35">
      <c r="A4744" s="4" t="s">
        <v>4767</v>
      </c>
      <c r="B4744" s="5">
        <v>42089.398999999998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</v>
      </c>
      <c r="H4744" s="8">
        <v>1.4074959875493421E-3</v>
      </c>
      <c r="I4744" s="9">
        <v>3</v>
      </c>
      <c r="J4744" s="10" t="b">
        <f>AND(CCTAB[[#This Row],[Date]]&gt;=calculate!$D$10,CCTAB[[#This Row],[Date]]&lt;calculate!$D$10+7)</f>
        <v>0</v>
      </c>
    </row>
    <row r="4745" spans="1:10" ht="14.25" customHeight="1" x14ac:dyDescent="0.35">
      <c r="A4745" s="4" t="s">
        <v>4768</v>
      </c>
      <c r="B4745" s="5">
        <v>42089.398999999998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0" t="b">
        <f>AND(CCTAB[[#This Row],[Date]]&gt;=calculate!$D$10,CCTAB[[#This Row],[Date]]&lt;calculate!$D$10+7)</f>
        <v>0</v>
      </c>
    </row>
    <row r="4746" spans="1:10" ht="14.25" customHeight="1" x14ac:dyDescent="0.35">
      <c r="A4746" s="4" t="s">
        <v>4769</v>
      </c>
      <c r="B4746" s="5">
        <v>42089.417000000001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</v>
      </c>
      <c r="H4746" s="8">
        <v>3.933163394319426E-3</v>
      </c>
      <c r="I4746" s="9">
        <v>2</v>
      </c>
      <c r="J4746" s="10" t="b">
        <f>AND(CCTAB[[#This Row],[Date]]&gt;=calculate!$D$10,CCTAB[[#This Row],[Date]]&lt;calculate!$D$10+7)</f>
        <v>0</v>
      </c>
    </row>
    <row r="4747" spans="1:10" ht="14.25" customHeight="1" x14ac:dyDescent="0.35">
      <c r="A4747" s="4" t="s">
        <v>4770</v>
      </c>
      <c r="B4747" s="5">
        <v>42089.417000000001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</v>
      </c>
      <c r="H4747" s="8">
        <v>3.9595402195795101E-3</v>
      </c>
      <c r="I4747" s="9">
        <v>1</v>
      </c>
      <c r="J4747" s="10" t="b">
        <f>AND(CCTAB[[#This Row],[Date]]&gt;=calculate!$D$10,CCTAB[[#This Row],[Date]]&lt;calculate!$D$10+7)</f>
        <v>0</v>
      </c>
    </row>
    <row r="4748" spans="1:10" ht="14.25" customHeight="1" x14ac:dyDescent="0.35">
      <c r="A4748" s="4" t="s">
        <v>4771</v>
      </c>
      <c r="B4748" s="5">
        <v>42089.421000000002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0" t="b">
        <f>AND(CCTAB[[#This Row],[Date]]&gt;=calculate!$D$10,CCTAB[[#This Row],[Date]]&lt;calculate!$D$10+7)</f>
        <v>0</v>
      </c>
    </row>
    <row r="4749" spans="1:10" ht="14.25" customHeight="1" x14ac:dyDescent="0.35">
      <c r="A4749" s="4" t="s">
        <v>4772</v>
      </c>
      <c r="B4749" s="5">
        <v>42089.421000000002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</v>
      </c>
      <c r="H4749" s="8">
        <v>1.6269652720258361E-3</v>
      </c>
      <c r="I4749" s="9">
        <v>2</v>
      </c>
      <c r="J4749" s="10" t="b">
        <f>AND(CCTAB[[#This Row],[Date]]&gt;=calculate!$D$10,CCTAB[[#This Row],[Date]]&lt;calculate!$D$10+7)</f>
        <v>0</v>
      </c>
    </row>
    <row r="4750" spans="1:10" ht="14.25" customHeight="1" x14ac:dyDescent="0.35">
      <c r="A4750" s="4" t="s">
        <v>4773</v>
      </c>
      <c r="B4750" s="5">
        <v>42089.423999999999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</v>
      </c>
      <c r="H4750" s="8">
        <v>3.4009649126584894E-3</v>
      </c>
      <c r="I4750" s="9">
        <v>3</v>
      </c>
      <c r="J4750" s="10" t="b">
        <f>AND(CCTAB[[#This Row],[Date]]&gt;=calculate!$D$10,CCTAB[[#This Row],[Date]]&lt;calculate!$D$10+7)</f>
        <v>0</v>
      </c>
    </row>
    <row r="4751" spans="1:10" ht="14.25" customHeight="1" x14ac:dyDescent="0.35">
      <c r="A4751" s="4" t="s">
        <v>4774</v>
      </c>
      <c r="B4751" s="5">
        <v>42089.423999999999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</v>
      </c>
      <c r="H4751" s="8">
        <v>2.6116646475459974E-3</v>
      </c>
      <c r="I4751" s="9">
        <v>4</v>
      </c>
      <c r="J4751" s="10" t="b">
        <f>AND(CCTAB[[#This Row],[Date]]&gt;=calculate!$D$10,CCTAB[[#This Row],[Date]]&lt;calculate!$D$10+7)</f>
        <v>0</v>
      </c>
    </row>
    <row r="4752" spans="1:10" ht="14.25" customHeight="1" x14ac:dyDescent="0.35">
      <c r="A4752" s="4" t="s">
        <v>4775</v>
      </c>
      <c r="B4752" s="5">
        <v>42089.427000000003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</v>
      </c>
      <c r="H4752" s="8">
        <v>4.4674303193264963E-3</v>
      </c>
      <c r="I4752" s="9">
        <v>4</v>
      </c>
      <c r="J4752" s="10" t="b">
        <f>AND(CCTAB[[#This Row],[Date]]&gt;=calculate!$D$10,CCTAB[[#This Row],[Date]]&lt;calculate!$D$10+7)</f>
        <v>0</v>
      </c>
    </row>
    <row r="4753" spans="1:10" ht="14.25" customHeight="1" x14ac:dyDescent="0.35">
      <c r="A4753" s="4" t="s">
        <v>4776</v>
      </c>
      <c r="B4753" s="5">
        <v>42089.427000000003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</v>
      </c>
      <c r="H4753" s="8">
        <v>6.3636164478627364E-4</v>
      </c>
      <c r="I4753" s="9">
        <v>5</v>
      </c>
      <c r="J4753" s="10" t="b">
        <f>AND(CCTAB[[#This Row],[Date]]&gt;=calculate!$D$10,CCTAB[[#This Row],[Date]]&lt;calculate!$D$10+7)</f>
        <v>0</v>
      </c>
    </row>
    <row r="4754" spans="1:10" ht="14.25" customHeight="1" x14ac:dyDescent="0.35">
      <c r="A4754" s="4" t="s">
        <v>4777</v>
      </c>
      <c r="B4754" s="5">
        <v>42089.455999999998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</v>
      </c>
      <c r="H4754" s="8">
        <v>9.821576829709001E-4</v>
      </c>
      <c r="I4754" s="9">
        <v>4</v>
      </c>
      <c r="J4754" s="10" t="b">
        <f>AND(CCTAB[[#This Row],[Date]]&gt;=calculate!$D$10,CCTAB[[#This Row],[Date]]&lt;calculate!$D$10+7)</f>
        <v>0</v>
      </c>
    </row>
    <row r="4755" spans="1:10" ht="14.25" customHeight="1" x14ac:dyDescent="0.35">
      <c r="A4755" s="4" t="s">
        <v>4778</v>
      </c>
      <c r="B4755" s="5">
        <v>42089.455999999998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</v>
      </c>
      <c r="H4755" s="8">
        <v>3.9797399174024851E-3</v>
      </c>
      <c r="I4755" s="9">
        <v>4</v>
      </c>
      <c r="J4755" s="10" t="b">
        <f>AND(CCTAB[[#This Row],[Date]]&gt;=calculate!$D$10,CCTAB[[#This Row],[Date]]&lt;calculate!$D$10+7)</f>
        <v>0</v>
      </c>
    </row>
    <row r="4756" spans="1:10" ht="14.25" customHeight="1" x14ac:dyDescent="0.35">
      <c r="A4756" s="4" t="s">
        <v>4779</v>
      </c>
      <c r="B4756" s="5">
        <v>42089.491999999998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</v>
      </c>
      <c r="H4756" s="8">
        <v>3.8414506780320287E-3</v>
      </c>
      <c r="I4756" s="9">
        <v>3</v>
      </c>
      <c r="J4756" s="10" t="b">
        <f>AND(CCTAB[[#This Row],[Date]]&gt;=calculate!$D$10,CCTAB[[#This Row],[Date]]&lt;calculate!$D$10+7)</f>
        <v>0</v>
      </c>
    </row>
    <row r="4757" spans="1:10" ht="14.25" customHeight="1" x14ac:dyDescent="0.35">
      <c r="A4757" s="4" t="s">
        <v>4780</v>
      </c>
      <c r="B4757" s="5">
        <v>42089.491999999998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</v>
      </c>
      <c r="H4757" s="8">
        <v>4.0180390945528917E-3</v>
      </c>
      <c r="I4757" s="9">
        <v>3</v>
      </c>
      <c r="J4757" s="10" t="b">
        <f>AND(CCTAB[[#This Row],[Date]]&gt;=calculate!$D$10,CCTAB[[#This Row],[Date]]&lt;calculate!$D$10+7)</f>
        <v>0</v>
      </c>
    </row>
    <row r="4758" spans="1:10" ht="14.25" customHeight="1" x14ac:dyDescent="0.35">
      <c r="A4758" s="4" t="s">
        <v>4781</v>
      </c>
      <c r="B4758" s="5">
        <v>42089.497000000003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</v>
      </c>
      <c r="H4758" s="8">
        <v>4.7770752148963052E-3</v>
      </c>
      <c r="I4758" s="9">
        <v>5</v>
      </c>
      <c r="J4758" s="10" t="b">
        <f>AND(CCTAB[[#This Row],[Date]]&gt;=calculate!$D$10,CCTAB[[#This Row],[Date]]&lt;calculate!$D$10+7)</f>
        <v>0</v>
      </c>
    </row>
    <row r="4759" spans="1:10" ht="14.25" customHeight="1" x14ac:dyDescent="0.35">
      <c r="A4759" s="4" t="s">
        <v>4782</v>
      </c>
      <c r="B4759" s="5">
        <v>42089.497000000003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</v>
      </c>
      <c r="H4759" s="8">
        <v>1.222814044047945E-3</v>
      </c>
      <c r="I4759" s="9">
        <v>4</v>
      </c>
      <c r="J4759" s="10" t="b">
        <f>AND(CCTAB[[#This Row],[Date]]&gt;=calculate!$D$10,CCTAB[[#This Row],[Date]]&lt;calculate!$D$10+7)</f>
        <v>0</v>
      </c>
    </row>
    <row r="4760" spans="1:10" ht="14.25" customHeight="1" x14ac:dyDescent="0.35">
      <c r="A4760" s="4" t="s">
        <v>4783</v>
      </c>
      <c r="B4760" s="5">
        <v>42089.500999999997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</v>
      </c>
      <c r="H4760" s="8">
        <v>2.930300758651454E-3</v>
      </c>
      <c r="I4760" s="9">
        <v>4</v>
      </c>
      <c r="J4760" s="10" t="b">
        <f>AND(CCTAB[[#This Row],[Date]]&gt;=calculate!$D$10,CCTAB[[#This Row],[Date]]&lt;calculate!$D$10+7)</f>
        <v>0</v>
      </c>
    </row>
    <row r="4761" spans="1:10" ht="14.25" customHeight="1" x14ac:dyDescent="0.35">
      <c r="A4761" s="4" t="s">
        <v>4784</v>
      </c>
      <c r="B4761" s="5">
        <v>42089.500999999997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</v>
      </c>
      <c r="H4761" s="8">
        <v>3.1564684804112346E-3</v>
      </c>
      <c r="I4761" s="9">
        <v>5</v>
      </c>
      <c r="J4761" s="10" t="b">
        <f>AND(CCTAB[[#This Row],[Date]]&gt;=calculate!$D$10,CCTAB[[#This Row],[Date]]&lt;calculate!$D$10+7)</f>
        <v>0</v>
      </c>
    </row>
    <row r="4762" spans="1:10" ht="14.25" customHeight="1" x14ac:dyDescent="0.35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</v>
      </c>
      <c r="H4762" s="8">
        <v>4.0459656790641178E-3</v>
      </c>
      <c r="I4762" s="9">
        <v>5</v>
      </c>
      <c r="J4762" s="10" t="b">
        <f>AND(CCTAB[[#This Row],[Date]]&gt;=calculate!$D$10,CCTAB[[#This Row],[Date]]&lt;calculate!$D$10+7)</f>
        <v>0</v>
      </c>
    </row>
    <row r="4763" spans="1:10" ht="14.25" customHeight="1" x14ac:dyDescent="0.35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0" t="b">
        <f>AND(CCTAB[[#This Row],[Date]]&gt;=calculate!$D$10,CCTAB[[#This Row],[Date]]&lt;calculate!$D$10+7)</f>
        <v>0</v>
      </c>
    </row>
    <row r="4764" spans="1:10" ht="14.25" customHeight="1" x14ac:dyDescent="0.35">
      <c r="A4764" s="4" t="s">
        <v>4787</v>
      </c>
      <c r="B4764" s="5">
        <v>42089.531999999999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</v>
      </c>
      <c r="H4764" s="8">
        <v>1.4613768419404231E-3</v>
      </c>
      <c r="I4764" s="9">
        <v>2</v>
      </c>
      <c r="J4764" s="10" t="b">
        <f>AND(CCTAB[[#This Row],[Date]]&gt;=calculate!$D$10,CCTAB[[#This Row],[Date]]&lt;calculate!$D$10+7)</f>
        <v>0</v>
      </c>
    </row>
    <row r="4765" spans="1:10" ht="14.25" customHeight="1" x14ac:dyDescent="0.35">
      <c r="A4765" s="4" t="s">
        <v>4788</v>
      </c>
      <c r="B4765" s="5">
        <v>42089.531999999999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0" t="b">
        <f>AND(CCTAB[[#This Row],[Date]]&gt;=calculate!$D$10,CCTAB[[#This Row],[Date]]&lt;calculate!$D$10+7)</f>
        <v>0</v>
      </c>
    </row>
    <row r="4766" spans="1:10" ht="14.25" customHeight="1" x14ac:dyDescent="0.35">
      <c r="A4766" s="4" t="s">
        <v>4789</v>
      </c>
      <c r="B4766" s="5">
        <v>42089.535000000003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</v>
      </c>
      <c r="H4766" s="8">
        <v>1.0146962672912185E-3</v>
      </c>
      <c r="I4766" s="9">
        <v>5</v>
      </c>
      <c r="J4766" s="10" t="b">
        <f>AND(CCTAB[[#This Row],[Date]]&gt;=calculate!$D$10,CCTAB[[#This Row],[Date]]&lt;calculate!$D$10+7)</f>
        <v>0</v>
      </c>
    </row>
    <row r="4767" spans="1:10" ht="14.25" customHeight="1" x14ac:dyDescent="0.35">
      <c r="A4767" s="4" t="s">
        <v>4790</v>
      </c>
      <c r="B4767" s="5">
        <v>42089.535000000003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</v>
      </c>
      <c r="H4767" s="8">
        <v>1.471028792270176E-3</v>
      </c>
      <c r="I4767" s="9">
        <v>3</v>
      </c>
      <c r="J4767" s="10" t="b">
        <f>AND(CCTAB[[#This Row],[Date]]&gt;=calculate!$D$10,CCTAB[[#This Row],[Date]]&lt;calculate!$D$10+7)</f>
        <v>0</v>
      </c>
    </row>
    <row r="4768" spans="1:10" ht="14.25" customHeight="1" x14ac:dyDescent="0.35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</v>
      </c>
      <c r="H4768" s="8">
        <v>1.4174412508752583E-3</v>
      </c>
      <c r="I4768" s="9">
        <v>4</v>
      </c>
      <c r="J4768" s="10" t="b">
        <f>AND(CCTAB[[#This Row],[Date]]&gt;=calculate!$D$10,CCTAB[[#This Row],[Date]]&lt;calculate!$D$10+7)</f>
        <v>0</v>
      </c>
    </row>
    <row r="4769" spans="1:10" ht="14.25" customHeight="1" x14ac:dyDescent="0.35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</v>
      </c>
      <c r="H4769" s="8">
        <v>6.9112427138477651E-4</v>
      </c>
      <c r="I4769" s="9">
        <v>3</v>
      </c>
      <c r="J4769" s="10" t="b">
        <f>AND(CCTAB[[#This Row],[Date]]&gt;=calculate!$D$10,CCTAB[[#This Row],[Date]]&lt;calculate!$D$10+7)</f>
        <v>0</v>
      </c>
    </row>
    <row r="4770" spans="1:10" ht="14.25" customHeight="1" x14ac:dyDescent="0.35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</v>
      </c>
      <c r="H4770" s="8">
        <v>1.7660445232431027E-3</v>
      </c>
      <c r="I4770" s="9">
        <v>5</v>
      </c>
      <c r="J4770" s="10" t="b">
        <f>AND(CCTAB[[#This Row],[Date]]&gt;=calculate!$D$10,CCTAB[[#This Row],[Date]]&lt;calculate!$D$10+7)</f>
        <v>0</v>
      </c>
    </row>
    <row r="4771" spans="1:10" ht="14.25" customHeight="1" x14ac:dyDescent="0.35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</v>
      </c>
      <c r="H4771" s="8">
        <v>4.0227971349350886E-4</v>
      </c>
      <c r="I4771" s="9">
        <v>3</v>
      </c>
      <c r="J4771" s="10" t="b">
        <f>AND(CCTAB[[#This Row],[Date]]&gt;=calculate!$D$10,CCTAB[[#This Row],[Date]]&lt;calculate!$D$10+7)</f>
        <v>0</v>
      </c>
    </row>
    <row r="4772" spans="1:10" ht="14.25" customHeight="1" x14ac:dyDescent="0.35">
      <c r="A4772" s="4" t="s">
        <v>4795</v>
      </c>
      <c r="B4772" s="5">
        <v>42089.572999999997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</v>
      </c>
      <c r="H4772" s="8">
        <v>4.201956474873903E-3</v>
      </c>
      <c r="I4772" s="9">
        <v>4</v>
      </c>
      <c r="J4772" s="10" t="b">
        <f>AND(CCTAB[[#This Row],[Date]]&gt;=calculate!$D$10,CCTAB[[#This Row],[Date]]&lt;calculate!$D$10+7)</f>
        <v>0</v>
      </c>
    </row>
    <row r="4773" spans="1:10" ht="14.25" customHeight="1" x14ac:dyDescent="0.35">
      <c r="A4773" s="4" t="s">
        <v>4796</v>
      </c>
      <c r="B4773" s="5">
        <v>42089.572999999997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</v>
      </c>
      <c r="H4773" s="8">
        <v>2.0645882383534034E-3</v>
      </c>
      <c r="I4773" s="9">
        <v>5</v>
      </c>
      <c r="J4773" s="10" t="b">
        <f>AND(CCTAB[[#This Row],[Date]]&gt;=calculate!$D$10,CCTAB[[#This Row],[Date]]&lt;calculate!$D$10+7)</f>
        <v>0</v>
      </c>
    </row>
    <row r="4774" spans="1:10" ht="14.25" customHeight="1" x14ac:dyDescent="0.35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</v>
      </c>
      <c r="H4774" s="8">
        <v>5.2105566782221829E-4</v>
      </c>
      <c r="I4774" s="9">
        <v>3</v>
      </c>
      <c r="J4774" s="10" t="b">
        <f>AND(CCTAB[[#This Row],[Date]]&gt;=calculate!$D$10,CCTAB[[#This Row],[Date]]&lt;calculate!$D$10+7)</f>
        <v>0</v>
      </c>
    </row>
    <row r="4775" spans="1:10" ht="14.25" customHeight="1" x14ac:dyDescent="0.35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0" t="b">
        <f>AND(CCTAB[[#This Row],[Date]]&gt;=calculate!$D$10,CCTAB[[#This Row],[Date]]&lt;calculate!$D$10+7)</f>
        <v>0</v>
      </c>
    </row>
    <row r="4776" spans="1:10" ht="14.25" customHeight="1" x14ac:dyDescent="0.35">
      <c r="A4776" s="4" t="s">
        <v>4799</v>
      </c>
      <c r="B4776" s="5">
        <v>42089.618000000002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</v>
      </c>
      <c r="H4776" s="8">
        <v>4.5974222337386243E-3</v>
      </c>
      <c r="I4776" s="9">
        <v>5</v>
      </c>
      <c r="J4776" s="10" t="b">
        <f>AND(CCTAB[[#This Row],[Date]]&gt;=calculate!$D$10,CCTAB[[#This Row],[Date]]&lt;calculate!$D$10+7)</f>
        <v>0</v>
      </c>
    </row>
    <row r="4777" spans="1:10" ht="14.25" customHeight="1" x14ac:dyDescent="0.35">
      <c r="A4777" s="4" t="s">
        <v>4800</v>
      </c>
      <c r="B4777" s="5">
        <v>42089.618000000002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</v>
      </c>
      <c r="H4777" s="8">
        <v>3.2714934215969452E-3</v>
      </c>
      <c r="I4777" s="9">
        <v>3</v>
      </c>
      <c r="J4777" s="10" t="b">
        <f>AND(CCTAB[[#This Row],[Date]]&gt;=calculate!$D$10,CCTAB[[#This Row],[Date]]&lt;calculate!$D$10+7)</f>
        <v>0</v>
      </c>
    </row>
    <row r="4778" spans="1:10" ht="14.25" customHeight="1" x14ac:dyDescent="0.35">
      <c r="A4778" s="4" t="s">
        <v>4801</v>
      </c>
      <c r="B4778" s="5">
        <v>42089.639000000003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</v>
      </c>
      <c r="H4778" s="8">
        <v>2.0430763035174126E-3</v>
      </c>
      <c r="I4778" s="9">
        <v>1</v>
      </c>
      <c r="J4778" s="10" t="b">
        <f>AND(CCTAB[[#This Row],[Date]]&gt;=calculate!$D$10,CCTAB[[#This Row],[Date]]&lt;calculate!$D$10+7)</f>
        <v>0</v>
      </c>
    </row>
    <row r="4779" spans="1:10" ht="14.25" customHeight="1" x14ac:dyDescent="0.35">
      <c r="A4779" s="4" t="s">
        <v>4802</v>
      </c>
      <c r="B4779" s="5">
        <v>42089.639000000003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0" t="b">
        <f>AND(CCTAB[[#This Row],[Date]]&gt;=calculate!$D$10,CCTAB[[#This Row],[Date]]&lt;calculate!$D$10+7)</f>
        <v>0</v>
      </c>
    </row>
    <row r="4780" spans="1:10" ht="14.25" customHeight="1" x14ac:dyDescent="0.35">
      <c r="A4780" s="4" t="s">
        <v>4803</v>
      </c>
      <c r="B4780" s="5">
        <v>42089.654000000002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</v>
      </c>
      <c r="H4780" s="8">
        <v>2.763079487877193E-3</v>
      </c>
      <c r="I4780" s="9">
        <v>5</v>
      </c>
      <c r="J4780" s="10" t="b">
        <f>AND(CCTAB[[#This Row],[Date]]&gt;=calculate!$D$10,CCTAB[[#This Row],[Date]]&lt;calculate!$D$10+7)</f>
        <v>0</v>
      </c>
    </row>
    <row r="4781" spans="1:10" ht="14.25" customHeight="1" x14ac:dyDescent="0.35">
      <c r="A4781" s="4" t="s">
        <v>4804</v>
      </c>
      <c r="B4781" s="5">
        <v>42089.654000000002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</v>
      </c>
      <c r="H4781" s="8">
        <v>5.3854679358921918E-4</v>
      </c>
      <c r="I4781" s="9">
        <v>5</v>
      </c>
      <c r="J4781" s="10" t="b">
        <f>AND(CCTAB[[#This Row],[Date]]&gt;=calculate!$D$10,CCTAB[[#This Row],[Date]]&lt;calculate!$D$10+7)</f>
        <v>0</v>
      </c>
    </row>
    <row r="4782" spans="1:10" ht="14.25" customHeight="1" x14ac:dyDescent="0.35">
      <c r="A4782" s="4" t="s">
        <v>4805</v>
      </c>
      <c r="B4782" s="5">
        <v>42089.661999999997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</v>
      </c>
      <c r="H4782" s="8">
        <v>1.2444916849239215E-3</v>
      </c>
      <c r="I4782" s="9">
        <v>1</v>
      </c>
      <c r="J4782" s="10" t="b">
        <f>AND(CCTAB[[#This Row],[Date]]&gt;=calculate!$D$10,CCTAB[[#This Row],[Date]]&lt;calculate!$D$10+7)</f>
        <v>0</v>
      </c>
    </row>
    <row r="4783" spans="1:10" ht="14.25" customHeight="1" x14ac:dyDescent="0.35">
      <c r="A4783" s="4" t="s">
        <v>4806</v>
      </c>
      <c r="B4783" s="5">
        <v>42089.661999999997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</v>
      </c>
      <c r="H4783" s="8">
        <v>1.8973864080882067E-3</v>
      </c>
      <c r="I4783" s="9">
        <v>1</v>
      </c>
      <c r="J4783" s="10" t="b">
        <f>AND(CCTAB[[#This Row],[Date]]&gt;=calculate!$D$10,CCTAB[[#This Row],[Date]]&lt;calculate!$D$10+7)</f>
        <v>0</v>
      </c>
    </row>
    <row r="4784" spans="1:10" ht="14.25" customHeight="1" x14ac:dyDescent="0.35">
      <c r="A4784" s="4" t="s">
        <v>4807</v>
      </c>
      <c r="B4784" s="5">
        <v>42089.686000000002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</v>
      </c>
      <c r="H4784" s="8">
        <v>2.6034781520644806E-3</v>
      </c>
      <c r="I4784" s="9">
        <v>1</v>
      </c>
      <c r="J4784" s="10" t="b">
        <f>AND(CCTAB[[#This Row],[Date]]&gt;=calculate!$D$10,CCTAB[[#This Row],[Date]]&lt;calculate!$D$10+7)</f>
        <v>0</v>
      </c>
    </row>
    <row r="4785" spans="1:10" ht="14.25" customHeight="1" x14ac:dyDescent="0.35">
      <c r="A4785" s="4" t="s">
        <v>4808</v>
      </c>
      <c r="B4785" s="5">
        <v>42089.686000000002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</v>
      </c>
      <c r="H4785" s="8">
        <v>3.4372636886345893E-3</v>
      </c>
      <c r="I4785" s="9">
        <v>3</v>
      </c>
      <c r="J4785" s="10" t="b">
        <f>AND(CCTAB[[#This Row],[Date]]&gt;=calculate!$D$10,CCTAB[[#This Row],[Date]]&lt;calculate!$D$10+7)</f>
        <v>0</v>
      </c>
    </row>
    <row r="4786" spans="1:10" ht="14.25" customHeight="1" x14ac:dyDescent="0.35">
      <c r="A4786" s="4" t="s">
        <v>4809</v>
      </c>
      <c r="B4786" s="5">
        <v>42089.703000000001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</v>
      </c>
      <c r="H4786" s="8">
        <v>2.9339241995394744E-3</v>
      </c>
      <c r="I4786" s="9">
        <v>1</v>
      </c>
      <c r="J4786" s="10" t="b">
        <f>AND(CCTAB[[#This Row],[Date]]&gt;=calculate!$D$10,CCTAB[[#This Row],[Date]]&lt;calculate!$D$10+7)</f>
        <v>0</v>
      </c>
    </row>
    <row r="4787" spans="1:10" ht="14.25" customHeight="1" x14ac:dyDescent="0.35">
      <c r="A4787" s="4" t="s">
        <v>4810</v>
      </c>
      <c r="B4787" s="5">
        <v>42089.703000000001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0" t="b">
        <f>AND(CCTAB[[#This Row],[Date]]&gt;=calculate!$D$10,CCTAB[[#This Row],[Date]]&lt;calculate!$D$10+7)</f>
        <v>0</v>
      </c>
    </row>
    <row r="4788" spans="1:10" ht="14.25" customHeight="1" x14ac:dyDescent="0.35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</v>
      </c>
      <c r="H4788" s="8">
        <v>1.9714550739632773E-3</v>
      </c>
      <c r="I4788" s="9">
        <v>4</v>
      </c>
      <c r="J4788" s="10" t="b">
        <f>AND(CCTAB[[#This Row],[Date]]&gt;=calculate!$D$10,CCTAB[[#This Row],[Date]]&lt;calculate!$D$10+7)</f>
        <v>0</v>
      </c>
    </row>
    <row r="4789" spans="1:10" ht="14.25" customHeight="1" x14ac:dyDescent="0.35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</v>
      </c>
      <c r="H4789" s="8">
        <v>1.5699545665377056E-3</v>
      </c>
      <c r="I4789" s="9">
        <v>1</v>
      </c>
      <c r="J4789" s="10" t="b">
        <f>AND(CCTAB[[#This Row],[Date]]&gt;=calculate!$D$10,CCTAB[[#This Row],[Date]]&lt;calculate!$D$10+7)</f>
        <v>0</v>
      </c>
    </row>
    <row r="4790" spans="1:10" ht="14.25" customHeight="1" x14ac:dyDescent="0.35">
      <c r="A4790" s="4" t="s">
        <v>4813</v>
      </c>
      <c r="B4790" s="5">
        <v>42089.718000000001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</v>
      </c>
      <c r="H4790" s="8">
        <v>3.008829961354213E-3</v>
      </c>
      <c r="I4790" s="9">
        <v>4</v>
      </c>
      <c r="J4790" s="10" t="b">
        <f>AND(CCTAB[[#This Row],[Date]]&gt;=calculate!$D$10,CCTAB[[#This Row],[Date]]&lt;calculate!$D$10+7)</f>
        <v>0</v>
      </c>
    </row>
    <row r="4791" spans="1:10" ht="14.25" customHeight="1" x14ac:dyDescent="0.35">
      <c r="A4791" s="4" t="s">
        <v>4814</v>
      </c>
      <c r="B4791" s="5">
        <v>42089.718000000001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</v>
      </c>
      <c r="H4791" s="8">
        <v>4.1771394891823525E-3</v>
      </c>
      <c r="I4791" s="9">
        <v>1</v>
      </c>
      <c r="J4791" s="10" t="b">
        <f>AND(CCTAB[[#This Row],[Date]]&gt;=calculate!$D$10,CCTAB[[#This Row],[Date]]&lt;calculate!$D$10+7)</f>
        <v>0</v>
      </c>
    </row>
    <row r="4792" spans="1:10" ht="14.25" customHeight="1" x14ac:dyDescent="0.35">
      <c r="A4792" s="4" t="s">
        <v>4815</v>
      </c>
      <c r="B4792" s="5">
        <v>42089.737999999998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</v>
      </c>
      <c r="H4792" s="8">
        <v>1.235138755033872E-3</v>
      </c>
      <c r="I4792" s="9">
        <v>4</v>
      </c>
      <c r="J4792" s="10" t="b">
        <f>AND(CCTAB[[#This Row],[Date]]&gt;=calculate!$D$10,CCTAB[[#This Row],[Date]]&lt;calculate!$D$10+7)</f>
        <v>0</v>
      </c>
    </row>
    <row r="4793" spans="1:10" ht="14.25" customHeight="1" x14ac:dyDescent="0.35">
      <c r="A4793" s="4" t="s">
        <v>4816</v>
      </c>
      <c r="B4793" s="5">
        <v>42089.737999999998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</v>
      </c>
      <c r="H4793" s="8">
        <v>4.5236234846578079E-3</v>
      </c>
      <c r="I4793" s="9">
        <v>3</v>
      </c>
      <c r="J4793" s="10" t="b">
        <f>AND(CCTAB[[#This Row],[Date]]&gt;=calculate!$D$10,CCTAB[[#This Row],[Date]]&lt;calculate!$D$10+7)</f>
        <v>0</v>
      </c>
    </row>
    <row r="4794" spans="1:10" ht="14.25" customHeight="1" x14ac:dyDescent="0.35">
      <c r="A4794" s="4" t="s">
        <v>4817</v>
      </c>
      <c r="B4794" s="5">
        <v>42090.400000000001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</v>
      </c>
      <c r="H4794" s="8">
        <v>7.5273795450063778E-4</v>
      </c>
      <c r="I4794" s="9">
        <v>4</v>
      </c>
      <c r="J4794" s="10" t="b">
        <f>AND(CCTAB[[#This Row],[Date]]&gt;=calculate!$D$10,CCTAB[[#This Row],[Date]]&lt;calculate!$D$10+7)</f>
        <v>0</v>
      </c>
    </row>
    <row r="4795" spans="1:10" ht="14.25" customHeight="1" x14ac:dyDescent="0.35">
      <c r="A4795" s="4" t="s">
        <v>4818</v>
      </c>
      <c r="B4795" s="5">
        <v>42090.400000000001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</v>
      </c>
      <c r="H4795" s="8">
        <v>1.4032501442147495E-3</v>
      </c>
      <c r="I4795" s="9">
        <v>5</v>
      </c>
      <c r="J4795" s="10" t="b">
        <f>AND(CCTAB[[#This Row],[Date]]&gt;=calculate!$D$10,CCTAB[[#This Row],[Date]]&lt;calculate!$D$10+7)</f>
        <v>0</v>
      </c>
    </row>
    <row r="4796" spans="1:10" ht="14.25" customHeight="1" x14ac:dyDescent="0.35">
      <c r="A4796" s="4" t="s">
        <v>4819</v>
      </c>
      <c r="B4796" s="5">
        <v>42090.461000000003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0" t="b">
        <f>AND(CCTAB[[#This Row],[Date]]&gt;=calculate!$D$10,CCTAB[[#This Row],[Date]]&lt;calculate!$D$10+7)</f>
        <v>0</v>
      </c>
    </row>
    <row r="4797" spans="1:10" ht="14.25" customHeight="1" x14ac:dyDescent="0.35">
      <c r="A4797" s="4" t="s">
        <v>4820</v>
      </c>
      <c r="B4797" s="5">
        <v>42090.461000000003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0" t="b">
        <f>AND(CCTAB[[#This Row],[Date]]&gt;=calculate!$D$10,CCTAB[[#This Row],[Date]]&lt;calculate!$D$10+7)</f>
        <v>0</v>
      </c>
    </row>
    <row r="4798" spans="1:10" ht="14.25" customHeight="1" x14ac:dyDescent="0.35">
      <c r="A4798" s="4" t="s">
        <v>4821</v>
      </c>
      <c r="B4798" s="5">
        <v>42090.464999999997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0" t="b">
        <f>AND(CCTAB[[#This Row],[Date]]&gt;=calculate!$D$10,CCTAB[[#This Row],[Date]]&lt;calculate!$D$10+7)</f>
        <v>0</v>
      </c>
    </row>
    <row r="4799" spans="1:10" ht="14.25" customHeight="1" x14ac:dyDescent="0.35">
      <c r="A4799" s="4" t="s">
        <v>4822</v>
      </c>
      <c r="B4799" s="5">
        <v>42090.464999999997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</v>
      </c>
      <c r="H4799" s="8">
        <v>4.7233523733068434E-4</v>
      </c>
      <c r="I4799" s="9">
        <v>5</v>
      </c>
      <c r="J4799" s="10" t="b">
        <f>AND(CCTAB[[#This Row],[Date]]&gt;=calculate!$D$10,CCTAB[[#This Row],[Date]]&lt;calculate!$D$10+7)</f>
        <v>0</v>
      </c>
    </row>
    <row r="4800" spans="1:10" ht="14.25" customHeight="1" x14ac:dyDescent="0.35">
      <c r="A4800" s="4" t="s">
        <v>4823</v>
      </c>
      <c r="B4800" s="5">
        <v>42090.474000000002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</v>
      </c>
      <c r="H4800" s="8">
        <v>1.3238103353764429E-3</v>
      </c>
      <c r="I4800" s="9">
        <v>1</v>
      </c>
      <c r="J4800" s="10" t="b">
        <f>AND(CCTAB[[#This Row],[Date]]&gt;=calculate!$D$10,CCTAB[[#This Row],[Date]]&lt;calculate!$D$10+7)</f>
        <v>0</v>
      </c>
    </row>
    <row r="4801" spans="1:10" ht="14.25" customHeight="1" x14ac:dyDescent="0.35">
      <c r="A4801" s="4" t="s">
        <v>4824</v>
      </c>
      <c r="B4801" s="5">
        <v>42090.474000000002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</v>
      </c>
      <c r="H4801" s="8">
        <v>1.7667960244250427E-3</v>
      </c>
      <c r="I4801" s="9">
        <v>2</v>
      </c>
      <c r="J4801" s="10" t="b">
        <f>AND(CCTAB[[#This Row],[Date]]&gt;=calculate!$D$10,CCTAB[[#This Row],[Date]]&lt;calculate!$D$10+7)</f>
        <v>0</v>
      </c>
    </row>
    <row r="4802" spans="1:10" ht="14.25" customHeight="1" x14ac:dyDescent="0.35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</v>
      </c>
      <c r="H4802" s="8">
        <v>3.8268110395423744E-3</v>
      </c>
      <c r="I4802" s="9">
        <v>2</v>
      </c>
      <c r="J4802" s="10" t="b">
        <f>AND(CCTAB[[#This Row],[Date]]&gt;=calculate!$D$10,CCTAB[[#This Row],[Date]]&lt;calculate!$D$10+7)</f>
        <v>0</v>
      </c>
    </row>
    <row r="4803" spans="1:10" ht="14.25" customHeight="1" x14ac:dyDescent="0.35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</v>
      </c>
      <c r="H4803" s="8">
        <v>2.9312907377541707E-3</v>
      </c>
      <c r="I4803" s="9">
        <v>5</v>
      </c>
      <c r="J4803" s="10" t="b">
        <f>AND(CCTAB[[#This Row],[Date]]&gt;=calculate!$D$10,CCTAB[[#This Row],[Date]]&lt;calculate!$D$10+7)</f>
        <v>0</v>
      </c>
    </row>
    <row r="4804" spans="1:10" ht="14.25" customHeight="1" x14ac:dyDescent="0.35">
      <c r="A4804" s="4" t="s">
        <v>4827</v>
      </c>
      <c r="B4804" s="5">
        <v>42090.491999999998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</v>
      </c>
      <c r="H4804" s="8">
        <v>4.6346737776774968E-3</v>
      </c>
      <c r="I4804" s="9">
        <v>3</v>
      </c>
      <c r="J4804" s="10" t="b">
        <f>AND(CCTAB[[#This Row],[Date]]&gt;=calculate!$D$10,CCTAB[[#This Row],[Date]]&lt;calculate!$D$10+7)</f>
        <v>0</v>
      </c>
    </row>
    <row r="4805" spans="1:10" ht="14.25" customHeight="1" x14ac:dyDescent="0.35">
      <c r="A4805" s="4" t="s">
        <v>4828</v>
      </c>
      <c r="B4805" s="5">
        <v>42090.491999999998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</v>
      </c>
      <c r="H4805" s="8">
        <v>9.2058425367219936E-4</v>
      </c>
      <c r="I4805" s="9">
        <v>4</v>
      </c>
      <c r="J4805" s="10" t="b">
        <f>AND(CCTAB[[#This Row],[Date]]&gt;=calculate!$D$10,CCTAB[[#This Row],[Date]]&lt;calculate!$D$10+7)</f>
        <v>0</v>
      </c>
    </row>
    <row r="4806" spans="1:10" ht="14.25" customHeight="1" x14ac:dyDescent="0.35">
      <c r="A4806" s="4" t="s">
        <v>4829</v>
      </c>
      <c r="B4806" s="5">
        <v>42090.516000000003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0" t="b">
        <f>AND(CCTAB[[#This Row],[Date]]&gt;=calculate!$D$10,CCTAB[[#This Row],[Date]]&lt;calculate!$D$10+7)</f>
        <v>0</v>
      </c>
    </row>
    <row r="4807" spans="1:10" ht="14.25" customHeight="1" x14ac:dyDescent="0.35">
      <c r="A4807" s="4" t="s">
        <v>4830</v>
      </c>
      <c r="B4807" s="5">
        <v>42090.516000000003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</v>
      </c>
      <c r="H4807" s="8">
        <v>2.6626405289892846E-3</v>
      </c>
      <c r="I4807" s="9">
        <v>2</v>
      </c>
      <c r="J4807" s="10" t="b">
        <f>AND(CCTAB[[#This Row],[Date]]&gt;=calculate!$D$10,CCTAB[[#This Row],[Date]]&lt;calculate!$D$10+7)</f>
        <v>0</v>
      </c>
    </row>
    <row r="4808" spans="1:10" ht="14.25" customHeight="1" x14ac:dyDescent="0.35">
      <c r="A4808" s="4" t="s">
        <v>4831</v>
      </c>
      <c r="B4808" s="5">
        <v>42090.517999999996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</v>
      </c>
      <c r="H4808" s="8">
        <v>1.0123708029103242E-3</v>
      </c>
      <c r="I4808" s="9">
        <v>3</v>
      </c>
      <c r="J4808" s="10" t="b">
        <f>AND(CCTAB[[#This Row],[Date]]&gt;=calculate!$D$10,CCTAB[[#This Row],[Date]]&lt;calculate!$D$10+7)</f>
        <v>0</v>
      </c>
    </row>
    <row r="4809" spans="1:10" ht="14.25" customHeight="1" x14ac:dyDescent="0.35">
      <c r="A4809" s="4" t="s">
        <v>4832</v>
      </c>
      <c r="B4809" s="5">
        <v>42090.517999999996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0" t="b">
        <f>AND(CCTAB[[#This Row],[Date]]&gt;=calculate!$D$10,CCTAB[[#This Row],[Date]]&lt;calculate!$D$10+7)</f>
        <v>0</v>
      </c>
    </row>
    <row r="4810" spans="1:10" ht="14.25" customHeight="1" x14ac:dyDescent="0.35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</v>
      </c>
      <c r="H4810" s="8">
        <v>3.5941075897090425E-3</v>
      </c>
      <c r="I4810" s="9">
        <v>4</v>
      </c>
      <c r="J4810" s="10" t="b">
        <f>AND(CCTAB[[#This Row],[Date]]&gt;=calculate!$D$10,CCTAB[[#This Row],[Date]]&lt;calculate!$D$10+7)</f>
        <v>0</v>
      </c>
    </row>
    <row r="4811" spans="1:10" ht="14.25" customHeight="1" x14ac:dyDescent="0.35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</v>
      </c>
      <c r="H4811" s="8">
        <v>2.2931853565685925E-3</v>
      </c>
      <c r="I4811" s="9">
        <v>3</v>
      </c>
      <c r="J4811" s="10" t="b">
        <f>AND(CCTAB[[#This Row],[Date]]&gt;=calculate!$D$10,CCTAB[[#This Row],[Date]]&lt;calculate!$D$10+7)</f>
        <v>0</v>
      </c>
    </row>
    <row r="4812" spans="1:10" ht="14.25" customHeight="1" x14ac:dyDescent="0.35">
      <c r="A4812" s="4" t="s">
        <v>4835</v>
      </c>
      <c r="B4812" s="5">
        <v>42090.557999999997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</v>
      </c>
      <c r="H4812" s="8">
        <v>2.6902883623057651E-3</v>
      </c>
      <c r="I4812" s="9">
        <v>5</v>
      </c>
      <c r="J4812" s="10" t="b">
        <f>AND(CCTAB[[#This Row],[Date]]&gt;=calculate!$D$10,CCTAB[[#This Row],[Date]]&lt;calculate!$D$10+7)</f>
        <v>0</v>
      </c>
    </row>
    <row r="4813" spans="1:10" ht="14.25" customHeight="1" x14ac:dyDescent="0.35">
      <c r="A4813" s="4" t="s">
        <v>4836</v>
      </c>
      <c r="B4813" s="5">
        <v>42090.557999999997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</v>
      </c>
      <c r="H4813" s="8">
        <v>1.0396695898039479E-3</v>
      </c>
      <c r="I4813" s="9">
        <v>4</v>
      </c>
      <c r="J4813" s="10" t="b">
        <f>AND(CCTAB[[#This Row],[Date]]&gt;=calculate!$D$10,CCTAB[[#This Row],[Date]]&lt;calculate!$D$10+7)</f>
        <v>0</v>
      </c>
    </row>
    <row r="4814" spans="1:10" ht="14.25" customHeight="1" x14ac:dyDescent="0.35">
      <c r="A4814" s="4" t="s">
        <v>4837</v>
      </c>
      <c r="B4814" s="5">
        <v>42090.563000000002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</v>
      </c>
      <c r="H4814" s="8">
        <v>6.6719590343344945E-4</v>
      </c>
      <c r="I4814" s="9">
        <v>4</v>
      </c>
      <c r="J4814" s="10" t="b">
        <f>AND(CCTAB[[#This Row],[Date]]&gt;=calculate!$D$10,CCTAB[[#This Row],[Date]]&lt;calculate!$D$10+7)</f>
        <v>0</v>
      </c>
    </row>
    <row r="4815" spans="1:10" ht="14.25" customHeight="1" x14ac:dyDescent="0.35">
      <c r="A4815" s="4" t="s">
        <v>4838</v>
      </c>
      <c r="B4815" s="5">
        <v>42090.563000000002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0" t="b">
        <f>AND(CCTAB[[#This Row],[Date]]&gt;=calculate!$D$10,CCTAB[[#This Row],[Date]]&lt;calculate!$D$10+7)</f>
        <v>0</v>
      </c>
    </row>
    <row r="4816" spans="1:10" ht="14.25" customHeight="1" x14ac:dyDescent="0.35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</v>
      </c>
      <c r="H4816" s="8">
        <v>2.3749430442812076E-3</v>
      </c>
      <c r="I4816" s="9">
        <v>3</v>
      </c>
      <c r="J4816" s="10" t="b">
        <f>AND(CCTAB[[#This Row],[Date]]&gt;=calculate!$D$10,CCTAB[[#This Row],[Date]]&lt;calculate!$D$10+7)</f>
        <v>0</v>
      </c>
    </row>
    <row r="4817" spans="1:10" ht="14.25" customHeight="1" x14ac:dyDescent="0.35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</v>
      </c>
      <c r="H4817" s="8">
        <v>1.3196831195381343E-3</v>
      </c>
      <c r="I4817" s="9">
        <v>3</v>
      </c>
      <c r="J4817" s="10" t="b">
        <f>AND(CCTAB[[#This Row],[Date]]&gt;=calculate!$D$10,CCTAB[[#This Row],[Date]]&lt;calculate!$D$10+7)</f>
        <v>0</v>
      </c>
    </row>
    <row r="4818" spans="1:10" ht="14.25" customHeight="1" x14ac:dyDescent="0.35">
      <c r="A4818" s="4" t="s">
        <v>4841</v>
      </c>
      <c r="B4818" s="5">
        <v>42090.597000000002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0" t="b">
        <f>AND(CCTAB[[#This Row],[Date]]&gt;=calculate!$D$10,CCTAB[[#This Row],[Date]]&lt;calculate!$D$10+7)</f>
        <v>0</v>
      </c>
    </row>
    <row r="4819" spans="1:10" ht="14.25" customHeight="1" x14ac:dyDescent="0.35">
      <c r="A4819" s="4" t="s">
        <v>4842</v>
      </c>
      <c r="B4819" s="5">
        <v>42090.597000000002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</v>
      </c>
      <c r="H4819" s="8">
        <v>3.4024665190353445E-3</v>
      </c>
      <c r="I4819" s="9">
        <v>3</v>
      </c>
      <c r="J4819" s="10" t="b">
        <f>AND(CCTAB[[#This Row],[Date]]&gt;=calculate!$D$10,CCTAB[[#This Row],[Date]]&lt;calculate!$D$10+7)</f>
        <v>0</v>
      </c>
    </row>
    <row r="4820" spans="1:10" ht="14.25" customHeight="1" x14ac:dyDescent="0.35">
      <c r="A4820" s="4" t="s">
        <v>4843</v>
      </c>
      <c r="B4820" s="5">
        <v>42090.608999999997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</v>
      </c>
      <c r="H4820" s="8">
        <v>2.7536605263176967E-3</v>
      </c>
      <c r="I4820" s="9">
        <v>5</v>
      </c>
      <c r="J4820" s="10" t="b">
        <f>AND(CCTAB[[#This Row],[Date]]&gt;=calculate!$D$10,CCTAB[[#This Row],[Date]]&lt;calculate!$D$10+7)</f>
        <v>0</v>
      </c>
    </row>
    <row r="4821" spans="1:10" ht="14.25" customHeight="1" x14ac:dyDescent="0.35">
      <c r="A4821" s="4" t="s">
        <v>4844</v>
      </c>
      <c r="B4821" s="5">
        <v>42090.608999999997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</v>
      </c>
      <c r="H4821" s="8">
        <v>2.9200898694754329E-3</v>
      </c>
      <c r="I4821" s="9">
        <v>4</v>
      </c>
      <c r="J4821" s="10" t="b">
        <f>AND(CCTAB[[#This Row],[Date]]&gt;=calculate!$D$10,CCTAB[[#This Row],[Date]]&lt;calculate!$D$10+7)</f>
        <v>0</v>
      </c>
    </row>
    <row r="4822" spans="1:10" ht="14.25" customHeight="1" x14ac:dyDescent="0.35">
      <c r="A4822" s="4" t="s">
        <v>4845</v>
      </c>
      <c r="B4822" s="5">
        <v>42090.637000000002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</v>
      </c>
      <c r="H4822" s="8">
        <v>4.6863652772397117E-3</v>
      </c>
      <c r="I4822" s="9">
        <v>1</v>
      </c>
      <c r="J4822" s="10" t="b">
        <f>AND(CCTAB[[#This Row],[Date]]&gt;=calculate!$D$10,CCTAB[[#This Row],[Date]]&lt;calculate!$D$10+7)</f>
        <v>0</v>
      </c>
    </row>
    <row r="4823" spans="1:10" ht="14.25" customHeight="1" x14ac:dyDescent="0.35">
      <c r="A4823" s="4" t="s">
        <v>4846</v>
      </c>
      <c r="B4823" s="5">
        <v>42090.637000000002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0" t="b">
        <f>AND(CCTAB[[#This Row],[Date]]&gt;=calculate!$D$10,CCTAB[[#This Row],[Date]]&lt;calculate!$D$10+7)</f>
        <v>0</v>
      </c>
    </row>
    <row r="4824" spans="1:10" ht="14.25" customHeight="1" x14ac:dyDescent="0.35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0" t="b">
        <f>AND(CCTAB[[#This Row],[Date]]&gt;=calculate!$D$10,CCTAB[[#This Row],[Date]]&lt;calculate!$D$10+7)</f>
        <v>0</v>
      </c>
    </row>
    <row r="4825" spans="1:10" ht="14.25" customHeight="1" x14ac:dyDescent="0.35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</v>
      </c>
      <c r="H4825" s="8">
        <v>4.6192250772607467E-3</v>
      </c>
      <c r="I4825" s="9">
        <v>3</v>
      </c>
      <c r="J4825" s="10" t="b">
        <f>AND(CCTAB[[#This Row],[Date]]&gt;=calculate!$D$10,CCTAB[[#This Row],[Date]]&lt;calculate!$D$10+7)</f>
        <v>0</v>
      </c>
    </row>
    <row r="4826" spans="1:10" ht="14.25" customHeight="1" x14ac:dyDescent="0.35">
      <c r="A4826" s="4" t="s">
        <v>4849</v>
      </c>
      <c r="B4826" s="5">
        <v>42090.641000000003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</v>
      </c>
      <c r="H4826" s="8">
        <v>2.0703567988841305E-3</v>
      </c>
      <c r="I4826" s="9">
        <v>1</v>
      </c>
      <c r="J4826" s="10" t="b">
        <f>AND(CCTAB[[#This Row],[Date]]&gt;=calculate!$D$10,CCTAB[[#This Row],[Date]]&lt;calculate!$D$10+7)</f>
        <v>0</v>
      </c>
    </row>
    <row r="4827" spans="1:10" ht="14.25" customHeight="1" x14ac:dyDescent="0.35">
      <c r="A4827" s="4" t="s">
        <v>4850</v>
      </c>
      <c r="B4827" s="5">
        <v>42090.641000000003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</v>
      </c>
      <c r="H4827" s="8">
        <v>2.3067524919538076E-3</v>
      </c>
      <c r="I4827" s="9">
        <v>5</v>
      </c>
      <c r="J4827" s="10" t="b">
        <f>AND(CCTAB[[#This Row],[Date]]&gt;=calculate!$D$10,CCTAB[[#This Row],[Date]]&lt;calculate!$D$10+7)</f>
        <v>0</v>
      </c>
    </row>
    <row r="4828" spans="1:10" ht="14.25" customHeight="1" x14ac:dyDescent="0.35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</v>
      </c>
      <c r="H4828" s="8">
        <v>1.4630257228376313E-3</v>
      </c>
      <c r="I4828" s="9">
        <v>3</v>
      </c>
      <c r="J4828" s="10" t="b">
        <f>AND(CCTAB[[#This Row],[Date]]&gt;=calculate!$D$10,CCTAB[[#This Row],[Date]]&lt;calculate!$D$10+7)</f>
        <v>0</v>
      </c>
    </row>
    <row r="4829" spans="1:10" ht="14.25" customHeight="1" x14ac:dyDescent="0.35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</v>
      </c>
      <c r="H4829" s="8">
        <v>4.3582579273589092E-3</v>
      </c>
      <c r="I4829" s="9">
        <v>4</v>
      </c>
      <c r="J4829" s="10" t="b">
        <f>AND(CCTAB[[#This Row],[Date]]&gt;=calculate!$D$10,CCTAB[[#This Row],[Date]]&lt;calculate!$D$10+7)</f>
        <v>0</v>
      </c>
    </row>
    <row r="4830" spans="1:10" ht="14.25" customHeight="1" x14ac:dyDescent="0.35">
      <c r="A4830" s="4" t="s">
        <v>4853</v>
      </c>
      <c r="B4830" s="5">
        <v>42090.654999999999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0" t="b">
        <f>AND(CCTAB[[#This Row],[Date]]&gt;=calculate!$D$10,CCTAB[[#This Row],[Date]]&lt;calculate!$D$10+7)</f>
        <v>0</v>
      </c>
    </row>
    <row r="4831" spans="1:10" ht="14.25" customHeight="1" x14ac:dyDescent="0.35">
      <c r="A4831" s="4" t="s">
        <v>4854</v>
      </c>
      <c r="B4831" s="5">
        <v>42090.654999999999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</v>
      </c>
      <c r="H4831" s="8">
        <v>4.0625484538602515E-3</v>
      </c>
      <c r="I4831" s="9">
        <v>5</v>
      </c>
      <c r="J4831" s="10" t="b">
        <f>AND(CCTAB[[#This Row],[Date]]&gt;=calculate!$D$10,CCTAB[[#This Row],[Date]]&lt;calculate!$D$10+7)</f>
        <v>0</v>
      </c>
    </row>
    <row r="4832" spans="1:10" ht="14.25" customHeight="1" x14ac:dyDescent="0.35">
      <c r="A4832" s="4" t="s">
        <v>4855</v>
      </c>
      <c r="B4832" s="5">
        <v>42090.656999999999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</v>
      </c>
      <c r="H4832" s="8">
        <v>3.1427762590584092E-3</v>
      </c>
      <c r="I4832" s="9">
        <v>1</v>
      </c>
      <c r="J4832" s="10" t="b">
        <f>AND(CCTAB[[#This Row],[Date]]&gt;=calculate!$D$10,CCTAB[[#This Row],[Date]]&lt;calculate!$D$10+7)</f>
        <v>0</v>
      </c>
    </row>
    <row r="4833" spans="1:10" ht="14.25" customHeight="1" x14ac:dyDescent="0.35">
      <c r="A4833" s="4" t="s">
        <v>4856</v>
      </c>
      <c r="B4833" s="5">
        <v>42090.656999999999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</v>
      </c>
      <c r="H4833" s="8">
        <v>3.8542800333650207E-3</v>
      </c>
      <c r="I4833" s="9">
        <v>5</v>
      </c>
      <c r="J4833" s="10" t="b">
        <f>AND(CCTAB[[#This Row],[Date]]&gt;=calculate!$D$10,CCTAB[[#This Row],[Date]]&lt;calculate!$D$10+7)</f>
        <v>0</v>
      </c>
    </row>
    <row r="4834" spans="1:10" ht="14.25" customHeight="1" x14ac:dyDescent="0.35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</v>
      </c>
      <c r="H4834" s="8">
        <v>4.7881085053799568E-3</v>
      </c>
      <c r="I4834" s="9">
        <v>3</v>
      </c>
      <c r="J4834" s="10" t="b">
        <f>AND(CCTAB[[#This Row],[Date]]&gt;=calculate!$D$10,CCTAB[[#This Row],[Date]]&lt;calculate!$D$10+7)</f>
        <v>0</v>
      </c>
    </row>
    <row r="4835" spans="1:10" ht="14.25" customHeight="1" x14ac:dyDescent="0.35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</v>
      </c>
      <c r="H4835" s="8">
        <v>1.8457932814827788E-3</v>
      </c>
      <c r="I4835" s="9">
        <v>3</v>
      </c>
      <c r="J4835" s="10" t="b">
        <f>AND(CCTAB[[#This Row],[Date]]&gt;=calculate!$D$10,CCTAB[[#This Row],[Date]]&lt;calculate!$D$10+7)</f>
        <v>0</v>
      </c>
    </row>
    <row r="4836" spans="1:10" ht="14.25" customHeight="1" x14ac:dyDescent="0.35">
      <c r="A4836" s="4" t="s">
        <v>4859</v>
      </c>
      <c r="B4836" s="5">
        <v>42090.661999999997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</v>
      </c>
      <c r="H4836" s="8">
        <v>3.6515444409779135E-3</v>
      </c>
      <c r="I4836" s="9">
        <v>3</v>
      </c>
      <c r="J4836" s="10" t="b">
        <f>AND(CCTAB[[#This Row],[Date]]&gt;=calculate!$D$10,CCTAB[[#This Row],[Date]]&lt;calculate!$D$10+7)</f>
        <v>0</v>
      </c>
    </row>
    <row r="4837" spans="1:10" ht="14.25" customHeight="1" x14ac:dyDescent="0.35">
      <c r="A4837" s="4" t="s">
        <v>4860</v>
      </c>
      <c r="B4837" s="5">
        <v>42090.661999999997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</v>
      </c>
      <c r="H4837" s="8">
        <v>2.4146050497006418E-3</v>
      </c>
      <c r="I4837" s="9">
        <v>3</v>
      </c>
      <c r="J4837" s="10" t="b">
        <f>AND(CCTAB[[#This Row],[Date]]&gt;=calculate!$D$10,CCTAB[[#This Row],[Date]]&lt;calculate!$D$10+7)</f>
        <v>0</v>
      </c>
    </row>
    <row r="4838" spans="1:10" ht="14.25" customHeight="1" x14ac:dyDescent="0.35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</v>
      </c>
      <c r="H4838" s="8">
        <v>4.7564227699536266E-3</v>
      </c>
      <c r="I4838" s="9">
        <v>4</v>
      </c>
      <c r="J4838" s="10" t="b">
        <f>AND(CCTAB[[#This Row],[Date]]&gt;=calculate!$D$10,CCTAB[[#This Row],[Date]]&lt;calculate!$D$10+7)</f>
        <v>0</v>
      </c>
    </row>
    <row r="4839" spans="1:10" ht="14.25" customHeight="1" x14ac:dyDescent="0.35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</v>
      </c>
      <c r="H4839" s="8">
        <v>4.2604193795102406E-3</v>
      </c>
      <c r="I4839" s="9">
        <v>4</v>
      </c>
      <c r="J4839" s="10" t="b">
        <f>AND(CCTAB[[#This Row],[Date]]&gt;=calculate!$D$10,CCTAB[[#This Row],[Date]]&lt;calculate!$D$10+7)</f>
        <v>0</v>
      </c>
    </row>
    <row r="4840" spans="1:10" ht="14.25" customHeight="1" x14ac:dyDescent="0.35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</v>
      </c>
      <c r="H4840" s="8">
        <v>1.1958584616248004E-3</v>
      </c>
      <c r="I4840" s="9">
        <v>2</v>
      </c>
      <c r="J4840" s="10" t="b">
        <f>AND(CCTAB[[#This Row],[Date]]&gt;=calculate!$D$10,CCTAB[[#This Row],[Date]]&lt;calculate!$D$10+7)</f>
        <v>0</v>
      </c>
    </row>
    <row r="4841" spans="1:10" ht="14.25" customHeight="1" x14ac:dyDescent="0.35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</v>
      </c>
      <c r="H4841" s="8">
        <v>1.2876804836259301E-3</v>
      </c>
      <c r="I4841" s="9">
        <v>4</v>
      </c>
      <c r="J4841" s="10" t="b">
        <f>AND(CCTAB[[#This Row],[Date]]&gt;=calculate!$D$10,CCTAB[[#This Row],[Date]]&lt;calculate!$D$10+7)</f>
        <v>0</v>
      </c>
    </row>
    <row r="4842" spans="1:10" ht="14.25" customHeight="1" x14ac:dyDescent="0.35">
      <c r="A4842" s="4" t="s">
        <v>4865</v>
      </c>
      <c r="B4842" s="5">
        <v>42090.684999999998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</v>
      </c>
      <c r="H4842" s="8">
        <v>4.2667722821889634E-3</v>
      </c>
      <c r="I4842" s="9">
        <v>3</v>
      </c>
      <c r="J4842" s="10" t="b">
        <f>AND(CCTAB[[#This Row],[Date]]&gt;=calculate!$D$10,CCTAB[[#This Row],[Date]]&lt;calculate!$D$10+7)</f>
        <v>0</v>
      </c>
    </row>
    <row r="4843" spans="1:10" ht="14.25" customHeight="1" x14ac:dyDescent="0.35">
      <c r="A4843" s="4" t="s">
        <v>4866</v>
      </c>
      <c r="B4843" s="5">
        <v>42090.684999999998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</v>
      </c>
      <c r="H4843" s="8">
        <v>2.8902612609490266E-3</v>
      </c>
      <c r="I4843" s="9">
        <v>4</v>
      </c>
      <c r="J4843" s="10" t="b">
        <f>AND(CCTAB[[#This Row],[Date]]&gt;=calculate!$D$10,CCTAB[[#This Row],[Date]]&lt;calculate!$D$10+7)</f>
        <v>0</v>
      </c>
    </row>
    <row r="4844" spans="1:10" ht="14.25" customHeight="1" x14ac:dyDescent="0.35">
      <c r="A4844" s="4" t="s">
        <v>4867</v>
      </c>
      <c r="B4844" s="5">
        <v>42090.701999999997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0" t="b">
        <f>AND(CCTAB[[#This Row],[Date]]&gt;=calculate!$D$10,CCTAB[[#This Row],[Date]]&lt;calculate!$D$10+7)</f>
        <v>0</v>
      </c>
    </row>
    <row r="4845" spans="1:10" ht="14.25" customHeight="1" x14ac:dyDescent="0.35">
      <c r="A4845" s="4" t="s">
        <v>4868</v>
      </c>
      <c r="B4845" s="5">
        <v>42090.701999999997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</v>
      </c>
      <c r="H4845" s="8">
        <v>4.3274774702713546E-3</v>
      </c>
      <c r="I4845" s="9">
        <v>4</v>
      </c>
      <c r="J4845" s="10" t="b">
        <f>AND(CCTAB[[#This Row],[Date]]&gt;=calculate!$D$10,CCTAB[[#This Row],[Date]]&lt;calculate!$D$10+7)</f>
        <v>0</v>
      </c>
    </row>
    <row r="4846" spans="1:10" ht="14.25" customHeight="1" x14ac:dyDescent="0.35">
      <c r="A4846" s="4" t="s">
        <v>4869</v>
      </c>
      <c r="B4846" s="5">
        <v>42090.707000000002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</v>
      </c>
      <c r="H4846" s="8">
        <v>2.4313150844803887E-3</v>
      </c>
      <c r="I4846" s="9">
        <v>4</v>
      </c>
      <c r="J4846" s="10" t="b">
        <f>AND(CCTAB[[#This Row],[Date]]&gt;=calculate!$D$10,CCTAB[[#This Row],[Date]]&lt;calculate!$D$10+7)</f>
        <v>0</v>
      </c>
    </row>
    <row r="4847" spans="1:10" ht="14.25" customHeight="1" x14ac:dyDescent="0.35">
      <c r="A4847" s="4" t="s">
        <v>4870</v>
      </c>
      <c r="B4847" s="5">
        <v>42090.707000000002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0" t="b">
        <f>AND(CCTAB[[#This Row],[Date]]&gt;=calculate!$D$10,CCTAB[[#This Row],[Date]]&lt;calculate!$D$10+7)</f>
        <v>0</v>
      </c>
    </row>
    <row r="4848" spans="1:10" ht="14.25" customHeight="1" x14ac:dyDescent="0.35">
      <c r="A4848" s="4" t="s">
        <v>4871</v>
      </c>
      <c r="B4848" s="5">
        <v>42090.718999999997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</v>
      </c>
      <c r="H4848" s="8">
        <v>3.0094399875160173E-3</v>
      </c>
      <c r="I4848" s="9">
        <v>5</v>
      </c>
      <c r="J4848" s="10" t="b">
        <f>AND(CCTAB[[#This Row],[Date]]&gt;=calculate!$D$10,CCTAB[[#This Row],[Date]]&lt;calculate!$D$10+7)</f>
        <v>0</v>
      </c>
    </row>
    <row r="4849" spans="1:10" ht="14.25" customHeight="1" x14ac:dyDescent="0.35">
      <c r="A4849" s="4" t="s">
        <v>4872</v>
      </c>
      <c r="B4849" s="5">
        <v>42090.718999999997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</v>
      </c>
      <c r="H4849" s="8">
        <v>2.9419102395149511E-3</v>
      </c>
      <c r="I4849" s="9">
        <v>4</v>
      </c>
      <c r="J4849" s="10" t="b">
        <f>AND(CCTAB[[#This Row],[Date]]&gt;=calculate!$D$10,CCTAB[[#This Row],[Date]]&lt;calculate!$D$10+7)</f>
        <v>0</v>
      </c>
    </row>
    <row r="4850" spans="1:10" ht="14.25" customHeight="1" x14ac:dyDescent="0.35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</v>
      </c>
      <c r="H4850" s="8">
        <v>2.4263967813261231E-3</v>
      </c>
      <c r="I4850" s="9">
        <v>4</v>
      </c>
      <c r="J4850" s="10" t="b">
        <f>AND(CCTAB[[#This Row],[Date]]&gt;=calculate!$D$10,CCTAB[[#This Row],[Date]]&lt;calculate!$D$10+7)</f>
        <v>0</v>
      </c>
    </row>
    <row r="4851" spans="1:10" ht="14.25" customHeight="1" x14ac:dyDescent="0.35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</v>
      </c>
      <c r="H4851" s="8">
        <v>1.8313317185515514E-3</v>
      </c>
      <c r="I4851" s="9">
        <v>4</v>
      </c>
      <c r="J4851" s="10" t="b">
        <f>AND(CCTAB[[#This Row],[Date]]&gt;=calculate!$D$10,CCTAB[[#This Row],[Date]]&lt;calculate!$D$10+7)</f>
        <v>0</v>
      </c>
    </row>
    <row r="4852" spans="1:10" ht="14.25" customHeight="1" x14ac:dyDescent="0.35">
      <c r="A4852" s="4" t="s">
        <v>4875</v>
      </c>
      <c r="B4852" s="5">
        <v>42091.383999999998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</v>
      </c>
      <c r="H4852" s="8">
        <v>1.4445384459828448E-3</v>
      </c>
      <c r="I4852" s="9">
        <v>3</v>
      </c>
      <c r="J4852" s="10" t="b">
        <f>AND(CCTAB[[#This Row],[Date]]&gt;=calculate!$D$10,CCTAB[[#This Row],[Date]]&lt;calculate!$D$10+7)</f>
        <v>0</v>
      </c>
    </row>
    <row r="4853" spans="1:10" ht="14.25" customHeight="1" x14ac:dyDescent="0.35">
      <c r="A4853" s="4" t="s">
        <v>4876</v>
      </c>
      <c r="B4853" s="5">
        <v>42091.383999999998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</v>
      </c>
      <c r="H4853" s="8">
        <v>7.4626583227022428E-4</v>
      </c>
      <c r="I4853" s="9">
        <v>2</v>
      </c>
      <c r="J4853" s="10" t="b">
        <f>AND(CCTAB[[#This Row],[Date]]&gt;=calculate!$D$10,CCTAB[[#This Row],[Date]]&lt;calculate!$D$10+7)</f>
        <v>0</v>
      </c>
    </row>
    <row r="4854" spans="1:10" ht="14.25" customHeight="1" x14ac:dyDescent="0.35">
      <c r="A4854" s="4" t="s">
        <v>4877</v>
      </c>
      <c r="B4854" s="5">
        <v>42091.402000000002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</v>
      </c>
      <c r="H4854" s="8">
        <v>3.1955299605934298E-3</v>
      </c>
      <c r="I4854" s="9">
        <v>3</v>
      </c>
      <c r="J4854" s="10" t="b">
        <f>AND(CCTAB[[#This Row],[Date]]&gt;=calculate!$D$10,CCTAB[[#This Row],[Date]]&lt;calculate!$D$10+7)</f>
        <v>0</v>
      </c>
    </row>
    <row r="4855" spans="1:10" ht="14.25" customHeight="1" x14ac:dyDescent="0.35">
      <c r="A4855" s="4" t="s">
        <v>4878</v>
      </c>
      <c r="B4855" s="5">
        <v>42091.402000000002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</v>
      </c>
      <c r="H4855" s="8">
        <v>2.8162944252249438E-3</v>
      </c>
      <c r="I4855" s="9">
        <v>1</v>
      </c>
      <c r="J4855" s="10" t="b">
        <f>AND(CCTAB[[#This Row],[Date]]&gt;=calculate!$D$10,CCTAB[[#This Row],[Date]]&lt;calculate!$D$10+7)</f>
        <v>0</v>
      </c>
    </row>
    <row r="4856" spans="1:10" ht="14.25" customHeight="1" x14ac:dyDescent="0.35">
      <c r="A4856" s="4" t="s">
        <v>4879</v>
      </c>
      <c r="B4856" s="5">
        <v>42091.434999999998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</v>
      </c>
      <c r="H4856" s="8">
        <v>2.055398506958718E-3</v>
      </c>
      <c r="I4856" s="9">
        <v>5</v>
      </c>
      <c r="J4856" s="10" t="b">
        <f>AND(CCTAB[[#This Row],[Date]]&gt;=calculate!$D$10,CCTAB[[#This Row],[Date]]&lt;calculate!$D$10+7)</f>
        <v>0</v>
      </c>
    </row>
    <row r="4857" spans="1:10" ht="14.25" customHeight="1" x14ac:dyDescent="0.35">
      <c r="A4857" s="4" t="s">
        <v>4880</v>
      </c>
      <c r="B4857" s="5">
        <v>42091.434999999998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0" t="b">
        <f>AND(CCTAB[[#This Row],[Date]]&gt;=calculate!$D$10,CCTAB[[#This Row],[Date]]&lt;calculate!$D$10+7)</f>
        <v>0</v>
      </c>
    </row>
    <row r="4858" spans="1:10" ht="14.25" customHeight="1" x14ac:dyDescent="0.35">
      <c r="A4858" s="4" t="s">
        <v>4881</v>
      </c>
      <c r="B4858" s="5">
        <v>42091.461000000003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</v>
      </c>
      <c r="H4858" s="8">
        <v>5.6231690195753436E-4</v>
      </c>
      <c r="I4858" s="9">
        <v>4</v>
      </c>
      <c r="J4858" s="10" t="b">
        <f>AND(CCTAB[[#This Row],[Date]]&gt;=calculate!$D$10,CCTAB[[#This Row],[Date]]&lt;calculate!$D$10+7)</f>
        <v>0</v>
      </c>
    </row>
    <row r="4859" spans="1:10" ht="14.25" customHeight="1" x14ac:dyDescent="0.35">
      <c r="A4859" s="4" t="s">
        <v>4882</v>
      </c>
      <c r="B4859" s="5">
        <v>42091.461000000003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0" t="b">
        <f>AND(CCTAB[[#This Row],[Date]]&gt;=calculate!$D$10,CCTAB[[#This Row],[Date]]&lt;calculate!$D$10+7)</f>
        <v>0</v>
      </c>
    </row>
    <row r="4860" spans="1:10" ht="14.25" customHeight="1" x14ac:dyDescent="0.35">
      <c r="A4860" s="4" t="s">
        <v>4883</v>
      </c>
      <c r="B4860" s="5">
        <v>42091.478000000003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</v>
      </c>
      <c r="H4860" s="8">
        <v>1.0006458074421139E-3</v>
      </c>
      <c r="I4860" s="9">
        <v>3</v>
      </c>
      <c r="J4860" s="10" t="b">
        <f>AND(CCTAB[[#This Row],[Date]]&gt;=calculate!$D$10,CCTAB[[#This Row],[Date]]&lt;calculate!$D$10+7)</f>
        <v>0</v>
      </c>
    </row>
    <row r="4861" spans="1:10" ht="14.25" customHeight="1" x14ac:dyDescent="0.35">
      <c r="A4861" s="4" t="s">
        <v>4884</v>
      </c>
      <c r="B4861" s="5">
        <v>42091.478000000003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0" t="b">
        <f>AND(CCTAB[[#This Row],[Date]]&gt;=calculate!$D$10,CCTAB[[#This Row],[Date]]&lt;calculate!$D$10+7)</f>
        <v>0</v>
      </c>
    </row>
    <row r="4862" spans="1:10" ht="14.25" customHeight="1" x14ac:dyDescent="0.35">
      <c r="A4862" s="4" t="s">
        <v>4885</v>
      </c>
      <c r="B4862" s="5">
        <v>42091.478999999999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</v>
      </c>
      <c r="H4862" s="8">
        <v>2.1150021983750746E-3</v>
      </c>
      <c r="I4862" s="9">
        <v>3</v>
      </c>
      <c r="J4862" s="10" t="b">
        <f>AND(CCTAB[[#This Row],[Date]]&gt;=calculate!$D$10,CCTAB[[#This Row],[Date]]&lt;calculate!$D$10+7)</f>
        <v>0</v>
      </c>
    </row>
    <row r="4863" spans="1:10" ht="14.25" customHeight="1" x14ac:dyDescent="0.35">
      <c r="A4863" s="4" t="s">
        <v>4886</v>
      </c>
      <c r="B4863" s="5">
        <v>42091.478999999999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</v>
      </c>
      <c r="H4863" s="8">
        <v>1.4164806397150317E-3</v>
      </c>
      <c r="I4863" s="9">
        <v>3</v>
      </c>
      <c r="J4863" s="10" t="b">
        <f>AND(CCTAB[[#This Row],[Date]]&gt;=calculate!$D$10,CCTAB[[#This Row],[Date]]&lt;calculate!$D$10+7)</f>
        <v>0</v>
      </c>
    </row>
    <row r="4864" spans="1:10" ht="14.25" customHeight="1" x14ac:dyDescent="0.35">
      <c r="A4864" s="4" t="s">
        <v>4887</v>
      </c>
      <c r="B4864" s="5">
        <v>42091.533000000003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</v>
      </c>
      <c r="H4864" s="8">
        <v>2.7380020653582277E-3</v>
      </c>
      <c r="I4864" s="9">
        <v>1</v>
      </c>
      <c r="J4864" s="10" t="b">
        <f>AND(CCTAB[[#This Row],[Date]]&gt;=calculate!$D$10,CCTAB[[#This Row],[Date]]&lt;calculate!$D$10+7)</f>
        <v>0</v>
      </c>
    </row>
    <row r="4865" spans="1:10" ht="14.25" customHeight="1" x14ac:dyDescent="0.35">
      <c r="A4865" s="4" t="s">
        <v>4888</v>
      </c>
      <c r="B4865" s="5">
        <v>42091.533000000003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</v>
      </c>
      <c r="H4865" s="8">
        <v>2.3332580539719579E-3</v>
      </c>
      <c r="I4865" s="9">
        <v>1</v>
      </c>
      <c r="J4865" s="10" t="b">
        <f>AND(CCTAB[[#This Row],[Date]]&gt;=calculate!$D$10,CCTAB[[#This Row],[Date]]&lt;calculate!$D$10+7)</f>
        <v>0</v>
      </c>
    </row>
    <row r="4866" spans="1:10" ht="14.25" customHeight="1" x14ac:dyDescent="0.35">
      <c r="A4866" s="4" t="s">
        <v>4889</v>
      </c>
      <c r="B4866" s="5">
        <v>42091.544999999998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</v>
      </c>
      <c r="H4866" s="8">
        <v>5.9617314014065404E-4</v>
      </c>
      <c r="I4866" s="9">
        <v>1</v>
      </c>
      <c r="J4866" s="10" t="b">
        <f>AND(CCTAB[[#This Row],[Date]]&gt;=calculate!$D$10,CCTAB[[#This Row],[Date]]&lt;calculate!$D$10+7)</f>
        <v>0</v>
      </c>
    </row>
    <row r="4867" spans="1:10" ht="14.25" customHeight="1" x14ac:dyDescent="0.35">
      <c r="A4867" s="4" t="s">
        <v>4890</v>
      </c>
      <c r="B4867" s="5">
        <v>42091.544999999998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</v>
      </c>
      <c r="H4867" s="8">
        <v>4.1474591785171169E-3</v>
      </c>
      <c r="I4867" s="9">
        <v>5</v>
      </c>
      <c r="J4867" s="10" t="b">
        <f>AND(CCTAB[[#This Row],[Date]]&gt;=calculate!$D$10,CCTAB[[#This Row],[Date]]&lt;calculate!$D$10+7)</f>
        <v>0</v>
      </c>
    </row>
    <row r="4868" spans="1:10" ht="14.25" customHeight="1" x14ac:dyDescent="0.35">
      <c r="A4868" s="4" t="s">
        <v>4891</v>
      </c>
      <c r="B4868" s="5">
        <v>42091.546000000002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</v>
      </c>
      <c r="H4868" s="8">
        <v>4.2697358602027686E-3</v>
      </c>
      <c r="I4868" s="9">
        <v>4</v>
      </c>
      <c r="J4868" s="10" t="b">
        <f>AND(CCTAB[[#This Row],[Date]]&gt;=calculate!$D$10,CCTAB[[#This Row],[Date]]&lt;calculate!$D$10+7)</f>
        <v>0</v>
      </c>
    </row>
    <row r="4869" spans="1:10" ht="14.25" customHeight="1" x14ac:dyDescent="0.35">
      <c r="A4869" s="4" t="s">
        <v>4892</v>
      </c>
      <c r="B4869" s="5">
        <v>42091.546000000002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</v>
      </c>
      <c r="H4869" s="8">
        <v>4.0811500330371154E-4</v>
      </c>
      <c r="I4869" s="9">
        <v>2</v>
      </c>
      <c r="J4869" s="10" t="b">
        <f>AND(CCTAB[[#This Row],[Date]]&gt;=calculate!$D$10,CCTAB[[#This Row],[Date]]&lt;calculate!$D$10+7)</f>
        <v>0</v>
      </c>
    </row>
    <row r="4870" spans="1:10" ht="14.25" customHeight="1" x14ac:dyDescent="0.35">
      <c r="A4870" s="4" t="s">
        <v>4893</v>
      </c>
      <c r="B4870" s="5">
        <v>42091.567999999999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</v>
      </c>
      <c r="H4870" s="8">
        <v>1.2762206597032098E-3</v>
      </c>
      <c r="I4870" s="9">
        <v>3</v>
      </c>
      <c r="J4870" s="10" t="b">
        <f>AND(CCTAB[[#This Row],[Date]]&gt;=calculate!$D$10,CCTAB[[#This Row],[Date]]&lt;calculate!$D$10+7)</f>
        <v>0</v>
      </c>
    </row>
    <row r="4871" spans="1:10" ht="14.25" customHeight="1" x14ac:dyDescent="0.35">
      <c r="A4871" s="4" t="s">
        <v>4894</v>
      </c>
      <c r="B4871" s="5">
        <v>42091.567999999999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0" t="b">
        <f>AND(CCTAB[[#This Row],[Date]]&gt;=calculate!$D$10,CCTAB[[#This Row],[Date]]&lt;calculate!$D$10+7)</f>
        <v>0</v>
      </c>
    </row>
    <row r="4872" spans="1:10" ht="14.25" customHeight="1" x14ac:dyDescent="0.35">
      <c r="A4872" s="4" t="s">
        <v>4895</v>
      </c>
      <c r="B4872" s="5">
        <v>42091.633999999998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</v>
      </c>
      <c r="H4872" s="8">
        <v>2.7831929222974978E-3</v>
      </c>
      <c r="I4872" s="9">
        <v>5</v>
      </c>
      <c r="J4872" s="10" t="b">
        <f>AND(CCTAB[[#This Row],[Date]]&gt;=calculate!$D$10,CCTAB[[#This Row],[Date]]&lt;calculate!$D$10+7)</f>
        <v>0</v>
      </c>
    </row>
    <row r="4873" spans="1:10" ht="14.25" customHeight="1" x14ac:dyDescent="0.35">
      <c r="A4873" s="4" t="s">
        <v>4896</v>
      </c>
      <c r="B4873" s="5">
        <v>42091.633999999998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</v>
      </c>
      <c r="H4873" s="8">
        <v>1.0114653059559509E-3</v>
      </c>
      <c r="I4873" s="9">
        <v>2</v>
      </c>
      <c r="J4873" s="10" t="b">
        <f>AND(CCTAB[[#This Row],[Date]]&gt;=calculate!$D$10,CCTAB[[#This Row],[Date]]&lt;calculate!$D$10+7)</f>
        <v>0</v>
      </c>
    </row>
    <row r="4874" spans="1:10" ht="14.25" customHeight="1" x14ac:dyDescent="0.35">
      <c r="A4874" s="4" t="s">
        <v>4897</v>
      </c>
      <c r="B4874" s="5">
        <v>42091.667999999998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</v>
      </c>
      <c r="H4874" s="8">
        <v>2.0579222378385243E-3</v>
      </c>
      <c r="I4874" s="9">
        <v>1</v>
      </c>
      <c r="J4874" s="10" t="b">
        <f>AND(CCTAB[[#This Row],[Date]]&gt;=calculate!$D$10,CCTAB[[#This Row],[Date]]&lt;calculate!$D$10+7)</f>
        <v>0</v>
      </c>
    </row>
    <row r="4875" spans="1:10" ht="14.25" customHeight="1" x14ac:dyDescent="0.35">
      <c r="A4875" s="4" t="s">
        <v>4898</v>
      </c>
      <c r="B4875" s="5">
        <v>42091.667999999998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</v>
      </c>
      <c r="H4875" s="8">
        <v>2.5476783256619603E-3</v>
      </c>
      <c r="I4875" s="9">
        <v>5</v>
      </c>
      <c r="J4875" s="10" t="b">
        <f>AND(CCTAB[[#This Row],[Date]]&gt;=calculate!$D$10,CCTAB[[#This Row],[Date]]&lt;calculate!$D$10+7)</f>
        <v>0</v>
      </c>
    </row>
    <row r="4876" spans="1:10" ht="14.25" customHeight="1" x14ac:dyDescent="0.35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0" t="b">
        <f>AND(CCTAB[[#This Row],[Date]]&gt;=calculate!$D$10,CCTAB[[#This Row],[Date]]&lt;calculate!$D$10+7)</f>
        <v>0</v>
      </c>
    </row>
    <row r="4877" spans="1:10" ht="14.25" customHeight="1" x14ac:dyDescent="0.35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0" t="b">
        <f>AND(CCTAB[[#This Row],[Date]]&gt;=calculate!$D$10,CCTAB[[#This Row],[Date]]&lt;calculate!$D$10+7)</f>
        <v>0</v>
      </c>
    </row>
    <row r="4878" spans="1:10" ht="14.25" customHeight="1" x14ac:dyDescent="0.35">
      <c r="A4878" s="4" t="s">
        <v>4901</v>
      </c>
      <c r="B4878" s="5">
        <v>42091.707000000002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</v>
      </c>
      <c r="H4878" s="8">
        <v>3.5161494122363602E-3</v>
      </c>
      <c r="I4878" s="9">
        <v>1</v>
      </c>
      <c r="J4878" s="10" t="b">
        <f>AND(CCTAB[[#This Row],[Date]]&gt;=calculate!$D$10,CCTAB[[#This Row],[Date]]&lt;calculate!$D$10+7)</f>
        <v>0</v>
      </c>
    </row>
    <row r="4879" spans="1:10" ht="14.25" customHeight="1" x14ac:dyDescent="0.35">
      <c r="A4879" s="4" t="s">
        <v>4902</v>
      </c>
      <c r="B4879" s="5">
        <v>42091.707000000002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</v>
      </c>
      <c r="H4879" s="8">
        <v>3.0882499120328494E-3</v>
      </c>
      <c r="I4879" s="9">
        <v>4</v>
      </c>
      <c r="J4879" s="10" t="b">
        <f>AND(CCTAB[[#This Row],[Date]]&gt;=calculate!$D$10,CCTAB[[#This Row],[Date]]&lt;calculate!$D$10+7)</f>
        <v>0</v>
      </c>
    </row>
    <row r="4880" spans="1:10" ht="14.25" customHeight="1" x14ac:dyDescent="0.35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</v>
      </c>
      <c r="H4880" s="8">
        <v>5.8964173740211465E-4</v>
      </c>
      <c r="I4880" s="9">
        <v>3</v>
      </c>
      <c r="J4880" s="10" t="b">
        <f>AND(CCTAB[[#This Row],[Date]]&gt;=calculate!$D$10,CCTAB[[#This Row],[Date]]&lt;calculate!$D$10+7)</f>
        <v>0</v>
      </c>
    </row>
    <row r="4881" spans="1:10" ht="14.25" customHeight="1" x14ac:dyDescent="0.35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</v>
      </c>
      <c r="H4881" s="8">
        <v>2.2974107869771182E-3</v>
      </c>
      <c r="I4881" s="9">
        <v>3</v>
      </c>
      <c r="J4881" s="10" t="b">
        <f>AND(CCTAB[[#This Row],[Date]]&gt;=calculate!$D$10,CCTAB[[#This Row],[Date]]&lt;calculate!$D$10+7)</f>
        <v>0</v>
      </c>
    </row>
    <row r="4882" spans="1:10" ht="14.25" customHeight="1" x14ac:dyDescent="0.35">
      <c r="A4882" s="4" t="s">
        <v>4905</v>
      </c>
      <c r="B4882" s="5">
        <v>42091.714999999997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0" t="b">
        <f>AND(CCTAB[[#This Row],[Date]]&gt;=calculate!$D$10,CCTAB[[#This Row],[Date]]&lt;calculate!$D$10+7)</f>
        <v>0</v>
      </c>
    </row>
    <row r="4883" spans="1:10" ht="14.25" customHeight="1" x14ac:dyDescent="0.35">
      <c r="A4883" s="4" t="s">
        <v>4906</v>
      </c>
      <c r="B4883" s="5">
        <v>42091.714999999997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</v>
      </c>
      <c r="H4883" s="8">
        <v>4.3652362846365719E-3</v>
      </c>
      <c r="I4883" s="9">
        <v>2</v>
      </c>
      <c r="J4883" s="10" t="b">
        <f>AND(CCTAB[[#This Row],[Date]]&gt;=calculate!$D$10,CCTAB[[#This Row],[Date]]&lt;calculate!$D$10+7)</f>
        <v>0</v>
      </c>
    </row>
    <row r="4884" spans="1:10" ht="14.25" customHeight="1" x14ac:dyDescent="0.35">
      <c r="A4884" s="4" t="s">
        <v>4907</v>
      </c>
      <c r="B4884" s="5">
        <v>42091.722000000002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</v>
      </c>
      <c r="H4884" s="8">
        <v>2.8777860592355733E-3</v>
      </c>
      <c r="I4884" s="9">
        <v>3</v>
      </c>
      <c r="J4884" s="10" t="b">
        <f>AND(CCTAB[[#This Row],[Date]]&gt;=calculate!$D$10,CCTAB[[#This Row],[Date]]&lt;calculate!$D$10+7)</f>
        <v>0</v>
      </c>
    </row>
    <row r="4885" spans="1:10" ht="14.25" customHeight="1" x14ac:dyDescent="0.35">
      <c r="A4885" s="4" t="s">
        <v>4908</v>
      </c>
      <c r="B4885" s="5">
        <v>42091.722000000002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</v>
      </c>
      <c r="H4885" s="8">
        <v>1.7625869583610112E-3</v>
      </c>
      <c r="I4885" s="9">
        <v>2</v>
      </c>
      <c r="J4885" s="10" t="b">
        <f>AND(CCTAB[[#This Row],[Date]]&gt;=calculate!$D$10,CCTAB[[#This Row],[Date]]&lt;calculate!$D$10+7)</f>
        <v>0</v>
      </c>
    </row>
    <row r="4886" spans="1:10" ht="14.25" customHeight="1" x14ac:dyDescent="0.35">
      <c r="A4886" s="4" t="s">
        <v>4909</v>
      </c>
      <c r="B4886" s="5">
        <v>42091.745000000003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</v>
      </c>
      <c r="H4886" s="8">
        <v>5.4745351064668427E-4</v>
      </c>
      <c r="I4886" s="9">
        <v>3</v>
      </c>
      <c r="J4886" s="10" t="b">
        <f>AND(CCTAB[[#This Row],[Date]]&gt;=calculate!$D$10,CCTAB[[#This Row],[Date]]&lt;calculate!$D$10+7)</f>
        <v>0</v>
      </c>
    </row>
    <row r="4887" spans="1:10" ht="14.25" customHeight="1" x14ac:dyDescent="0.35">
      <c r="A4887" s="4" t="s">
        <v>4910</v>
      </c>
      <c r="B4887" s="5">
        <v>42091.745000000003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</v>
      </c>
      <c r="H4887" s="8">
        <v>9.551083157580474E-4</v>
      </c>
      <c r="I4887" s="9">
        <v>4</v>
      </c>
      <c r="J4887" s="10" t="b">
        <f>AND(CCTAB[[#This Row],[Date]]&gt;=calculate!$D$10,CCTAB[[#This Row],[Date]]&lt;calculate!$D$10+7)</f>
        <v>0</v>
      </c>
    </row>
    <row r="4888" spans="1:10" ht="14.25" customHeight="1" x14ac:dyDescent="0.35">
      <c r="A4888" s="4" t="s">
        <v>4911</v>
      </c>
      <c r="B4888" s="5">
        <v>42091.749000000003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</v>
      </c>
      <c r="H4888" s="8">
        <v>2.9592078291378189E-3</v>
      </c>
      <c r="I4888" s="9">
        <v>3</v>
      </c>
      <c r="J4888" s="10" t="b">
        <f>AND(CCTAB[[#This Row],[Date]]&gt;=calculate!$D$10,CCTAB[[#This Row],[Date]]&lt;calculate!$D$10+7)</f>
        <v>0</v>
      </c>
    </row>
    <row r="4889" spans="1:10" ht="14.25" customHeight="1" x14ac:dyDescent="0.35">
      <c r="A4889" s="4" t="s">
        <v>4912</v>
      </c>
      <c r="B4889" s="5">
        <v>42091.749000000003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</v>
      </c>
      <c r="H4889" s="8">
        <v>4.5363940274698398E-3</v>
      </c>
      <c r="I4889" s="9">
        <v>5</v>
      </c>
      <c r="J4889" s="10" t="b">
        <f>AND(CCTAB[[#This Row],[Date]]&gt;=calculate!$D$10,CCTAB[[#This Row],[Date]]&lt;calculate!$D$10+7)</f>
        <v>0</v>
      </c>
    </row>
    <row r="4890" spans="1:10" ht="14.25" customHeight="1" x14ac:dyDescent="0.35">
      <c r="A4890" s="4" t="s">
        <v>4913</v>
      </c>
      <c r="B4890" s="5">
        <v>42092.383000000002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</v>
      </c>
      <c r="H4890" s="8">
        <v>4.4076023296478724E-3</v>
      </c>
      <c r="I4890" s="9">
        <v>5</v>
      </c>
      <c r="J4890" s="10" t="b">
        <f>AND(CCTAB[[#This Row],[Date]]&gt;=calculate!$D$10,CCTAB[[#This Row],[Date]]&lt;calculate!$D$10+7)</f>
        <v>0</v>
      </c>
    </row>
    <row r="4891" spans="1:10" ht="14.25" customHeight="1" x14ac:dyDescent="0.35">
      <c r="A4891" s="4" t="s">
        <v>4914</v>
      </c>
      <c r="B4891" s="5">
        <v>42092.383000000002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</v>
      </c>
      <c r="H4891" s="8">
        <v>1.8777454912059059E-3</v>
      </c>
      <c r="I4891" s="9">
        <v>5</v>
      </c>
      <c r="J4891" s="10" t="b">
        <f>AND(CCTAB[[#This Row],[Date]]&gt;=calculate!$D$10,CCTAB[[#This Row],[Date]]&lt;calculate!$D$10+7)</f>
        <v>0</v>
      </c>
    </row>
    <row r="4892" spans="1:10" ht="14.25" customHeight="1" x14ac:dyDescent="0.35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0" t="b">
        <f>AND(CCTAB[[#This Row],[Date]]&gt;=calculate!$D$10,CCTAB[[#This Row],[Date]]&lt;calculate!$D$10+7)</f>
        <v>0</v>
      </c>
    </row>
    <row r="4893" spans="1:10" ht="14.25" customHeight="1" x14ac:dyDescent="0.35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</v>
      </c>
      <c r="H4893" s="8">
        <v>2.2269682622801201E-3</v>
      </c>
      <c r="I4893" s="9">
        <v>5</v>
      </c>
      <c r="J4893" s="10" t="b">
        <f>AND(CCTAB[[#This Row],[Date]]&gt;=calculate!$D$10,CCTAB[[#This Row],[Date]]&lt;calculate!$D$10+7)</f>
        <v>0</v>
      </c>
    </row>
    <row r="4894" spans="1:10" ht="14.25" customHeight="1" x14ac:dyDescent="0.35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</v>
      </c>
      <c r="H4894" s="8">
        <v>2.1067795446922701E-3</v>
      </c>
      <c r="I4894" s="9">
        <v>4</v>
      </c>
      <c r="J4894" s="10" t="b">
        <f>AND(CCTAB[[#This Row],[Date]]&gt;=calculate!$D$10,CCTAB[[#This Row],[Date]]&lt;calculate!$D$10+7)</f>
        <v>0</v>
      </c>
    </row>
    <row r="4895" spans="1:10" ht="14.25" customHeight="1" x14ac:dyDescent="0.35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</v>
      </c>
      <c r="H4895" s="8">
        <v>4.2391100930743797E-3</v>
      </c>
      <c r="I4895" s="9">
        <v>5</v>
      </c>
      <c r="J4895" s="10" t="b">
        <f>AND(CCTAB[[#This Row],[Date]]&gt;=calculate!$D$10,CCTAB[[#This Row],[Date]]&lt;calculate!$D$10+7)</f>
        <v>0</v>
      </c>
    </row>
    <row r="4896" spans="1:10" ht="14.25" customHeight="1" x14ac:dyDescent="0.35">
      <c r="A4896" s="4" t="s">
        <v>4919</v>
      </c>
      <c r="B4896" s="5">
        <v>42092.444000000003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</v>
      </c>
      <c r="H4896" s="8">
        <v>3.9418391774088419E-3</v>
      </c>
      <c r="I4896" s="9">
        <v>1</v>
      </c>
      <c r="J4896" s="10" t="b">
        <f>AND(CCTAB[[#This Row],[Date]]&gt;=calculate!$D$10,CCTAB[[#This Row],[Date]]&lt;calculate!$D$10+7)</f>
        <v>0</v>
      </c>
    </row>
    <row r="4897" spans="1:10" ht="14.25" customHeight="1" x14ac:dyDescent="0.35">
      <c r="A4897" s="4" t="s">
        <v>4920</v>
      </c>
      <c r="B4897" s="5">
        <v>42092.444000000003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0" t="b">
        <f>AND(CCTAB[[#This Row],[Date]]&gt;=calculate!$D$10,CCTAB[[#This Row],[Date]]&lt;calculate!$D$10+7)</f>
        <v>0</v>
      </c>
    </row>
    <row r="4898" spans="1:10" ht="14.25" customHeight="1" x14ac:dyDescent="0.35">
      <c r="A4898" s="4" t="s">
        <v>4921</v>
      </c>
      <c r="B4898" s="5">
        <v>42092.447999999997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</v>
      </c>
      <c r="H4898" s="8">
        <v>1.0527718251932792E-3</v>
      </c>
      <c r="I4898" s="9">
        <v>4</v>
      </c>
      <c r="J4898" s="10" t="b">
        <f>AND(CCTAB[[#This Row],[Date]]&gt;=calculate!$D$10,CCTAB[[#This Row],[Date]]&lt;calculate!$D$10+7)</f>
        <v>0</v>
      </c>
    </row>
    <row r="4899" spans="1:10" ht="14.25" customHeight="1" x14ac:dyDescent="0.35">
      <c r="A4899" s="4" t="s">
        <v>4922</v>
      </c>
      <c r="B4899" s="5">
        <v>42092.447999999997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</v>
      </c>
      <c r="H4899" s="8">
        <v>3.3625273262063464E-3</v>
      </c>
      <c r="I4899" s="9">
        <v>2</v>
      </c>
      <c r="J4899" s="10" t="b">
        <f>AND(CCTAB[[#This Row],[Date]]&gt;=calculate!$D$10,CCTAB[[#This Row],[Date]]&lt;calculate!$D$10+7)</f>
        <v>0</v>
      </c>
    </row>
    <row r="4900" spans="1:10" ht="14.25" customHeight="1" x14ac:dyDescent="0.35">
      <c r="A4900" s="4" t="s">
        <v>4923</v>
      </c>
      <c r="B4900" s="5">
        <v>42092.451000000001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</v>
      </c>
      <c r="H4900" s="8">
        <v>3.8651823233307263E-3</v>
      </c>
      <c r="I4900" s="9">
        <v>2</v>
      </c>
      <c r="J4900" s="10" t="b">
        <f>AND(CCTAB[[#This Row],[Date]]&gt;=calculate!$D$10,CCTAB[[#This Row],[Date]]&lt;calculate!$D$10+7)</f>
        <v>0</v>
      </c>
    </row>
    <row r="4901" spans="1:10" ht="14.25" customHeight="1" x14ac:dyDescent="0.35">
      <c r="A4901" s="4" t="s">
        <v>4924</v>
      </c>
      <c r="B4901" s="5">
        <v>42092.451000000001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0" t="b">
        <f>AND(CCTAB[[#This Row],[Date]]&gt;=calculate!$D$10,CCTAB[[#This Row],[Date]]&lt;calculate!$D$10+7)</f>
        <v>0</v>
      </c>
    </row>
    <row r="4902" spans="1:10" ht="14.25" customHeight="1" x14ac:dyDescent="0.35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</v>
      </c>
      <c r="H4902" s="8">
        <v>4.8550625484914999E-3</v>
      </c>
      <c r="I4902" s="9">
        <v>2</v>
      </c>
      <c r="J4902" s="10" t="b">
        <f>AND(CCTAB[[#This Row],[Date]]&gt;=calculate!$D$10,CCTAB[[#This Row],[Date]]&lt;calculate!$D$10+7)</f>
        <v>0</v>
      </c>
    </row>
    <row r="4903" spans="1:10" ht="14.25" customHeight="1" x14ac:dyDescent="0.35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</v>
      </c>
      <c r="H4903" s="8">
        <v>7.3181206601554717E-4</v>
      </c>
      <c r="I4903" s="9">
        <v>5</v>
      </c>
      <c r="J4903" s="10" t="b">
        <f>AND(CCTAB[[#This Row],[Date]]&gt;=calculate!$D$10,CCTAB[[#This Row],[Date]]&lt;calculate!$D$10+7)</f>
        <v>0</v>
      </c>
    </row>
    <row r="4904" spans="1:10" ht="14.25" customHeight="1" x14ac:dyDescent="0.35">
      <c r="A4904" s="4" t="s">
        <v>4927</v>
      </c>
      <c r="B4904" s="5">
        <v>42092.466999999997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</v>
      </c>
      <c r="H4904" s="8">
        <v>2.6722147060685999E-3</v>
      </c>
      <c r="I4904" s="9">
        <v>3</v>
      </c>
      <c r="J4904" s="10" t="b">
        <f>AND(CCTAB[[#This Row],[Date]]&gt;=calculate!$D$10,CCTAB[[#This Row],[Date]]&lt;calculate!$D$10+7)</f>
        <v>0</v>
      </c>
    </row>
    <row r="4905" spans="1:10" ht="14.25" customHeight="1" x14ac:dyDescent="0.35">
      <c r="A4905" s="4" t="s">
        <v>4928</v>
      </c>
      <c r="B4905" s="5">
        <v>42092.466999999997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</v>
      </c>
      <c r="H4905" s="8">
        <v>3.6192280662396389E-4</v>
      </c>
      <c r="I4905" s="9">
        <v>4</v>
      </c>
      <c r="J4905" s="10" t="b">
        <f>AND(CCTAB[[#This Row],[Date]]&gt;=calculate!$D$10,CCTAB[[#This Row],[Date]]&lt;calculate!$D$10+7)</f>
        <v>0</v>
      </c>
    </row>
    <row r="4906" spans="1:10" ht="14.25" customHeight="1" x14ac:dyDescent="0.35">
      <c r="A4906" s="4" t="s">
        <v>4929</v>
      </c>
      <c r="B4906" s="5">
        <v>42092.482000000004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</v>
      </c>
      <c r="H4906" s="8">
        <v>2.1423507554879928E-3</v>
      </c>
      <c r="I4906" s="9">
        <v>1</v>
      </c>
      <c r="J4906" s="10" t="b">
        <f>AND(CCTAB[[#This Row],[Date]]&gt;=calculate!$D$10,CCTAB[[#This Row],[Date]]&lt;calculate!$D$10+7)</f>
        <v>0</v>
      </c>
    </row>
    <row r="4907" spans="1:10" ht="14.25" customHeight="1" x14ac:dyDescent="0.35">
      <c r="A4907" s="4" t="s">
        <v>4930</v>
      </c>
      <c r="B4907" s="5">
        <v>42092.482000000004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</v>
      </c>
      <c r="H4907" s="8">
        <v>3.4164814692946724E-3</v>
      </c>
      <c r="I4907" s="9">
        <v>3</v>
      </c>
      <c r="J4907" s="10" t="b">
        <f>AND(CCTAB[[#This Row],[Date]]&gt;=calculate!$D$10,CCTAB[[#This Row],[Date]]&lt;calculate!$D$10+7)</f>
        <v>0</v>
      </c>
    </row>
    <row r="4908" spans="1:10" ht="14.25" customHeight="1" x14ac:dyDescent="0.35">
      <c r="A4908" s="4" t="s">
        <v>4931</v>
      </c>
      <c r="B4908" s="5">
        <v>42092.495000000003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</v>
      </c>
      <c r="H4908" s="8">
        <v>1.3045384553491233E-3</v>
      </c>
      <c r="I4908" s="9">
        <v>3</v>
      </c>
      <c r="J4908" s="10" t="b">
        <f>AND(CCTAB[[#This Row],[Date]]&gt;=calculate!$D$10,CCTAB[[#This Row],[Date]]&lt;calculate!$D$10+7)</f>
        <v>0</v>
      </c>
    </row>
    <row r="4909" spans="1:10" ht="14.25" customHeight="1" x14ac:dyDescent="0.35">
      <c r="A4909" s="4" t="s">
        <v>4932</v>
      </c>
      <c r="B4909" s="5">
        <v>42092.495000000003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</v>
      </c>
      <c r="H4909" s="8">
        <v>1.7749879464342346E-3</v>
      </c>
      <c r="I4909" s="9">
        <v>2</v>
      </c>
      <c r="J4909" s="10" t="b">
        <f>AND(CCTAB[[#This Row],[Date]]&gt;=calculate!$D$10,CCTAB[[#This Row],[Date]]&lt;calculate!$D$10+7)</f>
        <v>0</v>
      </c>
    </row>
    <row r="4910" spans="1:10" ht="14.25" customHeight="1" x14ac:dyDescent="0.35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</v>
      </c>
      <c r="H4910" s="8">
        <v>3.8675445535636941E-3</v>
      </c>
      <c r="I4910" s="9">
        <v>3</v>
      </c>
      <c r="J4910" s="10" t="b">
        <f>AND(CCTAB[[#This Row],[Date]]&gt;=calculate!$D$10,CCTAB[[#This Row],[Date]]&lt;calculate!$D$10+7)</f>
        <v>0</v>
      </c>
    </row>
    <row r="4911" spans="1:10" ht="14.25" customHeight="1" x14ac:dyDescent="0.35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</v>
      </c>
      <c r="H4911" s="8">
        <v>7.1398565939173738E-4</v>
      </c>
      <c r="I4911" s="9">
        <v>3</v>
      </c>
      <c r="J4911" s="10" t="b">
        <f>AND(CCTAB[[#This Row],[Date]]&gt;=calculate!$D$10,CCTAB[[#This Row],[Date]]&lt;calculate!$D$10+7)</f>
        <v>0</v>
      </c>
    </row>
    <row r="4912" spans="1:10" ht="14.25" customHeight="1" x14ac:dyDescent="0.35">
      <c r="A4912" s="4" t="s">
        <v>4935</v>
      </c>
      <c r="B4912" s="5">
        <v>42092.540999999997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</v>
      </c>
      <c r="H4912" s="8">
        <v>1.7966382887097741E-3</v>
      </c>
      <c r="I4912" s="9">
        <v>3</v>
      </c>
      <c r="J4912" s="10" t="b">
        <f>AND(CCTAB[[#This Row],[Date]]&gt;=calculate!$D$10,CCTAB[[#This Row],[Date]]&lt;calculate!$D$10+7)</f>
        <v>0</v>
      </c>
    </row>
    <row r="4913" spans="1:10" ht="14.25" customHeight="1" x14ac:dyDescent="0.35">
      <c r="A4913" s="4" t="s">
        <v>4936</v>
      </c>
      <c r="B4913" s="5">
        <v>42092.540999999997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</v>
      </c>
      <c r="H4913" s="8">
        <v>9.4918054186878291E-4</v>
      </c>
      <c r="I4913" s="9">
        <v>4</v>
      </c>
      <c r="J4913" s="10" t="b">
        <f>AND(CCTAB[[#This Row],[Date]]&gt;=calculate!$D$10,CCTAB[[#This Row],[Date]]&lt;calculate!$D$10+7)</f>
        <v>0</v>
      </c>
    </row>
    <row r="4914" spans="1:10" ht="14.25" customHeight="1" x14ac:dyDescent="0.35">
      <c r="A4914" s="4" t="s">
        <v>4937</v>
      </c>
      <c r="B4914" s="5">
        <v>42092.542999999998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</v>
      </c>
      <c r="H4914" s="8">
        <v>1.459610529835616E-3</v>
      </c>
      <c r="I4914" s="9">
        <v>3</v>
      </c>
      <c r="J4914" s="10" t="b">
        <f>AND(CCTAB[[#This Row],[Date]]&gt;=calculate!$D$10,CCTAB[[#This Row],[Date]]&lt;calculate!$D$10+7)</f>
        <v>0</v>
      </c>
    </row>
    <row r="4915" spans="1:10" ht="14.25" customHeight="1" x14ac:dyDescent="0.35">
      <c r="A4915" s="4" t="s">
        <v>4938</v>
      </c>
      <c r="B4915" s="5">
        <v>42092.542999999998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</v>
      </c>
      <c r="H4915" s="8">
        <v>1.3621412949864364E-3</v>
      </c>
      <c r="I4915" s="9">
        <v>3</v>
      </c>
      <c r="J4915" s="10" t="b">
        <f>AND(CCTAB[[#This Row],[Date]]&gt;=calculate!$D$10,CCTAB[[#This Row],[Date]]&lt;calculate!$D$10+7)</f>
        <v>0</v>
      </c>
    </row>
    <row r="4916" spans="1:10" ht="14.25" customHeight="1" x14ac:dyDescent="0.35">
      <c r="A4916" s="4" t="s">
        <v>4939</v>
      </c>
      <c r="B4916" s="5">
        <v>42092.563000000002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</v>
      </c>
      <c r="H4916" s="8">
        <v>4.6645535399895428E-3</v>
      </c>
      <c r="I4916" s="9">
        <v>4</v>
      </c>
      <c r="J4916" s="10" t="b">
        <f>AND(CCTAB[[#This Row],[Date]]&gt;=calculate!$D$10,CCTAB[[#This Row],[Date]]&lt;calculate!$D$10+7)</f>
        <v>0</v>
      </c>
    </row>
    <row r="4917" spans="1:10" ht="14.25" customHeight="1" x14ac:dyDescent="0.35">
      <c r="A4917" s="4" t="s">
        <v>4940</v>
      </c>
      <c r="B4917" s="5">
        <v>42092.563000000002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0" t="b">
        <f>AND(CCTAB[[#This Row],[Date]]&gt;=calculate!$D$10,CCTAB[[#This Row],[Date]]&lt;calculate!$D$10+7)</f>
        <v>0</v>
      </c>
    </row>
    <row r="4918" spans="1:10" ht="14.25" customHeight="1" x14ac:dyDescent="0.35">
      <c r="A4918" s="4" t="s">
        <v>4941</v>
      </c>
      <c r="B4918" s="5">
        <v>42092.572999999997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0" t="b">
        <f>AND(CCTAB[[#This Row],[Date]]&gt;=calculate!$D$10,CCTAB[[#This Row],[Date]]&lt;calculate!$D$10+7)</f>
        <v>0</v>
      </c>
    </row>
    <row r="4919" spans="1:10" ht="14.25" customHeight="1" x14ac:dyDescent="0.35">
      <c r="A4919" s="4" t="s">
        <v>4942</v>
      </c>
      <c r="B4919" s="5">
        <v>42092.572999999997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</v>
      </c>
      <c r="H4919" s="8">
        <v>3.5247222843397827E-4</v>
      </c>
      <c r="I4919" s="9">
        <v>4</v>
      </c>
      <c r="J4919" s="10" t="b">
        <f>AND(CCTAB[[#This Row],[Date]]&gt;=calculate!$D$10,CCTAB[[#This Row],[Date]]&lt;calculate!$D$10+7)</f>
        <v>0</v>
      </c>
    </row>
    <row r="4920" spans="1:10" ht="14.25" customHeight="1" x14ac:dyDescent="0.35">
      <c r="A4920" s="4" t="s">
        <v>4943</v>
      </c>
      <c r="B4920" s="5">
        <v>42092.582999999999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</v>
      </c>
      <c r="H4920" s="8">
        <v>1.8262449190265062E-3</v>
      </c>
      <c r="I4920" s="9">
        <v>1</v>
      </c>
      <c r="J4920" s="10" t="b">
        <f>AND(CCTAB[[#This Row],[Date]]&gt;=calculate!$D$10,CCTAB[[#This Row],[Date]]&lt;calculate!$D$10+7)</f>
        <v>0</v>
      </c>
    </row>
    <row r="4921" spans="1:10" ht="14.25" customHeight="1" x14ac:dyDescent="0.35">
      <c r="A4921" s="4" t="s">
        <v>4944</v>
      </c>
      <c r="B4921" s="5">
        <v>42092.582999999999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</v>
      </c>
      <c r="H4921" s="8">
        <v>1.9285097960239079E-3</v>
      </c>
      <c r="I4921" s="9">
        <v>1</v>
      </c>
      <c r="J4921" s="10" t="b">
        <f>AND(CCTAB[[#This Row],[Date]]&gt;=calculate!$D$10,CCTAB[[#This Row],[Date]]&lt;calculate!$D$10+7)</f>
        <v>0</v>
      </c>
    </row>
    <row r="4922" spans="1:10" ht="14.25" customHeight="1" x14ac:dyDescent="0.35">
      <c r="A4922" s="4" t="s">
        <v>4945</v>
      </c>
      <c r="B4922" s="5">
        <v>42092.612999999998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</v>
      </c>
      <c r="H4922" s="8">
        <v>4.010542968805304E-3</v>
      </c>
      <c r="I4922" s="9">
        <v>5</v>
      </c>
      <c r="J4922" s="10" t="b">
        <f>AND(CCTAB[[#This Row],[Date]]&gt;=calculate!$D$10,CCTAB[[#This Row],[Date]]&lt;calculate!$D$10+7)</f>
        <v>0</v>
      </c>
    </row>
    <row r="4923" spans="1:10" ht="14.25" customHeight="1" x14ac:dyDescent="0.35">
      <c r="A4923" s="4" t="s">
        <v>4946</v>
      </c>
      <c r="B4923" s="5">
        <v>42092.612999999998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</v>
      </c>
      <c r="H4923" s="8">
        <v>3.790638082481923E-3</v>
      </c>
      <c r="I4923" s="9">
        <v>4</v>
      </c>
      <c r="J4923" s="10" t="b">
        <f>AND(CCTAB[[#This Row],[Date]]&gt;=calculate!$D$10,CCTAB[[#This Row],[Date]]&lt;calculate!$D$10+7)</f>
        <v>0</v>
      </c>
    </row>
    <row r="4924" spans="1:10" ht="14.25" customHeight="1" x14ac:dyDescent="0.35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</v>
      </c>
      <c r="H4924" s="8">
        <v>2.4802154290738936E-3</v>
      </c>
      <c r="I4924" s="9">
        <v>3</v>
      </c>
      <c r="J4924" s="10" t="b">
        <f>AND(CCTAB[[#This Row],[Date]]&gt;=calculate!$D$10,CCTAB[[#This Row],[Date]]&lt;calculate!$D$10+7)</f>
        <v>0</v>
      </c>
    </row>
    <row r="4925" spans="1:10" ht="14.25" customHeight="1" x14ac:dyDescent="0.35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0" t="b">
        <f>AND(CCTAB[[#This Row],[Date]]&gt;=calculate!$D$10,CCTAB[[#This Row],[Date]]&lt;calculate!$D$10+7)</f>
        <v>0</v>
      </c>
    </row>
    <row r="4926" spans="1:10" ht="14.25" customHeight="1" x14ac:dyDescent="0.35">
      <c r="A4926" s="4" t="s">
        <v>4949</v>
      </c>
      <c r="B4926" s="5">
        <v>42092.624000000003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</v>
      </c>
      <c r="H4926" s="8">
        <v>2.8954559397152244E-3</v>
      </c>
      <c r="I4926" s="9">
        <v>5</v>
      </c>
      <c r="J4926" s="10" t="b">
        <f>AND(CCTAB[[#This Row],[Date]]&gt;=calculate!$D$10,CCTAB[[#This Row],[Date]]&lt;calculate!$D$10+7)</f>
        <v>0</v>
      </c>
    </row>
    <row r="4927" spans="1:10" ht="14.25" customHeight="1" x14ac:dyDescent="0.35">
      <c r="A4927" s="4" t="s">
        <v>4950</v>
      </c>
      <c r="B4927" s="5">
        <v>42092.624000000003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0" t="b">
        <f>AND(CCTAB[[#This Row],[Date]]&gt;=calculate!$D$10,CCTAB[[#This Row],[Date]]&lt;calculate!$D$10+7)</f>
        <v>0</v>
      </c>
    </row>
    <row r="4928" spans="1:10" ht="14.25" customHeight="1" x14ac:dyDescent="0.35">
      <c r="A4928" s="4" t="s">
        <v>4951</v>
      </c>
      <c r="B4928" s="5">
        <v>42092.627999999997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</v>
      </c>
      <c r="H4928" s="8">
        <v>2.2552212247902792E-3</v>
      </c>
      <c r="I4928" s="9">
        <v>3</v>
      </c>
      <c r="J4928" s="10" t="b">
        <f>AND(CCTAB[[#This Row],[Date]]&gt;=calculate!$D$10,CCTAB[[#This Row],[Date]]&lt;calculate!$D$10+7)</f>
        <v>0</v>
      </c>
    </row>
    <row r="4929" spans="1:10" ht="14.25" customHeight="1" x14ac:dyDescent="0.35">
      <c r="A4929" s="4" t="s">
        <v>4952</v>
      </c>
      <c r="B4929" s="5">
        <v>42092.627999999997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</v>
      </c>
      <c r="H4929" s="8">
        <v>2.5596716803565544E-3</v>
      </c>
      <c r="I4929" s="9">
        <v>3</v>
      </c>
      <c r="J4929" s="10" t="b">
        <f>AND(CCTAB[[#This Row],[Date]]&gt;=calculate!$D$10,CCTAB[[#This Row],[Date]]&lt;calculate!$D$10+7)</f>
        <v>0</v>
      </c>
    </row>
    <row r="4930" spans="1:10" ht="14.25" customHeight="1" x14ac:dyDescent="0.35">
      <c r="A4930" s="4" t="s">
        <v>4953</v>
      </c>
      <c r="B4930" s="5">
        <v>42092.629000000001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0" t="b">
        <f>AND(CCTAB[[#This Row],[Date]]&gt;=calculate!$D$10,CCTAB[[#This Row],[Date]]&lt;calculate!$D$10+7)</f>
        <v>0</v>
      </c>
    </row>
    <row r="4931" spans="1:10" ht="14.25" customHeight="1" x14ac:dyDescent="0.35">
      <c r="A4931" s="4" t="s">
        <v>4954</v>
      </c>
      <c r="B4931" s="5">
        <v>42092.629000000001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</v>
      </c>
      <c r="H4931" s="8">
        <v>3.4116977699512429E-3</v>
      </c>
      <c r="I4931" s="9">
        <v>1</v>
      </c>
      <c r="J4931" s="10" t="b">
        <f>AND(CCTAB[[#This Row],[Date]]&gt;=calculate!$D$10,CCTAB[[#This Row],[Date]]&lt;calculate!$D$10+7)</f>
        <v>0</v>
      </c>
    </row>
    <row r="4932" spans="1:10" ht="14.25" customHeight="1" x14ac:dyDescent="0.35">
      <c r="A4932" s="4" t="s">
        <v>4955</v>
      </c>
      <c r="B4932" s="5">
        <v>42092.633000000002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</v>
      </c>
      <c r="H4932" s="8">
        <v>2.1829274008054655E-3</v>
      </c>
      <c r="I4932" s="9">
        <v>4</v>
      </c>
      <c r="J4932" s="10" t="b">
        <f>AND(CCTAB[[#This Row],[Date]]&gt;=calculate!$D$10,CCTAB[[#This Row],[Date]]&lt;calculate!$D$10+7)</f>
        <v>0</v>
      </c>
    </row>
    <row r="4933" spans="1:10" ht="14.25" customHeight="1" x14ac:dyDescent="0.35">
      <c r="A4933" s="4" t="s">
        <v>4956</v>
      </c>
      <c r="B4933" s="5">
        <v>42092.633000000002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</v>
      </c>
      <c r="H4933" s="8">
        <v>2.1486295411622001E-3</v>
      </c>
      <c r="I4933" s="9">
        <v>4</v>
      </c>
      <c r="J4933" s="10" t="b">
        <f>AND(CCTAB[[#This Row],[Date]]&gt;=calculate!$D$10,CCTAB[[#This Row],[Date]]&lt;calculate!$D$10+7)</f>
        <v>0</v>
      </c>
    </row>
    <row r="4934" spans="1:10" ht="14.25" customHeight="1" x14ac:dyDescent="0.35">
      <c r="A4934" s="4" t="s">
        <v>4957</v>
      </c>
      <c r="B4934" s="5">
        <v>42092.633000000002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</v>
      </c>
      <c r="H4934" s="8">
        <v>4.3119780768136936E-3</v>
      </c>
      <c r="I4934" s="9">
        <v>3</v>
      </c>
      <c r="J4934" s="10" t="b">
        <f>AND(CCTAB[[#This Row],[Date]]&gt;=calculate!$D$10,CCTAB[[#This Row],[Date]]&lt;calculate!$D$10+7)</f>
        <v>0</v>
      </c>
    </row>
    <row r="4935" spans="1:10" ht="14.25" customHeight="1" x14ac:dyDescent="0.35">
      <c r="A4935" s="4" t="s">
        <v>4958</v>
      </c>
      <c r="B4935" s="5">
        <v>42092.633000000002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</v>
      </c>
      <c r="H4935" s="8">
        <v>2.939700323653917E-3</v>
      </c>
      <c r="I4935" s="9">
        <v>5</v>
      </c>
      <c r="J4935" s="10" t="b">
        <f>AND(CCTAB[[#This Row],[Date]]&gt;=calculate!$D$10,CCTAB[[#This Row],[Date]]&lt;calculate!$D$10+7)</f>
        <v>0</v>
      </c>
    </row>
    <row r="4936" spans="1:10" ht="14.25" customHeight="1" x14ac:dyDescent="0.35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</v>
      </c>
      <c r="H4936" s="8">
        <v>3.6857365839347597E-3</v>
      </c>
      <c r="I4936" s="9">
        <v>5</v>
      </c>
      <c r="J4936" s="10" t="b">
        <f>AND(CCTAB[[#This Row],[Date]]&gt;=calculate!$D$10,CCTAB[[#This Row],[Date]]&lt;calculate!$D$10+7)</f>
        <v>0</v>
      </c>
    </row>
    <row r="4937" spans="1:10" ht="14.25" customHeight="1" x14ac:dyDescent="0.35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</v>
      </c>
      <c r="H4937" s="8">
        <v>4.3679701113981195E-4</v>
      </c>
      <c r="I4937" s="9">
        <v>4</v>
      </c>
      <c r="J4937" s="10" t="b">
        <f>AND(CCTAB[[#This Row],[Date]]&gt;=calculate!$D$10,CCTAB[[#This Row],[Date]]&lt;calculate!$D$10+7)</f>
        <v>0</v>
      </c>
    </row>
    <row r="4938" spans="1:10" ht="14.25" customHeight="1" x14ac:dyDescent="0.35">
      <c r="A4938" s="4" t="s">
        <v>4961</v>
      </c>
      <c r="B4938" s="5">
        <v>42092.652999999998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</v>
      </c>
      <c r="H4938" s="8">
        <v>1.47897798150908E-3</v>
      </c>
      <c r="I4938" s="9">
        <v>4</v>
      </c>
      <c r="J4938" s="10" t="b">
        <f>AND(CCTAB[[#This Row],[Date]]&gt;=calculate!$D$10,CCTAB[[#This Row],[Date]]&lt;calculate!$D$10+7)</f>
        <v>0</v>
      </c>
    </row>
    <row r="4939" spans="1:10" ht="14.25" customHeight="1" x14ac:dyDescent="0.35">
      <c r="A4939" s="4" t="s">
        <v>4962</v>
      </c>
      <c r="B4939" s="5">
        <v>42092.652999999998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</v>
      </c>
      <c r="H4939" s="8">
        <v>6.5834537710101509E-4</v>
      </c>
      <c r="I4939" s="9">
        <v>2</v>
      </c>
      <c r="J4939" s="10" t="b">
        <f>AND(CCTAB[[#This Row],[Date]]&gt;=calculate!$D$10,CCTAB[[#This Row],[Date]]&lt;calculate!$D$10+7)</f>
        <v>0</v>
      </c>
    </row>
    <row r="4940" spans="1:10" ht="14.25" customHeight="1" x14ac:dyDescent="0.35">
      <c r="A4940" s="4" t="s">
        <v>4963</v>
      </c>
      <c r="B4940" s="5">
        <v>42092.654999999999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</v>
      </c>
      <c r="H4940" s="8">
        <v>2.395158348904971E-3</v>
      </c>
      <c r="I4940" s="9">
        <v>2</v>
      </c>
      <c r="J4940" s="10" t="b">
        <f>AND(CCTAB[[#This Row],[Date]]&gt;=calculate!$D$10,CCTAB[[#This Row],[Date]]&lt;calculate!$D$10+7)</f>
        <v>0</v>
      </c>
    </row>
    <row r="4941" spans="1:10" ht="14.25" customHeight="1" x14ac:dyDescent="0.35">
      <c r="A4941" s="4" t="s">
        <v>4964</v>
      </c>
      <c r="B4941" s="5">
        <v>42092.654999999999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</v>
      </c>
      <c r="H4941" s="8">
        <v>4.7197477982299134E-3</v>
      </c>
      <c r="I4941" s="9">
        <v>1</v>
      </c>
      <c r="J4941" s="10" t="b">
        <f>AND(CCTAB[[#This Row],[Date]]&gt;=calculate!$D$10,CCTAB[[#This Row],[Date]]&lt;calculate!$D$10+7)</f>
        <v>0</v>
      </c>
    </row>
    <row r="4942" spans="1:10" ht="14.25" customHeight="1" x14ac:dyDescent="0.35">
      <c r="A4942" s="4" t="s">
        <v>4965</v>
      </c>
      <c r="B4942" s="5">
        <v>42092.656000000003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</v>
      </c>
      <c r="H4942" s="8">
        <v>2.2648188778564659E-3</v>
      </c>
      <c r="I4942" s="9">
        <v>5</v>
      </c>
      <c r="J4942" s="10" t="b">
        <f>AND(CCTAB[[#This Row],[Date]]&gt;=calculate!$D$10,CCTAB[[#This Row],[Date]]&lt;calculate!$D$10+7)</f>
        <v>0</v>
      </c>
    </row>
    <row r="4943" spans="1:10" ht="14.25" customHeight="1" x14ac:dyDescent="0.35">
      <c r="A4943" s="4" t="s">
        <v>4966</v>
      </c>
      <c r="B4943" s="5">
        <v>42092.656000000003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0" t="b">
        <f>AND(CCTAB[[#This Row],[Date]]&gt;=calculate!$D$10,CCTAB[[#This Row],[Date]]&lt;calculate!$D$10+7)</f>
        <v>0</v>
      </c>
    </row>
    <row r="4944" spans="1:10" ht="14.25" customHeight="1" x14ac:dyDescent="0.35">
      <c r="A4944" s="4" t="s">
        <v>4967</v>
      </c>
      <c r="B4944" s="5">
        <v>42092.673999999999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</v>
      </c>
      <c r="H4944" s="8">
        <v>2.8673735209533125E-3</v>
      </c>
      <c r="I4944" s="9">
        <v>4</v>
      </c>
      <c r="J4944" s="10" t="b">
        <f>AND(CCTAB[[#This Row],[Date]]&gt;=calculate!$D$10,CCTAB[[#This Row],[Date]]&lt;calculate!$D$10+7)</f>
        <v>0</v>
      </c>
    </row>
    <row r="4945" spans="1:10" ht="14.25" customHeight="1" x14ac:dyDescent="0.35">
      <c r="A4945" s="4" t="s">
        <v>4968</v>
      </c>
      <c r="B4945" s="5">
        <v>42092.673999999999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</v>
      </c>
      <c r="H4945" s="8">
        <v>4.8529950569077412E-3</v>
      </c>
      <c r="I4945" s="9">
        <v>3</v>
      </c>
      <c r="J4945" s="10" t="b">
        <f>AND(CCTAB[[#This Row],[Date]]&gt;=calculate!$D$10,CCTAB[[#This Row],[Date]]&lt;calculate!$D$10+7)</f>
        <v>0</v>
      </c>
    </row>
    <row r="4946" spans="1:10" ht="14.25" customHeight="1" x14ac:dyDescent="0.35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</v>
      </c>
      <c r="H4946" s="8">
        <v>2.7478462605578331E-3</v>
      </c>
      <c r="I4946" s="9">
        <v>4</v>
      </c>
      <c r="J4946" s="10" t="b">
        <f>AND(CCTAB[[#This Row],[Date]]&gt;=calculate!$D$10,CCTAB[[#This Row],[Date]]&lt;calculate!$D$10+7)</f>
        <v>0</v>
      </c>
    </row>
    <row r="4947" spans="1:10" ht="14.25" customHeight="1" x14ac:dyDescent="0.35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</v>
      </c>
      <c r="H4947" s="8">
        <v>2.1094514684483483E-3</v>
      </c>
      <c r="I4947" s="9">
        <v>4</v>
      </c>
      <c r="J4947" s="10" t="b">
        <f>AND(CCTAB[[#This Row],[Date]]&gt;=calculate!$D$10,CCTAB[[#This Row],[Date]]&lt;calculate!$D$10+7)</f>
        <v>0</v>
      </c>
    </row>
    <row r="4948" spans="1:10" ht="14.25" customHeight="1" x14ac:dyDescent="0.35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</v>
      </c>
      <c r="H4948" s="8">
        <v>4.2566690374608992E-3</v>
      </c>
      <c r="I4948" s="9">
        <v>3</v>
      </c>
      <c r="J4948" s="10" t="b">
        <f>AND(CCTAB[[#This Row],[Date]]&gt;=calculate!$D$10,CCTAB[[#This Row],[Date]]&lt;calculate!$D$10+7)</f>
        <v>0</v>
      </c>
    </row>
    <row r="4949" spans="1:10" ht="14.25" customHeight="1" x14ac:dyDescent="0.35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0" t="b">
        <f>AND(CCTAB[[#This Row],[Date]]&gt;=calculate!$D$10,CCTAB[[#This Row],[Date]]&lt;calculate!$D$10+7)</f>
        <v>0</v>
      </c>
    </row>
    <row r="4950" spans="1:10" ht="14.25" customHeight="1" x14ac:dyDescent="0.35">
      <c r="A4950" s="4" t="s">
        <v>4973</v>
      </c>
      <c r="B4950" s="5">
        <v>42093.379000000001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</v>
      </c>
      <c r="H4950" s="8">
        <v>8.4303895555962226E-4</v>
      </c>
      <c r="I4950" s="9">
        <v>2</v>
      </c>
      <c r="J4950" s="10" t="b">
        <f>AND(CCTAB[[#This Row],[Date]]&gt;=calculate!$D$10,CCTAB[[#This Row],[Date]]&lt;calculate!$D$10+7)</f>
        <v>0</v>
      </c>
    </row>
    <row r="4951" spans="1:10" ht="14.25" customHeight="1" x14ac:dyDescent="0.35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</v>
      </c>
      <c r="H4951" s="8">
        <v>8.4918268732658429E-4</v>
      </c>
      <c r="I4951" s="9">
        <v>3</v>
      </c>
      <c r="J4951" s="10" t="b">
        <f>AND(CCTAB[[#This Row],[Date]]&gt;=calculate!$D$10,CCTAB[[#This Row],[Date]]&lt;calculate!$D$10+7)</f>
        <v>0</v>
      </c>
    </row>
    <row r="4952" spans="1:10" ht="14.25" customHeight="1" x14ac:dyDescent="0.35">
      <c r="A4952" s="4" t="s">
        <v>4975</v>
      </c>
      <c r="B4952" s="5">
        <v>42093.392999999996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</v>
      </c>
      <c r="H4952" s="8">
        <v>2.0997928400795169E-3</v>
      </c>
      <c r="I4952" s="9">
        <v>5</v>
      </c>
      <c r="J4952" s="10" t="b">
        <f>AND(CCTAB[[#This Row],[Date]]&gt;=calculate!$D$10,CCTAB[[#This Row],[Date]]&lt;calculate!$D$10+7)</f>
        <v>0</v>
      </c>
    </row>
    <row r="4953" spans="1:10" ht="14.25" customHeight="1" x14ac:dyDescent="0.35">
      <c r="A4953" s="4" t="s">
        <v>4976</v>
      </c>
      <c r="B4953" s="5">
        <v>42093.474999999999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</v>
      </c>
      <c r="H4953" s="8">
        <v>2.4518526928713649E-3</v>
      </c>
      <c r="I4953" s="9">
        <v>3</v>
      </c>
      <c r="J4953" s="10" t="b">
        <f>AND(CCTAB[[#This Row],[Date]]&gt;=calculate!$D$10,CCTAB[[#This Row],[Date]]&lt;calculate!$D$10+7)</f>
        <v>0</v>
      </c>
    </row>
    <row r="4954" spans="1:10" ht="14.25" customHeight="1" x14ac:dyDescent="0.35">
      <c r="A4954" s="4" t="s">
        <v>4977</v>
      </c>
      <c r="B4954" s="5">
        <v>42093.474999999999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</v>
      </c>
      <c r="H4954" s="8">
        <v>3.7129543739516059E-3</v>
      </c>
      <c r="I4954" s="9">
        <v>3</v>
      </c>
      <c r="J4954" s="10" t="b">
        <f>AND(CCTAB[[#This Row],[Date]]&gt;=calculate!$D$10,CCTAB[[#This Row],[Date]]&lt;calculate!$D$10+7)</f>
        <v>0</v>
      </c>
    </row>
    <row r="4955" spans="1:10" ht="14.25" customHeight="1" x14ac:dyDescent="0.35">
      <c r="A4955" s="4" t="s">
        <v>4978</v>
      </c>
      <c r="B4955" s="5">
        <v>42093.500999999997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0" t="b">
        <f>AND(CCTAB[[#This Row],[Date]]&gt;=calculate!$D$10,CCTAB[[#This Row],[Date]]&lt;calculate!$D$10+7)</f>
        <v>0</v>
      </c>
    </row>
    <row r="4956" spans="1:10" ht="14.25" customHeight="1" x14ac:dyDescent="0.35">
      <c r="A4956" s="4" t="s">
        <v>4979</v>
      </c>
      <c r="B4956" s="5">
        <v>42093.502999999997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</v>
      </c>
      <c r="H4956" s="8">
        <v>2.9941330025715735E-3</v>
      </c>
      <c r="I4956" s="9">
        <v>3</v>
      </c>
      <c r="J4956" s="10" t="b">
        <f>AND(CCTAB[[#This Row],[Date]]&gt;=calculate!$D$10,CCTAB[[#This Row],[Date]]&lt;calculate!$D$10+7)</f>
        <v>0</v>
      </c>
    </row>
    <row r="4957" spans="1:10" ht="14.25" customHeight="1" x14ac:dyDescent="0.35">
      <c r="A4957" s="4" t="s">
        <v>4980</v>
      </c>
      <c r="B4957" s="5">
        <v>42093.521000000001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0" t="b">
        <f>AND(CCTAB[[#This Row],[Date]]&gt;=calculate!$D$10,CCTAB[[#This Row],[Date]]&lt;calculate!$D$10+7)</f>
        <v>0</v>
      </c>
    </row>
    <row r="4958" spans="1:10" ht="14.25" customHeight="1" x14ac:dyDescent="0.35">
      <c r="A4958" s="4" t="s">
        <v>4981</v>
      </c>
      <c r="B4958" s="5">
        <v>42093.525000000001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</v>
      </c>
      <c r="H4958" s="8">
        <v>4.7866561558907745E-3</v>
      </c>
      <c r="I4958" s="9">
        <v>4</v>
      </c>
      <c r="J4958" s="10" t="b">
        <f>AND(CCTAB[[#This Row],[Date]]&gt;=calculate!$D$10,CCTAB[[#This Row],[Date]]&lt;calculate!$D$10+7)</f>
        <v>0</v>
      </c>
    </row>
    <row r="4959" spans="1:10" ht="14.25" customHeight="1" x14ac:dyDescent="0.35">
      <c r="A4959" s="4" t="s">
        <v>4982</v>
      </c>
      <c r="B4959" s="5">
        <v>42093.531999999999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</v>
      </c>
      <c r="H4959" s="8">
        <v>2.1380594182832885E-3</v>
      </c>
      <c r="I4959" s="9">
        <v>4</v>
      </c>
      <c r="J4959" s="10" t="b">
        <f>AND(CCTAB[[#This Row],[Date]]&gt;=calculate!$D$10,CCTAB[[#This Row],[Date]]&lt;calculate!$D$10+7)</f>
        <v>0</v>
      </c>
    </row>
    <row r="4960" spans="1:10" ht="14.25" customHeight="1" x14ac:dyDescent="0.35">
      <c r="A4960" s="4" t="s">
        <v>4983</v>
      </c>
      <c r="B4960" s="5">
        <v>42093.561000000002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</v>
      </c>
      <c r="H4960" s="8">
        <v>3.0124955628157979E-3</v>
      </c>
      <c r="I4960" s="9">
        <v>4</v>
      </c>
      <c r="J4960" s="10" t="b">
        <f>AND(CCTAB[[#This Row],[Date]]&gt;=calculate!$D$10,CCTAB[[#This Row],[Date]]&lt;calculate!$D$10+7)</f>
        <v>0</v>
      </c>
    </row>
    <row r="4961" spans="1:10" ht="14.25" customHeight="1" x14ac:dyDescent="0.35">
      <c r="A4961" s="4" t="s">
        <v>4984</v>
      </c>
      <c r="B4961" s="5">
        <v>42093.565000000002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</v>
      </c>
      <c r="H4961" s="8">
        <v>3.1414575637504576E-3</v>
      </c>
      <c r="I4961" s="9">
        <v>5</v>
      </c>
      <c r="J4961" s="10" t="b">
        <f>AND(CCTAB[[#This Row],[Date]]&gt;=calculate!$D$10,CCTAB[[#This Row],[Date]]&lt;calculate!$D$10+7)</f>
        <v>0</v>
      </c>
    </row>
    <row r="4962" spans="1:10" ht="14.25" customHeight="1" x14ac:dyDescent="0.35">
      <c r="A4962" s="4" t="s">
        <v>4985</v>
      </c>
      <c r="B4962" s="5">
        <v>42093.576999999997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0" t="b">
        <f>AND(CCTAB[[#This Row],[Date]]&gt;=calculate!$D$10,CCTAB[[#This Row],[Date]]&lt;calculate!$D$10+7)</f>
        <v>0</v>
      </c>
    </row>
    <row r="4963" spans="1:10" ht="14.25" customHeight="1" x14ac:dyDescent="0.35">
      <c r="A4963" s="4" t="s">
        <v>4986</v>
      </c>
      <c r="B4963" s="5">
        <v>42093.631000000001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0" t="b">
        <f>AND(CCTAB[[#This Row],[Date]]&gt;=calculate!$D$10,CCTAB[[#This Row],[Date]]&lt;calculate!$D$10+7)</f>
        <v>0</v>
      </c>
    </row>
    <row r="4964" spans="1:10" ht="14.25" customHeight="1" x14ac:dyDescent="0.35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</v>
      </c>
      <c r="H4964" s="8">
        <v>3.2997818604214133E-3</v>
      </c>
      <c r="I4964" s="9">
        <v>4</v>
      </c>
      <c r="J4964" s="10" t="b">
        <f>AND(CCTAB[[#This Row],[Date]]&gt;=calculate!$D$10,CCTAB[[#This Row],[Date]]&lt;calculate!$D$10+7)</f>
        <v>0</v>
      </c>
    </row>
    <row r="4965" spans="1:10" ht="14.25" customHeight="1" x14ac:dyDescent="0.35">
      <c r="A4965" s="4" t="s">
        <v>4988</v>
      </c>
      <c r="B4965" s="5">
        <v>42093.656999999999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</v>
      </c>
      <c r="H4965" s="8">
        <v>3.7453779767561172E-3</v>
      </c>
      <c r="I4965" s="9">
        <v>2</v>
      </c>
      <c r="J4965" s="10" t="b">
        <f>AND(CCTAB[[#This Row],[Date]]&gt;=calculate!$D$10,CCTAB[[#This Row],[Date]]&lt;calculate!$D$10+7)</f>
        <v>0</v>
      </c>
    </row>
    <row r="4966" spans="1:10" ht="14.25" customHeight="1" x14ac:dyDescent="0.35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0" t="b">
        <f>AND(CCTAB[[#This Row],[Date]]&gt;=calculate!$D$10,CCTAB[[#This Row],[Date]]&lt;calculate!$D$10+7)</f>
        <v>0</v>
      </c>
    </row>
    <row r="4967" spans="1:10" ht="14.25" customHeight="1" x14ac:dyDescent="0.35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0" t="b">
        <f>AND(CCTAB[[#This Row],[Date]]&gt;=calculate!$D$10,CCTAB[[#This Row],[Date]]&lt;calculate!$D$10+7)</f>
        <v>0</v>
      </c>
    </row>
    <row r="4968" spans="1:10" ht="14.25" customHeight="1" x14ac:dyDescent="0.35">
      <c r="A4968" s="4" t="s">
        <v>4991</v>
      </c>
      <c r="B4968" s="5">
        <v>42093.675999999999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0" t="b">
        <f>AND(CCTAB[[#This Row],[Date]]&gt;=calculate!$D$10,CCTAB[[#This Row],[Date]]&lt;calculate!$D$10+7)</f>
        <v>0</v>
      </c>
    </row>
    <row r="4969" spans="1:10" ht="14.25" customHeight="1" x14ac:dyDescent="0.35">
      <c r="A4969" s="4" t="s">
        <v>4992</v>
      </c>
      <c r="B4969" s="5">
        <v>42093.686999999998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0" t="b">
        <f>AND(CCTAB[[#This Row],[Date]]&gt;=calculate!$D$10,CCTAB[[#This Row],[Date]]&lt;calculate!$D$10+7)</f>
        <v>0</v>
      </c>
    </row>
    <row r="4970" spans="1:10" ht="14.25" customHeight="1" x14ac:dyDescent="0.35">
      <c r="A4970" s="4" t="s">
        <v>4993</v>
      </c>
      <c r="B4970" s="5">
        <v>42093.688999999998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</v>
      </c>
      <c r="H4970" s="8">
        <v>3.3963314938730443E-3</v>
      </c>
      <c r="I4970" s="9">
        <v>4</v>
      </c>
      <c r="J4970" s="10" t="b">
        <f>AND(CCTAB[[#This Row],[Date]]&gt;=calculate!$D$10,CCTAB[[#This Row],[Date]]&lt;calculate!$D$10+7)</f>
        <v>0</v>
      </c>
    </row>
    <row r="4971" spans="1:10" ht="14.25" customHeight="1" x14ac:dyDescent="0.35">
      <c r="A4971" s="4" t="s">
        <v>4994</v>
      </c>
      <c r="B4971" s="5">
        <v>42093.699000000001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</v>
      </c>
      <c r="H4971" s="8">
        <v>1.4533124957067853E-3</v>
      </c>
      <c r="I4971" s="9">
        <v>5</v>
      </c>
      <c r="J4971" s="10" t="b">
        <f>AND(CCTAB[[#This Row],[Date]]&gt;=calculate!$D$10,CCTAB[[#This Row],[Date]]&lt;calculate!$D$10+7)</f>
        <v>0</v>
      </c>
    </row>
    <row r="4972" spans="1:10" ht="14.25" customHeight="1" x14ac:dyDescent="0.35">
      <c r="A4972" s="4" t="s">
        <v>4995</v>
      </c>
      <c r="B4972" s="5">
        <v>42093.718000000001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0" t="b">
        <f>AND(CCTAB[[#This Row],[Date]]&gt;=calculate!$D$10,CCTAB[[#This Row],[Date]]&lt;calculate!$D$10+7)</f>
        <v>0</v>
      </c>
    </row>
    <row r="4973" spans="1:10" ht="14.25" customHeight="1" x14ac:dyDescent="0.35">
      <c r="A4973" s="4" t="s">
        <v>4996</v>
      </c>
      <c r="B4973" s="5">
        <v>42093.726000000002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</v>
      </c>
      <c r="H4973" s="8">
        <v>3.9971541591227367E-4</v>
      </c>
      <c r="I4973" s="9">
        <v>5</v>
      </c>
      <c r="J4973" s="10" t="b">
        <f>AND(CCTAB[[#This Row],[Date]]&gt;=calculate!$D$10,CCTAB[[#This Row],[Date]]&lt;calculate!$D$10+7)</f>
        <v>0</v>
      </c>
    </row>
    <row r="4974" spans="1:10" ht="14.25" customHeight="1" x14ac:dyDescent="0.35">
      <c r="A4974" s="4" t="s">
        <v>4997</v>
      </c>
      <c r="B4974" s="5">
        <v>42093.733999999997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</v>
      </c>
      <c r="H4974" s="8">
        <v>1.6590318312732575E-3</v>
      </c>
      <c r="I4974" s="9">
        <v>3</v>
      </c>
      <c r="J4974" s="10" t="b">
        <f>AND(CCTAB[[#This Row],[Date]]&gt;=calculate!$D$10,CCTAB[[#This Row],[Date]]&lt;calculate!$D$10+7)</f>
        <v>0</v>
      </c>
    </row>
    <row r="4975" spans="1:10" ht="14.25" customHeight="1" x14ac:dyDescent="0.35">
      <c r="A4975" s="4" t="s">
        <v>4998</v>
      </c>
      <c r="B4975" s="5">
        <v>42094.375999999997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</v>
      </c>
      <c r="H4975" s="8">
        <v>4.4461630152719542E-3</v>
      </c>
      <c r="I4975" s="9">
        <v>3</v>
      </c>
      <c r="J4975" s="10" t="b">
        <f>AND(CCTAB[[#This Row],[Date]]&gt;=calculate!$D$10,CCTAB[[#This Row],[Date]]&lt;calculate!$D$10+7)</f>
        <v>0</v>
      </c>
    </row>
    <row r="4976" spans="1:10" ht="14.25" customHeight="1" x14ac:dyDescent="0.35">
      <c r="A4976" s="4" t="s">
        <v>4999</v>
      </c>
      <c r="B4976" s="5">
        <v>42094.381999999998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</v>
      </c>
      <c r="H4976" s="8">
        <v>1.6918167539507827E-3</v>
      </c>
      <c r="I4976" s="9">
        <v>5</v>
      </c>
      <c r="J4976" s="10" t="b">
        <f>AND(CCTAB[[#This Row],[Date]]&gt;=calculate!$D$10,CCTAB[[#This Row],[Date]]&lt;calculate!$D$10+7)</f>
        <v>0</v>
      </c>
    </row>
    <row r="4977" spans="1:10" ht="14.25" customHeight="1" x14ac:dyDescent="0.35">
      <c r="A4977" s="4" t="s">
        <v>5000</v>
      </c>
      <c r="B4977" s="5">
        <v>42094.389000000003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</v>
      </c>
      <c r="H4977" s="8">
        <v>4.8310997922144201E-3</v>
      </c>
      <c r="I4977" s="9">
        <v>4</v>
      </c>
      <c r="J4977" s="10" t="b">
        <f>AND(CCTAB[[#This Row],[Date]]&gt;=calculate!$D$10,CCTAB[[#This Row],[Date]]&lt;calculate!$D$10+7)</f>
        <v>0</v>
      </c>
    </row>
    <row r="4978" spans="1:10" ht="14.25" customHeight="1" x14ac:dyDescent="0.35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</v>
      </c>
      <c r="H4978" s="8">
        <v>2.0291254373261173E-3</v>
      </c>
      <c r="I4978" s="9">
        <v>4</v>
      </c>
      <c r="J4978" s="10" t="b">
        <f>AND(CCTAB[[#This Row],[Date]]&gt;=calculate!$D$10,CCTAB[[#This Row],[Date]]&lt;calculate!$D$10+7)</f>
        <v>0</v>
      </c>
    </row>
    <row r="4979" spans="1:10" ht="14.25" customHeight="1" x14ac:dyDescent="0.35">
      <c r="A4979" s="4" t="s">
        <v>5002</v>
      </c>
      <c r="B4979" s="5">
        <v>42094.425999999999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</v>
      </c>
      <c r="H4979" s="8">
        <v>4.6038727806448559E-4</v>
      </c>
      <c r="I4979" s="9">
        <v>4</v>
      </c>
      <c r="J4979" s="10" t="b">
        <f>AND(CCTAB[[#This Row],[Date]]&gt;=calculate!$D$10,CCTAB[[#This Row],[Date]]&lt;calculate!$D$10+7)</f>
        <v>0</v>
      </c>
    </row>
    <row r="4980" spans="1:10" ht="14.25" customHeight="1" x14ac:dyDescent="0.35">
      <c r="A4980" s="4" t="s">
        <v>5003</v>
      </c>
      <c r="B4980" s="5">
        <v>42094.444000000003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0" t="b">
        <f>AND(CCTAB[[#This Row],[Date]]&gt;=calculate!$D$10,CCTAB[[#This Row],[Date]]&lt;calculate!$D$10+7)</f>
        <v>0</v>
      </c>
    </row>
    <row r="4981" spans="1:10" ht="14.25" customHeight="1" x14ac:dyDescent="0.35">
      <c r="A4981" s="4" t="s">
        <v>5004</v>
      </c>
      <c r="B4981" s="5">
        <v>42094.451000000001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</v>
      </c>
      <c r="H4981" s="8">
        <v>2.9927156621774994E-3</v>
      </c>
      <c r="I4981" s="9">
        <v>5</v>
      </c>
      <c r="J4981" s="10" t="b">
        <f>AND(CCTAB[[#This Row],[Date]]&gt;=calculate!$D$10,CCTAB[[#This Row],[Date]]&lt;calculate!$D$10+7)</f>
        <v>0</v>
      </c>
    </row>
    <row r="4982" spans="1:10" ht="14.25" customHeight="1" x14ac:dyDescent="0.35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</v>
      </c>
      <c r="H4982" s="8">
        <v>3.3247850132677838E-3</v>
      </c>
      <c r="I4982" s="9">
        <v>4</v>
      </c>
      <c r="J4982" s="10" t="b">
        <f>AND(CCTAB[[#This Row],[Date]]&gt;=calculate!$D$10,CCTAB[[#This Row],[Date]]&lt;calculate!$D$10+7)</f>
        <v>0</v>
      </c>
    </row>
    <row r="4983" spans="1:10" ht="14.25" customHeight="1" x14ac:dyDescent="0.35">
      <c r="A4983" s="4" t="s">
        <v>5006</v>
      </c>
      <c r="B4983" s="5">
        <v>42094.472999999998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</v>
      </c>
      <c r="H4983" s="8">
        <v>1.7909398757009701E-3</v>
      </c>
      <c r="I4983" s="9">
        <v>3</v>
      </c>
      <c r="J4983" s="10" t="b">
        <f>AND(CCTAB[[#This Row],[Date]]&gt;=calculate!$D$10,CCTAB[[#This Row],[Date]]&lt;calculate!$D$10+7)</f>
        <v>0</v>
      </c>
    </row>
    <row r="4984" spans="1:10" ht="14.25" customHeight="1" x14ac:dyDescent="0.35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</v>
      </c>
      <c r="H4984" s="8">
        <v>3.3406167955831447E-3</v>
      </c>
      <c r="I4984" s="9">
        <v>1</v>
      </c>
      <c r="J4984" s="10" t="b">
        <f>AND(CCTAB[[#This Row],[Date]]&gt;=calculate!$D$10,CCTAB[[#This Row],[Date]]&lt;calculate!$D$10+7)</f>
        <v>0</v>
      </c>
    </row>
    <row r="4985" spans="1:10" ht="14.25" customHeight="1" x14ac:dyDescent="0.35">
      <c r="A4985" s="4" t="s">
        <v>5008</v>
      </c>
      <c r="B4985" s="5">
        <v>42094.483999999997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</v>
      </c>
      <c r="H4985" s="8">
        <v>2.1598297200863966E-3</v>
      </c>
      <c r="I4985" s="9">
        <v>4</v>
      </c>
      <c r="J4985" s="10" t="b">
        <f>AND(CCTAB[[#This Row],[Date]]&gt;=calculate!$D$10,CCTAB[[#This Row],[Date]]&lt;calculate!$D$10+7)</f>
        <v>0</v>
      </c>
    </row>
    <row r="4986" spans="1:10" ht="14.25" customHeight="1" x14ac:dyDescent="0.35">
      <c r="A4986" s="4" t="s">
        <v>5009</v>
      </c>
      <c r="B4986" s="5">
        <v>42094.535000000003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0" t="b">
        <f>AND(CCTAB[[#This Row],[Date]]&gt;=calculate!$D$10,CCTAB[[#This Row],[Date]]&lt;calculate!$D$10+7)</f>
        <v>0</v>
      </c>
    </row>
    <row r="4987" spans="1:10" ht="14.25" customHeight="1" x14ac:dyDescent="0.35">
      <c r="A4987" s="4" t="s">
        <v>5010</v>
      </c>
      <c r="B4987" s="5">
        <v>42094.535000000003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</v>
      </c>
      <c r="H4987" s="8">
        <v>1.3954917784644971E-3</v>
      </c>
      <c r="I4987" s="9">
        <v>1</v>
      </c>
      <c r="J4987" s="10" t="b">
        <f>AND(CCTAB[[#This Row],[Date]]&gt;=calculate!$D$10,CCTAB[[#This Row],[Date]]&lt;calculate!$D$10+7)</f>
        <v>0</v>
      </c>
    </row>
    <row r="4988" spans="1:10" ht="14.25" customHeight="1" x14ac:dyDescent="0.35">
      <c r="A4988" s="4" t="s">
        <v>5011</v>
      </c>
      <c r="B4988" s="5">
        <v>42094.542999999998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</v>
      </c>
      <c r="H4988" s="8">
        <v>1.6872552459537191E-3</v>
      </c>
      <c r="I4988" s="9">
        <v>4</v>
      </c>
      <c r="J4988" s="10" t="b">
        <f>AND(CCTAB[[#This Row],[Date]]&gt;=calculate!$D$10,CCTAB[[#This Row],[Date]]&lt;calculate!$D$10+7)</f>
        <v>0</v>
      </c>
    </row>
    <row r="4989" spans="1:10" ht="14.25" customHeight="1" x14ac:dyDescent="0.35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</v>
      </c>
      <c r="H4989" s="8">
        <v>3.8437669217468353E-3</v>
      </c>
      <c r="I4989" s="9">
        <v>4</v>
      </c>
      <c r="J4989" s="10" t="b">
        <f>AND(CCTAB[[#This Row],[Date]]&gt;=calculate!$D$10,CCTAB[[#This Row],[Date]]&lt;calculate!$D$10+7)</f>
        <v>0</v>
      </c>
    </row>
    <row r="4990" spans="1:10" ht="14.25" customHeight="1" x14ac:dyDescent="0.35">
      <c r="A4990" s="4" t="s">
        <v>5013</v>
      </c>
      <c r="B4990" s="5">
        <v>42094.557000000001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</v>
      </c>
      <c r="H4990" s="8">
        <v>4.0344211722630145E-3</v>
      </c>
      <c r="I4990" s="9">
        <v>5</v>
      </c>
      <c r="J4990" s="10" t="b">
        <f>AND(CCTAB[[#This Row],[Date]]&gt;=calculate!$D$10,CCTAB[[#This Row],[Date]]&lt;calculate!$D$10+7)</f>
        <v>0</v>
      </c>
    </row>
    <row r="4991" spans="1:10" ht="14.25" customHeight="1" x14ac:dyDescent="0.35">
      <c r="A4991" s="4" t="s">
        <v>5014</v>
      </c>
      <c r="B4991" s="5">
        <v>42094.571000000004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</v>
      </c>
      <c r="H4991" s="8">
        <v>3.4595424179654009E-3</v>
      </c>
      <c r="I4991" s="9">
        <v>4</v>
      </c>
      <c r="J4991" s="10" t="b">
        <f>AND(CCTAB[[#This Row],[Date]]&gt;=calculate!$D$10,CCTAB[[#This Row],[Date]]&lt;calculate!$D$10+7)</f>
        <v>0</v>
      </c>
    </row>
    <row r="4992" spans="1:10" ht="14.25" customHeight="1" x14ac:dyDescent="0.35">
      <c r="A4992" s="4" t="s">
        <v>5015</v>
      </c>
      <c r="B4992" s="5">
        <v>42094.574000000001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</v>
      </c>
      <c r="H4992" s="8">
        <v>4.4705971799148102E-3</v>
      </c>
      <c r="I4992" s="9">
        <v>1</v>
      </c>
      <c r="J4992" s="10" t="b">
        <f>AND(CCTAB[[#This Row],[Date]]&gt;=calculate!$D$10,CCTAB[[#This Row],[Date]]&lt;calculate!$D$10+7)</f>
        <v>0</v>
      </c>
    </row>
    <row r="4993" spans="1:10" ht="14.25" customHeight="1" x14ac:dyDescent="0.35">
      <c r="A4993" s="4" t="s">
        <v>5016</v>
      </c>
      <c r="B4993" s="5">
        <v>42094.593000000001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0" t="b">
        <f>AND(CCTAB[[#This Row],[Date]]&gt;=calculate!$D$10,CCTAB[[#This Row],[Date]]&lt;calculate!$D$10+7)</f>
        <v>0</v>
      </c>
    </row>
    <row r="4994" spans="1:10" ht="14.25" customHeight="1" x14ac:dyDescent="0.35">
      <c r="A4994" s="4" t="s">
        <v>5017</v>
      </c>
      <c r="B4994" s="5">
        <v>42094.595999999998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0" t="b">
        <f>AND(CCTAB[[#This Row],[Date]]&gt;=calculate!$D$10,CCTAB[[#This Row],[Date]]&lt;calculate!$D$10+7)</f>
        <v>0</v>
      </c>
    </row>
    <row r="4995" spans="1:10" ht="14.25" customHeight="1" x14ac:dyDescent="0.35">
      <c r="A4995" s="4" t="s">
        <v>5018</v>
      </c>
      <c r="B4995" s="5">
        <v>42094.624000000003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0" t="b">
        <f>AND(CCTAB[[#This Row],[Date]]&gt;=calculate!$D$10,CCTAB[[#This Row],[Date]]&lt;calculate!$D$10+7)</f>
        <v>0</v>
      </c>
    </row>
    <row r="4996" spans="1:10" ht="14.25" customHeight="1" x14ac:dyDescent="0.35">
      <c r="A4996" s="4" t="s">
        <v>5019</v>
      </c>
      <c r="B4996" s="5">
        <v>42094.648000000001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0" t="b">
        <f>AND(CCTAB[[#This Row],[Date]]&gt;=calculate!$D$10,CCTAB[[#This Row],[Date]]&lt;calculate!$D$10+7)</f>
        <v>0</v>
      </c>
    </row>
    <row r="4997" spans="1:10" ht="14.25" customHeight="1" x14ac:dyDescent="0.35">
      <c r="A4997" s="4" t="s">
        <v>5020</v>
      </c>
      <c r="B4997" s="5">
        <v>42094.692999999999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</v>
      </c>
      <c r="H4997" s="8">
        <v>3.9391902696312596E-3</v>
      </c>
      <c r="I4997" s="9">
        <v>1</v>
      </c>
      <c r="J4997" s="10" t="b">
        <f>AND(CCTAB[[#This Row],[Date]]&gt;=calculate!$D$10,CCTAB[[#This Row],[Date]]&lt;calculate!$D$10+7)</f>
        <v>0</v>
      </c>
    </row>
    <row r="4998" spans="1:10" ht="14.25" customHeight="1" x14ac:dyDescent="0.35">
      <c r="A4998" s="4" t="s">
        <v>5021</v>
      </c>
      <c r="B4998" s="5">
        <v>42094.697999999997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</v>
      </c>
      <c r="H4998" s="8">
        <v>2.2717985021203659E-3</v>
      </c>
      <c r="I4998" s="9">
        <v>3</v>
      </c>
      <c r="J4998" s="10" t="b">
        <f>AND(CCTAB[[#This Row],[Date]]&gt;=calculate!$D$10,CCTAB[[#This Row],[Date]]&lt;calculate!$D$10+7)</f>
        <v>0</v>
      </c>
    </row>
    <row r="4999" spans="1:10" ht="14.25" customHeight="1" x14ac:dyDescent="0.35">
      <c r="A4999" s="4" t="s">
        <v>5022</v>
      </c>
      <c r="B4999" s="5">
        <v>42094.703999999998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</v>
      </c>
      <c r="H4999" s="8">
        <v>1.2563055841786864E-3</v>
      </c>
      <c r="I4999" s="9">
        <v>4</v>
      </c>
      <c r="J4999" s="10" t="b">
        <f>AND(CCTAB[[#This Row],[Date]]&gt;=calculate!$D$10,CCTAB[[#This Row],[Date]]&lt;calculate!$D$10+7)</f>
        <v>0</v>
      </c>
    </row>
    <row r="5000" spans="1:10" ht="14.25" customHeight="1" x14ac:dyDescent="0.35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</v>
      </c>
      <c r="H5000" s="8">
        <v>6.7259208518469086E-4</v>
      </c>
      <c r="I5000" s="9">
        <v>5</v>
      </c>
      <c r="J5000" s="10" t="b">
        <f>AND(CCTAB[[#This Row],[Date]]&gt;=calculate!$D$10,CCTAB[[#This Row],[Date]]&lt;calculate!$D$10+7)</f>
        <v>0</v>
      </c>
    </row>
    <row r="5001" spans="1:10" ht="14.25" customHeight="1" x14ac:dyDescent="0.35">
      <c r="A5001" s="12" t="s">
        <v>5024</v>
      </c>
      <c r="B5001" s="13">
        <v>42094.735999999997</v>
      </c>
      <c r="C5001" s="14" t="s">
        <v>10</v>
      </c>
      <c r="D5001" s="15" t="s">
        <v>11</v>
      </c>
      <c r="E5001" s="15" t="s">
        <v>16</v>
      </c>
      <c r="F5001" s="15" t="s">
        <v>16</v>
      </c>
      <c r="G5001" s="15" t="s">
        <v>24</v>
      </c>
      <c r="H5001" s="16" t="s">
        <v>24</v>
      </c>
      <c r="I5001" s="17" t="s">
        <v>24</v>
      </c>
      <c r="J5001" s="10" t="b">
        <f>AND(CCTAB[[#This Row],[Date]]&gt;=calculate!$D$10,CCTAB[[#This Row],[Date]]&lt;calculate!$D$10+7)</f>
        <v>0</v>
      </c>
    </row>
  </sheetData>
  <autoFilter ref="L1:L9" xr:uid="{00000000-0001-0000-0000-000000000000}"/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673D-838D-4E39-93BE-D7F1223C38A0}">
  <sheetPr codeName="Sheet3"/>
  <dimension ref="A1:Q74"/>
  <sheetViews>
    <sheetView zoomScale="89" zoomScaleNormal="89" workbookViewId="0">
      <selection activeCell="B9" sqref="B9"/>
    </sheetView>
  </sheetViews>
  <sheetFormatPr defaultRowHeight="14.5" x14ac:dyDescent="0.35"/>
  <cols>
    <col min="1" max="1" width="32.453125" customWidth="1"/>
    <col min="2" max="2" width="21.453125" customWidth="1"/>
    <col min="3" max="3" width="16.08984375" customWidth="1"/>
    <col min="4" max="4" width="17.1796875" customWidth="1"/>
    <col min="5" max="5" width="16.54296875" customWidth="1"/>
    <col min="6" max="6" width="17.7265625" customWidth="1"/>
    <col min="7" max="7" width="13.6328125" customWidth="1"/>
    <col min="8" max="8" width="14.6328125" customWidth="1"/>
    <col min="9" max="9" width="19.6328125" customWidth="1"/>
    <col min="14" max="14" width="13.08984375" customWidth="1"/>
    <col min="15" max="15" width="13.90625" customWidth="1"/>
    <col min="16" max="16" width="14.453125" customWidth="1"/>
    <col min="17" max="17" width="16.26953125" customWidth="1"/>
  </cols>
  <sheetData>
    <row r="1" spans="1:17" x14ac:dyDescent="0.35">
      <c r="A1" s="19" t="s">
        <v>5025</v>
      </c>
      <c r="B1" s="19" t="s">
        <v>5026</v>
      </c>
      <c r="D1" t="s">
        <v>1</v>
      </c>
    </row>
    <row r="2" spans="1:17" x14ac:dyDescent="0.35">
      <c r="A2" s="24">
        <v>10</v>
      </c>
      <c r="B2" s="19">
        <v>1</v>
      </c>
    </row>
    <row r="3" spans="1:17" x14ac:dyDescent="0.35">
      <c r="A3" s="25"/>
      <c r="D3" s="26"/>
    </row>
    <row r="4" spans="1:17" x14ac:dyDescent="0.35">
      <c r="A4" s="19" t="s">
        <v>5027</v>
      </c>
      <c r="B4" s="19">
        <f>COUNTIF(CCTAB[Column1],TRUE)</f>
        <v>364</v>
      </c>
    </row>
    <row r="5" spans="1:17" x14ac:dyDescent="0.35">
      <c r="A5" s="19" t="s">
        <v>5028</v>
      </c>
      <c r="B5" s="19" cm="1">
        <f t="array" ref="B5">SUMPRODUCT((CCTAB[Column1]=TRUE)*(CCTAB[Answered (Y/N)]="Y"))</f>
        <v>296</v>
      </c>
    </row>
    <row r="6" spans="1:17" x14ac:dyDescent="0.35">
      <c r="A6" s="19" t="s">
        <v>5029</v>
      </c>
      <c r="B6" s="27" cm="1">
        <f t="array" ref="B6">SUMPRODUCT(--(CCTAB[Column1]=TRUE),(CCTAB[Speed of Answer]))/B4</f>
        <v>56.093406593406591</v>
      </c>
    </row>
    <row r="7" spans="1:17" x14ac:dyDescent="0.35">
      <c r="A7" s="19" t="s">
        <v>5030</v>
      </c>
      <c r="B7" s="27">
        <f>(B4-B5)/B4</f>
        <v>0.18681318681318682</v>
      </c>
      <c r="D7" t="str">
        <f>"week #"&amp;A2</f>
        <v>week #10</v>
      </c>
    </row>
    <row r="8" spans="1:17" x14ac:dyDescent="0.35">
      <c r="A8" s="19" t="s">
        <v>5031</v>
      </c>
      <c r="B8" s="23">
        <f>B4/(7*9*60)</f>
        <v>9.6296296296296297E-2</v>
      </c>
    </row>
    <row r="9" spans="1:17" x14ac:dyDescent="0.35">
      <c r="A9" s="19" t="s">
        <v>5032</v>
      </c>
      <c r="B9" s="27" cm="1">
        <f t="array" ref="B9">SUMPRODUCT(--(CCTAB[Column1]=TRUE),(CCTAB[Satisfaction rating]))/B5</f>
        <v>3.314189189189189</v>
      </c>
    </row>
    <row r="10" spans="1:17" x14ac:dyDescent="0.35">
      <c r="A10" s="19" t="s">
        <v>5033</v>
      </c>
      <c r="B10" s="19" cm="1">
        <f t="array" ref="B10">SUMPRODUCT((CCTAB[Column1]=TRUE)*(CCTAB[AvgTalkDuration]&lt;TIME(0,3,0))*(CCTAB[Answered (Y/N)]="Y"))</f>
        <v>126</v>
      </c>
      <c r="D10" s="26">
        <f>DATE(2015,1,5)+7*($A$2-1)</f>
        <v>42072</v>
      </c>
    </row>
    <row r="11" spans="1:17" x14ac:dyDescent="0.35">
      <c r="A11" s="19" t="s">
        <v>5040</v>
      </c>
      <c r="B11" s="27">
        <f>B10/B5</f>
        <v>0.42567567567567566</v>
      </c>
    </row>
    <row r="12" spans="1:17" x14ac:dyDescent="0.35">
      <c r="A12" s="19" t="s">
        <v>5034</v>
      </c>
      <c r="B12" s="19" cm="1">
        <f t="array" ref="B12">SUMPRODUCT((CCTAB[Column1]=TRUE)*(CCTAB[Satisfaction rating]&lt;=3)*(CCTAB[Answered (Y/N)]="Y"))</f>
        <v>166</v>
      </c>
    </row>
    <row r="14" spans="1:17" x14ac:dyDescent="0.35">
      <c r="A14" s="24" t="s">
        <v>5035</v>
      </c>
      <c r="B14" s="24" t="s">
        <v>5027</v>
      </c>
      <c r="C14" s="24" t="s">
        <v>5028</v>
      </c>
      <c r="D14" s="24" t="s">
        <v>5036</v>
      </c>
      <c r="E14" s="30" t="s">
        <v>5037</v>
      </c>
      <c r="F14" s="30" t="s">
        <v>5038</v>
      </c>
      <c r="G14" s="21"/>
      <c r="H14" t="s">
        <v>5044</v>
      </c>
    </row>
    <row r="15" spans="1:17" x14ac:dyDescent="0.35">
      <c r="A15" s="24" t="s">
        <v>10</v>
      </c>
      <c r="B15" s="19" cm="1">
        <f t="array" ref="B15">SUMPRODUCT((CCTAB[Column1]=TRUE)*(CCTAB[Agent]=$A$15))</f>
        <v>51</v>
      </c>
      <c r="C15" s="19" cm="1">
        <f t="array" ref="C15">SUMPRODUCT((CCTAB[Column1]=TRUE)*(CCTAB[Agent]=$A$15)*(CCTAB[Answered (Y/N)]="Y"))</f>
        <v>40</v>
      </c>
      <c r="D15" s="27" cm="1">
        <f t="array" ref="D15">SUMPRODUCT((CCTAB[Column1]=TRUE)*(CCTAB[Agent]=A15)*(CCTAB[Answered (Y/N)]="Y"),(CCTAB[Speed of Answer]))/B15</f>
        <v>51.686274509803923</v>
      </c>
      <c r="E15" s="27" cm="1">
        <f t="array" ref="E15">SUMPRODUCT((CCTAB[Column1]=TRUE)*(CCTAB[Agent]=A22)*(CCTAB[Resolved]="Y"))/B15</f>
        <v>0.70588235294117652</v>
      </c>
      <c r="F15" s="20" cm="1">
        <f t="array" ref="F15">SUMPRODUCT((CCTAB[Column1]=TRUE)*(CCTAB[Agent]=A22)*(CCTAB[Resolved]="Y"))</f>
        <v>36</v>
      </c>
      <c r="G15" s="20"/>
      <c r="H15" cm="1">
        <f t="array" ref="H15">INDEX($B$15:$E$15,ROWS(G15),B2)</f>
        <v>51</v>
      </c>
      <c r="I15">
        <f>H15+ROWS($H$15:H15)/1000000</f>
        <v>51.000000999999997</v>
      </c>
      <c r="J15">
        <f>IF(B2=3,SMALL($I$15:$I$22,ROWS($I$15:I15)),LARGE($I$15:$I$22,ROWS($I$15:I15)))</f>
        <v>55.000005000000002</v>
      </c>
      <c r="K15">
        <f>MATCH(J15,$J$15:$J$22,0)</f>
        <v>1</v>
      </c>
      <c r="L15" t="str" cm="1">
        <f t="array" ref="L15">INDEX($A$15:$A$22,K15)</f>
        <v>Diane</v>
      </c>
      <c r="N15" s="18">
        <f>INDEX($B$15:$F$22,MATCH(L15,$A$15:$A$22,0),1)</f>
        <v>51</v>
      </c>
      <c r="O15" s="18">
        <f>INDEX($C$15:$C$22,MATCH(L15,$A$15:$A$22,0),1)</f>
        <v>40</v>
      </c>
      <c r="P15" s="18">
        <f>INDEX($D$15:$D$22,MATCH(L15,$A$15:$A$22,0),1)</f>
        <v>51.686274509803923</v>
      </c>
      <c r="Q15" s="18">
        <f>INDEX($E$15:$E$22,MATCH(L15,$A$15:$A$22,0),1)</f>
        <v>0.70588235294117652</v>
      </c>
    </row>
    <row r="16" spans="1:17" x14ac:dyDescent="0.35">
      <c r="A16" s="24" t="s">
        <v>14</v>
      </c>
      <c r="B16" s="19" cm="1">
        <f t="array" ref="B16">SUMPRODUCT((CCTAB[Column1]=TRUE)*(CCTAB[Agent]=$A$16))</f>
        <v>44</v>
      </c>
      <c r="C16" s="19" cm="1">
        <f t="array" ref="C16">SUMPRODUCT((CCTAB[Column1]=TRUE)*(CCTAB[Agent]=A16)*(CCTAB[Answered (Y/N)]="Y"))</f>
        <v>37</v>
      </c>
      <c r="D16" s="27" cm="1">
        <f t="array" ref="D16">SUMPRODUCT((CCTAB[Column1]=TRUE)*(CCTAB[Agent]=A16)*(CCTAB[Answered (Y/N)]="Y"),(CCTAB[Speed of Answer]))/B16</f>
        <v>49.863636363636367</v>
      </c>
      <c r="E16" s="27" cm="1">
        <f t="array" ref="E16">SUMPRODUCT((CCTAB[Column1]=TRUE)*(CCTAB[Agent]=A16)*(CCTAB[Resolved]="Y"))/B16</f>
        <v>0.72727272727272729</v>
      </c>
      <c r="F16" s="19" cm="1">
        <f t="array" ref="F16">SUMPRODUCT((CCTAB[Column1]=TRUE)*(CCTAB[Agent]=A16)*(CCTAB[Resolved]="Y"))</f>
        <v>32</v>
      </c>
      <c r="G16" s="19"/>
      <c r="H16" cm="1">
        <f t="array" ref="H16">INDEX($B$16:$E$16,ROWS(G16),B2)</f>
        <v>44</v>
      </c>
      <c r="I16">
        <f>H16+ROWS($H$15:H16)/1000000</f>
        <v>44.000002000000002</v>
      </c>
      <c r="J16">
        <f>IF(B3=3,SMALL($I$15:$I$22,ROWS($I$15:I16)),LARGE($I$15:$I$22,ROWS($I$15:I16)))</f>
        <v>51.000000999999997</v>
      </c>
      <c r="K16">
        <f t="shared" ref="K16:K22" si="0">MATCH(J16,$J$15:$J$22,0)</f>
        <v>2</v>
      </c>
      <c r="L16" t="str" cm="1">
        <f t="array" ref="L16">INDEX($A$15:$A$22,K16)</f>
        <v>Becky</v>
      </c>
      <c r="N16" s="18">
        <f t="shared" ref="N16:N22" si="1">INDEX($B$15:$F$22,MATCH(L16,$A$15:$A$22,0),1)</f>
        <v>44</v>
      </c>
      <c r="O16" s="18">
        <f t="shared" ref="O16:O22" si="2">INDEX($C$15:$C$22,MATCH(L16,$A$15:$A$22,0),1)</f>
        <v>37</v>
      </c>
      <c r="P16" s="18">
        <f>INDEX($D$15:$D$22,MATCH(L16,$A$15:$A$22,0),1)</f>
        <v>49.863636363636367</v>
      </c>
      <c r="Q16" s="18">
        <f>INDEX($E$15:$E$22,MATCH(L16,$A$15:$A$22,0),1)</f>
        <v>0.72727272727272729</v>
      </c>
    </row>
    <row r="17" spans="1:17" x14ac:dyDescent="0.35">
      <c r="A17" s="24" t="s">
        <v>18</v>
      </c>
      <c r="B17" s="19" cm="1">
        <f t="array" ref="B17">SUMPRODUCT((CCTAB[Column1]=TRUE)*(CCTAB[Agent]=$A$17))</f>
        <v>35</v>
      </c>
      <c r="C17" s="19" cm="1">
        <f t="array" ref="C17">SUMPRODUCT((CCTAB[Column1]=TRUE)*(CCTAB[Agent]=A17)*(CCTAB[Answered (Y/N)]="Y"))</f>
        <v>29</v>
      </c>
      <c r="D17" s="27" cm="1">
        <f t="array" ref="D17">SUMPRODUCT((CCTAB[Column1]=TRUE)*(CCTAB[Agent]=A17)*(CCTAB[Answered (Y/N)]="Y"),(CCTAB[Speed of Answer]))/B17</f>
        <v>55.171428571428571</v>
      </c>
      <c r="E17" s="27" cm="1">
        <f t="array" ref="E17">SUMPRODUCT((CCTAB[Column1]=TRUE)*(CCTAB[Agent]=A17)*(CCTAB[Resolved]="Y"))/B17</f>
        <v>0.77142857142857146</v>
      </c>
      <c r="F17" s="19" cm="1">
        <f t="array" ref="F17">SUMPRODUCT((CCTAB[Column1]=TRUE)*(CCTAB[Agent]=A17)*(CCTAB[Resolved]="Y"))</f>
        <v>27</v>
      </c>
      <c r="G17" s="19"/>
      <c r="H17" cm="1">
        <f t="array" ref="H17">INDEX(B17:E17,ROWS(G17),B2)</f>
        <v>35</v>
      </c>
      <c r="I17">
        <f>H17+ROWS($H$15:H17)/1000000</f>
        <v>35.000003</v>
      </c>
      <c r="J17">
        <f>IF(B4=3,SMALL($I$15:$I$22,ROWS($I$15:I17)),LARGE($I$15:$I$22,ROWS($I$15:I17)))</f>
        <v>48.000008000000001</v>
      </c>
      <c r="K17">
        <f t="shared" si="0"/>
        <v>3</v>
      </c>
      <c r="L17" t="str" cm="1">
        <f t="array" ref="L17">INDEX($A$15:$A$22,K17)</f>
        <v>Stewart</v>
      </c>
      <c r="N17" s="18">
        <f t="shared" si="1"/>
        <v>35</v>
      </c>
      <c r="O17" s="18">
        <f t="shared" si="2"/>
        <v>29</v>
      </c>
      <c r="P17" s="18">
        <f t="shared" ref="P17:P22" si="3">INDEX($D$15:$D$22,MATCH(L17,$A$15:$A$22,0),1)</f>
        <v>55.171428571428571</v>
      </c>
      <c r="Q17" s="18">
        <f t="shared" ref="Q17:Q22" si="4">INDEX($E$15:$E$22,MATCH(L17,$A$15:$A$22,0),1)</f>
        <v>0.77142857142857146</v>
      </c>
    </row>
    <row r="18" spans="1:17" x14ac:dyDescent="0.35">
      <c r="A18" s="24" t="s">
        <v>20</v>
      </c>
      <c r="B18" s="19" cm="1">
        <f t="array" ref="B18">SUMPRODUCT((CCTAB[Column1]=TRUE)*(CCTAB[Agent]=$A$18))</f>
        <v>47</v>
      </c>
      <c r="C18" s="19" cm="1">
        <f t="array" ref="C18">SUMPRODUCT((CCTAB[Column1]=TRUE)*(CCTAB[Agent]=A18)*(CCTAB[Answered (Y/N)]="Y"))</f>
        <v>37</v>
      </c>
      <c r="D18" s="27" cm="1">
        <f t="array" ref="D18">SUMPRODUCT((CCTAB[Column1]=TRUE)*(CCTAB[Agent]=A18)*(CCTAB[Answered (Y/N)]="Y"),(CCTAB[Speed of Answer]))/B18</f>
        <v>59.617021276595743</v>
      </c>
      <c r="E18" s="27" cm="1">
        <f t="array" ref="E18">SUMPRODUCT((CCTAB[Column1]=TRUE)*(CCTAB[Agent]=A18)*(CCTAB[Resolved]="Y"))/B18</f>
        <v>0.74468085106382975</v>
      </c>
      <c r="F18" s="19" cm="1">
        <f t="array" ref="F18">SUMPRODUCT((CCTAB[Column1]=TRUE)*(CCTAB[Agent]=A18)*(CCTAB[Resolved]="Y"))</f>
        <v>35</v>
      </c>
      <c r="G18" s="19"/>
      <c r="H18" cm="1">
        <f t="array" ref="H18">INDEX($B$18:$E$18,ROWS(G18),B2)</f>
        <v>47</v>
      </c>
      <c r="I18">
        <f>H18+ROWS($H$15:H18)/1000000</f>
        <v>47.000003999999997</v>
      </c>
      <c r="J18">
        <f>IF(B5=3,SMALL($I$15:$I$22,ROWS($I$15:I18)),LARGE($I$15:$I$22,ROWS($I$15:I18)))</f>
        <v>47.000003999999997</v>
      </c>
      <c r="K18">
        <f t="shared" si="0"/>
        <v>4</v>
      </c>
      <c r="L18" t="str" cm="1">
        <f t="array" ref="L18">INDEX($A$15:$A$22,K18)</f>
        <v>Greg</v>
      </c>
      <c r="N18" s="18">
        <f t="shared" si="1"/>
        <v>47</v>
      </c>
      <c r="O18" s="18">
        <f t="shared" si="2"/>
        <v>37</v>
      </c>
      <c r="P18" s="18">
        <f t="shared" si="3"/>
        <v>59.617021276595743</v>
      </c>
      <c r="Q18" s="18">
        <f t="shared" si="4"/>
        <v>0.74468085106382975</v>
      </c>
    </row>
    <row r="19" spans="1:17" x14ac:dyDescent="0.35">
      <c r="A19" s="24" t="s">
        <v>30</v>
      </c>
      <c r="B19" s="19" cm="1">
        <f t="array" ref="B19">SUMPRODUCT((CCTAB[Column1]=TRUE)*(CCTAB[Agent]=A19))</f>
        <v>55</v>
      </c>
      <c r="C19" s="19" cm="1">
        <f t="array" ref="C19">SUMPRODUCT((CCTAB[Column1]=TRUE)*(CCTAB[Agent]=A19)*(CCTAB[Answered (Y/N)]="Y"))</f>
        <v>42</v>
      </c>
      <c r="D19" s="27" cm="1">
        <f t="array" ref="D19">SUMPRODUCT((CCTAB[Column1]=TRUE)*(CCTAB[Agent]=A19)*(CCTAB[Answered (Y/N)]="Y"),(CCTAB[Speed of Answer]))/B19</f>
        <v>49.4</v>
      </c>
      <c r="E19" s="27" cm="1">
        <f t="array" ref="E19">SUMPRODUCT((CCTAB[Column1]=TRUE)*(CCTAB[Agent]=A19)*(CCTAB[Resolved]="Y"))/B19</f>
        <v>0.67272727272727273</v>
      </c>
      <c r="F19" s="19" cm="1">
        <f t="array" ref="F19">SUMPRODUCT((CCTAB[Column1]=TRUE)*(CCTAB[Agent]=A19)*(CCTAB[Resolved]="Y"))</f>
        <v>37</v>
      </c>
      <c r="G19" s="19"/>
      <c r="H19" cm="1">
        <f t="array" ref="H19">INDEX($B$19:$D$195,ROWS(G19),B2)</f>
        <v>55</v>
      </c>
      <c r="I19">
        <f>H19+ROWS($H$15:H19)/1000000</f>
        <v>55.000005000000002</v>
      </c>
      <c r="J19">
        <f>IF(B6=3,SMALL($I$15:$I$22,ROWS($I$15:I19)),LARGE($I$15:$I$22,ROWS($I$15:I19)))</f>
        <v>44.000002000000002</v>
      </c>
      <c r="K19">
        <f t="shared" si="0"/>
        <v>5</v>
      </c>
      <c r="L19" t="str" cm="1">
        <f t="array" ref="L19">INDEX($A$15:$A$22,K19)</f>
        <v>Jim</v>
      </c>
      <c r="N19" s="18">
        <f t="shared" si="1"/>
        <v>55</v>
      </c>
      <c r="O19" s="18">
        <f t="shared" si="2"/>
        <v>42</v>
      </c>
      <c r="P19" s="18">
        <f t="shared" si="3"/>
        <v>49.4</v>
      </c>
      <c r="Q19" s="18">
        <f t="shared" si="4"/>
        <v>0.67272727272727273</v>
      </c>
    </row>
    <row r="20" spans="1:17" x14ac:dyDescent="0.35">
      <c r="A20" s="24" t="s">
        <v>33</v>
      </c>
      <c r="B20" s="19" cm="1">
        <f t="array" ref="B20">SUMPRODUCT((CCTAB[Column1]=TRUE)*(CCTAB[Agent]=A20))</f>
        <v>42</v>
      </c>
      <c r="C20" s="19" cm="1">
        <f t="array" ref="C20">SUMPRODUCT((CCTAB[Column1]=TRUE)*(CCTAB[Agent]=A20)*(CCTAB[Answered (Y/N)]="Y"))</f>
        <v>32</v>
      </c>
      <c r="D20" s="27" cm="1">
        <f t="array" ref="D20">SUMPRODUCT((CCTAB[Column1]=TRUE)*(CCTAB[Agent]=A20)*(CCTAB[Answered (Y/N)]="Y"),(CCTAB[Speed of Answer]))/B20</f>
        <v>59.571428571428569</v>
      </c>
      <c r="E20" s="27" cm="1">
        <f t="array" ref="E20">SUMPRODUCT((CCTAB[Column1]=TRUE)*(CCTAB[Agent]=A20)*(CCTAB[Resolved]="Y"))/B20</f>
        <v>0.73809523809523814</v>
      </c>
      <c r="F20" s="19" cm="1">
        <f t="array" ref="F20">SUMPRODUCT((CCTAB[Column1]=TRUE)*(CCTAB[Agent]=A20)*(CCTAB[Resolved]="Y"))</f>
        <v>31</v>
      </c>
      <c r="G20" s="19"/>
      <c r="H20" cm="1">
        <f t="array" ref="H20">INDEX($B$20:$E$20,ROWS(G20),B2)</f>
        <v>42</v>
      </c>
      <c r="I20">
        <f>H20+ROWS($H$15:H20)/1000000</f>
        <v>42.000005999999999</v>
      </c>
      <c r="J20">
        <f>IF(B7=3,SMALL($I$15:$I$22,ROWS($I$15:I20)),LARGE($I$15:$I$22,ROWS($I$15:I20)))</f>
        <v>42.000006999999997</v>
      </c>
      <c r="K20">
        <f t="shared" si="0"/>
        <v>6</v>
      </c>
      <c r="L20" t="str" cm="1">
        <f t="array" ref="L20">INDEX($A$15:$A$22,K20)</f>
        <v>Joe</v>
      </c>
      <c r="N20" s="18">
        <f t="shared" si="1"/>
        <v>42</v>
      </c>
      <c r="O20" s="18">
        <f t="shared" si="2"/>
        <v>32</v>
      </c>
      <c r="P20" s="18">
        <f t="shared" si="3"/>
        <v>59.571428571428569</v>
      </c>
      <c r="Q20" s="18">
        <f t="shared" si="4"/>
        <v>0.73809523809523814</v>
      </c>
    </row>
    <row r="21" spans="1:17" x14ac:dyDescent="0.35">
      <c r="A21" s="24" t="s">
        <v>37</v>
      </c>
      <c r="B21" s="19" cm="1">
        <f t="array" ref="B21">SUMPRODUCT((CCTAB[Column1]=TRUE)*(CCTAB[Agent]=A21))</f>
        <v>42</v>
      </c>
      <c r="C21" s="19" cm="1">
        <f t="array" ref="C21">SUMPRODUCT((CCTAB[Column1]=TRUE)*(CCTAB[Agent]=A21)*(CCTAB[Answered (Y/N)]="Y"))</f>
        <v>37</v>
      </c>
      <c r="D21" s="27" cm="1">
        <f t="array" ref="D21">SUMPRODUCT((CCTAB[Column1]=TRUE)*(CCTAB[Agent]=A21)*(CCTAB[Answered (Y/N)]="Y"),(CCTAB[Speed of Answer]))/B21</f>
        <v>64.023809523809518</v>
      </c>
      <c r="E21" s="27" cm="1">
        <f t="array" ref="E21">SUMPRODUCT((CCTAB[Column1]=TRUE)*(CCTAB[Agent]=A21)*(CCTAB[Resolved]="Y"))/B21</f>
        <v>0.80952380952380953</v>
      </c>
      <c r="F21" s="19" cm="1">
        <f t="array" ref="F21">SUMPRODUCT((CCTAB[Column1]=TRUE)*(CCTAB[Agent]=A21)*(CCTAB[Resolved]="Y"))</f>
        <v>34</v>
      </c>
      <c r="G21" s="19"/>
      <c r="H21" cm="1">
        <f t="array" ref="H21">INDEX($B$21:$E$21,ROWS(G21),B2)</f>
        <v>42</v>
      </c>
      <c r="I21">
        <f>H21+ROWS($H$15:H21)/1000000</f>
        <v>42.000006999999997</v>
      </c>
      <c r="J21">
        <f>IF(B8=3,SMALL($I$15:$I$22,ROWS($I$15:I21)),LARGE($I$15:$I$22,ROWS($I$15:I21)))</f>
        <v>42.000005999999999</v>
      </c>
      <c r="K21">
        <f t="shared" si="0"/>
        <v>7</v>
      </c>
      <c r="L21" t="str" cm="1">
        <f t="array" ref="L21">INDEX($A$15:$A$22,K21)</f>
        <v>Martha</v>
      </c>
      <c r="N21" s="18">
        <f t="shared" si="1"/>
        <v>42</v>
      </c>
      <c r="O21" s="18">
        <f t="shared" si="2"/>
        <v>37</v>
      </c>
      <c r="P21" s="18">
        <f t="shared" si="3"/>
        <v>64.023809523809518</v>
      </c>
      <c r="Q21" s="18">
        <f t="shared" si="4"/>
        <v>0.80952380952380953</v>
      </c>
    </row>
    <row r="22" spans="1:17" x14ac:dyDescent="0.35">
      <c r="A22" s="24" t="s">
        <v>46</v>
      </c>
      <c r="B22" s="19" cm="1">
        <f t="array" ref="B22">SUMPRODUCT((CCTAB[Column1]=TRUE)*(CCTAB[Agent]=A22))</f>
        <v>48</v>
      </c>
      <c r="C22" s="19" cm="1">
        <f t="array" ref="C22">SUMPRODUCT((CCTAB[Column1]=TRUE)*(CCTAB[Agent]=A22)*(CCTAB[Answered (Y/N)]="Y"))</f>
        <v>42</v>
      </c>
      <c r="D22" s="27" cm="1">
        <f t="array" ref="D22">SUMPRODUCT((CCTAB[Column1]=TRUE)*(CCTAB[Agent]=A22)*(CCTAB[Answered (Y/N)]="Y"),(CCTAB[Speed of Answer]))/B22</f>
        <v>61.395833333333336</v>
      </c>
      <c r="E22" s="27" cm="1">
        <f t="array" ref="E22">SUMPRODUCT((CCTAB[Column1]=TRUE)*(CCTAB[Agent]=A22)*(CCTAB[Resolved]="Y"))/B22</f>
        <v>0.75</v>
      </c>
      <c r="F22" s="19" cm="1">
        <f t="array" ref="F22">SUMPRODUCT((CCTAB[Column1]=TRUE)*(CCTAB[Agent]=A22)*(CCTAB[Resolved]="Y"))</f>
        <v>36</v>
      </c>
      <c r="G22" s="19"/>
      <c r="H22" cm="1">
        <f t="array" ref="H22">INDEX($B$22:$F$22,ROWS(G22),B2)</f>
        <v>48</v>
      </c>
      <c r="I22">
        <f>H22+ROWS($H$15:H22)/1000000</f>
        <v>48.000008000000001</v>
      </c>
      <c r="J22">
        <f>IF(B9=3,SMALL($I$15:$I$22,ROWS($I$15:I22)),LARGE($I$15:$I$22,ROWS($I$15:I22)))</f>
        <v>35.000003</v>
      </c>
      <c r="K22">
        <f t="shared" si="0"/>
        <v>8</v>
      </c>
      <c r="L22" t="str" cm="1">
        <f t="array" ref="L22">INDEX($A$15:$A$22,K22)</f>
        <v>Dan</v>
      </c>
      <c r="N22" s="18">
        <f t="shared" si="1"/>
        <v>48</v>
      </c>
      <c r="O22" s="18">
        <f t="shared" si="2"/>
        <v>42</v>
      </c>
      <c r="P22" s="18">
        <f t="shared" si="3"/>
        <v>61.395833333333336</v>
      </c>
      <c r="Q22" s="18">
        <f t="shared" si="4"/>
        <v>0.75</v>
      </c>
    </row>
    <row r="23" spans="1:17" x14ac:dyDescent="0.35">
      <c r="A23" s="19"/>
      <c r="B23" s="19"/>
      <c r="C23" s="19"/>
      <c r="D23" s="19"/>
      <c r="E23" s="19"/>
      <c r="F23" s="19"/>
      <c r="G23" s="19"/>
      <c r="N23" s="18"/>
      <c r="O23" s="18"/>
      <c r="P23" s="18"/>
      <c r="Q23" s="18"/>
    </row>
    <row r="26" spans="1:17" x14ac:dyDescent="0.35">
      <c r="A26" s="44" t="s">
        <v>5065</v>
      </c>
      <c r="B26" s="44"/>
      <c r="C26" s="19"/>
    </row>
    <row r="27" spans="1:17" x14ac:dyDescent="0.35">
      <c r="A27" s="19"/>
      <c r="B27" s="19">
        <v>50</v>
      </c>
      <c r="C27" s="19">
        <f>B9*20-2</f>
        <v>64.283783783783775</v>
      </c>
    </row>
    <row r="28" spans="1:17" x14ac:dyDescent="0.35">
      <c r="A28" s="19"/>
      <c r="B28" s="19">
        <v>20</v>
      </c>
      <c r="C28" s="19">
        <v>2</v>
      </c>
    </row>
    <row r="29" spans="1:17" x14ac:dyDescent="0.35">
      <c r="A29" s="19"/>
      <c r="B29" s="19">
        <v>30</v>
      </c>
      <c r="C29" s="19">
        <f>200-C27-C28</f>
        <v>133.71621621621622</v>
      </c>
    </row>
    <row r="30" spans="1:17" x14ac:dyDescent="0.35">
      <c r="A30" s="19"/>
      <c r="B30" s="19">
        <v>100</v>
      </c>
      <c r="C30" s="19"/>
    </row>
    <row r="31" spans="1:17" x14ac:dyDescent="0.35">
      <c r="A31" s="19"/>
      <c r="B31" s="19"/>
      <c r="C31" s="19"/>
    </row>
    <row r="33" spans="1:8" x14ac:dyDescent="0.35">
      <c r="A33" s="43" t="s">
        <v>5048</v>
      </c>
      <c r="B33" s="43" t="s">
        <v>5049</v>
      </c>
      <c r="C33" s="43" t="s">
        <v>5050</v>
      </c>
      <c r="D33" s="43" t="s">
        <v>5051</v>
      </c>
      <c r="E33" s="43" t="s">
        <v>5052</v>
      </c>
      <c r="F33" s="43" t="s">
        <v>5053</v>
      </c>
      <c r="G33" s="43" t="s">
        <v>5054</v>
      </c>
      <c r="H33" s="43" t="s">
        <v>5055</v>
      </c>
    </row>
    <row r="34" spans="1:8" x14ac:dyDescent="0.35">
      <c r="A34" s="19" t="str">
        <f>L15</f>
        <v>Diane</v>
      </c>
      <c r="B34" s="19" cm="1">
        <f t="array" ref="B34">SUMPRODUCT((INT(CCTAB[Date])=$D$10+COLUMN($A$34:A34)-1)*(CCTAB[Agent]=$A$34)*(CCTAB[Resolved]="Y"))</f>
        <v>6</v>
      </c>
      <c r="C34" s="19" cm="1">
        <f t="array" ref="C34">SUMPRODUCT((INT(CCTAB[Date])=$D$10+COLUMN($A$34:B34)-1)*(CCTAB[Agent]=$A$34)*(CCTAB[Resolved]="Y"))</f>
        <v>7</v>
      </c>
      <c r="D34" s="19" cm="1">
        <f t="array" ref="D34">SUMPRODUCT((INT(CCTAB[Date])=$D$10+COLUMN($A$34:C34)-1)*(CCTAB[Agent]=$A$34)*(CCTAB[Resolved]="Y"))</f>
        <v>14</v>
      </c>
      <c r="E34" s="19" cm="1">
        <f t="array" ref="E34">SUMPRODUCT((INT(CCTAB[Date])=$D$10+COLUMN($A$34:D34)-1)*(CCTAB[Agent]=$A$34)*(CCTAB[Resolved]="Y"))</f>
        <v>20</v>
      </c>
      <c r="F34" s="19" cm="1">
        <f t="array" ref="F34">SUMPRODUCT((INT(CCTAB[Date])=$D$10+COLUMN($A$34:E34)-1)*(CCTAB[Agent]=$A$34)*(CCTAB[Resolved]="Y"))</f>
        <v>23</v>
      </c>
      <c r="G34" s="19" cm="1">
        <f t="array" ref="G34">SUMPRODUCT((INT(CCTAB[Date])=$D$10+COLUMN($A$34:F34)-1)*(CCTAB[Agent]=$A$34)*(CCTAB[Resolved]="Y"))</f>
        <v>32</v>
      </c>
      <c r="H34" s="19" cm="1">
        <f t="array" ref="H34">SUMPRODUCT((INT(CCTAB[Date])=$D$10+COLUMN($A$34:G34)-1)*(CCTAB[Agent]=$A$34)*(CCTAB[Resolved]="Y"))</f>
        <v>36</v>
      </c>
    </row>
    <row r="35" spans="1:8" x14ac:dyDescent="0.35">
      <c r="A35" s="19" t="str">
        <f t="shared" ref="A35:A41" si="5">L16</f>
        <v>Becky</v>
      </c>
      <c r="B35" s="19" cm="1">
        <f t="array" ref="B35">SUMPRODUCT((INT(CCTAB[Date])=$D$10+COLUMN($A$35:A35)-1)*(CCTAB[Agent]=$A$35)*(CCTAB[Resolved]="Y"))</f>
        <v>3</v>
      </c>
      <c r="C35" s="19" cm="1">
        <f t="array" ref="C35">SUMPRODUCT((INT(CCTAB[Date])=$D$10+COLUMN($A$35:B35)-1)*(CCTAB[Agent]=$A$35)*(CCTAB[Resolved]="Y"))</f>
        <v>7</v>
      </c>
      <c r="D35" s="19" cm="1">
        <f t="array" ref="D35">SUMPRODUCT((INT(CCTAB[Date])=$D$10+COLUMN($A$35:C35)-1)*(CCTAB[Agent]=$A$35)*(CCTAB[Resolved]="Y"))</f>
        <v>13</v>
      </c>
      <c r="E35" s="19" cm="1">
        <f t="array" ref="E35">SUMPRODUCT((INT(CCTAB[Date])=$D$10+COLUMN($A$35:D35)-1)*(CCTAB[Agent]=$A$35)*(CCTAB[Resolved]="Y"))</f>
        <v>16</v>
      </c>
      <c r="F35" s="19" cm="1">
        <f t="array" ref="F35">SUMPRODUCT((INT(CCTAB[Date])=$D$10+COLUMN($A$35:E35)-1)*(CCTAB[Agent]=$A$35)*(CCTAB[Resolved]="Y"))</f>
        <v>24</v>
      </c>
      <c r="G35" s="19" cm="1">
        <f t="array" ref="G35">SUMPRODUCT((INT(CCTAB[Date])=$D$10+COLUMN($A$35:F35)-1)*(CCTAB[Agent]=$A$35)*(CCTAB[Resolved]="Y"))</f>
        <v>27</v>
      </c>
      <c r="H35" s="19" cm="1">
        <f t="array" ref="H35">SUMPRODUCT((INT(CCTAB[Date])=$D$10+COLUMN($A$35:G35)-1)*(CCTAB[Agent]=$A$35)*(CCTAB[Resolved]="Y"))</f>
        <v>32</v>
      </c>
    </row>
    <row r="36" spans="1:8" x14ac:dyDescent="0.35">
      <c r="A36" s="19" t="str">
        <f t="shared" si="5"/>
        <v>Stewart</v>
      </c>
      <c r="B36" s="19" cm="1">
        <f t="array" ref="B36">SUMPRODUCT((INT(CCTAB[Date])=$D$10+COLUMN($A$36:A36)-1)*(CCTAB[Agent]=$A$36)*(CCTAB[Resolved]="Y"))</f>
        <v>4</v>
      </c>
      <c r="C36" s="19" cm="1">
        <f t="array" ref="C36">SUMPRODUCT((INT(CCTAB[Date])=$D$10+COLUMN($A$36:B36)-1)*(CCTAB[Agent]=$A$36)*(CCTAB[Resolved]="Y"))</f>
        <v>8</v>
      </c>
      <c r="D36" s="19" cm="1">
        <f t="array" ref="D36">SUMPRODUCT((INT(CCTAB[Date])=$D$10+COLUMN($A$36:C36)-1)*(CCTAB[Agent]=$A$36)*(CCTAB[Resolved]="Y"))</f>
        <v>14</v>
      </c>
      <c r="E36" s="19" cm="1">
        <f t="array" ref="E36">SUMPRODUCT((INT(CCTAB[Date])=$D$10+COLUMN($A$36:D36)-1)*(CCTAB[Agent]=$A$36)*(CCTAB[Resolved]="Y"))</f>
        <v>20</v>
      </c>
      <c r="F36" s="19" cm="1">
        <f t="array" ref="F36">SUMPRODUCT((INT(CCTAB[Date])=$D$10+COLUMN($A$36:E36)-1)*(CCTAB[Agent]=$A$36)*(CCTAB[Resolved]="Y"))</f>
        <v>23</v>
      </c>
      <c r="G36" s="19" cm="1">
        <f t="array" ref="G36">SUMPRODUCT((INT(CCTAB[Date])=$D$10+COLUMN($A$36:F36)-1)*(CCTAB[Agent]=$A$36)*(CCTAB[Resolved]="Y"))</f>
        <v>23</v>
      </c>
      <c r="H36" s="19" cm="1">
        <f t="array" ref="H36">SUMPRODUCT((INT(CCTAB[Date])=$D$10+COLUMN($A$36:G36)-1)*(CCTAB[Agent]=$A$36)*(CCTAB[Resolved]="Y"))</f>
        <v>27</v>
      </c>
    </row>
    <row r="37" spans="1:8" x14ac:dyDescent="0.35">
      <c r="A37" s="19" t="str">
        <f t="shared" si="5"/>
        <v>Greg</v>
      </c>
      <c r="B37" s="19" cm="1">
        <f t="array" ref="B37">SUMPRODUCT((INT(CCTAB[Date])=$D$10+COLUMN($A$37:A37)-1)*(CCTAB[Agent]=$A$37)*(CCTAB[Resolved]="Y"))</f>
        <v>7</v>
      </c>
      <c r="C37" s="19" cm="1">
        <f t="array" ref="C37">SUMPRODUCT((INT(CCTAB[Date])=$D$10+COLUMN($A$37:B37)-1)*(CCTAB[Agent]=$A$37)*(CCTAB[Resolved]="Y"))</f>
        <v>12</v>
      </c>
      <c r="D37" s="19" cm="1">
        <f t="array" ref="D37">SUMPRODUCT((INT(CCTAB[Date])=$D$10+COLUMN($A$37:C37)-1)*(CCTAB[Agent]=$A$37)*(CCTAB[Resolved]="Y"))</f>
        <v>19</v>
      </c>
      <c r="E37" s="19" cm="1">
        <f t="array" ref="E37">SUMPRODUCT((INT(CCTAB[Date])=$D$10+COLUMN($A$37:D37)-1)*(CCTAB[Agent]=$A$37)*(CCTAB[Resolved]="Y"))</f>
        <v>22</v>
      </c>
      <c r="F37" s="19" cm="1">
        <f t="array" ref="F37">SUMPRODUCT((INT(CCTAB[Date])=$D$10+COLUMN($A$37:E37)-1)*(CCTAB[Agent]=$A$37)*(CCTAB[Resolved]="Y"))</f>
        <v>26</v>
      </c>
      <c r="G37" s="19" cm="1">
        <f t="array" ref="G37">SUMPRODUCT((INT(CCTAB[Date])=$D$10+COLUMN($A$37:F37)-1)*(CCTAB[Agent]=$A$37)*(CCTAB[Resolved]="Y"))</f>
        <v>28</v>
      </c>
      <c r="H37" s="19" cm="1">
        <f t="array" ref="H37">SUMPRODUCT((INT(CCTAB[Date])=$D$10+COLUMN($A$37:G37)-1)*(CCTAB[Agent]=$A$37)*(CCTAB[Resolved]="Y"))</f>
        <v>35</v>
      </c>
    </row>
    <row r="38" spans="1:8" x14ac:dyDescent="0.35">
      <c r="A38" s="19" t="str">
        <f t="shared" si="5"/>
        <v>Jim</v>
      </c>
      <c r="B38" s="19" cm="1">
        <f t="array" ref="B38">SUMPRODUCT((INT(CCTAB[Date])=$D$10+COLUMN($A$38:A38)-1)*(CCTAB[Agent]=$A$38)*(CCTAB[Resolved]="Y"))</f>
        <v>2</v>
      </c>
      <c r="C38" s="19" cm="1">
        <f t="array" ref="C38">SUMPRODUCT((INT(CCTAB[Date])=$D$10+COLUMN($A$38:B38)-1)*(CCTAB[Agent]=$A$38)*(CCTAB[Resolved]="Y"))</f>
        <v>5</v>
      </c>
      <c r="D38" s="19" cm="1">
        <f t="array" ref="D38">SUMPRODUCT((INT(CCTAB[Date])=$D$10+COLUMN($A$38:C38)-1)*(CCTAB[Agent]=$A$38)*(CCTAB[Resolved]="Y"))</f>
        <v>11</v>
      </c>
      <c r="E38" s="19" cm="1">
        <f t="array" ref="E38">SUMPRODUCT((INT(CCTAB[Date])=$D$10+COLUMN($A$38:D38)-1)*(CCTAB[Agent]=$A$38)*(CCTAB[Resolved]="Y"))</f>
        <v>19</v>
      </c>
      <c r="F38" s="19" cm="1">
        <f t="array" ref="F38">SUMPRODUCT((INT(CCTAB[Date])=$D$10+COLUMN($A$38:E38)-1)*(CCTAB[Agent]=$A$38)*(CCTAB[Resolved]="Y"))</f>
        <v>22</v>
      </c>
      <c r="G38" s="19" cm="1">
        <f t="array" ref="G38">SUMPRODUCT((INT(CCTAB[Date])=$D$10+COLUMN($A$38:F38)-1)*(CCTAB[Agent]=$A$38)*(CCTAB[Resolved]="Y"))</f>
        <v>32</v>
      </c>
      <c r="H38" s="19" cm="1">
        <f t="array" ref="H38">SUMPRODUCT((INT(CCTAB[Date])=$D$10+COLUMN($A$38:G38)-1)*(CCTAB[Agent]=$A$38)*(CCTAB[Resolved]="Y"))</f>
        <v>37</v>
      </c>
    </row>
    <row r="39" spans="1:8" x14ac:dyDescent="0.35">
      <c r="A39" s="19" t="str">
        <f t="shared" si="5"/>
        <v>Joe</v>
      </c>
      <c r="B39" s="19" cm="1">
        <f t="array" ref="B39">SUMPRODUCT((INT(CCTAB[Date])=$D$10+COLUMN($A$39:A39)-1)*(CCTAB[Agent]=$A$39)*(CCTAB[Resolved]="Y"))</f>
        <v>3</v>
      </c>
      <c r="C39" s="19" cm="1">
        <f t="array" ref="C39">SUMPRODUCT((INT(CCTAB[Date])=$D$10+COLUMN($A$39:B39)-1)*(CCTAB[Agent]=$A$39)*(CCTAB[Resolved]="Y"))</f>
        <v>9</v>
      </c>
      <c r="D39" s="19" cm="1">
        <f t="array" ref="D39">SUMPRODUCT((INT(CCTAB[Date])=$D$10+COLUMN($A$39:C39)-1)*(CCTAB[Agent]=$A$39)*(CCTAB[Resolved]="Y"))</f>
        <v>18</v>
      </c>
      <c r="E39" s="19" cm="1">
        <f t="array" ref="E39">SUMPRODUCT((INT(CCTAB[Date])=$D$10+COLUMN($A$39:D39)-1)*(CCTAB[Agent]=$A$39)*(CCTAB[Resolved]="Y"))</f>
        <v>25</v>
      </c>
      <c r="F39" s="19" cm="1">
        <f t="array" ref="F39">SUMPRODUCT((INT(CCTAB[Date])=$D$10+COLUMN($A$39:E39)-1)*(CCTAB[Agent]=$A$39)*(CCTAB[Resolved]="Y"))</f>
        <v>26</v>
      </c>
      <c r="G39" s="19" cm="1">
        <f t="array" ref="G39">SUMPRODUCT((INT(CCTAB[Date])=$D$10+COLUMN($A$39:F39)-1)*(CCTAB[Agent]=$A$39)*(CCTAB[Resolved]="Y"))</f>
        <v>28</v>
      </c>
      <c r="H39" s="19" cm="1">
        <f t="array" ref="H39">SUMPRODUCT((INT(CCTAB[Date])=$D$10+COLUMN($A$39:G39)-1)*(CCTAB[Agent]=$A$39)*(CCTAB[Resolved]="Y"))</f>
        <v>31</v>
      </c>
    </row>
    <row r="40" spans="1:8" x14ac:dyDescent="0.35">
      <c r="A40" s="19" t="str">
        <f t="shared" si="5"/>
        <v>Martha</v>
      </c>
      <c r="B40" s="19" cm="1">
        <f t="array" ref="B40">SUMPRODUCT((INT(CCTAB[Date])=$D$10+COLUMN($A$40:A40)-1)*(CCTAB[Agent]=$A$40)*(CCTAB[Resolved]="Y"))</f>
        <v>5</v>
      </c>
      <c r="C40" s="19" cm="1">
        <f t="array" ref="C40">SUMPRODUCT((INT(CCTAB[Date])=$D$10+COLUMN($A$40:B40)-1)*(CCTAB[Agent]=$A$40)*(CCTAB[Resolved]="Y"))</f>
        <v>6</v>
      </c>
      <c r="D40" s="19" cm="1">
        <f t="array" ref="D40">SUMPRODUCT((INT(CCTAB[Date])=$D$10+COLUMN($A$40:C40)-1)*(CCTAB[Agent]=$A$40)*(CCTAB[Resolved]="Y"))</f>
        <v>14</v>
      </c>
      <c r="E40" s="19" cm="1">
        <f t="array" ref="E40">SUMPRODUCT((INT(CCTAB[Date])=$D$10+COLUMN($A$40:D40)-1)*(CCTAB[Agent]=$A$40)*(CCTAB[Resolved]="Y"))</f>
        <v>16</v>
      </c>
      <c r="F40" s="19" cm="1">
        <f t="array" ref="F40">SUMPRODUCT((INT(CCTAB[Date])=$D$10+COLUMN($A$40:E40)-1)*(CCTAB[Agent]=$A$40)*(CCTAB[Resolved]="Y"))</f>
        <v>24</v>
      </c>
      <c r="G40" s="19" cm="1">
        <f t="array" ref="G40">SUMPRODUCT((INT(CCTAB[Date])=$D$10+COLUMN($A$40:F40)-1)*(CCTAB[Agent]=$A$40)*(CCTAB[Resolved]="Y"))</f>
        <v>29</v>
      </c>
      <c r="H40" s="19" cm="1">
        <f t="array" ref="H40">SUMPRODUCT((INT(CCTAB[Date])=$D$10+COLUMN($A$40:G40)-1)*(CCTAB[Agent]=$A$40)*(CCTAB[Resolved]="Y"))</f>
        <v>34</v>
      </c>
    </row>
    <row r="41" spans="1:8" x14ac:dyDescent="0.35">
      <c r="A41" s="19" t="str">
        <f t="shared" si="5"/>
        <v>Dan</v>
      </c>
      <c r="B41" s="19" cm="1">
        <f t="array" ref="B41">SUMPRODUCT((INT(CCTAB[Date])=$D$10+COLUMN($A$41:A41)-1)*(CCTAB[Agent]=$A$41)*(CCTAB[Resolved]="Y"))</f>
        <v>2</v>
      </c>
      <c r="C41" s="19" cm="1">
        <f t="array" ref="C41">SUMPRODUCT((INT(CCTAB[Date])=$D$10+COLUMN($A$41:B41)-1)*(CCTAB[Agent]=$A$41)*(CCTAB[Resolved]="Y"))</f>
        <v>9</v>
      </c>
      <c r="D41" s="19" cm="1">
        <f t="array" ref="D41">SUMPRODUCT((INT(CCTAB[Date])=$D$10+COLUMN($A$41:C41)-1)*(CCTAB[Agent]=$A$41)*(CCTAB[Resolved]="Y"))</f>
        <v>16</v>
      </c>
      <c r="E41" s="19" cm="1">
        <f t="array" ref="E41">SUMPRODUCT((INT(CCTAB[Date])=$D$10+COLUMN($A$41:D41)-1)*(CCTAB[Agent]=$A$41)*(CCTAB[Resolved]="Y"))</f>
        <v>20</v>
      </c>
      <c r="F41" s="19" cm="1">
        <f t="array" ref="F41">SUMPRODUCT((INT(CCTAB[Date])=$D$10+COLUMN($A$41:E41)-1)*(CCTAB[Agent]=$A$41)*(CCTAB[Resolved]="Y"))</f>
        <v>26</v>
      </c>
      <c r="G41" s="19" cm="1">
        <f t="array" ref="G41">SUMPRODUCT((INT(CCTAB[Date])=$D$10+COLUMN($A$41:F41)-1)*(CCTAB[Agent]=$A$41)*(CCTAB[Resolved]="Y"))</f>
        <v>31</v>
      </c>
      <c r="H41" s="19" cm="1">
        <f t="array" ref="H41">SUMPRODUCT((INT(CCTAB[Date])=$D$10+COLUMN($A$41:G41)-1)*(CCTAB[Agent]=$A$41)*(CCTAB[Resolved]="Y"))</f>
        <v>36</v>
      </c>
    </row>
    <row r="43" spans="1:8" x14ac:dyDescent="0.35">
      <c r="A43" s="19"/>
      <c r="B43" s="44" t="s">
        <v>5056</v>
      </c>
      <c r="C43" s="44" t="s">
        <v>5057</v>
      </c>
      <c r="D43" s="44" t="s">
        <v>5061</v>
      </c>
      <c r="E43" s="44" t="s">
        <v>5058</v>
      </c>
      <c r="F43" s="44" t="s">
        <v>5059</v>
      </c>
    </row>
    <row r="44" spans="1:8" x14ac:dyDescent="0.35">
      <c r="A44" s="44" t="s">
        <v>5060</v>
      </c>
      <c r="B44" s="19" cm="1">
        <f t="array" ref="B44">SUMPRODUCT((CCTAB[Column1]=TRUE)*(CCTAB[Department]=$A$44))</f>
        <v>68</v>
      </c>
      <c r="C44" s="19" cm="1">
        <f t="array" ref="C44">SUMPRODUCT((CCTAB[Column1]=TRUE)*(CCTAB[Department]=$A$44)*(CCTAB[Answered (Y/N)]="Y"))</f>
        <v>55</v>
      </c>
      <c r="D44" s="45">
        <f>(B44-C44)/B44</f>
        <v>0.19117647058823528</v>
      </c>
      <c r="E44" s="46">
        <v>0.2</v>
      </c>
      <c r="F44" s="19" t="b">
        <f>IF(D44&gt;E44,D44,FALSE())</f>
        <v>0</v>
      </c>
    </row>
    <row r="45" spans="1:8" x14ac:dyDescent="0.35">
      <c r="A45" s="44" t="s">
        <v>22</v>
      </c>
      <c r="B45" s="19" cm="1">
        <f t="array" ref="B45">SUMPRODUCT((CCTAB[Column1]=TRUE)*(CCTAB[Department]=$A$45))</f>
        <v>67</v>
      </c>
      <c r="C45" s="19" cm="1">
        <f t="array" ref="C45">SUMPRODUCT((CCTAB[Column1]=TRUE)*(CCTAB[Department]=A45)*(CCTAB[Answered (Y/N)]="Y"))</f>
        <v>53</v>
      </c>
      <c r="D45" s="45">
        <f t="shared" ref="D45:D48" si="6">(B45-C45)/B45</f>
        <v>0.20895522388059701</v>
      </c>
      <c r="E45" s="46">
        <v>0.2</v>
      </c>
      <c r="F45" s="19">
        <f t="shared" ref="F45:F48" si="7">IF(D45&gt;E45,D45,FALSE())</f>
        <v>0.20895522388059701</v>
      </c>
    </row>
    <row r="46" spans="1:8" x14ac:dyDescent="0.35">
      <c r="A46" s="44" t="s">
        <v>28</v>
      </c>
      <c r="B46" s="19" cm="1">
        <f t="array" ref="B46">SUMPRODUCT((CCTAB[Column1]=TRUE)*(CCTAB[Department]=A46))</f>
        <v>76</v>
      </c>
      <c r="C46" s="19" cm="1">
        <f t="array" ref="C46">SUMPRODUCT((CCTAB[Column1]=TRUE)*(CCTAB[Department]=A46)*(CCTAB[Answered (Y/N)]="Y"))</f>
        <v>61</v>
      </c>
      <c r="D46" s="45">
        <f t="shared" si="6"/>
        <v>0.19736842105263158</v>
      </c>
      <c r="E46" s="46">
        <v>0.2</v>
      </c>
      <c r="F46" s="19" t="b">
        <f t="shared" si="7"/>
        <v>0</v>
      </c>
    </row>
    <row r="47" spans="1:8" x14ac:dyDescent="0.35">
      <c r="A47" s="44" t="s">
        <v>15</v>
      </c>
      <c r="B47" s="19" cm="1">
        <f t="array" ref="B47">SUMPRODUCT((CCTAB[Column1]=TRUE)*(CCTAB[Department]=A47))</f>
        <v>79</v>
      </c>
      <c r="C47" s="19" cm="1">
        <f t="array" ref="C47">SUMPRODUCT((CCTAB[Column1]=TRUE)*(CCTAB[Department]=A47)*(CCTAB[Answered (Y/N)]="Y"))</f>
        <v>66</v>
      </c>
      <c r="D47" s="45">
        <f t="shared" si="6"/>
        <v>0.16455696202531644</v>
      </c>
      <c r="E47" s="46">
        <v>0.2</v>
      </c>
      <c r="F47" s="45" t="b">
        <f t="shared" si="7"/>
        <v>0</v>
      </c>
    </row>
    <row r="48" spans="1:8" x14ac:dyDescent="0.35">
      <c r="A48" s="44" t="s">
        <v>31</v>
      </c>
      <c r="B48" s="19" cm="1">
        <f t="array" ref="B48">SUMPRODUCT((CCTAB[Column1]=TRUE)*(CCTAB[Department]=A48))</f>
        <v>74</v>
      </c>
      <c r="C48" s="19" cm="1">
        <f t="array" ref="C48">SUMPRODUCT((CCTAB[Column1]=TRUE)*(CCTAB[Department]=A48)*(CCTAB[Answered (Y/N)]="Y"))</f>
        <v>61</v>
      </c>
      <c r="D48" s="45">
        <f t="shared" si="6"/>
        <v>0.17567567567567569</v>
      </c>
      <c r="E48" s="46">
        <v>0.2</v>
      </c>
      <c r="F48" s="19" t="b">
        <f t="shared" si="7"/>
        <v>0</v>
      </c>
    </row>
    <row r="51" spans="1:6" x14ac:dyDescent="0.35">
      <c r="A51" s="44" t="s">
        <v>5035</v>
      </c>
      <c r="B51" s="44" t="s">
        <v>5062</v>
      </c>
      <c r="C51" s="44" t="s">
        <v>5063</v>
      </c>
      <c r="D51" s="19"/>
    </row>
    <row r="52" spans="1:6" x14ac:dyDescent="0.35">
      <c r="A52" s="19" t="str">
        <f>A34</f>
        <v>Diane</v>
      </c>
      <c r="B52" s="27" cm="1">
        <f t="array" ref="B52">SUMPRODUCT(--(CCTAB[Column1]=TRUE)*(CCTAB[Agent]=$A$52),(CCTAB[Satisfaction rating]))/O15</f>
        <v>3.4750000000000001</v>
      </c>
      <c r="C52" s="19">
        <v>3.5</v>
      </c>
      <c r="D52" s="19" t="str">
        <f>IF(B52&gt;C52,$A$60&amp;" "&amp;A52,A52)</f>
        <v>Diane</v>
      </c>
    </row>
    <row r="53" spans="1:6" x14ac:dyDescent="0.35">
      <c r="A53" s="19" t="str">
        <f t="shared" ref="A53:A59" si="8">A35</f>
        <v>Becky</v>
      </c>
      <c r="B53" s="27" cm="1">
        <f t="array" ref="B53">SUMPRODUCT(--(CCTAB[Column1]=TRUE)*(CCTAB[Agent]=$A$52),(CCTAB[Satisfaction rating]))/O16</f>
        <v>3.7567567567567566</v>
      </c>
      <c r="C53" s="19">
        <v>3.5</v>
      </c>
      <c r="D53" s="19"/>
    </row>
    <row r="54" spans="1:6" x14ac:dyDescent="0.35">
      <c r="A54" s="19" t="str">
        <f t="shared" si="8"/>
        <v>Stewart</v>
      </c>
      <c r="B54" s="27" cm="1">
        <f t="array" ref="B54">SUMPRODUCT(--(CCTAB[Column1]=TRUE)*(CCTAB[Agent]=$A$52),(CCTAB[Satisfaction rating]))/O17</f>
        <v>4.7931034482758621</v>
      </c>
      <c r="C54" s="19">
        <v>3.5</v>
      </c>
      <c r="D54" s="19"/>
    </row>
    <row r="55" spans="1:6" x14ac:dyDescent="0.35">
      <c r="A55" s="19" t="str">
        <f t="shared" si="8"/>
        <v>Greg</v>
      </c>
      <c r="B55" s="27" cm="1">
        <f t="array" ref="B55">SUMPRODUCT(--(CCTAB[Column1]=TRUE)*(CCTAB[Agent]=$A$52),(CCTAB[Satisfaction rating]))/O18</f>
        <v>3.7567567567567566</v>
      </c>
      <c r="C55" s="19">
        <v>3.5</v>
      </c>
      <c r="D55" s="19"/>
    </row>
    <row r="56" spans="1:6" x14ac:dyDescent="0.35">
      <c r="A56" s="19" t="str">
        <f t="shared" si="8"/>
        <v>Jim</v>
      </c>
      <c r="B56" s="27" cm="1">
        <f t="array" ref="B56">SUMPRODUCT(--(CCTAB[Column1]=TRUE)*(CCTAB[Agent]=$A$52),(CCTAB[Satisfaction rating]))/O19</f>
        <v>3.3095238095238093</v>
      </c>
      <c r="C56" s="19">
        <v>3.5</v>
      </c>
      <c r="D56" s="19"/>
    </row>
    <row r="57" spans="1:6" x14ac:dyDescent="0.35">
      <c r="A57" s="19" t="str">
        <f t="shared" si="8"/>
        <v>Joe</v>
      </c>
      <c r="B57" s="27" cm="1">
        <f t="array" ref="B57">SUMPRODUCT(--(CCTAB[Column1]=TRUE)*(CCTAB[Agent]=$A$52),(CCTAB[Satisfaction rating]))/O20</f>
        <v>4.34375</v>
      </c>
      <c r="C57" s="19">
        <v>3.5</v>
      </c>
      <c r="D57" s="19"/>
      <c r="E57" s="55"/>
      <c r="F57" s="47"/>
    </row>
    <row r="58" spans="1:6" x14ac:dyDescent="0.35">
      <c r="A58" s="19" t="str">
        <f t="shared" si="8"/>
        <v>Martha</v>
      </c>
      <c r="B58" s="27" cm="1">
        <f t="array" ref="B58">SUMPRODUCT(--(CCTAB[Column1]=TRUE)*(CCTAB[Agent]=$A$52),(CCTAB[Satisfaction rating]))/O21</f>
        <v>3.7567567567567566</v>
      </c>
      <c r="C58" s="19">
        <v>3.5</v>
      </c>
      <c r="D58" s="19"/>
      <c r="E58" s="56"/>
      <c r="F58" s="50"/>
    </row>
    <row r="59" spans="1:6" x14ac:dyDescent="0.35">
      <c r="A59" s="19" t="str">
        <f t="shared" si="8"/>
        <v>Dan</v>
      </c>
      <c r="B59" s="27" cm="1">
        <f t="array" ref="B59">SUMPRODUCT(--(CCTAB[Column1]=TRUE)*(CCTAB[Agent]=$A$52),(CCTAB[Satisfaction rating]))/O22</f>
        <v>3.3095238095238093</v>
      </c>
      <c r="C59" s="19">
        <v>3.5</v>
      </c>
      <c r="D59" s="19"/>
      <c r="E59" s="56"/>
      <c r="F59" s="50"/>
    </row>
    <row r="60" spans="1:6" x14ac:dyDescent="0.35">
      <c r="A60" s="54" t="s">
        <v>5064</v>
      </c>
      <c r="D60" s="57"/>
      <c r="E60" s="49"/>
      <c r="F60" s="50"/>
    </row>
    <row r="61" spans="1:6" x14ac:dyDescent="0.35">
      <c r="D61" s="48"/>
      <c r="E61" s="49"/>
      <c r="F61" s="50"/>
    </row>
    <row r="62" spans="1:6" x14ac:dyDescent="0.35">
      <c r="B62" t="str">
        <f>IF(B52&gt;C52,$A$60&amp;" "&amp;A52,A52)</f>
        <v>Diane</v>
      </c>
      <c r="D62" s="48"/>
      <c r="E62" s="49"/>
      <c r="F62" s="50"/>
    </row>
    <row r="63" spans="1:6" x14ac:dyDescent="0.35">
      <c r="B63" t="str">
        <f t="shared" ref="B63:B68" si="9">IF(B53&gt;C53,$A$60&amp;" "&amp;A53,A53)</f>
        <v xml:space="preserve"> ☺ Becky</v>
      </c>
      <c r="D63" s="48"/>
      <c r="E63" s="49"/>
      <c r="F63" s="50"/>
    </row>
    <row r="64" spans="1:6" x14ac:dyDescent="0.35">
      <c r="B64" t="str">
        <f t="shared" si="9"/>
        <v xml:space="preserve"> ☺ Stewart</v>
      </c>
      <c r="D64" s="48"/>
      <c r="E64" s="49"/>
      <c r="F64" s="50"/>
    </row>
    <row r="65" spans="2:6" x14ac:dyDescent="0.35">
      <c r="B65" t="str">
        <f t="shared" si="9"/>
        <v xml:space="preserve"> ☺ Greg</v>
      </c>
      <c r="D65" s="48"/>
      <c r="E65" s="49"/>
      <c r="F65" s="50"/>
    </row>
    <row r="66" spans="2:6" x14ac:dyDescent="0.35">
      <c r="B66" t="str">
        <f t="shared" si="9"/>
        <v>Jim</v>
      </c>
      <c r="D66" s="48"/>
      <c r="E66" s="49"/>
      <c r="F66" s="50"/>
    </row>
    <row r="67" spans="2:6" x14ac:dyDescent="0.35">
      <c r="B67" t="str">
        <f t="shared" si="9"/>
        <v xml:space="preserve"> ☺ Joe</v>
      </c>
      <c r="D67" s="48"/>
      <c r="E67" s="49"/>
      <c r="F67" s="50"/>
    </row>
    <row r="68" spans="2:6" x14ac:dyDescent="0.35">
      <c r="B68" t="str">
        <f t="shared" si="9"/>
        <v xml:space="preserve"> ☺ Martha</v>
      </c>
      <c r="D68" s="48"/>
      <c r="E68" s="49"/>
      <c r="F68" s="50"/>
    </row>
    <row r="69" spans="2:6" x14ac:dyDescent="0.35">
      <c r="B69" t="str">
        <f>IF(B59&gt;C59,$A$60&amp;" "&amp;A59,A59)</f>
        <v>Dan</v>
      </c>
      <c r="D69" s="48"/>
      <c r="E69" s="49"/>
      <c r="F69" s="50"/>
    </row>
    <row r="70" spans="2:6" x14ac:dyDescent="0.35">
      <c r="D70" s="48"/>
      <c r="E70" s="49"/>
      <c r="F70" s="50"/>
    </row>
    <row r="71" spans="2:6" x14ac:dyDescent="0.35">
      <c r="D71" s="48"/>
      <c r="E71" s="49"/>
      <c r="F71" s="50"/>
    </row>
    <row r="72" spans="2:6" x14ac:dyDescent="0.35">
      <c r="D72" s="48"/>
      <c r="E72" s="49"/>
      <c r="F72" s="50"/>
    </row>
    <row r="73" spans="2:6" x14ac:dyDescent="0.35">
      <c r="D73" s="48"/>
      <c r="E73" s="49"/>
      <c r="F73" s="50"/>
    </row>
    <row r="74" spans="2:6" x14ac:dyDescent="0.35">
      <c r="D74" s="51"/>
      <c r="E74" s="52"/>
      <c r="F74" s="53"/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D038-A782-44EF-B871-63C57EA67C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81AD-7505-40FE-8BFC-CE64C3E822AF}">
  <sheetPr codeName="Sheet1"/>
  <dimension ref="A11:G21"/>
  <sheetViews>
    <sheetView tabSelected="1" topLeftCell="A25" zoomScaleNormal="100" workbookViewId="0">
      <selection activeCell="J52" sqref="J52"/>
    </sheetView>
  </sheetViews>
  <sheetFormatPr defaultRowHeight="14.5" x14ac:dyDescent="0.35"/>
  <cols>
    <col min="1" max="1" width="21" style="18" customWidth="1"/>
    <col min="2" max="2" width="11.81640625" style="18" customWidth="1"/>
    <col min="3" max="3" width="15.26953125" style="18" customWidth="1"/>
    <col min="4" max="4" width="15.7265625" style="18" customWidth="1"/>
    <col min="5" max="5" width="18.1796875" style="18" customWidth="1"/>
    <col min="6" max="9" width="11.81640625" style="18" customWidth="1"/>
    <col min="10" max="16384" width="8.7265625" style="18"/>
  </cols>
  <sheetData>
    <row r="11" spans="1:7" ht="15" thickBot="1" x14ac:dyDescent="0.4">
      <c r="B11" s="35" t="s">
        <v>5043</v>
      </c>
      <c r="C11" s="35" t="s">
        <v>5045</v>
      </c>
      <c r="D11" s="35" t="s">
        <v>5045</v>
      </c>
      <c r="E11" s="35" t="s">
        <v>5045</v>
      </c>
      <c r="F11" s="35" t="s">
        <v>5045</v>
      </c>
    </row>
    <row r="12" spans="1:7" ht="15" thickBot="1" x14ac:dyDescent="0.4">
      <c r="A12" s="33" t="s">
        <v>5035</v>
      </c>
      <c r="B12" s="34" t="s">
        <v>5027</v>
      </c>
      <c r="C12" s="34" t="s">
        <v>5028</v>
      </c>
      <c r="D12" s="34" t="s">
        <v>5036</v>
      </c>
      <c r="E12" s="37" t="s">
        <v>5046</v>
      </c>
      <c r="F12" s="38"/>
      <c r="G12" s="40" t="s">
        <v>5047</v>
      </c>
    </row>
    <row r="13" spans="1:7" ht="15" thickBot="1" x14ac:dyDescent="0.4">
      <c r="A13" s="31" t="s">
        <v>5041</v>
      </c>
      <c r="B13" s="29">
        <f>calculate!N15</f>
        <v>51</v>
      </c>
      <c r="C13" s="29">
        <f>calculate!O15</f>
        <v>40</v>
      </c>
      <c r="D13" s="36">
        <f>calculate!P15</f>
        <v>51.686274509803923</v>
      </c>
      <c r="E13" s="42">
        <f>calculate!Q15</f>
        <v>0.70588235294117652</v>
      </c>
      <c r="F13" s="41">
        <f>E13</f>
        <v>0.70588235294117652</v>
      </c>
      <c r="G13" s="29"/>
    </row>
    <row r="14" spans="1:7" ht="15" thickBot="1" x14ac:dyDescent="0.4">
      <c r="A14" s="32" t="s">
        <v>14</v>
      </c>
      <c r="B14" s="29">
        <f>calculate!N16</f>
        <v>44</v>
      </c>
      <c r="C14" s="29">
        <f>calculate!O16</f>
        <v>37</v>
      </c>
      <c r="D14" s="36">
        <f>calculate!P16</f>
        <v>49.863636363636367</v>
      </c>
      <c r="E14" s="42">
        <f>calculate!Q16</f>
        <v>0.72727272727272729</v>
      </c>
      <c r="F14" s="41">
        <f t="shared" ref="F14:F20" si="0">E14</f>
        <v>0.72727272727272729</v>
      </c>
      <c r="G14" s="28"/>
    </row>
    <row r="15" spans="1:7" ht="15" thickBot="1" x14ac:dyDescent="0.4">
      <c r="A15" s="32" t="s">
        <v>18</v>
      </c>
      <c r="B15" s="29">
        <f>calculate!N17</f>
        <v>35</v>
      </c>
      <c r="C15" s="29">
        <f>calculate!O17</f>
        <v>29</v>
      </c>
      <c r="D15" s="36">
        <f>calculate!P17</f>
        <v>55.171428571428571</v>
      </c>
      <c r="E15" s="42">
        <f>calculate!Q17</f>
        <v>0.77142857142857146</v>
      </c>
      <c r="F15" s="41">
        <f t="shared" si="0"/>
        <v>0.77142857142857146</v>
      </c>
      <c r="G15" s="28"/>
    </row>
    <row r="16" spans="1:7" ht="15" thickBot="1" x14ac:dyDescent="0.4">
      <c r="A16" s="32" t="s">
        <v>5042</v>
      </c>
      <c r="B16" s="29">
        <f>calculate!N18</f>
        <v>47</v>
      </c>
      <c r="C16" s="29">
        <f>calculate!O18</f>
        <v>37</v>
      </c>
      <c r="D16" s="36">
        <f>calculate!P18</f>
        <v>59.617021276595743</v>
      </c>
      <c r="E16" s="42">
        <f>calculate!Q18</f>
        <v>0.74468085106382975</v>
      </c>
      <c r="F16" s="41">
        <f t="shared" si="0"/>
        <v>0.74468085106382975</v>
      </c>
      <c r="G16" s="28"/>
    </row>
    <row r="17" spans="1:7" ht="15" thickBot="1" x14ac:dyDescent="0.4">
      <c r="A17" s="32" t="s">
        <v>30</v>
      </c>
      <c r="B17" s="29">
        <f>calculate!N19</f>
        <v>55</v>
      </c>
      <c r="C17" s="29">
        <f>calculate!O19</f>
        <v>42</v>
      </c>
      <c r="D17" s="36">
        <f>calculate!P19</f>
        <v>49.4</v>
      </c>
      <c r="E17" s="42">
        <f>calculate!Q19</f>
        <v>0.67272727272727273</v>
      </c>
      <c r="F17" s="41">
        <f t="shared" si="0"/>
        <v>0.67272727272727273</v>
      </c>
      <c r="G17" s="28"/>
    </row>
    <row r="18" spans="1:7" ht="15" thickBot="1" x14ac:dyDescent="0.4">
      <c r="A18" s="32" t="s">
        <v>33</v>
      </c>
      <c r="B18" s="29">
        <f>calculate!N20</f>
        <v>42</v>
      </c>
      <c r="C18" s="29">
        <f>calculate!O20</f>
        <v>32</v>
      </c>
      <c r="D18" s="36">
        <f>calculate!P20</f>
        <v>59.571428571428569</v>
      </c>
      <c r="E18" s="42">
        <f>calculate!Q20</f>
        <v>0.73809523809523814</v>
      </c>
      <c r="F18" s="41">
        <f t="shared" si="0"/>
        <v>0.73809523809523814</v>
      </c>
      <c r="G18" s="28"/>
    </row>
    <row r="19" spans="1:7" ht="15" thickBot="1" x14ac:dyDescent="0.4">
      <c r="A19" s="32" t="s">
        <v>37</v>
      </c>
      <c r="B19" s="29">
        <f>calculate!N21</f>
        <v>42</v>
      </c>
      <c r="C19" s="29">
        <f>calculate!O21</f>
        <v>37</v>
      </c>
      <c r="D19" s="36">
        <f>calculate!P21</f>
        <v>64.023809523809518</v>
      </c>
      <c r="E19" s="42">
        <f>calculate!Q21</f>
        <v>0.80952380952380953</v>
      </c>
      <c r="F19" s="41">
        <f t="shared" si="0"/>
        <v>0.80952380952380953</v>
      </c>
      <c r="G19" s="28"/>
    </row>
    <row r="20" spans="1:7" x14ac:dyDescent="0.35">
      <c r="A20" s="32" t="s">
        <v>46</v>
      </c>
      <c r="B20" s="29">
        <f>calculate!N22</f>
        <v>48</v>
      </c>
      <c r="C20" s="29">
        <f>calculate!O22</f>
        <v>42</v>
      </c>
      <c r="D20" s="36">
        <f>calculate!P22</f>
        <v>61.395833333333336</v>
      </c>
      <c r="E20" s="42">
        <f>calculate!Q22</f>
        <v>0.75</v>
      </c>
      <c r="F20" s="41">
        <f t="shared" si="0"/>
        <v>0.75</v>
      </c>
      <c r="G20" s="28"/>
    </row>
    <row r="21" spans="1:7" x14ac:dyDescent="0.35">
      <c r="A21" s="28"/>
      <c r="B21" s="28"/>
      <c r="C21" s="28"/>
      <c r="D21" s="28"/>
      <c r="E21" s="28"/>
      <c r="F21" s="39"/>
      <c r="G21" s="28"/>
    </row>
  </sheetData>
  <conditionalFormatting sqref="F13:F20">
    <cfRule type="iconSet" priority="1">
      <iconSet showValue="0">
        <cfvo type="percent" val="0"/>
        <cfvo type="percent" val="0.7"/>
        <cfvo type="percent" val="0.8"/>
      </iconSet>
    </cfRule>
  </conditionalFormatting>
  <pageMargins left="0.7" right="0.7" top="0.75" bottom="0.75" header="0.3" footer="0.3"/>
  <pageSetup orientation="portrait" r:id="rId1"/>
  <cellWatches>
    <cellWatch r="M14"/>
  </cellWatche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croll Bar 4">
              <controlPr defaultSize="0" autoPict="0">
                <anchor moveWithCells="1">
                  <from>
                    <xdr:col>0</xdr:col>
                    <xdr:colOff>69850</xdr:colOff>
                    <xdr:row>0</xdr:row>
                    <xdr:rowOff>177800</xdr:rowOff>
                  </from>
                  <to>
                    <xdr:col>1</xdr:col>
                    <xdr:colOff>463550</xdr:colOff>
                    <xdr:row>2</xdr:row>
                    <xdr:rowOff>139700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first="1" last="1" xr2:uid="{1CEC0758-BACB-4CCB-9FA3-CB519AE8265F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calculate!B34:H34</xm:f>
              <xm:sqref>G13</xm:sqref>
            </x14:sparkline>
            <x14:sparkline>
              <xm:f>calculate!B35:H35</xm:f>
              <xm:sqref>G14</xm:sqref>
            </x14:sparkline>
            <x14:sparkline>
              <xm:f>calculate!B36:H36</xm:f>
              <xm:sqref>G15</xm:sqref>
            </x14:sparkline>
            <x14:sparkline>
              <xm:f>calculate!B37:H37</xm:f>
              <xm:sqref>G16</xm:sqref>
            </x14:sparkline>
            <x14:sparkline>
              <xm:f>calculate!B38:H38</xm:f>
              <xm:sqref>G17</xm:sqref>
            </x14:sparkline>
            <x14:sparkline>
              <xm:f>calculate!B39:H39</xm:f>
              <xm:sqref>G18</xm:sqref>
            </x14:sparkline>
            <x14:sparkline>
              <xm:f>calculate!B40:H40</xm:f>
              <xm:sqref>G19</xm:sqref>
            </x14:sparkline>
            <x14:sparkline>
              <xm:f>calculate!B41:H41</xm:f>
              <xm:sqref>G20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E16E6-86CF-4525-8E12-A30F008F3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</vt:lpstr>
      <vt:lpstr>calculate</vt:lpstr>
      <vt:lpstr>Sheet1</vt:lpstr>
      <vt:lpstr>Sheet2</vt:lpstr>
      <vt:lpstr>Data!Agent</vt:lpstr>
      <vt:lpstr>Daine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sameer alam</cp:lastModifiedBy>
  <dcterms:created xsi:type="dcterms:W3CDTF">2015-03-31T11:23:42Z</dcterms:created>
  <dcterms:modified xsi:type="dcterms:W3CDTF">2024-05-22T09:45:23Z</dcterms:modified>
</cp:coreProperties>
</file>