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2418\OneDrive - Underwriters Laboratories\Project\Furniture-Pinch-Injuries\Docs\"/>
    </mc:Choice>
  </mc:AlternateContent>
  <bookViews>
    <workbookView xWindow="0" yWindow="0" windowWidth="15525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1" i="1" l="1"/>
  <c r="O32" i="1"/>
  <c r="O33" i="1"/>
  <c r="O34" i="1"/>
  <c r="O30" i="1"/>
  <c r="F31" i="1"/>
  <c r="F32" i="1"/>
  <c r="F33" i="1"/>
  <c r="F34" i="1"/>
  <c r="F30" i="1"/>
  <c r="E34" i="1"/>
  <c r="J3" i="1"/>
  <c r="J4" i="1"/>
  <c r="J5" i="1"/>
  <c r="J6" i="1"/>
  <c r="J7" i="1"/>
  <c r="J8" i="1"/>
  <c r="J9" i="1"/>
  <c r="J2" i="1"/>
</calcChain>
</file>

<file path=xl/sharedStrings.xml><?xml version="1.0" encoding="utf-8"?>
<sst xmlns="http://schemas.openxmlformats.org/spreadsheetml/2006/main" count="39" uniqueCount="29">
  <si>
    <t>year</t>
  </si>
  <si>
    <t>weight</t>
  </si>
  <si>
    <t>Nat'l Estimate</t>
  </si>
  <si>
    <t>Incidents</t>
  </si>
  <si>
    <t>Age_Group</t>
  </si>
  <si>
    <t>&lt;= 9 yrs</t>
  </si>
  <si>
    <t>&gt;= 70 yrs</t>
  </si>
  <si>
    <t>10-19 yrs</t>
  </si>
  <si>
    <t>20-29 yrs</t>
  </si>
  <si>
    <t>30-39 yrs</t>
  </si>
  <si>
    <t>40-49 yrs</t>
  </si>
  <si>
    <t>50-59 yrs</t>
  </si>
  <si>
    <t>60-69 yrs</t>
  </si>
  <si>
    <t>sex</t>
  </si>
  <si>
    <t>Male</t>
  </si>
  <si>
    <t>Female</t>
  </si>
  <si>
    <t>Detail</t>
  </si>
  <si>
    <t>Recliner Chairs</t>
  </si>
  <si>
    <t>Beach Chairs or Folding Chairs</t>
  </si>
  <si>
    <t>Rocking Chairs</t>
  </si>
  <si>
    <t>Futons</t>
  </si>
  <si>
    <t>Convertible beds, hideaway beds or sofa beds</t>
  </si>
  <si>
    <t>Portable cribs</t>
  </si>
  <si>
    <t>Other</t>
  </si>
  <si>
    <t>Fracture</t>
  </si>
  <si>
    <t>Dislocation</t>
  </si>
  <si>
    <t>Avulsion</t>
  </si>
  <si>
    <t>Crushing</t>
  </si>
  <si>
    <t>Amputation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</si>
</sst>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Nat'l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9379.7938999999806</c:v>
                </c:pt>
                <c:pt idx="1">
                  <c:v>8633.8947000000007</c:v>
                </c:pt>
                <c:pt idx="2">
                  <c:v>7014.7514000000001</c:v>
                </c:pt>
                <c:pt idx="3">
                  <c:v>8660.4377999999906</c:v>
                </c:pt>
                <c:pt idx="4">
                  <c:v>8673.2458999999908</c:v>
                </c:pt>
                <c:pt idx="5">
                  <c:v>9805.5506999999998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6-4D00-AD61-30438E7DA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417622248"/>
        <c:axId val="417622904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Incidents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Sheet1!$C$2:$C$7</c:f>
              <c:numCache>
                <c:formatCode>General</c:formatCode>
                <c:ptCount val="6"/>
                <c:pt idx="0">
                  <c:v>213</c:v>
                </c:pt>
                <c:pt idx="1">
                  <c:v>215</c:v>
                </c:pt>
                <c:pt idx="2">
                  <c:v>174</c:v>
                </c:pt>
                <c:pt idx="3">
                  <c:v>199</c:v>
                </c:pt>
                <c:pt idx="4">
                  <c:v>211</c:v>
                </c:pt>
                <c:pt idx="5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6-4D00-AD61-30438E7DA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829264"/>
        <c:axId val="410831888"/>
      </c:lineChart>
      <c:catAx>
        <c:axId val="41762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22904"/>
        <c:crosses val="autoZero"/>
        <c:auto val="1"/>
        <c:lblAlgn val="ctr"/>
        <c:lblOffset val="100"/>
        <c:noMultiLvlLbl val="0"/>
      </c:catAx>
      <c:valAx>
        <c:axId val="41762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National Injury</a:t>
                </a:r>
                <a:r>
                  <a:rPr lang="en-US" baseline="0"/>
                  <a:t> Estimate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22248"/>
        <c:crosses val="autoZero"/>
        <c:crossBetween val="between"/>
      </c:valAx>
      <c:valAx>
        <c:axId val="4108318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Incidents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29264"/>
        <c:crosses val="max"/>
        <c:crossBetween val="between"/>
      </c:valAx>
      <c:catAx>
        <c:axId val="410829264"/>
        <c:scaling>
          <c:orientation val="minMax"/>
        </c:scaling>
        <c:delete val="1"/>
        <c:axPos val="b"/>
        <c:majorTickMark val="out"/>
        <c:minorTickMark val="none"/>
        <c:tickLblPos val="nextTo"/>
        <c:crossAx val="4108318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Sheet1!$H$2:$H$9</c:f>
              <c:strCache>
                <c:ptCount val="8"/>
                <c:pt idx="0">
                  <c:v>&lt;= 9 yrs</c:v>
                </c:pt>
                <c:pt idx="1">
                  <c:v>10-19 yrs</c:v>
                </c:pt>
                <c:pt idx="2">
                  <c:v>20-29 yrs</c:v>
                </c:pt>
                <c:pt idx="3">
                  <c:v>30-39 yrs</c:v>
                </c:pt>
                <c:pt idx="4">
                  <c:v>40-49 yrs</c:v>
                </c:pt>
                <c:pt idx="5">
                  <c:v>50-59 yrs</c:v>
                </c:pt>
                <c:pt idx="6">
                  <c:v>60-69 yrs</c:v>
                </c:pt>
                <c:pt idx="7">
                  <c:v>&gt;= 70 yrs</c:v>
                </c:pt>
              </c:strCache>
            </c:strRef>
          </c:cat>
          <c:val>
            <c:numRef>
              <c:f>Sheet1!$I$2:$I$9</c:f>
              <c:numCache>
                <c:formatCode>General</c:formatCode>
                <c:ptCount val="8"/>
                <c:pt idx="0">
                  <c:v>10769.9485</c:v>
                </c:pt>
                <c:pt idx="1">
                  <c:v>1941.57679999999</c:v>
                </c:pt>
                <c:pt idx="2">
                  <c:v>1894.9797999999901</c:v>
                </c:pt>
                <c:pt idx="3">
                  <c:v>2222.7388999999898</c:v>
                </c:pt>
                <c:pt idx="4">
                  <c:v>3440.3222000000001</c:v>
                </c:pt>
                <c:pt idx="5">
                  <c:v>4468.3048999999901</c:v>
                </c:pt>
                <c:pt idx="6">
                  <c:v>5544.2621999999901</c:v>
                </c:pt>
                <c:pt idx="7">
                  <c:v>21885.541099999999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F-4F4A-9C2A-D08AC2326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644776"/>
        <c:axId val="334649696"/>
      </c:barChart>
      <c:catAx>
        <c:axId val="33464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49696"/>
        <c:crosses val="autoZero"/>
        <c:auto val="1"/>
        <c:lblAlgn val="ctr"/>
        <c:lblOffset val="100"/>
        <c:noMultiLvlLbl val="0"/>
      </c:catAx>
      <c:valAx>
        <c:axId val="3346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44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Sheet1!$O$1</c:f>
              <c:strCache>
                <c:ptCount val="1"/>
                <c:pt idx="0">
                  <c:v>weight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Sheet1!$N$2:$N$3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Sheet1!$O$2:$O$3</c:f>
              <c:numCache>
                <c:formatCode>General</c:formatCode>
                <c:ptCount val="2"/>
                <c:pt idx="0">
                  <c:v>18881.6414999999</c:v>
                </c:pt>
                <c:pt idx="1">
                  <c:v>33286.032899999998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6-4155-A581-7555B8BF4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Sheet1!$E$29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Sheet1!$D$30:$D$34</c:f>
              <c:strCache>
                <c:ptCount val="5"/>
                <c:pt idx="0">
                  <c:v>Recliner Chairs</c:v>
                </c:pt>
                <c:pt idx="1">
                  <c:v>Beach Chairs or Folding Chairs</c:v>
                </c:pt>
                <c:pt idx="2">
                  <c:v>Rocking Chairs</c:v>
                </c:pt>
                <c:pt idx="3">
                  <c:v>Futons</c:v>
                </c:pt>
                <c:pt idx="4">
                  <c:v>Other</c:v>
                </c:pt>
              </c:strCache>
            </c:strRef>
          </c:cat>
          <c:val>
            <c:numRef>
              <c:f>Sheet1!$E$30:$E$34</c:f>
              <c:numCache>
                <c:formatCode>General</c:formatCode>
                <c:ptCount val="5"/>
                <c:pt idx="0">
                  <c:v>31084.864799999999</c:v>
                </c:pt>
                <c:pt idx="1">
                  <c:v>9698.6496999999908</c:v>
                </c:pt>
                <c:pt idx="2">
                  <c:v>7283.1877999999897</c:v>
                </c:pt>
                <c:pt idx="3">
                  <c:v>2134.0086999999999</c:v>
                </c:pt>
                <c:pt idx="4">
                  <c:v>1966.9633999999887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5-4BD3-A3E3-C05EC2C5F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9027736"/>
        <c:axId val="609023472"/>
      </c:barChart>
      <c:catAx>
        <c:axId val="60902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23472"/>
        <c:crosses val="autoZero"/>
        <c:auto val="1"/>
        <c:lblAlgn val="ctr"/>
        <c:lblOffset val="100"/>
        <c:noMultiLvlLbl val="0"/>
      </c:catAx>
      <c:valAx>
        <c:axId val="6090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2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Sheet1!$N$29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Sheet1!$M$30:$M$34</c:f>
              <c:strCache>
                <c:ptCount val="5"/>
                <c:pt idx="0">
                  <c:v>Fracture</c:v>
                </c:pt>
                <c:pt idx="1">
                  <c:v>Dislocation</c:v>
                </c:pt>
                <c:pt idx="2">
                  <c:v>Avulsion</c:v>
                </c:pt>
                <c:pt idx="3">
                  <c:v>Crushing</c:v>
                </c:pt>
                <c:pt idx="4">
                  <c:v>Amputation</c:v>
                </c:pt>
              </c:strCache>
            </c:strRef>
          </c:cat>
          <c:val>
            <c:numRef>
              <c:f>Sheet1!$N$30:$N$34</c:f>
              <c:numCache>
                <c:formatCode>General</c:formatCode>
                <c:ptCount val="5"/>
                <c:pt idx="0">
                  <c:v>40011.534299999999</c:v>
                </c:pt>
                <c:pt idx="1">
                  <c:v>4461.7250999999997</c:v>
                </c:pt>
                <c:pt idx="2">
                  <c:v>4352.2871999999898</c:v>
                </c:pt>
                <c:pt idx="3">
                  <c:v>2368.1192999999998</c:v>
                </c:pt>
                <c:pt idx="4">
                  <c:v>974.00850000000003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8-4FA8-97DB-77E4D0B8F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972480"/>
        <c:axId val="418969856"/>
      </c:barChart>
      <c:catAx>
        <c:axId val="41897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69856"/>
        <c:crosses val="autoZero"/>
        <c:auto val="1"/>
        <c:lblAlgn val="ctr"/>
        <c:lblOffset val="100"/>
        <c:noMultiLvlLbl val="0"/>
      </c:catAx>
      <c:valAx>
        <c:axId val="41896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7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95250</xdr:rowOff>
    </xdr:from>
    <xdr:to>
      <xdr:col>5</xdr:col>
      <xdr:colOff>533400</xdr:colOff>
      <xdr:row>21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123825</xdr:colOff>
      <xdr:row>10</xdr:row>
      <xdr:rowOff>9525</xdr:rowOff>
    </xdr:from>
    <xdr:to>
      <xdr:col>13</xdr:col>
      <xdr:colOff>428625</xdr:colOff>
      <xdr:row>24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114300</xdr:colOff>
      <xdr:row>9</xdr:row>
      <xdr:rowOff>85725</xdr:rowOff>
    </xdr:from>
    <xdr:to>
      <xdr:col>20</xdr:col>
      <xdr:colOff>419100</xdr:colOff>
      <xdr:row>23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590550</xdr:colOff>
      <xdr:row>34</xdr:row>
      <xdr:rowOff>161925</xdr:rowOff>
    </xdr:from>
    <xdr:to>
      <xdr:col>10</xdr:col>
      <xdr:colOff>285750</xdr:colOff>
      <xdr:row>49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409575</xdr:colOff>
      <xdr:row>34</xdr:row>
      <xdr:rowOff>142875</xdr:rowOff>
    </xdr:from>
    <xdr:to>
      <xdr:col>19</xdr:col>
      <xdr:colOff>104775</xdr:colOff>
      <xdr:row>49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selection activeCell="B2" sqref="B2:B7"/>
    </sheetView>
  </sheetViews>
  <sheetFormatPr defaultRowHeight="15" x14ac:dyDescent="0.25"/>
  <sheetData>
    <row r="1" spans="1:15" x14ac:dyDescent="0.25">
      <c r="A1" t="s">
        <v>0</v>
      </c>
      <c r="B1" t="s">
        <v>2</v>
      </c>
      <c r="C1" t="s">
        <v>3</v>
      </c>
      <c r="H1" t="s">
        <v>4</v>
      </c>
      <c r="I1" t="s">
        <v>1</v>
      </c>
      <c r="N1" t="s">
        <v>13</v>
      </c>
      <c r="O1" t="s">
        <v>1</v>
      </c>
    </row>
    <row r="2" spans="1:15" x14ac:dyDescent="0.25">
      <c r="A2">
        <v>2010</v>
      </c>
      <c r="B2">
        <v>9379.7938999999806</v>
      </c>
      <c r="C2">
        <v>213</v>
      </c>
      <c r="H2" t="s">
        <v>5</v>
      </c>
      <c r="I2">
        <v>10769.9485</v>
      </c>
      <c r="J2" s="1">
        <f>I2/SUM(I$2:I$9)</f>
        <v>0.20644869881337879</v>
      </c>
      <c r="N2" t="s">
        <v>14</v>
      </c>
      <c r="O2">
        <v>18881.6414999999</v>
      </c>
    </row>
    <row r="3" spans="1:15" x14ac:dyDescent="0.25">
      <c r="A3">
        <v>2011</v>
      </c>
      <c r="B3">
        <v>8633.8947000000007</v>
      </c>
      <c r="C3">
        <v>215</v>
      </c>
      <c r="H3" t="s">
        <v>7</v>
      </c>
      <c r="I3">
        <v>1941.57679999999</v>
      </c>
      <c r="J3" s="1">
        <f t="shared" ref="J3:J9" si="0">I3/SUM(I$2:I$9)</f>
        <v>3.7218005639139476E-2</v>
      </c>
      <c r="N3" t="s">
        <v>15</v>
      </c>
      <c r="O3">
        <v>33286.032899999998</v>
      </c>
    </row>
    <row r="4" spans="1:15" x14ac:dyDescent="0.25">
      <c r="A4">
        <v>2012</v>
      </c>
      <c r="B4">
        <v>7014.7514000000001</v>
      </c>
      <c r="C4">
        <v>174</v>
      </c>
      <c r="H4" t="s">
        <v>8</v>
      </c>
      <c r="I4">
        <v>1894.9797999999901</v>
      </c>
      <c r="J4" s="1">
        <f t="shared" si="0"/>
        <v>3.6324789667066162E-2</v>
      </c>
    </row>
    <row r="5" spans="1:15" x14ac:dyDescent="0.25">
      <c r="A5">
        <v>2013</v>
      </c>
      <c r="B5">
        <v>8660.4377999999906</v>
      </c>
      <c r="C5">
        <v>199</v>
      </c>
      <c r="H5" t="s">
        <v>9</v>
      </c>
      <c r="I5">
        <v>2222.7388999999898</v>
      </c>
      <c r="J5" s="1">
        <f t="shared" si="0"/>
        <v>4.2607590343340898E-2</v>
      </c>
    </row>
    <row r="6" spans="1:15" x14ac:dyDescent="0.25">
      <c r="A6">
        <v>2014</v>
      </c>
      <c r="B6">
        <v>8673.2458999999908</v>
      </c>
      <c r="C6">
        <v>211</v>
      </c>
      <c r="H6" t="s">
        <v>10</v>
      </c>
      <c r="I6">
        <v>3440.3222000000001</v>
      </c>
      <c r="J6" s="1">
        <f t="shared" si="0"/>
        <v>6.5947394427074632E-2</v>
      </c>
    </row>
    <row r="7" spans="1:15" x14ac:dyDescent="0.25">
      <c r="A7">
        <v>2015</v>
      </c>
      <c r="B7">
        <v>9805.5506999999998</v>
      </c>
      <c r="C7">
        <v>221</v>
      </c>
      <c r="H7" t="s">
        <v>11</v>
      </c>
      <c r="I7">
        <v>4468.3048999999901</v>
      </c>
      <c r="J7" s="1">
        <f t="shared" si="0"/>
        <v>8.5652752425551759E-2</v>
      </c>
    </row>
    <row r="8" spans="1:15" x14ac:dyDescent="0.25">
      <c r="H8" t="s">
        <v>12</v>
      </c>
      <c r="I8">
        <v>5544.2621999999901</v>
      </c>
      <c r="J8" s="1">
        <f t="shared" si="0"/>
        <v>0.10627773355371187</v>
      </c>
    </row>
    <row r="9" spans="1:15" x14ac:dyDescent="0.25">
      <c r="H9" t="s">
        <v>6</v>
      </c>
      <c r="I9">
        <v>21885.541099999999</v>
      </c>
      <c r="J9" s="1">
        <f t="shared" si="0"/>
        <v>0.41952303513073647</v>
      </c>
    </row>
    <row r="29" spans="1:15" x14ac:dyDescent="0.25">
      <c r="A29" t="s">
        <v>16</v>
      </c>
      <c r="B29" t="s">
        <v>1</v>
      </c>
      <c r="D29" t="s">
        <v>16</v>
      </c>
      <c r="E29" t="s">
        <v>1</v>
      </c>
      <c r="M29" t="s">
        <v>16</v>
      </c>
      <c r="N29" t="s">
        <v>1</v>
      </c>
    </row>
    <row r="30" spans="1:15" x14ac:dyDescent="0.25">
      <c r="A30" t="s">
        <v>17</v>
      </c>
      <c r="B30">
        <v>31084.864799999999</v>
      </c>
      <c r="D30" t="s">
        <v>17</v>
      </c>
      <c r="E30">
        <v>31084.864799999999</v>
      </c>
      <c r="F30">
        <f>E30/SUM($E$30:$E$34)</f>
        <v>0.59586449190075486</v>
      </c>
      <c r="M30" t="s">
        <v>24</v>
      </c>
      <c r="N30">
        <v>40011.534299999999</v>
      </c>
      <c r="O30" s="1">
        <f>N30/SUM($N$30:$N$34)</f>
        <v>0.76697945155093994</v>
      </c>
    </row>
    <row r="31" spans="1:15" x14ac:dyDescent="0.25">
      <c r="A31" t="s">
        <v>18</v>
      </c>
      <c r="B31">
        <v>9698.6496999999908</v>
      </c>
      <c r="D31" t="s">
        <v>18</v>
      </c>
      <c r="E31">
        <v>9698.6496999999908</v>
      </c>
      <c r="F31">
        <f t="shared" ref="F31:F34" si="1">E31/SUM($E$30:$E$34)</f>
        <v>0.18591301627967524</v>
      </c>
      <c r="M31" t="s">
        <v>25</v>
      </c>
      <c r="N31">
        <v>4461.7250999999997</v>
      </c>
      <c r="O31" s="1">
        <f t="shared" ref="O31:O34" si="2">N31/SUM($N$30:$N$34)</f>
        <v>8.5526624510599239E-2</v>
      </c>
    </row>
    <row r="32" spans="1:15" x14ac:dyDescent="0.25">
      <c r="A32" t="s">
        <v>19</v>
      </c>
      <c r="B32">
        <v>7283.1877999999897</v>
      </c>
      <c r="D32" t="s">
        <v>19</v>
      </c>
      <c r="E32">
        <v>7283.1877999999897</v>
      </c>
      <c r="F32">
        <f t="shared" si="1"/>
        <v>0.13961112669419656</v>
      </c>
      <c r="M32" t="s">
        <v>26</v>
      </c>
      <c r="N32">
        <v>4352.2871999999898</v>
      </c>
      <c r="O32" s="1">
        <f t="shared" si="2"/>
        <v>8.3428813916995137E-2</v>
      </c>
    </row>
    <row r="33" spans="1:15" x14ac:dyDescent="0.25">
      <c r="A33" t="s">
        <v>20</v>
      </c>
      <c r="B33">
        <v>2134.0086999999999</v>
      </c>
      <c r="D33" t="s">
        <v>20</v>
      </c>
      <c r="E33">
        <v>2134.0086999999999</v>
      </c>
      <c r="F33">
        <f t="shared" si="1"/>
        <v>4.0906724797377614E-2</v>
      </c>
      <c r="M33" t="s">
        <v>27</v>
      </c>
      <c r="N33">
        <v>2368.1192999999998</v>
      </c>
      <c r="O33" s="1">
        <f t="shared" si="2"/>
        <v>4.5394381237742129E-2</v>
      </c>
    </row>
    <row r="34" spans="1:15" x14ac:dyDescent="0.25">
      <c r="A34" t="s">
        <v>21</v>
      </c>
      <c r="B34">
        <v>1696.8091999999899</v>
      </c>
      <c r="D34" t="s">
        <v>23</v>
      </c>
      <c r="E34">
        <f>B34+B35+B36</f>
        <v>1966.9633999999887</v>
      </c>
      <c r="F34">
        <f t="shared" si="1"/>
        <v>3.7704640327995718E-2</v>
      </c>
      <c r="M34" t="s">
        <v>28</v>
      </c>
      <c r="N34">
        <v>974.00850000000003</v>
      </c>
      <c r="O34" s="1">
        <f t="shared" si="2"/>
        <v>1.8670728783723591E-2</v>
      </c>
    </row>
    <row r="35" spans="1:15" x14ac:dyDescent="0.25">
      <c r="B35">
        <v>158.32319999999899</v>
      </c>
    </row>
    <row r="36" spans="1:15" x14ac:dyDescent="0.25">
      <c r="A36" t="s">
        <v>22</v>
      </c>
      <c r="B36">
        <v>111.831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UL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Rodrawangpai, Ben</dc:creator>
  <cp:lastModifiedBy>Rodrawangpai, Ben</cp:lastModifiedBy>
  <dcterms:created xsi:type="dcterms:W3CDTF">2017-06-06T16:01:28Z</dcterms:created>
  <dcterms:modified xsi:type="dcterms:W3CDTF">2017-06-07T14:31:21Z</dcterms:modified>
</cp:coreProperties>
</file>