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ance\Documents\Excel Projects\"/>
    </mc:Choice>
  </mc:AlternateContent>
  <xr:revisionPtr revIDLastSave="0" documentId="13_ncr:1_{46A24FDE-490F-4822-8814-37D3E3B32D03}" xr6:coauthVersionLast="47" xr6:coauthVersionMax="47" xr10:uidLastSave="{00000000-0000-0000-0000-000000000000}"/>
  <bookViews>
    <workbookView xWindow="-120" yWindow="-120" windowWidth="29040" windowHeight="15720" activeTab="1"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 Sheet" sheetId="20" r:id="rId6"/>
    <sheet name="Forecasting" sheetId="17" r:id="rId7"/>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8"/>
    <pivotCache cacheId="1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1" i="15" l="1"/>
  <c r="A42" i="15" s="1"/>
  <c r="A43" i="15" s="1"/>
  <c r="A44" i="15" s="1"/>
  <c r="A45" i="15" s="1"/>
  <c r="A46" i="15" s="1"/>
  <c r="A35" i="15"/>
  <c r="A36" i="15" s="1"/>
  <c r="A33" i="15"/>
  <c r="A34" i="15"/>
  <c r="A32" i="15"/>
  <c r="H25" i="20"/>
  <c r="G25" i="20"/>
  <c r="F25" i="20"/>
  <c r="F32" i="20"/>
  <c r="F36" i="20"/>
  <c r="F34" i="20"/>
  <c r="F35" i="20"/>
  <c r="F33" i="20"/>
  <c r="F37" i="20"/>
  <c r="C33" i="20"/>
  <c r="C37" i="20"/>
  <c r="C34" i="20"/>
  <c r="C36" i="20"/>
  <c r="C35" i="20"/>
  <c r="C32" i="20"/>
  <c r="G27" i="20"/>
  <c r="G29" i="20"/>
  <c r="G31" i="20"/>
  <c r="H31" i="20"/>
  <c r="G28" i="20"/>
  <c r="H27" i="20"/>
  <c r="H28" i="20"/>
  <c r="H30" i="20"/>
  <c r="H29" i="20"/>
  <c r="G30" i="20"/>
  <c r="F27" i="20"/>
  <c r="F31" i="20"/>
  <c r="F29" i="20"/>
  <c r="F30" i="20"/>
  <c r="F28" i="20"/>
  <c r="C26" i="20"/>
  <c r="F26" i="20"/>
  <c r="B2" i="17" l="1"/>
  <c r="C5" i="17" s="1"/>
  <c r="B3" i="17"/>
  <c r="C6" i="17" s="1"/>
  <c r="B4" i="17"/>
  <c r="B5" i="17"/>
  <c r="B6" i="17"/>
  <c r="B7" i="17"/>
  <c r="B8" i="17"/>
  <c r="B9" i="17"/>
  <c r="D12" i="17" s="1"/>
  <c r="B10" i="17"/>
  <c r="B11" i="17"/>
  <c r="B12" i="17"/>
  <c r="B13" i="17"/>
  <c r="B14" i="17"/>
  <c r="D17" i="17" s="1"/>
  <c r="B15" i="17"/>
  <c r="B16" i="17"/>
  <c r="B17" i="17"/>
  <c r="B18" i="17"/>
  <c r="B19" i="17"/>
  <c r="B20" i="17"/>
  <c r="B21" i="17"/>
  <c r="B22" i="17"/>
  <c r="B23" i="17"/>
  <c r="B24" i="17"/>
  <c r="B25" i="17"/>
  <c r="B26" i="17"/>
  <c r="G37" i="20"/>
  <c r="G35" i="20"/>
  <c r="H37" i="20"/>
  <c r="H35" i="20"/>
  <c r="H36" i="20"/>
  <c r="G33" i="20"/>
  <c r="G32" i="20"/>
  <c r="H33" i="20"/>
  <c r="G34" i="20"/>
  <c r="H32" i="20"/>
  <c r="G36" i="20"/>
  <c r="H34" i="20"/>
  <c r="E32" i="20"/>
  <c r="E36" i="20"/>
  <c r="D37" i="20"/>
  <c r="D35" i="20"/>
  <c r="E34" i="20"/>
  <c r="E33" i="20"/>
  <c r="D32" i="20"/>
  <c r="E37" i="20"/>
  <c r="E35" i="20"/>
  <c r="D34" i="20"/>
  <c r="D33" i="20"/>
  <c r="D36" i="20"/>
  <c r="C30" i="20"/>
  <c r="C27" i="20"/>
  <c r="C31" i="20"/>
  <c r="C28" i="20"/>
  <c r="C29" i="20"/>
  <c r="G26" i="20"/>
  <c r="H26" i="20"/>
  <c r="D26" i="17" l="1"/>
  <c r="D10" i="17"/>
  <c r="D15" i="17"/>
  <c r="C23" i="17"/>
  <c r="C11" i="17"/>
  <c r="D22" i="17"/>
  <c r="C7" i="17"/>
  <c r="C16" i="17"/>
  <c r="D14" i="17"/>
  <c r="D25" i="17"/>
  <c r="D13" i="17"/>
  <c r="D24" i="17"/>
  <c r="D21" i="17"/>
  <c r="D9" i="17"/>
  <c r="C20" i="17"/>
  <c r="C8" i="17"/>
  <c r="D19" i="17"/>
  <c r="C18" i="17"/>
  <c r="C17" i="17"/>
  <c r="D16" i="17"/>
  <c r="D5" i="17"/>
  <c r="C15" i="17"/>
  <c r="C26" i="17"/>
  <c r="C14" i="17"/>
  <c r="C13" i="17"/>
  <c r="C25" i="17"/>
  <c r="C24" i="17"/>
  <c r="C12" i="17"/>
  <c r="D23" i="17"/>
  <c r="D11" i="17"/>
  <c r="C22" i="17"/>
  <c r="C10" i="17"/>
  <c r="C21" i="17"/>
  <c r="C9" i="17"/>
  <c r="D20" i="17"/>
  <c r="D8" i="17"/>
  <c r="D7" i="17"/>
  <c r="C19" i="17"/>
  <c r="D18" i="17"/>
  <c r="D6" i="17"/>
  <c r="H10" i="16"/>
  <c r="D29" i="20"/>
  <c r="E31" i="20"/>
  <c r="E30" i="20"/>
  <c r="D31" i="20"/>
  <c r="D30" i="20"/>
  <c r="E27" i="20"/>
  <c r="E26" i="20"/>
  <c r="E28" i="20"/>
  <c r="D27" i="20"/>
  <c r="D26" i="20"/>
  <c r="E29" i="20"/>
  <c r="D28" i="20"/>
  <c r="C14" i="15" l="1"/>
  <c r="E14" i="15" s="1"/>
  <c r="A20" i="15" s="1"/>
  <c r="C15" i="15"/>
  <c r="E15" i="15" s="1"/>
  <c r="A30" i="15" s="1"/>
  <c r="C16" i="15"/>
  <c r="E16" i="15" s="1"/>
  <c r="A40" i="15" s="1"/>
  <c r="E17" i="15" l="1"/>
  <c r="A10" i="15"/>
  <c r="C10" i="15" s="1"/>
  <c r="J2" i="14" l="1"/>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E8" i="14"/>
  <c r="G8" i="14" s="1"/>
  <c r="E9" i="14"/>
  <c r="G9" i="14" s="1"/>
  <c r="E10" i="14"/>
  <c r="G10" i="14" s="1"/>
  <c r="E11" i="14"/>
  <c r="G11" i="14" s="1"/>
  <c r="E12" i="14"/>
  <c r="G12" i="14" s="1"/>
  <c r="E13" i="14"/>
  <c r="G13" i="14" l="1"/>
  <c r="G7" i="14"/>
  <c r="G5" i="14"/>
  <c r="D2" i="14" l="1"/>
  <c r="D3" i="14"/>
  <c r="D4" i="14"/>
  <c r="D5" i="14"/>
  <c r="D6" i="14"/>
  <c r="D7" i="14"/>
  <c r="D8" i="14"/>
  <c r="D9" i="14"/>
  <c r="D10" i="14"/>
  <c r="D11" i="14"/>
  <c r="D12" i="14"/>
  <c r="D13" i="14"/>
  <c r="C2" i="14"/>
  <c r="K2" i="14" s="1"/>
  <c r="C3" i="14"/>
  <c r="K3" i="14" s="1"/>
  <c r="C4" i="14"/>
  <c r="K4" i="14" s="1"/>
  <c r="C5" i="14"/>
  <c r="K5" i="14" s="1"/>
  <c r="C6" i="14"/>
  <c r="K6" i="14" s="1"/>
  <c r="C7" i="14"/>
  <c r="K7" i="14" s="1"/>
  <c r="C8" i="14"/>
  <c r="K8" i="14" s="1"/>
  <c r="C9" i="14"/>
  <c r="K9" i="14" s="1"/>
  <c r="C10" i="14"/>
  <c r="K10" i="14" s="1"/>
  <c r="C11" i="14"/>
  <c r="K11" i="14" s="1"/>
  <c r="C12" i="14"/>
  <c r="K12" i="14" s="1"/>
  <c r="C13" i="14"/>
  <c r="K13" i="14" s="1"/>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s="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s="1"/>
  <c r="N2038" i="11" a="1"/>
  <c r="N2038" i="11" s="1"/>
  <c r="N2039" i="11" a="1"/>
  <c r="N2039" i="11" s="1"/>
  <c r="N2040" i="11" a="1"/>
  <c r="N2040" i="11" s="1"/>
  <c r="N2041" i="11" a="1"/>
  <c r="N2041" i="11" s="1"/>
  <c r="N2042" i="11" a="1"/>
  <c r="N2042" i="11" s="1"/>
  <c r="N2043" i="11" a="1"/>
  <c r="N2043" i="11" s="1"/>
  <c r="N2044" i="11" a="1"/>
  <c r="N2044" i="11" s="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s="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s="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s="1"/>
  <c r="N2218" i="11" a="1"/>
  <c r="N2218" i="11" s="1"/>
  <c r="N2219" i="11" a="1"/>
  <c r="N2219" i="11" s="1"/>
  <c r="N2220" i="11" a="1"/>
  <c r="N2220" i="11" s="1"/>
  <c r="N2221" i="11" a="1"/>
  <c r="N2221" i="11" s="1"/>
  <c r="P2054" i="11" l="1"/>
  <c r="P2078" i="11"/>
  <c r="P2088" i="11"/>
  <c r="P2006" i="11"/>
  <c r="P1750" i="11"/>
  <c r="P1734" i="11"/>
  <c r="P1942" i="11"/>
  <c r="P1886" i="11"/>
  <c r="Q1886" i="11" s="1" a="1"/>
  <c r="Q1886" i="11" s="1"/>
  <c r="R1886" i="11" s="1"/>
  <c r="P1910" i="11"/>
  <c r="P2174" i="11"/>
  <c r="Q2174" i="11" s="1" a="1"/>
  <c r="Q2174" i="11" s="1"/>
  <c r="R2174" i="11" s="1"/>
  <c r="P2046" i="11"/>
  <c r="P2199" i="11"/>
  <c r="Q2199" i="11" s="1" a="1"/>
  <c r="Q2199" i="11" s="1"/>
  <c r="R2199" i="11" s="1"/>
  <c r="P1950" i="11"/>
  <c r="Q1950" i="11" s="1" a="1"/>
  <c r="Q1950" i="11" s="1"/>
  <c r="P2126" i="11"/>
  <c r="P1397" i="11"/>
  <c r="P2207" i="11"/>
  <c r="P2037" i="11"/>
  <c r="P1902" i="11"/>
  <c r="P2215" i="11"/>
  <c r="P2191" i="11"/>
  <c r="P2167" i="11"/>
  <c r="P2158" i="11"/>
  <c r="P2031" i="11"/>
  <c r="Q2031" i="11" s="1" a="1"/>
  <c r="Q2031" i="11" s="1"/>
  <c r="R2031" i="11" s="1"/>
  <c r="P1775" i="11"/>
  <c r="Q1775" i="11" s="1" a="1"/>
  <c r="Q1775" i="11" s="1"/>
  <c r="R1775" i="11" s="1"/>
  <c r="P2206" i="11"/>
  <c r="Q2206" i="11" s="1" a="1"/>
  <c r="Q2206" i="11" s="1"/>
  <c r="R2206" i="11" s="1"/>
  <c r="P2118" i="11"/>
  <c r="P1437" i="11"/>
  <c r="P2155" i="11"/>
  <c r="P1710" i="11"/>
  <c r="P2110" i="11"/>
  <c r="P2086" i="11"/>
  <c r="Q2086" i="11" s="1" a="1"/>
  <c r="Q2086" i="11" s="1"/>
  <c r="R2086" i="11" s="1"/>
  <c r="P2150" i="11"/>
  <c r="Q2150" i="11" s="1" a="1"/>
  <c r="Q2150" i="11" s="1"/>
  <c r="R2150" i="11" s="1"/>
  <c r="P2217" i="11"/>
  <c r="Q2217" i="11" s="1" a="1"/>
  <c r="Q2217" i="11" s="1"/>
  <c r="P2193" i="11"/>
  <c r="P2025" i="11"/>
  <c r="P1985" i="11"/>
  <c r="Q1985" i="11" s="1" a="1"/>
  <c r="Q1985" i="11" s="1"/>
  <c r="R1985" i="11" s="1"/>
  <c r="P1825" i="11"/>
  <c r="Q1825" i="11" s="1" a="1"/>
  <c r="Q1825" i="11" s="1"/>
  <c r="R1825" i="11" s="1"/>
  <c r="P1513" i="11"/>
  <c r="P1177" i="11"/>
  <c r="P561" i="11"/>
  <c r="P105" i="11"/>
  <c r="P2198" i="11"/>
  <c r="P1845" i="11"/>
  <c r="P2189" i="11"/>
  <c r="Q2189" i="11" s="1" a="1"/>
  <c r="Q2189" i="11" s="1"/>
  <c r="R2189" i="11" s="1"/>
  <c r="P2221" i="11"/>
  <c r="Q2221" i="11" s="1" a="1"/>
  <c r="Q2221" i="11" s="1"/>
  <c r="R2221" i="11" s="1"/>
  <c r="P1894" i="11"/>
  <c r="P2208" i="11"/>
  <c r="Q2208" i="11" s="1" a="1"/>
  <c r="Q2208" i="11" s="1"/>
  <c r="R2208" i="11" s="1"/>
  <c r="P2192" i="11"/>
  <c r="Q2192" i="11" s="1" a="1"/>
  <c r="Q2192" i="11" s="1"/>
  <c r="R2192" i="11" s="1"/>
  <c r="P2176" i="11"/>
  <c r="Q2176" i="11" s="1" a="1"/>
  <c r="Q2176" i="11" s="1"/>
  <c r="R2176" i="11" s="1"/>
  <c r="P2168" i="11"/>
  <c r="P2200" i="11"/>
  <c r="Q2200" i="11" s="1" a="1"/>
  <c r="Q2200" i="11" s="1"/>
  <c r="P2128" i="11"/>
  <c r="P2120" i="11"/>
  <c r="Q2120" i="11" s="1" a="1"/>
  <c r="Q2120" i="11" s="1"/>
  <c r="R2120" i="11" s="1"/>
  <c r="P2104" i="11"/>
  <c r="P2080" i="11"/>
  <c r="Q2080" i="11" s="1" a="1"/>
  <c r="Q2080" i="11" s="1"/>
  <c r="R2080" i="11" s="1"/>
  <c r="P2072" i="11"/>
  <c r="Q2072" i="11" s="1" a="1"/>
  <c r="Q2072" i="11" s="1"/>
  <c r="R2072" i="11" s="1"/>
  <c r="P2056" i="11"/>
  <c r="Q2056" i="11" s="1" a="1"/>
  <c r="Q2056" i="11" s="1"/>
  <c r="R2056" i="11" s="1"/>
  <c r="P2040" i="11"/>
  <c r="Q2040" i="11" s="1" a="1"/>
  <c r="Q2040" i="11" s="1"/>
  <c r="R2040" i="11" s="1"/>
  <c r="P2016" i="11"/>
  <c r="Q2016" i="11" s="1" a="1"/>
  <c r="Q2016" i="11" s="1"/>
  <c r="R2016" i="11" s="1"/>
  <c r="P1920" i="11"/>
  <c r="Q1920" i="11" s="1" a="1"/>
  <c r="Q1920" i="11" s="1"/>
  <c r="R1920" i="11" s="1"/>
  <c r="P1840" i="11"/>
  <c r="Q1840" i="11" s="1" a="1"/>
  <c r="Q1840" i="11" s="1"/>
  <c r="R1840" i="11" s="1"/>
  <c r="P1760" i="11"/>
  <c r="Q1760" i="11" s="1" a="1"/>
  <c r="Q1760" i="11" s="1"/>
  <c r="P1728" i="11"/>
  <c r="Q1728" i="11" s="1" a="1"/>
  <c r="Q1728" i="11" s="1"/>
  <c r="R1728" i="11" s="1"/>
  <c r="P1704" i="11"/>
  <c r="Q2158" i="11" a="1"/>
  <c r="Q2158" i="11" s="1"/>
  <c r="R2158" i="11" s="1"/>
  <c r="Q1942" i="11" a="1"/>
  <c r="Q1942" i="11" s="1"/>
  <c r="R1942" i="11" s="1"/>
  <c r="Q1750" i="11" a="1"/>
  <c r="Q1750" i="11" s="1"/>
  <c r="R1750" i="11" s="1"/>
  <c r="Q1734" i="11" a="1"/>
  <c r="Q1734" i="11" s="1"/>
  <c r="R1734" i="11" s="1"/>
  <c r="Q2198" i="11" a="1"/>
  <c r="Q2198" i="11" s="1"/>
  <c r="R2198" i="11" s="1"/>
  <c r="Q1910" i="11" a="1"/>
  <c r="Q1910" i="11" s="1"/>
  <c r="R1910" i="11" s="1"/>
  <c r="Q2054" i="11" a="1"/>
  <c r="Q2054" i="11" s="1"/>
  <c r="R2054"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081" i="11" a="1"/>
  <c r="Q2081" i="11" s="1"/>
  <c r="R2081" i="11"/>
  <c r="Q1972" i="11" a="1"/>
  <c r="Q1972" i="11" s="1"/>
  <c r="R1972" i="1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51" i="11" a="1"/>
  <c r="Q2051" i="11" s="1"/>
  <c r="R2051" i="11"/>
  <c r="Q1961" i="11" a="1"/>
  <c r="Q1961" i="11" s="1"/>
  <c r="R1961" i="1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B3" i="15" l="1"/>
  <c r="D3" i="15" s="1"/>
  <c r="B4" i="15"/>
  <c r="D4" i="15" s="1"/>
  <c r="B5" i="15"/>
  <c r="D5" i="15" s="1"/>
  <c r="B2" i="15"/>
  <c r="D2" i="15" s="1"/>
  <c r="R2200" i="11"/>
  <c r="R1950" i="11"/>
  <c r="Q369" i="11" a="1"/>
  <c r="Q369" i="11" s="1"/>
  <c r="R369" i="11"/>
  <c r="Q716" i="11" a="1"/>
  <c r="Q716" i="11" s="1"/>
  <c r="R716" i="11" s="1"/>
  <c r="Q2068" i="11" a="1"/>
  <c r="Q2068" i="11" s="1"/>
  <c r="R2068" i="11" s="1"/>
  <c r="Q2164" i="11" a="1"/>
  <c r="Q2164" i="11" s="1"/>
  <c r="R2164" i="11" s="1"/>
  <c r="Q1867" i="11" a="1"/>
  <c r="Q1867" i="11" s="1"/>
  <c r="R1867" i="11" s="1"/>
  <c r="Q1755" i="11" a="1"/>
  <c r="Q1755" i="11" s="1"/>
  <c r="R1755" i="11" s="1"/>
  <c r="Q2173" i="11" a="1"/>
  <c r="Q2173" i="11" s="1"/>
  <c r="R2173" i="11"/>
  <c r="Q835" i="11" a="1"/>
  <c r="Q835" i="11" s="1"/>
  <c r="R835" i="11" s="1"/>
  <c r="Q1539" i="11" a="1"/>
  <c r="Q1539" i="11" s="1"/>
  <c r="R1539" i="11"/>
  <c r="Q2154" i="11" a="1"/>
  <c r="Q2154" i="11" s="1"/>
  <c r="R2154" i="11"/>
  <c r="Q2108" i="11" a="1"/>
  <c r="Q2108" i="11" s="1"/>
  <c r="R2108" i="11" s="1"/>
  <c r="Q1790" i="11" a="1"/>
  <c r="Q1790" i="11" s="1"/>
  <c r="R1790" i="11" s="1"/>
  <c r="Q2149" i="11" a="1"/>
  <c r="Q2149" i="11" s="1"/>
  <c r="R2149" i="11" s="1"/>
  <c r="Q509" i="11" a="1"/>
  <c r="Q509" i="11" s="1"/>
  <c r="R509" i="11" s="1"/>
  <c r="Q2151" i="11" a="1"/>
  <c r="Q2151" i="11" s="1"/>
  <c r="R2151" i="11" s="1"/>
  <c r="Q2216" i="11" a="1"/>
  <c r="Q2216" i="11" s="1"/>
  <c r="R2216" i="11" s="1"/>
  <c r="Q802" i="11" a="1"/>
  <c r="Q802" i="11" s="1"/>
  <c r="R802" i="11" s="1"/>
  <c r="Q1810" i="11" a="1"/>
  <c r="Q1810" i="11" s="1"/>
  <c r="R1810" i="11" s="1"/>
  <c r="Q2066" i="11" a="1"/>
  <c r="Q2066" i="11" s="1"/>
  <c r="R2066" i="11" s="1"/>
  <c r="Q2194" i="11" a="1"/>
  <c r="Q2194" i="11" s="1"/>
  <c r="R2194" i="11" s="1"/>
  <c r="Q2160" i="11" a="1"/>
  <c r="Q2160" i="11" s="1"/>
  <c r="R2160" i="11" s="1"/>
  <c r="Q2153" i="11" a="1"/>
  <c r="Q2153" i="11" s="1"/>
  <c r="R2153" i="11" s="1"/>
  <c r="Q1716" i="11" a="1"/>
  <c r="Q1716" i="11" s="1"/>
  <c r="R1716" i="11" s="1"/>
  <c r="Q944" i="11" a="1"/>
  <c r="Q944" i="11" s="1"/>
  <c r="R944" i="11" s="1"/>
  <c r="Q740" i="11" a="1"/>
  <c r="Q740" i="11" s="1"/>
  <c r="R740" i="11" s="1"/>
  <c r="Q2076" i="11" a="1"/>
  <c r="Q2076" i="11" s="1"/>
  <c r="R2076" i="11" s="1"/>
  <c r="Q1963" i="11" a="1"/>
  <c r="Q1963" i="11" s="1"/>
  <c r="R1963" i="11" s="1"/>
  <c r="Q1635" i="11" a="1"/>
  <c r="Q1635" i="11" s="1"/>
  <c r="R1635" i="11" s="1"/>
  <c r="Q2096" i="11" a="1"/>
  <c r="Q2096" i="11" s="1"/>
  <c r="R2096" i="11"/>
  <c r="Q2048" i="11" a="1"/>
  <c r="Q2048" i="11" s="1"/>
  <c r="R2048" i="11" s="1"/>
  <c r="Q1982" i="11" a="1"/>
  <c r="Q1982" i="11" s="1"/>
  <c r="R1982" i="11" s="1"/>
  <c r="Q933" i="11" a="1"/>
  <c r="Q933" i="11" s="1"/>
  <c r="R933" i="11" s="1"/>
  <c r="Q2197" i="11" a="1"/>
  <c r="Q2197" i="11" s="1"/>
  <c r="R2197" i="11" s="1"/>
  <c r="Q1926" i="11" a="1"/>
  <c r="Q1926" i="11" s="1"/>
  <c r="R1926" i="11" s="1"/>
  <c r="Q1346" i="11" a="1"/>
  <c r="Q1346" i="11" s="1"/>
  <c r="R1346" i="11" s="1"/>
  <c r="Q1882" i="11" a="1"/>
  <c r="Q1882" i="11" s="1"/>
  <c r="R1882" i="11" s="1"/>
  <c r="Q2090" i="11" a="1"/>
  <c r="Q2090" i="11" s="1"/>
  <c r="R2090" i="11"/>
  <c r="Q2218" i="11" a="1"/>
  <c r="Q2218" i="11" s="1"/>
  <c r="R2218" i="11" s="1"/>
  <c r="Q457" i="11" a="1"/>
  <c r="Q457" i="11" s="1"/>
  <c r="R457" i="11" s="1"/>
  <c r="Q2050" i="11" a="1"/>
  <c r="Q2050" i="11" s="1"/>
  <c r="R2050" i="11" s="1"/>
  <c r="Q2210" i="11" a="1"/>
  <c r="Q2210" i="11" s="1"/>
  <c r="R2210" i="11" s="1"/>
  <c r="Q2202" i="11" a="1"/>
  <c r="Q2202" i="11" s="1"/>
  <c r="R2202" i="11" s="1"/>
  <c r="Q1780" i="11" a="1"/>
  <c r="Q1780" i="11" s="1"/>
  <c r="R1780" i="11"/>
  <c r="Q2172" i="11" a="1"/>
  <c r="Q2172" i="11" s="1"/>
  <c r="R2172" i="11" s="1"/>
  <c r="Q2043" i="11" a="1"/>
  <c r="Q2043" i="11" s="1"/>
  <c r="R2043" i="11" s="1"/>
  <c r="Q1011" i="11" a="1"/>
  <c r="Q1011" i="11" s="1"/>
  <c r="R1011" i="11" s="1"/>
  <c r="Q2163" i="11" a="1"/>
  <c r="Q2163" i="11" s="1"/>
  <c r="R2163" i="11" s="1"/>
  <c r="Q2132" i="11" a="1"/>
  <c r="Q2132" i="11" s="1"/>
  <c r="R2132" i="11" s="1"/>
  <c r="Q2201" i="11" a="1"/>
  <c r="Q2201" i="11" s="1"/>
  <c r="R2201" i="11" s="1"/>
  <c r="Q814" i="11" a="1"/>
  <c r="Q814" i="11" s="1"/>
  <c r="R814" i="11"/>
  <c r="Q1257" i="11" a="1"/>
  <c r="Q1257" i="11" s="1"/>
  <c r="R1257" i="11" s="1"/>
  <c r="Q271" i="11" a="1"/>
  <c r="Q271" i="11" s="1"/>
  <c r="R271" i="11" s="1"/>
  <c r="Q1207" i="11" a="1"/>
  <c r="Q1207" i="11" s="1"/>
  <c r="R1207" i="11" s="1"/>
  <c r="Q1417" i="11" a="1"/>
  <c r="Q1417" i="11" s="1"/>
  <c r="R1417" i="11"/>
  <c r="Q256" i="11" a="1"/>
  <c r="Q256" i="11" s="1"/>
  <c r="R256" i="11" s="1"/>
  <c r="Q1280" i="11" a="1"/>
  <c r="Q1280" i="11" s="1"/>
  <c r="R1280" i="11" s="1"/>
  <c r="Q2185" i="11" a="1"/>
  <c r="Q2185" i="11" s="1"/>
  <c r="R2185" i="11" s="1"/>
  <c r="Q2186" i="11" a="1"/>
  <c r="Q2186" i="11" s="1"/>
  <c r="R2186" i="11" s="1"/>
  <c r="Q140" i="11" a="1"/>
  <c r="Q140" i="11" s="1"/>
  <c r="R140" i="11"/>
  <c r="Q900" i="11" a="1"/>
  <c r="Q900" i="11" s="1"/>
  <c r="R900" i="11"/>
  <c r="Q1820" i="11" a="1"/>
  <c r="Q1820" i="11" s="1"/>
  <c r="R1820" i="11" s="1"/>
  <c r="Q2092" i="11" a="1"/>
  <c r="Q2092" i="11" s="1"/>
  <c r="R2092" i="11" s="1"/>
  <c r="Q2188" i="11" a="1"/>
  <c r="Q2188" i="11" s="1"/>
  <c r="R2188" i="11" s="1"/>
  <c r="Q2171" i="11" a="1"/>
  <c r="Q2171" i="11" s="1"/>
  <c r="R2171" i="11" s="1"/>
  <c r="Q2195" i="11" a="1"/>
  <c r="Q2195" i="11" s="1"/>
  <c r="R2195" i="11"/>
  <c r="Q1147" i="11" a="1"/>
  <c r="Q1147" i="11" s="1"/>
  <c r="R1147" i="11"/>
  <c r="Q1795" i="11" a="1"/>
  <c r="Q1795" i="11" s="1"/>
  <c r="R1795" i="11" s="1"/>
  <c r="Q2179" i="11" a="1"/>
  <c r="Q2179" i="11" s="1"/>
  <c r="R2179" i="11" s="1"/>
  <c r="Q2159" i="11" a="1"/>
  <c r="Q2159" i="11" s="1"/>
  <c r="R2159" i="11" s="1"/>
  <c r="Q2070" i="11" a="1"/>
  <c r="Q2070" i="11" s="1"/>
  <c r="R2070" i="11" s="1"/>
  <c r="Q2094" i="11" a="1"/>
  <c r="Q2094" i="11" s="1"/>
  <c r="R2094" i="11" s="1"/>
  <c r="Q1157" i="11" a="1"/>
  <c r="Q1157" i="11" s="1"/>
  <c r="R1157" i="11" s="1"/>
  <c r="Q2213" i="11" a="1"/>
  <c r="Q2213" i="11" s="1"/>
  <c r="R2213" i="11" s="1"/>
  <c r="Q1482" i="11" a="1"/>
  <c r="Q1482" i="11" s="1"/>
  <c r="R1482" i="11"/>
  <c r="Q1898" i="11" a="1"/>
  <c r="Q1898" i="11" s="1"/>
  <c r="R1898" i="11"/>
  <c r="Q2106" i="11" a="1"/>
  <c r="Q2106" i="11" s="1"/>
  <c r="R2106" i="11" s="1"/>
  <c r="Q1680" i="11" a="1"/>
  <c r="Q1680" i="11" s="1"/>
  <c r="R1680" i="11" s="1"/>
  <c r="Q2082" i="11" a="1"/>
  <c r="Q2082" i="11" s="1"/>
  <c r="R2082" i="11" s="1"/>
  <c r="Q977" i="11" a="1"/>
  <c r="Q977" i="11" s="1"/>
  <c r="R977" i="11"/>
  <c r="Q1785" i="11" a="1"/>
  <c r="Q1785" i="11" s="1"/>
  <c r="R1785" i="11" s="1"/>
  <c r="Q2009" i="11" a="1"/>
  <c r="Q2009" i="11" s="1"/>
  <c r="R2009" i="11" s="1"/>
  <c r="Q496" i="11" a="1"/>
  <c r="Q496" i="11" s="1"/>
  <c r="R496" i="11" s="1"/>
  <c r="Q1336" i="11" a="1"/>
  <c r="Q1336" i="11" s="1"/>
  <c r="R1336" i="11" s="1"/>
  <c r="Q1290" i="11" a="1"/>
  <c r="Q1290" i="11" s="1"/>
  <c r="R1290" i="11" s="1"/>
  <c r="Q385" i="11" a="1"/>
  <c r="Q385" i="11" s="1"/>
  <c r="R385" i="11" s="1"/>
  <c r="Q164" i="11" a="1"/>
  <c r="Q164" i="11" s="1"/>
  <c r="R164" i="11" s="1"/>
  <c r="Q1116" i="11" a="1"/>
  <c r="Q1116" i="11" s="1"/>
  <c r="R1116" i="11"/>
  <c r="Q1852" i="11" a="1"/>
  <c r="Q1852" i="11" s="1"/>
  <c r="R1852" i="11" s="1"/>
  <c r="Q2100" i="11" a="1"/>
  <c r="Q2100" i="11" s="1"/>
  <c r="R2100" i="11" s="1"/>
  <c r="Q2196" i="11" a="1"/>
  <c r="Q2196" i="11" s="1"/>
  <c r="R2196" i="11" s="1"/>
  <c r="Q2203" i="11" a="1"/>
  <c r="Q2203" i="11" s="1"/>
  <c r="R2203" i="11" s="1"/>
  <c r="Q2022" i="11" a="1"/>
  <c r="Q2022" i="11" s="1"/>
  <c r="R2022" i="11" s="1"/>
  <c r="Q1187" i="11" a="1"/>
  <c r="Q1187" i="11" s="1"/>
  <c r="R1187" i="11" s="1"/>
  <c r="Q1835" i="11" a="1"/>
  <c r="Q1835" i="11" s="1"/>
  <c r="R1835" i="11" s="1"/>
  <c r="Q2187" i="11" a="1"/>
  <c r="Q2187" i="11" s="1"/>
  <c r="R2187" i="11" s="1"/>
  <c r="Q2180" i="11" a="1"/>
  <c r="Q2180" i="11" s="1"/>
  <c r="R2180" i="11" s="1"/>
  <c r="Q2112" i="11" a="1"/>
  <c r="Q2112" i="11" s="1"/>
  <c r="R2112" i="11" s="1"/>
  <c r="Q1967" i="11" a="1"/>
  <c r="Q1967" i="11" s="1"/>
  <c r="R1967" i="11"/>
  <c r="Q1237" i="11" a="1"/>
  <c r="Q1237" i="11" s="1"/>
  <c r="R1237" i="11"/>
  <c r="Q1800" i="11" a="1"/>
  <c r="Q1800" i="11" s="1"/>
  <c r="R1800" i="11" s="1"/>
  <c r="Q1522" i="11" a="1"/>
  <c r="Q1522" i="11" s="1"/>
  <c r="R1522" i="11"/>
  <c r="Q1906" i="11" a="1"/>
  <c r="Q1906" i="11" s="1"/>
  <c r="R1906" i="11" s="1"/>
  <c r="Q2122" i="11" a="1"/>
  <c r="Q2122" i="11" s="1"/>
  <c r="R2122" i="11" s="1"/>
  <c r="Q1991" i="11" a="1"/>
  <c r="Q1991" i="11" s="1"/>
  <c r="R1991" i="11" s="1"/>
  <c r="Q1975" i="11" a="1"/>
  <c r="Q1975" i="11" s="1"/>
  <c r="R1975" i="11" s="1"/>
  <c r="Q1127" i="11" a="1"/>
  <c r="Q1127" i="11" s="1"/>
  <c r="R1127" i="11" s="1"/>
  <c r="Q790" i="11" a="1"/>
  <c r="Q790" i="11" s="1"/>
  <c r="R790" i="11" s="1"/>
  <c r="Q2138" i="11" a="1"/>
  <c r="Q2138" i="11" s="1"/>
  <c r="R2138" i="11" s="1"/>
  <c r="Q998" i="11" a="1"/>
  <c r="Q998" i="11" s="1"/>
  <c r="R998" i="11" s="1"/>
  <c r="Q2161" i="11" a="1"/>
  <c r="Q2161" i="11" s="1"/>
  <c r="R2161" i="11" s="1"/>
  <c r="Q1217" i="11" a="1"/>
  <c r="Q1217" i="11" s="1"/>
  <c r="R1217" i="11" s="1"/>
  <c r="Q2116" i="11" a="1"/>
  <c r="Q2116" i="11" s="1"/>
  <c r="R2116" i="11" s="1"/>
  <c r="Q2175" i="11" a="1"/>
  <c r="Q2175" i="11" s="1"/>
  <c r="R2175" i="11" s="1"/>
  <c r="Q1914" i="11" a="1"/>
  <c r="Q1914" i="11" s="1"/>
  <c r="R1914" i="11" s="1"/>
  <c r="Q2130" i="11" a="1"/>
  <c r="Q2130" i="11" s="1"/>
  <c r="R2130" i="11" s="1"/>
  <c r="Q2136" i="11" a="1"/>
  <c r="Q2136" i="11" s="1"/>
  <c r="R2136" i="11" s="1"/>
  <c r="Q1649" i="11" a="1"/>
  <c r="Q1649" i="11" s="1"/>
  <c r="R1649" i="11" s="1"/>
  <c r="Q1167" i="11" a="1"/>
  <c r="Q1167" i="11" s="1"/>
  <c r="R1167" i="11" s="1"/>
  <c r="Q1602" i="11" a="1"/>
  <c r="Q1602" i="11" s="1"/>
  <c r="R1602" i="11"/>
  <c r="Q1247" i="11" a="1"/>
  <c r="Q1247" i="11" s="1"/>
  <c r="R1247" i="11" s="1"/>
  <c r="Q399" i="11" a="1"/>
  <c r="Q399" i="11" s="1"/>
  <c r="R399" i="11"/>
  <c r="Q1464" i="11" a="1"/>
  <c r="Q1464" i="11" s="1"/>
  <c r="R1464" i="11" s="1"/>
  <c r="Q1988" i="11" a="1"/>
  <c r="Q1988" i="11" s="1"/>
  <c r="R1988" i="11" s="1"/>
  <c r="Q2165" i="11" a="1"/>
  <c r="Q2165" i="11" s="1"/>
  <c r="R2165" i="11" s="1"/>
  <c r="Q2211" i="11" a="1"/>
  <c r="Q2211" i="11" s="1"/>
  <c r="R2211" i="11"/>
  <c r="Q1317" i="11" a="1"/>
  <c r="Q1317" i="11" s="1"/>
  <c r="R1317" i="11" s="1"/>
  <c r="Q1594" i="11" a="1"/>
  <c r="Q1594" i="11" s="1"/>
  <c r="R1594" i="11"/>
  <c r="Q286" i="11" a="1"/>
  <c r="Q286" i="11" s="1"/>
  <c r="R286" i="11" s="1"/>
  <c r="Q1270" i="11" a="1"/>
  <c r="Q1270" i="11" s="1"/>
  <c r="R1270" i="11" s="1"/>
  <c r="Q2209" i="11" a="1"/>
  <c r="Q2209" i="11" s="1"/>
  <c r="R2209" i="11" s="1"/>
  <c r="Q535" i="11" a="1"/>
  <c r="Q535" i="11" s="1"/>
  <c r="R535" i="11" s="1"/>
  <c r="Q1455" i="11" a="1"/>
  <c r="Q1455" i="11" s="1"/>
  <c r="R1455" i="11"/>
  <c r="Q2156" i="11" a="1"/>
  <c r="Q2156" i="11" s="1"/>
  <c r="R2156" i="11"/>
  <c r="Q680" i="11" a="1"/>
  <c r="Q680" i="11" s="1"/>
  <c r="R680" i="11" s="1"/>
  <c r="Q1584" i="11" a="1"/>
  <c r="Q1584" i="11" s="1"/>
  <c r="R1584" i="11" s="1"/>
  <c r="Q1722" i="11" a="1"/>
  <c r="Q1722" i="11" s="1"/>
  <c r="R1722" i="11" s="1"/>
  <c r="Q1857" i="11" a="1"/>
  <c r="Q1857" i="11" s="1"/>
  <c r="R1857" i="11" s="1"/>
  <c r="Q548" i="11" a="1"/>
  <c r="Q548" i="11" s="1"/>
  <c r="R548" i="11"/>
  <c r="Q1356" i="11" a="1"/>
  <c r="Q1356" i="11" s="1"/>
  <c r="R1356" i="11" s="1"/>
  <c r="Q2028" i="11" a="1"/>
  <c r="Q2028" i="11" s="1"/>
  <c r="R2028" i="11"/>
  <c r="Q2124" i="11" a="1"/>
  <c r="Q2124" i="11" s="1"/>
  <c r="R2124" i="11" s="1"/>
  <c r="Q2220" i="11" a="1"/>
  <c r="Q2220" i="11" s="1"/>
  <c r="R2220" i="11" s="1"/>
  <c r="Q2190" i="11" a="1"/>
  <c r="Q2190" i="11" s="1"/>
  <c r="R2190" i="11" s="1"/>
  <c r="Q1197" i="11" a="1"/>
  <c r="Q1197" i="11" s="1"/>
  <c r="R1197" i="11"/>
  <c r="Q123" i="11" a="1"/>
  <c r="Q123" i="11" s="1"/>
  <c r="R123" i="11" s="1"/>
  <c r="Q1379" i="11" a="1"/>
  <c r="Q1379" i="11" s="1"/>
  <c r="R1379" i="11"/>
  <c r="Q1979" i="11" a="1"/>
  <c r="Q1979" i="11" s="1"/>
  <c r="R1979" i="11" s="1"/>
  <c r="Q1934" i="11" a="1"/>
  <c r="Q1934" i="11" s="1"/>
  <c r="R1934" i="11" s="1"/>
  <c r="Q1815" i="11" a="1"/>
  <c r="Q1815" i="11" s="1"/>
  <c r="R1815" i="11" s="1"/>
  <c r="Q2183" i="11" a="1"/>
  <c r="Q2183" i="11" s="1"/>
  <c r="R2183" i="11" s="1"/>
  <c r="Q1765" i="11" a="1"/>
  <c r="Q1765" i="11" s="1"/>
  <c r="R1765" i="11" s="1"/>
  <c r="Q2000" i="11" a="1"/>
  <c r="Q2000" i="11" s="1"/>
  <c r="R2000" i="11" s="1"/>
  <c r="Q1618" i="11" a="1"/>
  <c r="Q1618" i="11" s="1"/>
  <c r="R1618" i="11"/>
  <c r="Q1930" i="11" a="1"/>
  <c r="Q1930" i="11" s="1"/>
  <c r="R1930" i="11" s="1"/>
  <c r="Q2146" i="11" a="1"/>
  <c r="Q2146" i="11" s="1"/>
  <c r="R2146" i="11" s="1"/>
  <c r="Q2144" i="11" a="1"/>
  <c r="Q2144" i="11" s="1"/>
  <c r="R2144" i="11" s="1"/>
  <c r="Q888" i="11" a="1"/>
  <c r="Q888" i="11" s="1"/>
  <c r="R888" i="11"/>
  <c r="Q2178" i="11" a="1"/>
  <c r="Q2178" i="11" s="1"/>
  <c r="R2178" i="11"/>
  <c r="Q2157" i="11" a="1"/>
  <c r="Q2157" i="11" s="1"/>
  <c r="R2157" i="11" s="1"/>
  <c r="Q327" i="11" a="1"/>
  <c r="Q327" i="11" s="1"/>
  <c r="R327" i="11" s="1"/>
  <c r="Q2169" i="11" a="1"/>
  <c r="Q2169" i="11" s="1"/>
  <c r="R2169" i="11" s="1"/>
  <c r="Q624" i="11" a="1"/>
  <c r="Q624" i="11" s="1"/>
  <c r="R624" i="11"/>
  <c r="Q180" i="11" a="1"/>
  <c r="Q180" i="11" s="1"/>
  <c r="R180" i="11" s="1"/>
  <c r="Q2204" i="11" a="1"/>
  <c r="Q2204" i="11" s="1"/>
  <c r="R2204" i="11" s="1"/>
  <c r="Q1971" i="11" a="1"/>
  <c r="Q1971" i="11" s="1"/>
  <c r="R1971" i="11" s="1"/>
  <c r="Q1959" i="11" a="1"/>
  <c r="Q1959" i="11" s="1"/>
  <c r="R1959" i="11" s="1"/>
  <c r="Q470" i="11" a="1"/>
  <c r="Q470" i="11" s="1"/>
  <c r="R470" i="11" s="1"/>
  <c r="Q1946" i="11" a="1"/>
  <c r="Q1946" i="11" s="1"/>
  <c r="R1946" i="11" s="1"/>
  <c r="Q1575" i="11" a="1"/>
  <c r="Q1575" i="11" s="1"/>
  <c r="R1575" i="11" s="1"/>
  <c r="Q704" i="11" a="1"/>
  <c r="Q704" i="11" s="1"/>
  <c r="R704" i="11" s="1"/>
  <c r="Q1994" i="11" a="1"/>
  <c r="Q1994" i="11" s="1"/>
  <c r="R1994" i="11" s="1"/>
  <c r="Q668" i="11" a="1"/>
  <c r="Q668" i="11" s="1"/>
  <c r="R668" i="11" s="1"/>
  <c r="Q1500" i="11" a="1"/>
  <c r="Q1500" i="11" s="1"/>
  <c r="R1500" i="11" s="1"/>
  <c r="Q2052" i="11" a="1"/>
  <c r="Q2052" i="11" s="1"/>
  <c r="R2052" i="11" s="1"/>
  <c r="Q2140" i="11" a="1"/>
  <c r="Q2140" i="11" s="1"/>
  <c r="R2140" i="11" s="1"/>
  <c r="Q1557" i="11" a="1"/>
  <c r="Q1557" i="11" s="1"/>
  <c r="R1557" i="11" s="1"/>
  <c r="Q483" i="11" a="1"/>
  <c r="Q483" i="11" s="1"/>
  <c r="R483" i="11" s="1"/>
  <c r="Q2214" i="11" a="1"/>
  <c r="Q2214" i="11" s="1"/>
  <c r="R2214" i="11" s="1"/>
  <c r="Q355" i="11" a="1"/>
  <c r="Q355" i="11" s="1"/>
  <c r="R355" i="11"/>
  <c r="Q1427" i="11" a="1"/>
  <c r="Q1427" i="11" s="1"/>
  <c r="R1427" i="11" s="1"/>
  <c r="Q2003" i="11" a="1"/>
  <c r="Q2003" i="11" s="1"/>
  <c r="R2003" i="11" s="1"/>
  <c r="Q2062" i="11" a="1"/>
  <c r="Q2062" i="11" s="1"/>
  <c r="R2062" i="11"/>
  <c r="Q1830" i="11" a="1"/>
  <c r="Q1830" i="11" s="1"/>
  <c r="R1830" i="11" s="1"/>
  <c r="Q2142" i="11" a="1"/>
  <c r="Q2142" i="11" s="1"/>
  <c r="R2142" i="11" s="1"/>
  <c r="Q1805" i="11" a="1"/>
  <c r="Q1805" i="11" s="1"/>
  <c r="R1805" i="11" s="1"/>
  <c r="Q2064" i="11" a="1"/>
  <c r="Q2064" i="11" s="1"/>
  <c r="R2064" i="11" s="1"/>
  <c r="Q1862" i="11" a="1"/>
  <c r="Q1862" i="11" s="1"/>
  <c r="R1862" i="11" s="1"/>
  <c r="Q226" i="11" a="1"/>
  <c r="Q226" i="11" s="1"/>
  <c r="R226" i="11" s="1"/>
  <c r="Q1642" i="11" a="1"/>
  <c r="Q1642" i="11" s="1"/>
  <c r="R1642" i="11"/>
  <c r="Q2034" i="11" a="1"/>
  <c r="Q2034" i="11" s="1"/>
  <c r="R2034" i="11"/>
  <c r="Q2162" i="11" a="1"/>
  <c r="Q2162" i="11" s="1"/>
  <c r="R2162" i="11" s="1"/>
  <c r="Q598" i="11" a="1"/>
  <c r="Q598" i="11" s="1"/>
  <c r="R598" i="11"/>
  <c r="Q2098" i="11" a="1"/>
  <c r="Q2098" i="11" s="1"/>
  <c r="R2098" i="11" s="1"/>
  <c r="Q1137" i="11" a="1"/>
  <c r="Q1137" i="11" s="1"/>
  <c r="R1137" i="11"/>
  <c r="Q966" i="11" a="1"/>
  <c r="Q966" i="11" s="1"/>
  <c r="R966" i="11"/>
  <c r="Q70" i="11" a="1"/>
  <c r="Q70" i="11" s="1"/>
  <c r="R70" i="11" s="1"/>
  <c r="Q1407" i="11" a="1"/>
  <c r="Q1407" i="11" s="1"/>
  <c r="R1407" i="11"/>
  <c r="Q1610" i="11" a="1"/>
  <c r="Q1610" i="11" s="1"/>
  <c r="R1610" i="11" s="1"/>
  <c r="Q1300" i="11" a="1"/>
  <c r="Q1300" i="11" s="1"/>
  <c r="R1300" i="11" s="1"/>
  <c r="Q2219" i="11" a="1"/>
  <c r="Q2219" i="11" s="1"/>
  <c r="R2219" i="11" s="1"/>
  <c r="Q1227" i="11" a="1"/>
  <c r="Q1227" i="11" s="1"/>
  <c r="R1227" i="11" s="1"/>
  <c r="Q2102" i="11" a="1"/>
  <c r="Q2102" i="11" s="1"/>
  <c r="R2102" i="11" s="1"/>
  <c r="Q2212" i="11" a="1"/>
  <c r="Q2212" i="11" s="1"/>
  <c r="R2212" i="11"/>
  <c r="Q2166" i="11" a="1"/>
  <c r="Q2166" i="11" s="1"/>
  <c r="R2166" i="11" s="1"/>
  <c r="Q1446" i="11" a="1"/>
  <c r="Q1446" i="11" s="1"/>
  <c r="R1446" i="11" s="1"/>
  <c r="Q847" i="11" a="1"/>
  <c r="Q847" i="11" s="1"/>
  <c r="R847" i="11" s="1"/>
  <c r="Q922" i="11" a="1"/>
  <c r="Q922" i="11" s="1"/>
  <c r="R922" i="11"/>
  <c r="Q2181" i="11" a="1"/>
  <c r="Q2181" i="11" s="1"/>
  <c r="R2181" i="11"/>
  <c r="Q2177" i="11" a="1"/>
  <c r="Q2177" i="11" s="1"/>
  <c r="R2177" i="11" s="1"/>
  <c r="Q574" i="11" a="1"/>
  <c r="Q574" i="11" s="1"/>
  <c r="R574" i="11" s="1"/>
  <c r="Q1566" i="11" a="1"/>
  <c r="Q1566" i="11" s="1"/>
  <c r="R1566" i="11" s="1"/>
  <c r="Q2114" i="11" a="1"/>
  <c r="Q2114" i="11" s="1"/>
  <c r="R2114" i="11"/>
  <c r="Q911" i="11" a="1"/>
  <c r="Q911" i="11" s="1"/>
  <c r="R911" i="11" s="1"/>
  <c r="Q1997" i="11" a="1"/>
  <c r="Q1997" i="11" s="1"/>
  <c r="R1997" i="11" s="1"/>
  <c r="Q1938" i="11" a="1"/>
  <c r="Q1938" i="11" s="1"/>
  <c r="R1938" i="11" s="1"/>
  <c r="Q728" i="11" a="1"/>
  <c r="Q728" i="11" s="1"/>
  <c r="R728" i="11"/>
  <c r="Q1473" i="11" a="1"/>
  <c r="Q1473" i="11" s="1"/>
  <c r="R1473" i="11" s="1"/>
  <c r="Q2074" i="11" a="1"/>
  <c r="Q2074" i="11" s="1"/>
  <c r="R2074" i="11" s="1"/>
  <c r="Q1890" i="11" a="1"/>
  <c r="Q1890" i="11" s="1"/>
  <c r="R1890" i="11" s="1"/>
  <c r="Q692" i="11" a="1"/>
  <c r="Q692" i="11" s="1"/>
  <c r="R692" i="11"/>
  <c r="Q1548" i="11" a="1"/>
  <c r="Q1548" i="11" s="1"/>
  <c r="R1548" i="11"/>
  <c r="Q2060" i="11" a="1"/>
  <c r="Q2060" i="11" s="1"/>
  <c r="R2060" i="11" s="1"/>
  <c r="Q2148" i="11" a="1"/>
  <c r="Q2148" i="11" s="1"/>
  <c r="R2148" i="11" s="1"/>
  <c r="Q2205" i="11" a="1"/>
  <c r="Q2205" i="11" s="1"/>
  <c r="R2205" i="11"/>
  <c r="Q955" i="11" a="1"/>
  <c r="Q955" i="11" s="1"/>
  <c r="R955" i="11"/>
  <c r="Q1053" i="11" a="1"/>
  <c r="Q1053" i="11" s="1"/>
  <c r="R1053" i="11" s="1"/>
  <c r="Q611" i="11" a="1"/>
  <c r="Q611" i="11" s="1"/>
  <c r="R611" i="11" s="1"/>
  <c r="Q1491" i="11" a="1"/>
  <c r="Q1491" i="11" s="1"/>
  <c r="R1491" i="11" s="1"/>
  <c r="Q2019" i="11" a="1"/>
  <c r="Q2019" i="11" s="1"/>
  <c r="R2019" i="11" s="1"/>
  <c r="Q2182" i="11" a="1"/>
  <c r="Q2182" i="11" s="1"/>
  <c r="R2182" i="11"/>
  <c r="Q2084" i="11" a="1"/>
  <c r="Q2084" i="11" s="1"/>
  <c r="R2084" i="11" s="1"/>
  <c r="Q2184" i="11" a="1"/>
  <c r="Q2184" i="11" s="1"/>
  <c r="R2184" i="11"/>
  <c r="Q341" i="11" a="1"/>
  <c r="Q341" i="11" s="1"/>
  <c r="R341" i="11"/>
  <c r="Q1877" i="11" a="1"/>
  <c r="Q1877" i="11" s="1"/>
  <c r="R1877" i="11"/>
  <c r="Q2134" i="11" a="1"/>
  <c r="Q2134" i="11" s="1"/>
  <c r="R2134" i="11" s="1"/>
  <c r="Q2152" i="11" a="1"/>
  <c r="Q2152" i="11" s="1"/>
  <c r="R2152" i="11"/>
  <c r="Q241" i="11" a="1"/>
  <c r="Q241" i="11" s="1"/>
  <c r="R241" i="11"/>
  <c r="Q522" i="11" a="1"/>
  <c r="Q522" i="11" s="1"/>
  <c r="R522" i="11"/>
  <c r="Q1770" i="11" a="1"/>
  <c r="Q1770" i="11" s="1"/>
  <c r="R1770" i="11" s="1"/>
  <c r="Q2058" i="11" a="1"/>
  <c r="Q2058" i="11" s="1"/>
  <c r="R2058" i="11" s="1"/>
  <c r="Q2170" i="11" a="1"/>
  <c r="Q2170" i="11" s="1"/>
  <c r="R2170" i="11" s="1"/>
  <c r="D6" i="1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<sst xmlns="http://schemas.openxmlformats.org/spreadsheetml/2006/main" count="2332" uniqueCount="81">
  <si>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</si>
  <si>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</si>
  <si>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</si>
  <si>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</si>
  <si>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</si>
  <si>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</si>
  <si>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</si>
  <si>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</si>
  <si>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</si>
  <si>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</si>
  <si>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</si>
  <si>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</si>
  <si>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</si>
  <si>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</si>
  <si>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</si>
  <si>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</si>
  <si>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</si>
  <si>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</si>
  <si>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Grand Total</t>
  </si>
  <si>
    <t>Paid</t>
  </si>
  <si>
    <t>0-24</t>
  </si>
  <si>
    <t>25-49</t>
  </si>
  <si>
    <t>50-74</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</si>
  <si>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</si>
  <si>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</si>
  <si>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</si>
  <si>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</si>
  <si>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</si>
  <si>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</si>
  <si>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</si>
  <si>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</si>
  <si>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</si>
  <si>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</si>
  <si>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</si>
  <si>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</si>
  <si>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</si>
  <si>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</si>
  <si>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</si>
  <si>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</si>
  <si>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</si>
  <si>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</si>
  <si>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</si>
  <si>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</si>
  <si>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</si>
  <si>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</si>
  <si>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</si>
  <si>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</si>
  <si>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</si>
  <si>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</si>
  <si>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</si>
  <si>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</si>
  <si>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</si>
  <si>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</si>
  <si>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</si>
  <si>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</si>
  <si>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</si>
  <si>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</si>
  <si>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</si>
  <si>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</si>
  <si>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</si>
  <si>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</si>
  <si>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</si>
  <si>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</si>
  <si>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</si>
  <si>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</si>
  <si>
    <t>Forecast 1</t>
  </si>
  <si>
    <t>Lower Bound 1</t>
  </si>
  <si>
    <t>Upper Bound 1</t>
  </si>
  <si>
    <t>Forecast 2</t>
  </si>
  <si>
    <t xml:space="preserve">Total Sales </t>
  </si>
  <si>
    <t>Lower Bound 2</t>
  </si>
  <si>
    <t>Upper Boud 2</t>
  </si>
  <si>
    <t>Elasticity of Demand - Business</t>
  </si>
  <si>
    <t>75-99</t>
  </si>
  <si>
    <t>525-549</t>
  </si>
  <si>
    <t>575-600</t>
  </si>
  <si>
    <t>Unpaid</t>
  </si>
  <si>
    <t>Low</t>
  </si>
  <si>
    <t>Medium</t>
  </si>
  <si>
    <t>Sum of Current Upsell $</t>
  </si>
  <si>
    <t>Paid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</si>
</sst>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quot;$&quot;#,##0"/>
    <numFmt numFmtId="166" formatCode="_(&quot;$&quot;* #,##0_);_(&quot;$&quot;* \(#,##0\);_(&quot;$&quot;* &quot;-&quot;??_);_(@_)"/>
    <numFmt numFmtId="167" formatCode="_-[$$-409]* #,##0_ ;_-[$$-409]* \-#,##0\ ;_-[$$-409]* &quot;-&quot;_ ;_-@_ "/>
    <numFmt numFmtId="168" formatCode="_-[$$-409]* #,##0.00_ ;_-[$$-409]* \-#,##0.00\ ;_-[$$-409]* &quot;-&quot;_ ;_-@_ "/>
    <numFmt numFmtId="169"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7" fontId="0" fillId="0" borderId="0" xfId="0" applyNumberFormat="1"/>
    <xf numFmtId="2" fontId="0" fillId="0" borderId="0" xfId="0" applyNumberFormat="1"/>
    <xf numFmtId="9" fontId="0" fillId="0" borderId="0" xfId="2" applyFont="1"/>
    <xf numFmtId="9" fontId="0" fillId="0" borderId="0" xfId="0" applyNumberFormat="1"/>
    <xf numFmtId="168" fontId="0" fillId="0" borderId="0" xfId="0" applyNumberFormat="1"/>
    <xf numFmtId="164" fontId="0" fillId="0" borderId="0" xfId="1" applyFont="1"/>
    <xf numFmtId="164" fontId="0" fillId="0" borderId="0" xfId="0" applyNumberFormat="1"/>
    <xf numFmtId="16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164" fontId="0" fillId="4" borderId="0" xfId="0" applyNumberFormat="1" applyFill="1"/>
    <xf numFmtId="0" fontId="7" fillId="0" borderId="0" xfId="0" applyFont="1" applyAlignment="1">
      <alignment vertical="top" wrapText="1"/>
    </xf>
    <xf numFmtId="10" fontId="2" fillId="0" borderId="0" xfId="0" applyNumberFormat="1" applyFont="1"/>
    <xf numFmtId="164" fontId="2" fillId="0" borderId="0" xfId="0" applyNumberFormat="1" applyFont="1"/>
    <xf numFmtId="164" fontId="2" fillId="0" borderId="0" xfId="1" applyFont="1"/>
    <xf numFmtId="166" fontId="0" fillId="0" borderId="0" xfId="0" applyNumberFormat="1"/>
    <xf numFmtId="169" fontId="1" fillId="0" borderId="0" xfId="1" applyNumberFormat="1" applyFont="1"/>
    <xf numFmtId="0" fontId="2" fillId="0" borderId="0" xfId="0" applyFont="1" applyAlignment="1">
      <alignment horizontal="center"/>
    </xf>
    <xf numFmtId="169" fontId="2" fillId="0" borderId="0" xfId="1" applyNumberFormat="1" applyFont="1"/>
  </cellXfs>
  <cellStyles count="3">
    <cellStyle name="Currency" xfId="1" builtinId="4"/>
    <cellStyle name="Normal" xfId="0" builtinId="0"/>
    <cellStyle name="Percent" xfId="2" builtinId="5"/>
  </cellStyles>
  <dxfs count="39">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70" formatCode="m/d/yyyy"/>
    </dxf>
    <dxf>
      <numFmt numFmtId="164" formatCode="_(&quot;$&quot;* #,##0.00_);_(&quot;$&quot;* \(#,##0.00\);_(&quot;$&quot;* &quot;-&quot;??_);_(@_)"/>
    </dxf>
    <dxf>
      <numFmt numFmtId="164" formatCode="_(&quot;$&quot;* #,##0.00_);_(&quot;$&quot;* \(#,##0.00\);_(&quot;$&quot;* &quot;-&quot;??_);_(@_)"/>
    </dxf>
    <dxf>
      <numFmt numFmtId="0" formatCode="General"/>
    </dxf>
    <dxf>
      <numFmt numFmtId="0" formatCode="General"/>
    </dxf>
    <dxf>
      <numFmt numFmtId="166" formatCode="_(&quot;$&quot;* #,##0_);_(&quot;$&quot;* \(#,##0\);_(&quot;$&quot;* &quot;-&quot;??_);_(@_)"/>
    </dxf>
    <dxf>
      <numFmt numFmtId="166" formatCode="_(&quot;$&quot;* #,##0_);_(&quot;$&quot;* \(#,##0\);_(&quot;$&quot;* &quot;-&quot;??_);_(@_)"/>
    </dxf>
    <dxf>
      <numFmt numFmtId="166" formatCode="_(&quot;$&quot;* #,##0_);_(&quot;$&quot;* \(#,##0\);_(&quot;$&quot;* &quot;-&quot;??_);_(@_)"/>
    </dxf>
    <dxf>
      <numFmt numFmtId="168" formatCode="_-[$$-409]* #,##0.00_ ;_-[$$-409]* \-#,##0.00\ ;_-[$$-409]* &quot;-&quot;_ ;_-@_ "/>
    </dxf>
    <dxf>
      <numFmt numFmtId="168" formatCode="_-[$$-409]* #,##0.00_ ;_-[$$-409]* \-#,##0.00\ ;_-[$$-409]* &quot;-&quot;_ ;_-@_ "/>
    </dxf>
    <dxf>
      <numFmt numFmtId="168" formatCode="_-[$$-409]* #,##0.00_ ;_-[$$-409]* \-#,##0.00\ ;_-[$$-409]* &quot;-&quot;_ ;_-@_ "/>
    </dxf>
    <dxf>
      <numFmt numFmtId="166" formatCode="_(&quot;$&quot;* #,##0_);_(&quot;$&quot;* \(#,##0\);_(&quot;$&quot;* &quot;-&quot;??_);_(@_)"/>
    </dxf>
    <dxf>
      <numFmt numFmtId="166" formatCode="_(&quot;$&quot;* #,##0_);_(&quot;$&quot;* \(#,##0\);_(&quot;$&quot;* &quot;-&quot;??_);_(@_)"/>
    </dxf>
    <dxf>
      <numFmt numFmtId="166" formatCode="_(&quot;$&quot;* #,##0_);_(&quot;$&quot;* \(#,##0\);_(&quot;$&quot;* &quot;-&quot;??_);_(@_)"/>
    </dxf>
    <dxf>
      <numFmt numFmtId="2" formatCode="0.00"/>
    </dxf>
    <dxf>
      <numFmt numFmtId="0" formatCode="General"/>
    </dxf>
    <dxf>
      <numFmt numFmtId="0" formatCode="General"/>
    </dxf>
    <dxf>
      <numFmt numFmtId="166" formatCode="_(&quot;$&quot;* #,##0_);_(&quot;$&quot;* \(#,##0\);_(&quot;$&quot;* &quot;-&quot;??_);_(@_)"/>
    </dxf>
    <dxf>
      <numFmt numFmtId="166" formatCode="_(&quot;$&quot;* #,##0_);_(&quot;$&quot;* \(#,##0\);_(&quot;$&quot;* &quot;-&quot;??_);_(@_)"/>
    </dxf>
    <dxf>
      <numFmt numFmtId="0" formatCode="General"/>
    </dxf>
    <dxf>
      <numFmt numFmtId="170" formatCode="m/d/yyyy"/>
    </dxf>
    <dxf>
      <numFmt numFmtId="0" formatCode="General"/>
    </dxf>
    <dxf>
      <numFmt numFmtId="0" formatCode="General"/>
    </dxf>
    <dxf>
      <numFmt numFmtId="167" formatCode="_-[$$-409]* #,##0_ ;_-[$$-409]* \-#,##0\ ;_-[$$-409]* &quot;-&quot;_ ;_-@_ "/>
    </dxf>
    <dxf>
      <numFmt numFmtId="0" formatCode="General"/>
    </dxf>
    <dxf>
      <numFmt numFmtId="167" formatCode="_-[$$-409]* #,##0_ ;_-[$$-409]* \-#,##0\ ;_-[$$-409]* &quot;-&quot;_ ;_-@_ "/>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Total Sales </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62EF-4105-85D8-D331B189002C}"/>
            </c:ext>
          </c:extLst>
        </c:ser>
        <c:ser>
          <c:idx val="1"/>
          <c:order val="1"/>
          <c:tx>
            <c:strRef>
              <c:f>'Forecast Sheet'!$C$1</c:f>
              <c:strCache>
                <c:ptCount val="1"/>
                <c:pt idx="0">
                  <c:v>Forecast 1</c:v>
                </c:pt>
              </c:strCache>
            </c:strRef>
          </c:tx>
          <c:spPr>
            <a:ln w="25400" cap="rnd">
              <a:solidFill>
                <a:schemeClr val="accent2"/>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62EF-4105-85D8-D331B189002C}"/>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62EF-4105-85D8-D331B189002C}"/>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62EF-4105-85D8-D331B189002C}"/>
            </c:ext>
          </c:extLst>
        </c:ser>
        <c:ser>
          <c:idx val="4"/>
          <c:order val="4"/>
          <c:tx>
            <c:strRef>
              <c:f>'Forecast Sheet'!$F$1</c:f>
              <c:strCache>
                <c:ptCount val="1"/>
                <c:pt idx="0">
                  <c:v>Forecast 2</c:v>
                </c:pt>
              </c:strCache>
            </c:strRef>
          </c:tx>
          <c:spPr>
            <a:ln w="28575" cap="rnd">
              <a:solidFill>
                <a:schemeClr val="accent6"/>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62EF-4105-85D8-D331B189002C}"/>
            </c:ext>
          </c:extLst>
        </c:ser>
        <c:ser>
          <c:idx val="5"/>
          <c:order val="5"/>
          <c:tx>
            <c:strRef>
              <c:f>'Forecast Sheet'!$G$1</c:f>
              <c:strCache>
                <c:ptCount val="1"/>
                <c:pt idx="0">
                  <c:v>Lower Bound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62EF-4105-85D8-D331B189002C}"/>
            </c:ext>
          </c:extLst>
        </c:ser>
        <c:ser>
          <c:idx val="6"/>
          <c:order val="6"/>
          <c:tx>
            <c:strRef>
              <c:f>'Forecast Sheet'!$H$1</c:f>
              <c:strCache>
                <c:ptCount val="1"/>
                <c:pt idx="0">
                  <c:v>Upper Boud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62EF-4105-85D8-D331B189002C}"/>
            </c:ext>
          </c:extLst>
        </c:ser>
        <c:dLbls>
          <c:showLegendKey val="0"/>
          <c:showVal val="0"/>
          <c:showCatName val="0"/>
          <c:showSerName val="0"/>
          <c:showPercent val="0"/>
          <c:showBubbleSize val="0"/>
        </c:dLbls>
        <c:smooth val="0"/>
        <c:axId val="847295608"/>
        <c:axId val="847292008"/>
      </c:lineChart>
      <c:dateAx>
        <c:axId val="847295608"/>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92008"/>
        <c:crosses val="autoZero"/>
        <c:auto val="1"/>
        <c:lblOffset val="100"/>
        <c:baseTimeUnit val="months"/>
      </c:dateAx>
      <c:valAx>
        <c:axId val="847292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95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AE4-4639-9D77-A97579C43490}"/>
            </c:ext>
          </c:extLst>
        </c:ser>
        <c:dLbls>
          <c:showLegendKey val="0"/>
          <c:showVal val="0"/>
          <c:showCatName val="0"/>
          <c:showSerName val="0"/>
          <c:showPercent val="0"/>
          <c:showBubbleSize val="0"/>
        </c:dLbls>
        <c:smooth val="0"/>
        <c:axId val="550535904"/>
        <c:axId val="550529784"/>
      </c:lineChart>
      <c:dateAx>
        <c:axId val="550535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29784"/>
        <c:crosses val="autoZero"/>
        <c:auto val="1"/>
        <c:lblOffset val="100"/>
        <c:baseTimeUnit val="months"/>
      </c:dateAx>
      <c:valAx>
        <c:axId val="550529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35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304800</xdr:colOff>
      <xdr:row>1</xdr:row>
      <xdr:rowOff>161925</xdr:rowOff>
    </xdr:from>
    <xdr:to>
      <xdr:col>6</xdr:col>
      <xdr:colOff>1057275</xdr:colOff>
      <xdr:row>15</xdr:row>
      <xdr:rowOff>28575</xdr:rowOff>
    </xdr:to>
    <mc:AlternateContent xmlns:mc="http://schemas.openxmlformats.org/markup-compatibility/2006">
      <mc:Choice xmlns:a14="http://schemas.microsoft.com/office/drawing/2010/main"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6315075" y="361950"/>
              <a:ext cx="1828800"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2</xdr:row>
      <xdr:rowOff>9524</xdr:rowOff>
    </xdr:from>
    <xdr:to>
      <xdr:col>11</xdr:col>
      <xdr:colOff>314325</xdr:colOff>
      <xdr:row>11</xdr:row>
      <xdr:rowOff>38100</xdr:rowOff>
    </xdr:to>
    <mc:AlternateContent xmlns:mc="http://schemas.openxmlformats.org/markup-compatibility/2006">
      <mc:Choice xmlns:tsle="http://schemas.microsoft.com/office/drawing/2012/timeslicer"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9277350" y="409574"/>
              <a:ext cx="3505200" cy="1828801"/>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185736</xdr:colOff>
      <xdr:row>37</xdr:row>
      <xdr:rowOff>190499</xdr:rowOff>
    </xdr:from>
    <xdr:to>
      <xdr:col>14</xdr:col>
      <xdr:colOff>76199</xdr:colOff>
      <xdr:row>63</xdr:row>
      <xdr:rowOff>85725</xdr:rowOff>
    </xdr:to>
    <xdr:graphicFrame macro="">
      <xdr:nvGraphicFramePr>
        <xdr:cNvPr id="2" name="Chart 1">
          <a:extLst>
            <a:ext uri="{FF2B5EF4-FFF2-40B4-BE49-F238E27FC236}">
              <a16:creationId xmlns:a16="http://schemas.microsoft.com/office/drawing/2014/main" id="{0E0E1773-3B2D-124B-75D9-09D88BB6E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4761</xdr:colOff>
      <xdr:row>1</xdr:row>
      <xdr:rowOff>9524</xdr:rowOff>
    </xdr:from>
    <xdr:to>
      <xdr:col>15</xdr:col>
      <xdr:colOff>9524</xdr:colOff>
      <xdr:row>20</xdr:row>
      <xdr:rowOff>9524</xdr:rowOff>
    </xdr:to>
    <xdr:graphicFrame macro="">
      <xdr:nvGraphicFramePr>
        <xdr:cNvPr id="2" name="Chart 1">
          <a:extLst>
            <a:ext uri="{FF2B5EF4-FFF2-40B4-BE49-F238E27FC236}">
              <a16:creationId xmlns:a16="http://schemas.microsoft.com/office/drawing/2014/main" id="{7EF5005E-EFB6-1F33-6922-ED52E4FB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ce" refreshedDate="45874.683428124998" createdVersion="8" refreshedVersion="8" minRefreshableVersion="3" recordCount="2220" xr:uid="{ADA88E8D-51DD-4200-A21A-7952B8971AC0}">
  <cacheSource type="worksheet">
    <worksheetSource name="Sales"/>
  </cacheSource>
  <cacheFields count="18">
    <cacheField name="Customer ID" numFmtId="0">
      <sharedItems containsSemiMixedTypes="0" containsString="0" containsNumber="1" containsInteger="1" minValue="100001" maxValue="100391"/>
    </cacheField>
    <cacheField name="Subscription Type" numFmtId="0">
      <sharedItems/>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acheField>
    <cacheField name="Sales Amount" numFmtId="0">
      <sharedItems containsSemiMixedTypes="0" containsString="0" containsNumber="1" containsInteger="1" minValue="0" maxValue="18000"/>
    </cacheField>
    <cacheField name="Upsell $ per Non-Paying User" numFmtId="167">
      <sharedItems containsSemiMixedTypes="0" containsString="0" containsNumber="1" containsInteger="1" minValue="10" maxValue="27" count="3">
        <n v="10"/>
        <n v="25"/>
        <n v="27"/>
      </sharedItems>
    </cacheField>
    <cacheField name="Non-Paying Users" numFmtId="0">
      <sharedItems containsSemiMixedTypes="0" containsString="0" containsNumber="1" containsInteger="1" minValue="0" maxValue="555"/>
    </cacheField>
    <cacheField name="Current Upsell $" numFmtId="167">
      <sharedItems containsSemiMixedTypes="0" containsString="0" containsNumber="1" containsInteger="1" minValue="0" maxValue="2349" count="58">
        <n v="0"/>
        <n v="150"/>
        <n v="2349"/>
        <n v="10"/>
        <n v="25"/>
        <n v="100"/>
        <n v="70"/>
        <n v="20"/>
        <n v="600"/>
        <n v="350"/>
        <n v="110"/>
        <n v="40"/>
        <n v="50"/>
        <n v="75"/>
        <n v="80"/>
        <n v="130"/>
        <n v="300"/>
        <n v="325"/>
        <n v="125"/>
        <n v="30"/>
        <n v="200"/>
        <n v="275"/>
        <n v="425"/>
        <n v="90"/>
        <n v="175"/>
        <n v="450"/>
        <n v="250"/>
        <n v="475"/>
        <n v="140"/>
        <n v="60"/>
        <n v="216"/>
        <n v="160"/>
        <n v="54"/>
        <n v="210"/>
        <n v="725"/>
        <n v="180"/>
        <n v="170"/>
        <n v="660"/>
        <n v="430"/>
        <n v="370"/>
        <n v="525"/>
        <n v="280"/>
        <n v="189"/>
        <n v="850"/>
        <n v="840"/>
        <n v="720"/>
        <n v="680"/>
        <n v="590"/>
        <n v="550"/>
        <n v="540"/>
        <n v="510"/>
        <n v="500"/>
        <n v="390"/>
        <n v="260"/>
        <n v="320"/>
        <n v="230"/>
        <n v="120"/>
        <n v="410"/>
      </sharedItems>
    </cacheField>
    <cacheField name="Upsell Priority" numFmtId="0">
      <sharedItems count="4">
        <s v=""/>
        <s v="Medium"/>
        <s v="High"/>
        <s v="Low"/>
      </sharedItems>
    </cacheField>
    <cacheField name="Upsell Account Detail" numFmtId="0">
      <sharedItems count="81">
        <s v=""/>
        <s v="Business Medium $150"/>
        <s v="Enterprise High $2,349"/>
        <s v="Premium Low $10"/>
        <s v="Business Low $25"/>
        <s v="Business Medium $100"/>
        <s v="Premium Low $70"/>
        <s v="Basic Low $20"/>
        <s v="Business High $600"/>
        <s v="Business Medium $350"/>
        <s v="Premium Medium $110"/>
        <s v="Premium Low $40"/>
        <s v="Premium Low $50"/>
        <s v="Business Low $75"/>
        <s v="Basic Low $80"/>
        <s v="Basic Low $40"/>
        <s v="Premium Medium $130"/>
        <s v="Business Medium $300"/>
        <s v="Business Medium $325"/>
        <s v="Business Medium $125"/>
        <s v="Basic Medium $150"/>
        <s v="Premium Low $30"/>
        <s v="Basic Low $70"/>
        <s v="Premium Medium $200"/>
        <s v="Business Medium $275"/>
        <s v="Business High $425"/>
        <s v="Basic Low $90"/>
        <s v="Basic Low $30"/>
        <s v="Premium Low $90"/>
        <s v="Business Low $50"/>
        <s v="Premium Low $20"/>
        <s v="Business Medium $175"/>
        <s v="Business High $450"/>
        <s v="Business Medium $250"/>
        <s v="Premium Medium $100"/>
        <s v="Business High $475"/>
        <s v="Basic Medium $140"/>
        <s v="Premium Low $60"/>
        <s v="Premium Low $80"/>
        <s v="Enterprise Medium $216"/>
        <s v="Basic Medium $160"/>
        <s v="Enterprise Low $54"/>
        <s v="Basic Low $50"/>
        <s v="Basic Low $10"/>
        <s v="Premium Medium $150"/>
        <s v="Basic Medium $210"/>
        <s v="Basic Medium $110"/>
        <s v="Premium Medium $140"/>
        <s v="Basic Medium $100"/>
        <s v="Basic Low $60"/>
        <s v="Business High $725"/>
        <s v="Premium Medium $180"/>
        <s v="Premium Medium $170"/>
        <s v="Basic Medium $180"/>
        <s v="Premium High $660"/>
        <s v="Premium High $430"/>
        <s v="Premium Medium $370"/>
        <s v="Premium Medium $160"/>
        <s v="Business High $525"/>
        <s v="Premium Medium $280"/>
        <s v="Basic Medium $130"/>
        <s v="Enterprise Medium $189"/>
        <s v="Basic High $850"/>
        <s v="Basic High $840"/>
        <s v="Basic High $720"/>
        <s v="Basic High $680"/>
        <s v="Basic High $590"/>
        <s v="Basic High $550"/>
        <s v="Basic High $540"/>
        <s v="Basic High $510"/>
        <s v="Basic High $500"/>
        <s v="Basic High $450"/>
        <s v="Basic Medium $370"/>
        <s v="Basic Medium $390"/>
        <s v="Basic Medium $280"/>
        <s v="Basic Medium $200"/>
        <s v="Basic Medium $260"/>
        <s v="Basic Medium $320"/>
        <s v="Basic Medium $230"/>
        <s v="Basic Medium $120"/>
        <s v="Basic High $41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s v="Basic"/>
    <m/>
    <m/>
    <m/>
    <n v="0"/>
    <n v="12"/>
    <d v="2019-07-01T00:00:00"/>
    <d v="2020-03-01T00:00:00"/>
    <n v="8"/>
    <n v="15"/>
    <d v="2019-07-01T00:00:00"/>
    <n v="0"/>
    <x v="0"/>
    <n v="12"/>
    <x v="0"/>
    <x v="0"/>
    <x v="0"/>
  </r>
  <r>
    <n v="100001"/>
    <s v="Basic"/>
    <m/>
    <m/>
    <m/>
    <n v="0"/>
    <n v="11"/>
    <d v="2019-07-01T00:00:00"/>
    <d v="2020-03-01T00:00:00"/>
    <n v="8"/>
    <n v="15"/>
    <d v="2019-08-01T00:00:00"/>
    <n v="0"/>
    <x v="0"/>
    <n v="11"/>
    <x v="0"/>
    <x v="0"/>
    <x v="0"/>
  </r>
  <r>
    <n v="100001"/>
    <s v="Basic"/>
    <m/>
    <m/>
    <m/>
    <n v="0"/>
    <n v="11"/>
    <d v="2019-07-01T00:00:00"/>
    <d v="2020-03-01T00:00:00"/>
    <n v="8"/>
    <n v="15"/>
    <d v="2019-09-01T00:00:00"/>
    <n v="0"/>
    <x v="0"/>
    <n v="11"/>
    <x v="0"/>
    <x v="0"/>
    <x v="0"/>
  </r>
  <r>
    <n v="100001"/>
    <s v="Basic"/>
    <m/>
    <m/>
    <m/>
    <n v="0"/>
    <n v="9"/>
    <d v="2019-07-01T00:00:00"/>
    <d v="2020-03-01T00:00:00"/>
    <n v="8"/>
    <n v="15"/>
    <d v="2019-10-01T00:00:00"/>
    <n v="0"/>
    <x v="0"/>
    <n v="9"/>
    <x v="0"/>
    <x v="0"/>
    <x v="0"/>
  </r>
  <r>
    <n v="100001"/>
    <s v="Basic"/>
    <m/>
    <m/>
    <m/>
    <n v="0"/>
    <n v="11"/>
    <d v="2019-07-01T00:00:00"/>
    <d v="2020-03-01T00:00:00"/>
    <n v="8"/>
    <n v="15"/>
    <d v="2019-11-01T00:00:00"/>
    <n v="0"/>
    <x v="0"/>
    <n v="11"/>
    <x v="0"/>
    <x v="0"/>
    <x v="0"/>
  </r>
  <r>
    <n v="100001"/>
    <s v="Basic"/>
    <m/>
    <m/>
    <m/>
    <n v="0"/>
    <n v="12"/>
    <d v="2019-07-01T00:00:00"/>
    <d v="2020-03-01T00:00:00"/>
    <n v="8"/>
    <n v="15"/>
    <d v="2019-12-01T00:00:00"/>
    <n v="0"/>
    <x v="0"/>
    <n v="12"/>
    <x v="0"/>
    <x v="0"/>
    <x v="0"/>
  </r>
  <r>
    <n v="100001"/>
    <s v="Basic"/>
    <m/>
    <m/>
    <m/>
    <n v="0"/>
    <n v="9"/>
    <d v="2019-07-01T00:00:00"/>
    <d v="2020-03-01T00:00:00"/>
    <n v="8"/>
    <n v="15"/>
    <d v="2020-01-01T00:00:00"/>
    <n v="0"/>
    <x v="0"/>
    <n v="9"/>
    <x v="0"/>
    <x v="0"/>
    <x v="0"/>
  </r>
  <r>
    <n v="100001"/>
    <s v="Basic"/>
    <m/>
    <m/>
    <m/>
    <n v="0"/>
    <n v="11"/>
    <d v="2019-07-01T00:00:00"/>
    <d v="2020-03-01T00:00:00"/>
    <n v="8"/>
    <n v="15"/>
    <d v="2020-02-01T00:00:00"/>
    <n v="0"/>
    <x v="0"/>
    <n v="11"/>
    <x v="0"/>
    <x v="0"/>
    <x v="0"/>
  </r>
  <r>
    <n v="100001"/>
    <s v="Basic"/>
    <m/>
    <m/>
    <m/>
    <n v="0"/>
    <n v="12"/>
    <d v="2019-07-01T00:00:00"/>
    <d v="2020-03-01T00:00:00"/>
    <n v="8"/>
    <n v="15"/>
    <d v="2020-03-01T00:00:00"/>
    <n v="0"/>
    <x v="0"/>
    <n v="12"/>
    <x v="0"/>
    <x v="0"/>
    <x v="0"/>
  </r>
  <r>
    <n v="100002"/>
    <s v="Basic"/>
    <m/>
    <m/>
    <m/>
    <n v="0"/>
    <n v="2"/>
    <d v="2019-07-01T00:00:00"/>
    <d v="2021-04-01T00:00:00"/>
    <n v="21"/>
    <n v="2"/>
    <d v="2019-07-01T00:00:00"/>
    <n v="0"/>
    <x v="0"/>
    <n v="2"/>
    <x v="0"/>
    <x v="0"/>
    <x v="0"/>
  </r>
  <r>
    <n v="100002"/>
    <s v="Basic"/>
    <m/>
    <m/>
    <m/>
    <n v="0"/>
    <n v="2"/>
    <d v="2019-07-01T00:00:00"/>
    <d v="2021-04-01T00:00:00"/>
    <n v="21"/>
    <n v="2"/>
    <d v="2019-08-01T00:00:00"/>
    <n v="0"/>
    <x v="0"/>
    <n v="2"/>
    <x v="0"/>
    <x v="0"/>
    <x v="0"/>
  </r>
  <r>
    <n v="100002"/>
    <s v="Basic"/>
    <m/>
    <m/>
    <m/>
    <n v="0"/>
    <n v="2"/>
    <d v="2019-07-01T00:00:00"/>
    <d v="2021-04-01T00:00:00"/>
    <n v="21"/>
    <n v="2"/>
    <d v="2019-09-01T00:00:00"/>
    <n v="0"/>
    <x v="0"/>
    <n v="2"/>
    <x v="0"/>
    <x v="0"/>
    <x v="0"/>
  </r>
  <r>
    <n v="100002"/>
    <s v="Basic"/>
    <m/>
    <m/>
    <m/>
    <n v="0"/>
    <n v="1"/>
    <d v="2019-07-01T00:00:00"/>
    <d v="2021-04-01T00:00:00"/>
    <n v="21"/>
    <n v="2"/>
    <d v="2019-10-01T00:00:00"/>
    <n v="0"/>
    <x v="0"/>
    <n v="1"/>
    <x v="0"/>
    <x v="0"/>
    <x v="0"/>
  </r>
  <r>
    <n v="100002"/>
    <s v="Basic"/>
    <m/>
    <m/>
    <m/>
    <n v="0"/>
    <n v="2"/>
    <d v="2019-07-01T00:00:00"/>
    <d v="2021-04-01T00:00:00"/>
    <n v="21"/>
    <n v="2"/>
    <d v="2019-11-01T00:00:00"/>
    <n v="0"/>
    <x v="0"/>
    <n v="2"/>
    <x v="0"/>
    <x v="0"/>
    <x v="0"/>
  </r>
  <r>
    <n v="100002"/>
    <s v="Basic"/>
    <m/>
    <m/>
    <m/>
    <n v="0"/>
    <n v="2"/>
    <d v="2019-07-01T00:00:00"/>
    <d v="2021-04-01T00:00:00"/>
    <n v="21"/>
    <n v="2"/>
    <d v="2019-12-01T00:00:00"/>
    <n v="0"/>
    <x v="0"/>
    <n v="2"/>
    <x v="0"/>
    <x v="0"/>
    <x v="0"/>
  </r>
  <r>
    <n v="100002"/>
    <s v="Basic"/>
    <m/>
    <m/>
    <m/>
    <n v="0"/>
    <n v="2"/>
    <d v="2019-07-01T00:00:00"/>
    <d v="2021-04-01T00:00:00"/>
    <n v="21"/>
    <n v="2"/>
    <d v="2020-01-01T00:00:00"/>
    <n v="0"/>
    <x v="0"/>
    <n v="2"/>
    <x v="0"/>
    <x v="0"/>
    <x v="0"/>
  </r>
  <r>
    <n v="100002"/>
    <s v="Basic"/>
    <m/>
    <m/>
    <m/>
    <n v="0"/>
    <n v="2"/>
    <d v="2019-07-01T00:00:00"/>
    <d v="2021-04-01T00:00:00"/>
    <n v="21"/>
    <n v="2"/>
    <d v="2020-02-01T00:00:00"/>
    <n v="0"/>
    <x v="0"/>
    <n v="2"/>
    <x v="0"/>
    <x v="0"/>
    <x v="0"/>
  </r>
  <r>
    <n v="100002"/>
    <s v="Basic"/>
    <m/>
    <m/>
    <m/>
    <n v="0"/>
    <n v="2"/>
    <d v="2019-07-01T00:00:00"/>
    <d v="2021-04-01T00:00:00"/>
    <n v="21"/>
    <n v="2"/>
    <d v="2020-03-01T00:00:00"/>
    <n v="0"/>
    <x v="0"/>
    <n v="2"/>
    <x v="0"/>
    <x v="0"/>
    <x v="0"/>
  </r>
  <r>
    <n v="100002"/>
    <s v="Basic"/>
    <m/>
    <m/>
    <m/>
    <n v="0"/>
    <n v="2"/>
    <d v="2019-07-01T00:00:00"/>
    <d v="2021-04-01T00:00:00"/>
    <n v="21"/>
    <n v="2"/>
    <d v="2020-04-01T00:00:00"/>
    <n v="0"/>
    <x v="0"/>
    <n v="2"/>
    <x v="0"/>
    <x v="0"/>
    <x v="0"/>
  </r>
  <r>
    <n v="100002"/>
    <s v="Basic"/>
    <m/>
    <m/>
    <m/>
    <n v="0"/>
    <n v="2"/>
    <d v="2019-07-01T00:00:00"/>
    <d v="2021-04-01T00:00:00"/>
    <n v="21"/>
    <n v="2"/>
    <d v="2020-05-01T00:00:00"/>
    <n v="0"/>
    <x v="0"/>
    <n v="2"/>
    <x v="0"/>
    <x v="0"/>
    <x v="0"/>
  </r>
  <r>
    <n v="100002"/>
    <s v="Basic"/>
    <m/>
    <m/>
    <m/>
    <n v="0"/>
    <n v="2"/>
    <d v="2019-07-01T00:00:00"/>
    <d v="2021-04-01T00:00:00"/>
    <n v="21"/>
    <n v="2"/>
    <d v="2020-06-01T00:00:00"/>
    <n v="0"/>
    <x v="0"/>
    <n v="2"/>
    <x v="0"/>
    <x v="0"/>
    <x v="0"/>
  </r>
  <r>
    <n v="100002"/>
    <s v="Basic"/>
    <m/>
    <m/>
    <m/>
    <n v="0"/>
    <n v="1"/>
    <d v="2019-07-01T00:00:00"/>
    <d v="2021-04-01T00:00:00"/>
    <n v="21"/>
    <n v="2"/>
    <d v="2020-07-01T00:00:00"/>
    <n v="0"/>
    <x v="0"/>
    <n v="1"/>
    <x v="0"/>
    <x v="0"/>
    <x v="0"/>
  </r>
  <r>
    <n v="100002"/>
    <s v="Basic"/>
    <m/>
    <m/>
    <m/>
    <n v="0"/>
    <n v="2"/>
    <d v="2019-07-01T00:00:00"/>
    <d v="2021-04-01T00:00:00"/>
    <n v="21"/>
    <n v="2"/>
    <d v="2020-08-01T00:00:00"/>
    <n v="0"/>
    <x v="0"/>
    <n v="2"/>
    <x v="0"/>
    <x v="0"/>
    <x v="0"/>
  </r>
  <r>
    <n v="100002"/>
    <s v="Basic"/>
    <m/>
    <m/>
    <m/>
    <n v="0"/>
    <n v="2"/>
    <d v="2019-07-01T00:00:00"/>
    <d v="2021-04-01T00:00:00"/>
    <n v="21"/>
    <n v="2"/>
    <d v="2020-09-01T00:00:00"/>
    <n v="0"/>
    <x v="0"/>
    <n v="2"/>
    <x v="0"/>
    <x v="0"/>
    <x v="0"/>
  </r>
  <r>
    <n v="100002"/>
    <s v="Basic"/>
    <m/>
    <m/>
    <m/>
    <n v="0"/>
    <n v="2"/>
    <d v="2019-07-01T00:00:00"/>
    <d v="2021-04-01T00:00:00"/>
    <n v="21"/>
    <n v="2"/>
    <d v="2020-10-01T00:00:00"/>
    <n v="0"/>
    <x v="0"/>
    <n v="2"/>
    <x v="0"/>
    <x v="0"/>
    <x v="0"/>
  </r>
  <r>
    <n v="100002"/>
    <s v="Basic"/>
    <m/>
    <m/>
    <m/>
    <n v="0"/>
    <n v="2"/>
    <d v="2019-07-01T00:00:00"/>
    <d v="2021-04-01T00:00:00"/>
    <n v="21"/>
    <n v="2"/>
    <d v="2020-11-01T00:00:00"/>
    <n v="0"/>
    <x v="0"/>
    <n v="2"/>
    <x v="0"/>
    <x v="0"/>
    <x v="0"/>
  </r>
  <r>
    <n v="100002"/>
    <s v="Basic"/>
    <m/>
    <m/>
    <m/>
    <n v="0"/>
    <n v="2"/>
    <d v="2019-07-01T00:00:00"/>
    <d v="2021-04-01T00:00:00"/>
    <n v="21"/>
    <n v="2"/>
    <d v="2020-12-01T00:00:00"/>
    <n v="0"/>
    <x v="0"/>
    <n v="2"/>
    <x v="0"/>
    <x v="0"/>
    <x v="0"/>
  </r>
  <r>
    <n v="100002"/>
    <s v="Basic"/>
    <m/>
    <m/>
    <m/>
    <n v="0"/>
    <n v="2"/>
    <d v="2019-07-01T00:00:00"/>
    <d v="2021-04-01T00:00:00"/>
    <n v="21"/>
    <n v="2"/>
    <d v="2021-01-01T00:00:00"/>
    <n v="0"/>
    <x v="0"/>
    <n v="2"/>
    <x v="0"/>
    <x v="0"/>
    <x v="0"/>
  </r>
  <r>
    <n v="100002"/>
    <s v="Basic"/>
    <m/>
    <m/>
    <m/>
    <n v="0"/>
    <n v="2"/>
    <d v="2019-07-01T00:00:00"/>
    <d v="2021-04-01T00:00:00"/>
    <n v="21"/>
    <n v="2"/>
    <d v="2021-02-01T00:00:00"/>
    <n v="0"/>
    <x v="0"/>
    <n v="2"/>
    <x v="0"/>
    <x v="0"/>
    <x v="0"/>
  </r>
  <r>
    <n v="100002"/>
    <s v="Basic"/>
    <m/>
    <m/>
    <m/>
    <n v="0"/>
    <n v="2"/>
    <d v="2019-07-01T00:00:00"/>
    <d v="2021-04-01T00:00:00"/>
    <n v="21"/>
    <n v="2"/>
    <d v="2021-03-01T00:00:00"/>
    <n v="0"/>
    <x v="0"/>
    <n v="2"/>
    <x v="0"/>
    <x v="0"/>
    <x v="0"/>
  </r>
  <r>
    <n v="100002"/>
    <s v="Basic"/>
    <m/>
    <m/>
    <m/>
    <n v="0"/>
    <n v="2"/>
    <d v="2019-07-01T00:00:00"/>
    <d v="2021-04-01T00:00:00"/>
    <n v="21"/>
    <n v="2"/>
    <d v="2021-04-01T00:00:00"/>
    <n v="0"/>
    <x v="0"/>
    <n v="2"/>
    <x v="0"/>
    <x v="0"/>
    <x v="0"/>
  </r>
  <r>
    <n v="100003"/>
    <s v="Basic"/>
    <m/>
    <m/>
    <m/>
    <n v="0"/>
    <n v="5"/>
    <d v="2019-09-01T00:00:00"/>
    <d v="2020-04-01T00:00:00"/>
    <n v="7"/>
    <n v="14"/>
    <d v="2019-09-01T00:00:00"/>
    <n v="0"/>
    <x v="0"/>
    <n v="5"/>
    <x v="0"/>
    <x v="0"/>
    <x v="0"/>
  </r>
  <r>
    <n v="100003"/>
    <s v="Premium"/>
    <m/>
    <m/>
    <m/>
    <n v="2"/>
    <n v="4"/>
    <d v="2019-09-01T00:00:00"/>
    <d v="2020-04-01T00:00:00"/>
    <n v="7"/>
    <n v="14"/>
    <d v="2019-10-01T00:00:00"/>
    <n v="20"/>
    <x v="0"/>
    <n v="2"/>
    <x v="0"/>
    <x v="0"/>
    <x v="0"/>
  </r>
  <r>
    <n v="100003"/>
    <s v="Premium"/>
    <m/>
    <m/>
    <m/>
    <n v="4"/>
    <n v="5"/>
    <d v="2019-09-01T00:00:00"/>
    <d v="2020-04-01T00:00:00"/>
    <n v="7"/>
    <n v="14"/>
    <d v="2019-11-01T00:00:00"/>
    <n v="40"/>
    <x v="0"/>
    <n v="1"/>
    <x v="0"/>
    <x v="0"/>
    <x v="0"/>
  </r>
  <r>
    <n v="100003"/>
    <s v="Premium"/>
    <m/>
    <m/>
    <m/>
    <n v="4"/>
    <n v="5"/>
    <d v="2019-09-01T00:00:00"/>
    <d v="2020-04-01T00:00:00"/>
    <n v="7"/>
    <n v="14"/>
    <d v="2019-12-01T00:00:00"/>
    <n v="40"/>
    <x v="0"/>
    <n v="1"/>
    <x v="0"/>
    <x v="0"/>
    <x v="0"/>
  </r>
  <r>
    <n v="100003"/>
    <s v="Premium"/>
    <m/>
    <m/>
    <m/>
    <n v="4"/>
    <n v="6"/>
    <d v="2019-09-01T00:00:00"/>
    <d v="2020-04-01T00:00:00"/>
    <n v="7"/>
    <n v="14"/>
    <d v="2020-01-01T00:00:00"/>
    <n v="40"/>
    <x v="0"/>
    <n v="2"/>
    <x v="0"/>
    <x v="0"/>
    <x v="0"/>
  </r>
  <r>
    <n v="100003"/>
    <s v="Premium"/>
    <m/>
    <m/>
    <m/>
    <n v="4"/>
    <n v="5"/>
    <d v="2019-09-01T00:00:00"/>
    <d v="2020-04-01T00:00:00"/>
    <n v="7"/>
    <n v="14"/>
    <d v="2020-02-01T00:00:00"/>
    <n v="40"/>
    <x v="0"/>
    <n v="1"/>
    <x v="0"/>
    <x v="0"/>
    <x v="0"/>
  </r>
  <r>
    <n v="100003"/>
    <s v="Premium"/>
    <m/>
    <m/>
    <m/>
    <n v="4"/>
    <n v="6"/>
    <d v="2019-09-01T00:00:00"/>
    <d v="2020-04-01T00:00:00"/>
    <n v="7"/>
    <n v="14"/>
    <d v="2020-03-01T00:00:00"/>
    <n v="40"/>
    <x v="0"/>
    <n v="2"/>
    <x v="0"/>
    <x v="0"/>
    <x v="0"/>
  </r>
  <r>
    <n v="100003"/>
    <s v="Premium"/>
    <m/>
    <m/>
    <m/>
    <n v="4"/>
    <n v="5"/>
    <d v="2019-09-01T00:00:00"/>
    <d v="2020-04-01T00:00:00"/>
    <n v="7"/>
    <n v="14"/>
    <d v="2020-04-01T00:00:00"/>
    <n v="40"/>
    <x v="0"/>
    <n v="1"/>
    <x v="0"/>
    <x v="0"/>
    <x v="0"/>
  </r>
  <r>
    <n v="100004"/>
    <s v="Basic"/>
    <m/>
    <m/>
    <m/>
    <n v="0"/>
    <n v="7"/>
    <d v="2019-11-01T00:00:00"/>
    <d v="2020-09-01T00:00:00"/>
    <n v="10"/>
    <n v="9"/>
    <d v="2019-11-01T00:00:00"/>
    <n v="0"/>
    <x v="0"/>
    <n v="7"/>
    <x v="0"/>
    <x v="0"/>
    <x v="0"/>
  </r>
  <r>
    <n v="100004"/>
    <s v="Basic"/>
    <m/>
    <m/>
    <m/>
    <n v="0"/>
    <n v="7"/>
    <d v="2019-11-01T00:00:00"/>
    <d v="2020-09-01T00:00:00"/>
    <n v="10"/>
    <n v="9"/>
    <d v="2019-12-01T00:00:00"/>
    <n v="0"/>
    <x v="0"/>
    <n v="7"/>
    <x v="0"/>
    <x v="0"/>
    <x v="0"/>
  </r>
  <r>
    <n v="100004"/>
    <s v="Basic"/>
    <m/>
    <m/>
    <m/>
    <n v="0"/>
    <n v="7"/>
    <d v="2019-11-01T00:00:00"/>
    <d v="2020-09-01T00:00:00"/>
    <n v="10"/>
    <n v="9"/>
    <d v="2020-01-01T00:00:00"/>
    <n v="0"/>
    <x v="0"/>
    <n v="7"/>
    <x v="0"/>
    <x v="0"/>
    <x v="0"/>
  </r>
  <r>
    <n v="100004"/>
    <s v="Basic"/>
    <m/>
    <m/>
    <m/>
    <n v="0"/>
    <n v="8"/>
    <d v="2019-11-01T00:00:00"/>
    <d v="2020-09-01T00:00:00"/>
    <n v="10"/>
    <n v="9"/>
    <d v="2020-02-01T00:00:00"/>
    <n v="0"/>
    <x v="0"/>
    <n v="8"/>
    <x v="0"/>
    <x v="0"/>
    <x v="0"/>
  </r>
  <r>
    <n v="100004"/>
    <s v="Basic"/>
    <m/>
    <m/>
    <m/>
    <n v="0"/>
    <n v="9"/>
    <d v="2019-11-01T00:00:00"/>
    <d v="2020-09-01T00:00:00"/>
    <n v="10"/>
    <n v="9"/>
    <d v="2020-03-01T00:00:00"/>
    <n v="0"/>
    <x v="0"/>
    <n v="9"/>
    <x v="0"/>
    <x v="0"/>
    <x v="0"/>
  </r>
  <r>
    <n v="100004"/>
    <s v="Basic"/>
    <m/>
    <m/>
    <m/>
    <n v="0"/>
    <n v="7"/>
    <d v="2019-11-01T00:00:00"/>
    <d v="2020-09-01T00:00:00"/>
    <n v="10"/>
    <n v="9"/>
    <d v="2020-04-01T00:00:00"/>
    <n v="0"/>
    <x v="0"/>
    <n v="7"/>
    <x v="0"/>
    <x v="0"/>
    <x v="0"/>
  </r>
  <r>
    <n v="100004"/>
    <s v="Basic"/>
    <m/>
    <m/>
    <m/>
    <n v="0"/>
    <n v="7"/>
    <d v="2019-11-01T00:00:00"/>
    <d v="2020-09-01T00:00:00"/>
    <n v="10"/>
    <n v="9"/>
    <d v="2020-05-01T00:00:00"/>
    <n v="0"/>
    <x v="0"/>
    <n v="7"/>
    <x v="0"/>
    <x v="0"/>
    <x v="0"/>
  </r>
  <r>
    <n v="100004"/>
    <s v="Basic"/>
    <m/>
    <m/>
    <m/>
    <n v="0"/>
    <n v="7"/>
    <d v="2019-11-01T00:00:00"/>
    <d v="2020-09-01T00:00:00"/>
    <n v="10"/>
    <n v="9"/>
    <d v="2020-06-01T00:00:00"/>
    <n v="0"/>
    <x v="0"/>
    <n v="7"/>
    <x v="0"/>
    <x v="0"/>
    <x v="0"/>
  </r>
  <r>
    <n v="100004"/>
    <s v="Basic"/>
    <m/>
    <m/>
    <m/>
    <n v="0"/>
    <n v="7"/>
    <d v="2019-11-01T00:00:00"/>
    <d v="2020-09-01T00:00:00"/>
    <n v="10"/>
    <n v="9"/>
    <d v="2020-07-01T00:00:00"/>
    <n v="0"/>
    <x v="0"/>
    <n v="7"/>
    <x v="0"/>
    <x v="0"/>
    <x v="0"/>
  </r>
  <r>
    <n v="100004"/>
    <s v="Basic"/>
    <m/>
    <m/>
    <m/>
    <n v="0"/>
    <n v="9"/>
    <d v="2019-11-01T00:00:00"/>
    <d v="2020-09-01T00:00:00"/>
    <n v="10"/>
    <n v="9"/>
    <d v="2020-08-01T00:00:00"/>
    <n v="0"/>
    <x v="0"/>
    <n v="9"/>
    <x v="0"/>
    <x v="0"/>
    <x v="0"/>
  </r>
  <r>
    <n v="100004"/>
    <s v="Basic"/>
    <m/>
    <m/>
    <m/>
    <n v="0"/>
    <n v="7"/>
    <d v="2019-11-01T00:00:00"/>
    <d v="2020-09-01T00:00:00"/>
    <n v="10"/>
    <n v="9"/>
    <d v="2020-09-01T00:00:00"/>
    <n v="0"/>
    <x v="0"/>
    <n v="7"/>
    <x v="0"/>
    <x v="0"/>
    <x v="0"/>
  </r>
  <r>
    <n v="100005"/>
    <s v="Basic"/>
    <m/>
    <m/>
    <m/>
    <n v="0"/>
    <n v="47"/>
    <d v="2019-12-01T00:00:00"/>
    <d v="2021-07-01T00:00:00"/>
    <n v="19"/>
    <n v="0"/>
    <d v="2019-12-01T00:00:00"/>
    <n v="0"/>
    <x v="0"/>
    <n v="47"/>
    <x v="0"/>
    <x v="0"/>
    <x v="0"/>
  </r>
  <r>
    <n v="100005"/>
    <s v="Business"/>
    <m/>
    <m/>
    <m/>
    <n v="23"/>
    <n v="40"/>
    <d v="2019-12-01T00:00:00"/>
    <d v="2021-07-01T00:00:00"/>
    <n v="19"/>
    <n v="0"/>
    <d v="2020-01-01T00:00:00"/>
    <n v="575"/>
    <x v="1"/>
    <n v="17"/>
    <x v="0"/>
    <x v="0"/>
    <x v="0"/>
  </r>
  <r>
    <n v="100005"/>
    <s v="Business"/>
    <m/>
    <m/>
    <m/>
    <n v="37"/>
    <n v="32"/>
    <d v="2019-12-01T00:00:00"/>
    <d v="2021-07-01T00:00:00"/>
    <n v="19"/>
    <n v="0"/>
    <d v="2020-02-01T00:00:00"/>
    <n v="925"/>
    <x v="1"/>
    <n v="0"/>
    <x v="0"/>
    <x v="0"/>
    <x v="0"/>
  </r>
  <r>
    <n v="100005"/>
    <s v="Business"/>
    <m/>
    <m/>
    <m/>
    <n v="29"/>
    <n v="47"/>
    <d v="2019-12-01T00:00:00"/>
    <d v="2021-07-01T00:00:00"/>
    <n v="19"/>
    <n v="0"/>
    <d v="2020-03-01T00:00:00"/>
    <n v="725"/>
    <x v="1"/>
    <n v="18"/>
    <x v="0"/>
    <x v="0"/>
    <x v="0"/>
  </r>
  <r>
    <n v="100005"/>
    <s v="Business"/>
    <m/>
    <m/>
    <m/>
    <n v="37"/>
    <n v="44"/>
    <d v="2019-12-01T00:00:00"/>
    <d v="2021-07-01T00:00:00"/>
    <n v="19"/>
    <n v="0"/>
    <d v="2020-04-01T00:00:00"/>
    <n v="925"/>
    <x v="1"/>
    <n v="7"/>
    <x v="0"/>
    <x v="0"/>
    <x v="0"/>
  </r>
  <r>
    <n v="100005"/>
    <s v="Business"/>
    <m/>
    <m/>
    <m/>
    <n v="37"/>
    <n v="41"/>
    <d v="2019-12-01T00:00:00"/>
    <d v="2021-07-01T00:00:00"/>
    <n v="19"/>
    <n v="0"/>
    <d v="2020-05-01T00:00:00"/>
    <n v="925"/>
    <x v="1"/>
    <n v="4"/>
    <x v="0"/>
    <x v="0"/>
    <x v="0"/>
  </r>
  <r>
    <n v="100005"/>
    <s v="Business"/>
    <m/>
    <m/>
    <m/>
    <n v="37"/>
    <n v="53"/>
    <d v="2019-12-01T00:00:00"/>
    <d v="2021-07-01T00:00:00"/>
    <n v="19"/>
    <n v="0"/>
    <d v="2020-06-01T00:00:00"/>
    <n v="925"/>
    <x v="1"/>
    <n v="16"/>
    <x v="0"/>
    <x v="0"/>
    <x v="0"/>
  </r>
  <r>
    <n v="100005"/>
    <s v="Business"/>
    <m/>
    <m/>
    <m/>
    <n v="37"/>
    <n v="50"/>
    <d v="2019-12-01T00:00:00"/>
    <d v="2021-07-01T00:00:00"/>
    <n v="19"/>
    <n v="0"/>
    <d v="2020-07-01T00:00:00"/>
    <n v="925"/>
    <x v="1"/>
    <n v="13"/>
    <x v="0"/>
    <x v="0"/>
    <x v="0"/>
  </r>
  <r>
    <n v="100005"/>
    <s v="Business"/>
    <m/>
    <m/>
    <m/>
    <n v="37"/>
    <n v="47"/>
    <d v="2019-12-01T00:00:00"/>
    <d v="2021-07-01T00:00:00"/>
    <n v="19"/>
    <n v="0"/>
    <d v="2020-08-01T00:00:00"/>
    <n v="925"/>
    <x v="1"/>
    <n v="10"/>
    <x v="0"/>
    <x v="0"/>
    <x v="0"/>
  </r>
  <r>
    <n v="100005"/>
    <s v="Business"/>
    <m/>
    <m/>
    <m/>
    <n v="37"/>
    <n v="46"/>
    <d v="2019-12-01T00:00:00"/>
    <d v="2021-07-01T00:00:00"/>
    <n v="19"/>
    <n v="0"/>
    <d v="2020-09-01T00:00:00"/>
    <n v="925"/>
    <x v="1"/>
    <n v="9"/>
    <x v="0"/>
    <x v="0"/>
    <x v="0"/>
  </r>
  <r>
    <n v="100005"/>
    <s v="Business"/>
    <m/>
    <m/>
    <m/>
    <n v="37"/>
    <n v="42"/>
    <d v="2019-12-01T00:00:00"/>
    <d v="2021-07-01T00:00:00"/>
    <n v="19"/>
    <n v="0"/>
    <d v="2020-10-01T00:00:00"/>
    <n v="925"/>
    <x v="1"/>
    <n v="5"/>
    <x v="0"/>
    <x v="0"/>
    <x v="0"/>
  </r>
  <r>
    <n v="100005"/>
    <s v="Business"/>
    <m/>
    <m/>
    <m/>
    <n v="37"/>
    <n v="45"/>
    <d v="2019-12-01T00:00:00"/>
    <d v="2021-07-01T00:00:00"/>
    <n v="19"/>
    <n v="0"/>
    <d v="2020-11-01T00:00:00"/>
    <n v="925"/>
    <x v="1"/>
    <n v="8"/>
    <x v="0"/>
    <x v="0"/>
    <x v="0"/>
  </r>
  <r>
    <n v="100005"/>
    <s v="Business"/>
    <m/>
    <m/>
    <m/>
    <n v="37"/>
    <n v="46"/>
    <d v="2019-12-01T00:00:00"/>
    <d v="2021-07-01T00:00:00"/>
    <n v="19"/>
    <n v="0"/>
    <d v="2020-12-01T00:00:00"/>
    <n v="925"/>
    <x v="1"/>
    <n v="9"/>
    <x v="0"/>
    <x v="0"/>
    <x v="0"/>
  </r>
  <r>
    <n v="100005"/>
    <s v="Business"/>
    <m/>
    <m/>
    <m/>
    <n v="37"/>
    <n v="49"/>
    <d v="2019-12-01T00:00:00"/>
    <d v="2021-07-01T00:00:00"/>
    <n v="19"/>
    <n v="0"/>
    <d v="2021-01-01T00:00:00"/>
    <n v="925"/>
    <x v="1"/>
    <n v="12"/>
    <x v="0"/>
    <x v="0"/>
    <x v="0"/>
  </r>
  <r>
    <n v="100005"/>
    <s v="Business"/>
    <m/>
    <m/>
    <m/>
    <n v="37"/>
    <n v="34"/>
    <d v="2019-12-01T00:00:00"/>
    <d v="2021-07-01T00:00:00"/>
    <n v="19"/>
    <n v="0"/>
    <d v="2021-02-01T00:00:00"/>
    <n v="925"/>
    <x v="1"/>
    <n v="0"/>
    <x v="0"/>
    <x v="0"/>
    <x v="0"/>
  </r>
  <r>
    <n v="100005"/>
    <s v="Business"/>
    <m/>
    <m/>
    <m/>
    <n v="37"/>
    <n v="52"/>
    <d v="2019-12-01T00:00:00"/>
    <d v="2021-07-01T00:00:00"/>
    <n v="19"/>
    <n v="0"/>
    <d v="2021-03-01T00:00:00"/>
    <n v="925"/>
    <x v="1"/>
    <n v="15"/>
    <x v="0"/>
    <x v="0"/>
    <x v="0"/>
  </r>
  <r>
    <n v="100005"/>
    <s v="Business"/>
    <m/>
    <m/>
    <m/>
    <n v="37"/>
    <n v="48"/>
    <d v="2019-12-01T00:00:00"/>
    <d v="2021-07-01T00:00:00"/>
    <n v="19"/>
    <n v="0"/>
    <d v="2021-04-01T00:00:00"/>
    <n v="925"/>
    <x v="1"/>
    <n v="11"/>
    <x v="0"/>
    <x v="0"/>
    <x v="0"/>
  </r>
  <r>
    <n v="100005"/>
    <s v="Business"/>
    <m/>
    <m/>
    <m/>
    <n v="37"/>
    <n v="55"/>
    <d v="2019-12-01T00:00:00"/>
    <d v="2021-07-01T00:00:00"/>
    <n v="19"/>
    <n v="0"/>
    <d v="2021-05-01T00:00:00"/>
    <n v="925"/>
    <x v="1"/>
    <n v="18"/>
    <x v="0"/>
    <x v="0"/>
    <x v="0"/>
  </r>
  <r>
    <n v="100005"/>
    <s v="Business"/>
    <m/>
    <m/>
    <m/>
    <n v="37"/>
    <n v="43"/>
    <d v="2019-12-01T00:00:00"/>
    <d v="2021-07-01T00:00:00"/>
    <n v="19"/>
    <n v="0"/>
    <d v="2021-06-01T00:00:00"/>
    <n v="925"/>
    <x v="1"/>
    <n v="6"/>
    <x v="1"/>
    <x v="1"/>
    <x v="1"/>
  </r>
  <r>
    <n v="100006"/>
    <s v="Basic"/>
    <m/>
    <m/>
    <m/>
    <n v="0"/>
    <n v="5"/>
    <d v="2019-12-01T00:00:00"/>
    <d v="2021-04-01T00:00:00"/>
    <n v="16"/>
    <n v="2"/>
    <d v="2019-12-01T00:00:00"/>
    <n v="0"/>
    <x v="0"/>
    <n v="5"/>
    <x v="0"/>
    <x v="0"/>
    <x v="0"/>
  </r>
  <r>
    <n v="100006"/>
    <s v="Premium"/>
    <m/>
    <m/>
    <m/>
    <n v="3"/>
    <n v="8"/>
    <d v="2019-12-01T00:00:00"/>
    <d v="2021-04-01T00:00:00"/>
    <n v="16"/>
    <n v="2"/>
    <d v="2020-01-01T00:00:00"/>
    <n v="30"/>
    <x v="0"/>
    <n v="5"/>
    <x v="0"/>
    <x v="0"/>
    <x v="0"/>
  </r>
  <r>
    <n v="100006"/>
    <s v="Premium"/>
    <m/>
    <m/>
    <m/>
    <n v="5"/>
    <n v="6"/>
    <d v="2019-12-01T00:00:00"/>
    <d v="2021-04-01T00:00:00"/>
    <n v="16"/>
    <n v="2"/>
    <d v="2020-02-01T00:00:00"/>
    <n v="50"/>
    <x v="0"/>
    <n v="1"/>
    <x v="0"/>
    <x v="0"/>
    <x v="0"/>
  </r>
  <r>
    <n v="100006"/>
    <s v="Premium"/>
    <m/>
    <m/>
    <m/>
    <n v="5"/>
    <n v="7"/>
    <d v="2019-12-01T00:00:00"/>
    <d v="2021-04-01T00:00:00"/>
    <n v="16"/>
    <n v="2"/>
    <d v="2020-03-01T00:00:00"/>
    <n v="50"/>
    <x v="0"/>
    <n v="2"/>
    <x v="0"/>
    <x v="0"/>
    <x v="0"/>
  </r>
  <r>
    <n v="100006"/>
    <s v="Premium"/>
    <m/>
    <m/>
    <m/>
    <n v="5"/>
    <n v="7"/>
    <d v="2019-12-01T00:00:00"/>
    <d v="2021-04-01T00:00:00"/>
    <n v="16"/>
    <n v="2"/>
    <d v="2020-04-01T00:00:00"/>
    <n v="50"/>
    <x v="0"/>
    <n v="2"/>
    <x v="0"/>
    <x v="0"/>
    <x v="0"/>
  </r>
  <r>
    <n v="100006"/>
    <s v="Premium"/>
    <m/>
    <m/>
    <m/>
    <n v="5"/>
    <n v="5"/>
    <d v="2019-12-01T00:00:00"/>
    <d v="2021-04-01T00:00:00"/>
    <n v="16"/>
    <n v="2"/>
    <d v="2020-05-01T00:00:00"/>
    <n v="50"/>
    <x v="0"/>
    <n v="0"/>
    <x v="0"/>
    <x v="0"/>
    <x v="0"/>
  </r>
  <r>
    <n v="100006"/>
    <s v="Premium"/>
    <m/>
    <m/>
    <m/>
    <n v="5"/>
    <n v="6"/>
    <d v="2019-12-01T00:00:00"/>
    <d v="2021-04-01T00:00:00"/>
    <n v="16"/>
    <n v="2"/>
    <d v="2020-06-01T00:00:00"/>
    <n v="50"/>
    <x v="0"/>
    <n v="1"/>
    <x v="0"/>
    <x v="0"/>
    <x v="0"/>
  </r>
  <r>
    <n v="100006"/>
    <s v="Premium"/>
    <m/>
    <m/>
    <m/>
    <n v="5"/>
    <n v="4"/>
    <d v="2019-12-01T00:00:00"/>
    <d v="2021-04-01T00:00:00"/>
    <n v="16"/>
    <n v="2"/>
    <d v="2020-07-01T00:00:00"/>
    <n v="50"/>
    <x v="0"/>
    <n v="0"/>
    <x v="0"/>
    <x v="0"/>
    <x v="0"/>
  </r>
  <r>
    <n v="100006"/>
    <s v="Premium"/>
    <m/>
    <m/>
    <m/>
    <n v="5"/>
    <n v="7"/>
    <d v="2019-12-01T00:00:00"/>
    <d v="2021-04-01T00:00:00"/>
    <n v="16"/>
    <n v="2"/>
    <d v="2020-08-01T00:00:00"/>
    <n v="50"/>
    <x v="0"/>
    <n v="2"/>
    <x v="0"/>
    <x v="0"/>
    <x v="0"/>
  </r>
  <r>
    <n v="100006"/>
    <s v="Premium"/>
    <m/>
    <m/>
    <m/>
    <n v="5"/>
    <n v="6"/>
    <d v="2019-12-01T00:00:00"/>
    <d v="2021-04-01T00:00:00"/>
    <n v="16"/>
    <n v="2"/>
    <d v="2020-09-01T00:00:00"/>
    <n v="50"/>
    <x v="0"/>
    <n v="1"/>
    <x v="0"/>
    <x v="0"/>
    <x v="0"/>
  </r>
  <r>
    <n v="100006"/>
    <s v="Premium"/>
    <m/>
    <m/>
    <m/>
    <n v="5"/>
    <n v="7"/>
    <d v="2019-12-01T00:00:00"/>
    <d v="2021-04-01T00:00:00"/>
    <n v="16"/>
    <n v="2"/>
    <d v="2020-10-01T00:00:00"/>
    <n v="50"/>
    <x v="0"/>
    <n v="2"/>
    <x v="0"/>
    <x v="0"/>
    <x v="0"/>
  </r>
  <r>
    <n v="100006"/>
    <s v="Premium"/>
    <m/>
    <m/>
    <m/>
    <n v="5"/>
    <n v="7"/>
    <d v="2019-12-01T00:00:00"/>
    <d v="2021-04-01T00:00:00"/>
    <n v="16"/>
    <n v="2"/>
    <d v="2020-11-01T00:00:00"/>
    <n v="50"/>
    <x v="0"/>
    <n v="2"/>
    <x v="0"/>
    <x v="0"/>
    <x v="0"/>
  </r>
  <r>
    <n v="100006"/>
    <s v="Premium"/>
    <m/>
    <m/>
    <m/>
    <n v="5"/>
    <n v="6"/>
    <d v="2019-12-01T00:00:00"/>
    <d v="2021-04-01T00:00:00"/>
    <n v="16"/>
    <n v="2"/>
    <d v="2020-12-01T00:00:00"/>
    <n v="50"/>
    <x v="0"/>
    <n v="1"/>
    <x v="0"/>
    <x v="0"/>
    <x v="0"/>
  </r>
  <r>
    <n v="100006"/>
    <s v="Premium"/>
    <m/>
    <m/>
    <m/>
    <n v="5"/>
    <n v="7"/>
    <d v="2019-12-01T00:00:00"/>
    <d v="2021-04-01T00:00:00"/>
    <n v="16"/>
    <n v="2"/>
    <d v="2021-01-01T00:00:00"/>
    <n v="50"/>
    <x v="0"/>
    <n v="2"/>
    <x v="0"/>
    <x v="0"/>
    <x v="0"/>
  </r>
  <r>
    <n v="100006"/>
    <s v="Premium"/>
    <m/>
    <m/>
    <m/>
    <n v="5"/>
    <n v="6"/>
    <d v="2019-12-01T00:00:00"/>
    <d v="2021-04-01T00:00:00"/>
    <n v="16"/>
    <n v="2"/>
    <d v="2021-02-01T00:00:00"/>
    <n v="50"/>
    <x v="0"/>
    <n v="1"/>
    <x v="0"/>
    <x v="0"/>
    <x v="0"/>
  </r>
  <r>
    <n v="100006"/>
    <s v="Premium"/>
    <m/>
    <m/>
    <m/>
    <n v="5"/>
    <n v="6"/>
    <d v="2019-12-01T00:00:00"/>
    <d v="2021-04-01T00:00:00"/>
    <n v="16"/>
    <n v="2"/>
    <d v="2021-03-01T00:00:00"/>
    <n v="50"/>
    <x v="0"/>
    <n v="1"/>
    <x v="0"/>
    <x v="0"/>
    <x v="0"/>
  </r>
  <r>
    <n v="100006"/>
    <s v="Premium"/>
    <m/>
    <m/>
    <m/>
    <n v="5"/>
    <n v="6"/>
    <d v="2019-12-01T00:00:00"/>
    <d v="2021-04-01T00:00:00"/>
    <n v="16"/>
    <n v="2"/>
    <d v="2021-04-01T00:00:00"/>
    <n v="50"/>
    <x v="0"/>
    <n v="1"/>
    <x v="0"/>
    <x v="0"/>
    <x v="0"/>
  </r>
  <r>
    <n v="100007"/>
    <s v="Basic"/>
    <m/>
    <m/>
    <m/>
    <n v="0"/>
    <n v="555"/>
    <d v="2020-01-01T00:00:00"/>
    <d v="2021-07-01T00:00:00"/>
    <n v="18"/>
    <n v="0"/>
    <d v="2020-01-01T00:00:00"/>
    <n v="0"/>
    <x v="0"/>
    <n v="555"/>
    <x v="0"/>
    <x v="0"/>
    <x v="0"/>
  </r>
  <r>
    <n v="100007"/>
    <s v="Enterprise"/>
    <n v="12"/>
    <d v="2021-07-01T00:00:00"/>
    <d v="2022-06-30T00:00:00"/>
    <n v="600"/>
    <n v="628"/>
    <d v="2020-01-01T00:00:00"/>
    <d v="2021-07-01T00:00:00"/>
    <n v="18"/>
    <n v="0"/>
    <d v="2020-02-01T00:00:00"/>
    <n v="4710"/>
    <x v="2"/>
    <n v="28"/>
    <x v="0"/>
    <x v="0"/>
    <x v="0"/>
  </r>
  <r>
    <n v="100007"/>
    <s v="Enterprise"/>
    <n v="12"/>
    <d v="2021-07-01T00:00:00"/>
    <d v="2022-06-30T00:00:00"/>
    <n v="600"/>
    <n v="639"/>
    <d v="2020-01-01T00:00:00"/>
    <d v="2021-07-01T00:00:00"/>
    <n v="18"/>
    <n v="0"/>
    <d v="2020-03-01T00:00:00"/>
    <n v="10110"/>
    <x v="2"/>
    <n v="39"/>
    <x v="0"/>
    <x v="0"/>
    <x v="0"/>
  </r>
  <r>
    <n v="100007"/>
    <s v="Enterprise"/>
    <n v="12"/>
    <d v="2021-07-01T00:00:00"/>
    <d v="2022-06-30T00:00:00"/>
    <n v="600"/>
    <n v="639"/>
    <d v="2020-01-01T00:00:00"/>
    <d v="2021-07-01T00:00:00"/>
    <n v="18"/>
    <n v="0"/>
    <d v="2020-04-01T00:00:00"/>
    <n v="16080"/>
    <x v="2"/>
    <n v="39"/>
    <x v="0"/>
    <x v="0"/>
    <x v="0"/>
  </r>
  <r>
    <n v="100007"/>
    <s v="Enterprise"/>
    <n v="12"/>
    <d v="2021-07-01T00:00:00"/>
    <d v="2022-06-30T00:00:00"/>
    <n v="600"/>
    <n v="658"/>
    <d v="2020-01-01T00:00:00"/>
    <d v="2021-07-01T00:00:00"/>
    <n v="18"/>
    <n v="0"/>
    <d v="2020-05-01T00:00:00"/>
    <n v="18000"/>
    <x v="2"/>
    <n v="58"/>
    <x v="0"/>
    <x v="0"/>
    <x v="0"/>
  </r>
  <r>
    <n v="100007"/>
    <s v="Enterprise"/>
    <n v="12"/>
    <d v="2021-07-01T00:00:00"/>
    <d v="2022-06-30T00:00:00"/>
    <n v="600"/>
    <n v="653"/>
    <d v="2020-01-01T00:00:00"/>
    <d v="2021-07-01T00:00:00"/>
    <n v="18"/>
    <n v="0"/>
    <d v="2020-06-01T00:00:00"/>
    <n v="18000"/>
    <x v="2"/>
    <n v="53"/>
    <x v="0"/>
    <x v="0"/>
    <x v="0"/>
  </r>
  <r>
    <n v="100007"/>
    <s v="Enterprise"/>
    <n v="12"/>
    <d v="2021-07-01T00:00:00"/>
    <d v="2022-06-30T00:00:00"/>
    <n v="600"/>
    <n v="646"/>
    <d v="2020-01-01T00:00:00"/>
    <d v="2021-07-01T00:00:00"/>
    <n v="18"/>
    <n v="0"/>
    <d v="2020-07-01T00:00:00"/>
    <n v="18000"/>
    <x v="2"/>
    <n v="46"/>
    <x v="0"/>
    <x v="0"/>
    <x v="0"/>
  </r>
  <r>
    <n v="100007"/>
    <s v="Enterprise"/>
    <n v="12"/>
    <d v="2021-07-01T00:00:00"/>
    <d v="2022-06-30T00:00:00"/>
    <n v="600"/>
    <n v="643"/>
    <d v="2020-01-01T00:00:00"/>
    <d v="2021-07-01T00:00:00"/>
    <n v="18"/>
    <n v="0"/>
    <d v="2020-08-01T00:00:00"/>
    <n v="18000"/>
    <x v="2"/>
    <n v="43"/>
    <x v="0"/>
    <x v="0"/>
    <x v="0"/>
  </r>
  <r>
    <n v="100007"/>
    <s v="Enterprise"/>
    <n v="12"/>
    <d v="2021-07-01T00:00:00"/>
    <d v="2022-06-30T00:00:00"/>
    <n v="600"/>
    <n v="656"/>
    <d v="2020-01-01T00:00:00"/>
    <d v="2021-07-01T00:00:00"/>
    <n v="18"/>
    <n v="0"/>
    <d v="2020-09-01T00:00:00"/>
    <n v="18000"/>
    <x v="2"/>
    <n v="56"/>
    <x v="0"/>
    <x v="0"/>
    <x v="0"/>
  </r>
  <r>
    <n v="100007"/>
    <s v="Enterprise"/>
    <n v="12"/>
    <d v="2021-07-01T00:00:00"/>
    <d v="2022-06-30T00:00:00"/>
    <n v="600"/>
    <n v="640"/>
    <d v="2020-01-01T00:00:00"/>
    <d v="2021-07-01T00:00:00"/>
    <n v="18"/>
    <n v="0"/>
    <d v="2020-10-01T00:00:00"/>
    <n v="18000"/>
    <x v="2"/>
    <n v="40"/>
    <x v="0"/>
    <x v="0"/>
    <x v="0"/>
  </r>
  <r>
    <n v="100007"/>
    <s v="Enterprise"/>
    <n v="12"/>
    <d v="2021-07-01T00:00:00"/>
    <d v="2022-06-30T00:00:00"/>
    <n v="600"/>
    <n v="636"/>
    <d v="2020-01-01T00:00:00"/>
    <d v="2021-07-01T00:00:00"/>
    <n v="18"/>
    <n v="0"/>
    <d v="2020-11-01T00:00:00"/>
    <n v="18000"/>
    <x v="2"/>
    <n v="36"/>
    <x v="0"/>
    <x v="0"/>
    <x v="0"/>
  </r>
  <r>
    <n v="100007"/>
    <s v="Enterprise"/>
    <n v="12"/>
    <d v="2021-07-01T00:00:00"/>
    <d v="2022-06-30T00:00:00"/>
    <n v="600"/>
    <n v="641"/>
    <d v="2020-01-01T00:00:00"/>
    <d v="2021-07-01T00:00:00"/>
    <n v="18"/>
    <n v="0"/>
    <d v="2020-12-01T00:00:00"/>
    <n v="18000"/>
    <x v="2"/>
    <n v="41"/>
    <x v="0"/>
    <x v="0"/>
    <x v="0"/>
  </r>
  <r>
    <n v="100007"/>
    <s v="Enterprise"/>
    <n v="12"/>
    <d v="2021-07-01T00:00:00"/>
    <d v="2022-06-30T00:00:00"/>
    <n v="600"/>
    <n v="657"/>
    <d v="2020-01-01T00:00:00"/>
    <d v="2021-07-01T00:00:00"/>
    <n v="18"/>
    <n v="0"/>
    <d v="2021-01-01T00:00:00"/>
    <n v="18000"/>
    <x v="2"/>
    <n v="57"/>
    <x v="0"/>
    <x v="0"/>
    <x v="0"/>
  </r>
  <r>
    <n v="100007"/>
    <s v="Enterprise"/>
    <n v="12"/>
    <d v="2021-07-01T00:00:00"/>
    <d v="2022-06-30T00:00:00"/>
    <n v="600"/>
    <n v="642"/>
    <d v="2020-01-01T00:00:00"/>
    <d v="2021-07-01T00:00:00"/>
    <n v="18"/>
    <n v="0"/>
    <d v="2021-02-01T00:00:00"/>
    <n v="18000"/>
    <x v="2"/>
    <n v="42"/>
    <x v="0"/>
    <x v="0"/>
    <x v="0"/>
  </r>
  <r>
    <n v="100007"/>
    <s v="Enterprise"/>
    <n v="12"/>
    <d v="2021-07-01T00:00:00"/>
    <d v="2022-06-30T00:00:00"/>
    <n v="600"/>
    <n v="655"/>
    <d v="2020-01-01T00:00:00"/>
    <d v="2021-07-01T00:00:00"/>
    <n v="18"/>
    <n v="0"/>
    <d v="2021-03-01T00:00:00"/>
    <n v="18000"/>
    <x v="2"/>
    <n v="55"/>
    <x v="0"/>
    <x v="0"/>
    <x v="0"/>
  </r>
  <r>
    <n v="100007"/>
    <s v="Enterprise"/>
    <n v="12"/>
    <d v="2021-07-01T00:00:00"/>
    <d v="2022-06-30T00:00:00"/>
    <n v="600"/>
    <n v="677"/>
    <d v="2020-01-01T00:00:00"/>
    <d v="2021-07-01T00:00:00"/>
    <n v="18"/>
    <n v="0"/>
    <d v="2021-04-01T00:00:00"/>
    <n v="18000"/>
    <x v="2"/>
    <n v="77"/>
    <x v="0"/>
    <x v="0"/>
    <x v="0"/>
  </r>
  <r>
    <n v="100007"/>
    <s v="Enterprise"/>
    <n v="12"/>
    <d v="2021-07-01T00:00:00"/>
    <d v="2022-06-30T00:00:00"/>
    <n v="600"/>
    <n v="682"/>
    <d v="2020-01-01T00:00:00"/>
    <d v="2021-07-01T00:00:00"/>
    <n v="18"/>
    <n v="0"/>
    <d v="2021-05-01T00:00:00"/>
    <n v="18000"/>
    <x v="2"/>
    <n v="82"/>
    <x v="0"/>
    <x v="0"/>
    <x v="0"/>
  </r>
  <r>
    <n v="100007"/>
    <s v="Enterprise"/>
    <n v="12"/>
    <d v="2021-07-01T00:00:00"/>
    <d v="2022-06-30T00:00:00"/>
    <n v="600"/>
    <n v="687"/>
    <d v="2020-01-01T00:00:00"/>
    <d v="2021-07-01T00:00:00"/>
    <n v="18"/>
    <n v="0"/>
    <d v="2021-06-01T00:00:00"/>
    <n v="18000"/>
    <x v="2"/>
    <n v="87"/>
    <x v="2"/>
    <x v="2"/>
    <x v="2"/>
  </r>
  <r>
    <n v="100008"/>
    <s v="Basic"/>
    <m/>
    <m/>
    <m/>
    <n v="0"/>
    <n v="2"/>
    <d v="2020-01-01T00:00:00"/>
    <d v="2021-07-01T00:00:00"/>
    <n v="18"/>
    <n v="0"/>
    <d v="2020-01-01T00:00:00"/>
    <n v="0"/>
    <x v="0"/>
    <n v="2"/>
    <x v="0"/>
    <x v="0"/>
    <x v="0"/>
  </r>
  <r>
    <n v="100008"/>
    <s v="Premium"/>
    <m/>
    <m/>
    <m/>
    <n v="1"/>
    <n v="2"/>
    <d v="2020-01-01T00:00:00"/>
    <d v="2021-07-01T00:00:00"/>
    <n v="18"/>
    <n v="0"/>
    <d v="2020-02-01T00:00:00"/>
    <n v="10"/>
    <x v="0"/>
    <n v="1"/>
    <x v="0"/>
    <x v="0"/>
    <x v="0"/>
  </r>
  <r>
    <n v="100008"/>
    <s v="Premium"/>
    <m/>
    <m/>
    <m/>
    <n v="1"/>
    <n v="2"/>
    <d v="2020-01-01T00:00:00"/>
    <d v="2021-07-01T00:00:00"/>
    <n v="18"/>
    <n v="0"/>
    <d v="2020-03-01T00:00:00"/>
    <n v="10"/>
    <x v="0"/>
    <n v="1"/>
    <x v="0"/>
    <x v="0"/>
    <x v="0"/>
  </r>
  <r>
    <n v="100008"/>
    <s v="Premium"/>
    <m/>
    <m/>
    <m/>
    <n v="1"/>
    <n v="2"/>
    <d v="2020-01-01T00:00:00"/>
    <d v="2021-07-01T00:00:00"/>
    <n v="18"/>
    <n v="0"/>
    <d v="2020-04-01T00:00:00"/>
    <n v="10"/>
    <x v="0"/>
    <n v="1"/>
    <x v="0"/>
    <x v="0"/>
    <x v="0"/>
  </r>
  <r>
    <n v="100008"/>
    <s v="Premium"/>
    <m/>
    <m/>
    <m/>
    <n v="1"/>
    <n v="2"/>
    <d v="2020-01-01T00:00:00"/>
    <d v="2021-07-01T00:00:00"/>
    <n v="18"/>
    <n v="0"/>
    <d v="2020-05-01T00:00:00"/>
    <n v="10"/>
    <x v="0"/>
    <n v="1"/>
    <x v="0"/>
    <x v="0"/>
    <x v="0"/>
  </r>
  <r>
    <n v="100008"/>
    <s v="Premium"/>
    <m/>
    <m/>
    <m/>
    <n v="1"/>
    <n v="2"/>
    <d v="2020-01-01T00:00:00"/>
    <d v="2021-07-01T00:00:00"/>
    <n v="18"/>
    <n v="0"/>
    <d v="2020-06-01T00:00:00"/>
    <n v="10"/>
    <x v="0"/>
    <n v="1"/>
    <x v="0"/>
    <x v="0"/>
    <x v="0"/>
  </r>
  <r>
    <n v="100008"/>
    <s v="Premium"/>
    <m/>
    <m/>
    <m/>
    <n v="1"/>
    <n v="2"/>
    <d v="2020-01-01T00:00:00"/>
    <d v="2021-07-01T00:00:00"/>
    <n v="18"/>
    <n v="0"/>
    <d v="2020-07-01T00:00:00"/>
    <n v="10"/>
    <x v="0"/>
    <n v="1"/>
    <x v="0"/>
    <x v="0"/>
    <x v="0"/>
  </r>
  <r>
    <n v="100008"/>
    <s v="Premium"/>
    <m/>
    <m/>
    <m/>
    <n v="1"/>
    <n v="2"/>
    <d v="2020-01-01T00:00:00"/>
    <d v="2021-07-01T00:00:00"/>
    <n v="18"/>
    <n v="0"/>
    <d v="2020-08-01T00:00:00"/>
    <n v="10"/>
    <x v="0"/>
    <n v="1"/>
    <x v="0"/>
    <x v="0"/>
    <x v="0"/>
  </r>
  <r>
    <n v="100008"/>
    <s v="Premium"/>
    <m/>
    <m/>
    <m/>
    <n v="1"/>
    <n v="2"/>
    <d v="2020-01-01T00:00:00"/>
    <d v="2021-07-01T00:00:00"/>
    <n v="18"/>
    <n v="0"/>
    <d v="2020-09-01T00:00:00"/>
    <n v="10"/>
    <x v="0"/>
    <n v="1"/>
    <x v="0"/>
    <x v="0"/>
    <x v="0"/>
  </r>
  <r>
    <n v="100008"/>
    <s v="Premium"/>
    <m/>
    <m/>
    <m/>
    <n v="1"/>
    <n v="1"/>
    <d v="2020-01-01T00:00:00"/>
    <d v="2021-07-01T00:00:00"/>
    <n v="18"/>
    <n v="0"/>
    <d v="2020-10-01T00:00:00"/>
    <n v="10"/>
    <x v="0"/>
    <n v="0"/>
    <x v="0"/>
    <x v="0"/>
    <x v="0"/>
  </r>
  <r>
    <n v="100008"/>
    <s v="Premium"/>
    <m/>
    <m/>
    <m/>
    <n v="1"/>
    <n v="2"/>
    <d v="2020-01-01T00:00:00"/>
    <d v="2021-07-01T00:00:00"/>
    <n v="18"/>
    <n v="0"/>
    <d v="2020-11-01T00:00:00"/>
    <n v="10"/>
    <x v="0"/>
    <n v="1"/>
    <x v="0"/>
    <x v="0"/>
    <x v="0"/>
  </r>
  <r>
    <n v="100008"/>
    <s v="Premium"/>
    <m/>
    <m/>
    <m/>
    <n v="1"/>
    <n v="2"/>
    <d v="2020-01-01T00:00:00"/>
    <d v="2021-07-01T00:00:00"/>
    <n v="18"/>
    <n v="0"/>
    <d v="2020-12-01T00:00:00"/>
    <n v="10"/>
    <x v="0"/>
    <n v="1"/>
    <x v="0"/>
    <x v="0"/>
    <x v="0"/>
  </r>
  <r>
    <n v="100008"/>
    <s v="Premium"/>
    <m/>
    <m/>
    <m/>
    <n v="1"/>
    <n v="1"/>
    <d v="2020-01-01T00:00:00"/>
    <d v="2021-07-01T00:00:00"/>
    <n v="18"/>
    <n v="0"/>
    <d v="2021-01-01T00:00:00"/>
    <n v="10"/>
    <x v="0"/>
    <n v="0"/>
    <x v="0"/>
    <x v="0"/>
    <x v="0"/>
  </r>
  <r>
    <n v="100008"/>
    <s v="Premium"/>
    <m/>
    <m/>
    <m/>
    <n v="1"/>
    <n v="1"/>
    <d v="2020-01-01T00:00:00"/>
    <d v="2021-07-01T00:00:00"/>
    <n v="18"/>
    <n v="0"/>
    <d v="2021-02-01T00:00:00"/>
    <n v="10"/>
    <x v="0"/>
    <n v="0"/>
    <x v="0"/>
    <x v="0"/>
    <x v="0"/>
  </r>
  <r>
    <n v="100008"/>
    <s v="Premium"/>
    <m/>
    <m/>
    <m/>
    <n v="1"/>
    <n v="2"/>
    <d v="2020-01-01T00:00:00"/>
    <d v="2021-07-01T00:00:00"/>
    <n v="18"/>
    <n v="0"/>
    <d v="2021-03-01T00:00:00"/>
    <n v="10"/>
    <x v="0"/>
    <n v="1"/>
    <x v="0"/>
    <x v="0"/>
    <x v="0"/>
  </r>
  <r>
    <n v="100008"/>
    <s v="Premium"/>
    <m/>
    <m/>
    <m/>
    <n v="1"/>
    <n v="2"/>
    <d v="2020-01-01T00:00:00"/>
    <d v="2021-07-01T00:00:00"/>
    <n v="18"/>
    <n v="0"/>
    <d v="2021-04-01T00:00:00"/>
    <n v="10"/>
    <x v="0"/>
    <n v="1"/>
    <x v="0"/>
    <x v="0"/>
    <x v="0"/>
  </r>
  <r>
    <n v="100008"/>
    <s v="Premium"/>
    <m/>
    <m/>
    <m/>
    <n v="1"/>
    <n v="2"/>
    <d v="2020-01-01T00:00:00"/>
    <d v="2021-07-01T00:00:00"/>
    <n v="18"/>
    <n v="0"/>
    <d v="2021-05-01T00:00:00"/>
    <n v="10"/>
    <x v="0"/>
    <n v="1"/>
    <x v="0"/>
    <x v="0"/>
    <x v="0"/>
  </r>
  <r>
    <n v="100008"/>
    <s v="Premium"/>
    <m/>
    <m/>
    <m/>
    <n v="1"/>
    <n v="2"/>
    <d v="2020-01-01T00:00:00"/>
    <d v="2021-07-01T00:00:00"/>
    <n v="18"/>
    <n v="0"/>
    <d v="2021-06-01T00:00:00"/>
    <n v="10"/>
    <x v="0"/>
    <n v="1"/>
    <x v="3"/>
    <x v="3"/>
    <x v="3"/>
  </r>
  <r>
    <n v="100009"/>
    <s v="Basic"/>
    <m/>
    <m/>
    <m/>
    <n v="0"/>
    <n v="58"/>
    <d v="2020-02-01T00:00:00"/>
    <d v="2021-07-01T00:00:00"/>
    <n v="17"/>
    <n v="0"/>
    <d v="2020-02-01T00:00:00"/>
    <n v="0"/>
    <x v="0"/>
    <n v="58"/>
    <x v="0"/>
    <x v="0"/>
    <x v="0"/>
  </r>
  <r>
    <n v="100009"/>
    <s v="Business"/>
    <m/>
    <m/>
    <m/>
    <n v="15"/>
    <n v="63"/>
    <d v="2020-02-01T00:00:00"/>
    <d v="2021-07-01T00:00:00"/>
    <n v="17"/>
    <n v="0"/>
    <d v="2020-03-01T00:00:00"/>
    <n v="375"/>
    <x v="1"/>
    <n v="48"/>
    <x v="0"/>
    <x v="0"/>
    <x v="0"/>
  </r>
  <r>
    <n v="100009"/>
    <s v="Business"/>
    <m/>
    <m/>
    <m/>
    <n v="38"/>
    <n v="56"/>
    <d v="2020-02-01T00:00:00"/>
    <d v="2021-07-01T00:00:00"/>
    <n v="17"/>
    <n v="0"/>
    <d v="2020-04-01T00:00:00"/>
    <n v="950"/>
    <x v="1"/>
    <n v="18"/>
    <x v="0"/>
    <x v="0"/>
    <x v="0"/>
  </r>
  <r>
    <n v="100009"/>
    <s v="Business"/>
    <m/>
    <m/>
    <m/>
    <n v="44"/>
    <n v="53"/>
    <d v="2020-02-01T00:00:00"/>
    <d v="2021-07-01T00:00:00"/>
    <n v="17"/>
    <n v="0"/>
    <d v="2020-05-01T00:00:00"/>
    <n v="1100"/>
    <x v="1"/>
    <n v="9"/>
    <x v="0"/>
    <x v="0"/>
    <x v="0"/>
  </r>
  <r>
    <n v="100009"/>
    <s v="Business"/>
    <m/>
    <m/>
    <m/>
    <n v="52"/>
    <n v="74"/>
    <d v="2020-02-01T00:00:00"/>
    <d v="2021-07-01T00:00:00"/>
    <n v="17"/>
    <n v="0"/>
    <d v="2020-06-01T00:00:00"/>
    <n v="1300"/>
    <x v="1"/>
    <n v="22"/>
    <x v="0"/>
    <x v="0"/>
    <x v="0"/>
  </r>
  <r>
    <n v="100009"/>
    <s v="Business"/>
    <m/>
    <m/>
    <m/>
    <n v="52"/>
    <n v="64"/>
    <d v="2020-02-01T00:00:00"/>
    <d v="2021-07-01T00:00:00"/>
    <n v="17"/>
    <n v="0"/>
    <d v="2020-07-01T00:00:00"/>
    <n v="1300"/>
    <x v="1"/>
    <n v="12"/>
    <x v="0"/>
    <x v="0"/>
    <x v="0"/>
  </r>
  <r>
    <n v="100009"/>
    <s v="Business"/>
    <m/>
    <m/>
    <m/>
    <n v="52"/>
    <n v="51"/>
    <d v="2020-02-01T00:00:00"/>
    <d v="2021-07-01T00:00:00"/>
    <n v="17"/>
    <n v="0"/>
    <d v="2020-08-01T00:00:00"/>
    <n v="1300"/>
    <x v="1"/>
    <n v="0"/>
    <x v="0"/>
    <x v="0"/>
    <x v="0"/>
  </r>
  <r>
    <n v="100009"/>
    <s v="Business"/>
    <m/>
    <m/>
    <m/>
    <n v="52"/>
    <n v="63"/>
    <d v="2020-02-01T00:00:00"/>
    <d v="2021-07-01T00:00:00"/>
    <n v="17"/>
    <n v="0"/>
    <d v="2020-09-01T00:00:00"/>
    <n v="1300"/>
    <x v="1"/>
    <n v="11"/>
    <x v="0"/>
    <x v="0"/>
    <x v="0"/>
  </r>
  <r>
    <n v="100009"/>
    <s v="Business"/>
    <m/>
    <m/>
    <m/>
    <n v="52"/>
    <n v="62"/>
    <d v="2020-02-01T00:00:00"/>
    <d v="2021-07-01T00:00:00"/>
    <n v="17"/>
    <n v="0"/>
    <d v="2020-10-01T00:00:00"/>
    <n v="1300"/>
    <x v="1"/>
    <n v="10"/>
    <x v="0"/>
    <x v="0"/>
    <x v="0"/>
  </r>
  <r>
    <n v="100009"/>
    <s v="Business"/>
    <m/>
    <m/>
    <m/>
    <n v="52"/>
    <n v="59"/>
    <d v="2020-02-01T00:00:00"/>
    <d v="2021-07-01T00:00:00"/>
    <n v="17"/>
    <n v="0"/>
    <d v="2020-11-01T00:00:00"/>
    <n v="1300"/>
    <x v="1"/>
    <n v="7"/>
    <x v="0"/>
    <x v="0"/>
    <x v="0"/>
  </r>
  <r>
    <n v="100009"/>
    <s v="Business"/>
    <m/>
    <m/>
    <m/>
    <n v="52"/>
    <n v="66"/>
    <d v="2020-02-01T00:00:00"/>
    <d v="2021-07-01T00:00:00"/>
    <n v="17"/>
    <n v="0"/>
    <d v="2020-12-01T00:00:00"/>
    <n v="1300"/>
    <x v="1"/>
    <n v="14"/>
    <x v="0"/>
    <x v="0"/>
    <x v="0"/>
  </r>
  <r>
    <n v="100009"/>
    <s v="Business"/>
    <m/>
    <m/>
    <m/>
    <n v="52"/>
    <n v="56"/>
    <d v="2020-02-01T00:00:00"/>
    <d v="2021-07-01T00:00:00"/>
    <n v="17"/>
    <n v="0"/>
    <d v="2021-01-01T00:00:00"/>
    <n v="1300"/>
    <x v="1"/>
    <n v="4"/>
    <x v="0"/>
    <x v="0"/>
    <x v="0"/>
  </r>
  <r>
    <n v="100009"/>
    <s v="Business"/>
    <m/>
    <m/>
    <m/>
    <n v="52"/>
    <n v="62"/>
    <d v="2020-02-01T00:00:00"/>
    <d v="2021-07-01T00:00:00"/>
    <n v="17"/>
    <n v="0"/>
    <d v="2021-02-01T00:00:00"/>
    <n v="1300"/>
    <x v="1"/>
    <n v="10"/>
    <x v="0"/>
    <x v="0"/>
    <x v="0"/>
  </r>
  <r>
    <n v="100009"/>
    <s v="Business"/>
    <m/>
    <m/>
    <m/>
    <n v="52"/>
    <n v="61"/>
    <d v="2020-02-01T00:00:00"/>
    <d v="2021-07-01T00:00:00"/>
    <n v="17"/>
    <n v="0"/>
    <d v="2021-03-01T00:00:00"/>
    <n v="1300"/>
    <x v="1"/>
    <n v="9"/>
    <x v="0"/>
    <x v="0"/>
    <x v="0"/>
  </r>
  <r>
    <n v="100009"/>
    <s v="Business"/>
    <m/>
    <m/>
    <m/>
    <n v="52"/>
    <n v="64"/>
    <d v="2020-02-01T00:00:00"/>
    <d v="2021-07-01T00:00:00"/>
    <n v="17"/>
    <n v="0"/>
    <d v="2021-04-01T00:00:00"/>
    <n v="1300"/>
    <x v="1"/>
    <n v="12"/>
    <x v="0"/>
    <x v="0"/>
    <x v="0"/>
  </r>
  <r>
    <n v="100009"/>
    <s v="Business"/>
    <m/>
    <m/>
    <m/>
    <n v="52"/>
    <n v="63"/>
    <d v="2020-02-01T00:00:00"/>
    <d v="2021-07-01T00:00:00"/>
    <n v="17"/>
    <n v="0"/>
    <d v="2021-05-01T00:00:00"/>
    <n v="1300"/>
    <x v="1"/>
    <n v="11"/>
    <x v="0"/>
    <x v="0"/>
    <x v="0"/>
  </r>
  <r>
    <n v="100009"/>
    <s v="Business"/>
    <m/>
    <m/>
    <m/>
    <n v="52"/>
    <n v="53"/>
    <d v="2020-02-01T00:00:00"/>
    <d v="2021-07-01T00:00:00"/>
    <n v="17"/>
    <n v="0"/>
    <d v="2021-06-01T00:00:00"/>
    <n v="1300"/>
    <x v="1"/>
    <n v="1"/>
    <x v="4"/>
    <x v="3"/>
    <x v="4"/>
  </r>
  <r>
    <n v="100010"/>
    <s v="Basic"/>
    <m/>
    <m/>
    <m/>
    <n v="0"/>
    <n v="2"/>
    <d v="2020-02-01T00:00:00"/>
    <d v="2020-09-01T00:00:00"/>
    <n v="7"/>
    <n v="9"/>
    <d v="2020-02-01T00:00:00"/>
    <n v="0"/>
    <x v="0"/>
    <n v="2"/>
    <x v="0"/>
    <x v="0"/>
    <x v="0"/>
  </r>
  <r>
    <n v="100010"/>
    <s v="Basic"/>
    <m/>
    <m/>
    <m/>
    <n v="0"/>
    <n v="2"/>
    <d v="2020-02-01T00:00:00"/>
    <d v="2020-09-01T00:00:00"/>
    <n v="7"/>
    <n v="9"/>
    <d v="2020-03-01T00:00:00"/>
    <n v="0"/>
    <x v="0"/>
    <n v="2"/>
    <x v="0"/>
    <x v="0"/>
    <x v="0"/>
  </r>
  <r>
    <n v="100010"/>
    <s v="Basic"/>
    <m/>
    <m/>
    <m/>
    <n v="0"/>
    <n v="2"/>
    <d v="2020-02-01T00:00:00"/>
    <d v="2020-09-01T00:00:00"/>
    <n v="7"/>
    <n v="9"/>
    <d v="2020-04-01T00:00:00"/>
    <n v="0"/>
    <x v="0"/>
    <n v="2"/>
    <x v="0"/>
    <x v="0"/>
    <x v="0"/>
  </r>
  <r>
    <n v="100010"/>
    <s v="Basic"/>
    <m/>
    <m/>
    <m/>
    <n v="0"/>
    <n v="2"/>
    <d v="2020-02-01T00:00:00"/>
    <d v="2020-09-01T00:00:00"/>
    <n v="7"/>
    <n v="9"/>
    <d v="2020-05-01T00:00:00"/>
    <n v="0"/>
    <x v="0"/>
    <n v="2"/>
    <x v="0"/>
    <x v="0"/>
    <x v="0"/>
  </r>
  <r>
    <n v="100010"/>
    <s v="Basic"/>
    <m/>
    <m/>
    <m/>
    <n v="0"/>
    <n v="2"/>
    <d v="2020-02-01T00:00:00"/>
    <d v="2020-09-01T00:00:00"/>
    <n v="7"/>
    <n v="9"/>
    <d v="2020-06-01T00:00:00"/>
    <n v="0"/>
    <x v="0"/>
    <n v="2"/>
    <x v="0"/>
    <x v="0"/>
    <x v="0"/>
  </r>
  <r>
    <n v="100010"/>
    <s v="Basic"/>
    <m/>
    <m/>
    <m/>
    <n v="0"/>
    <n v="2"/>
    <d v="2020-02-01T00:00:00"/>
    <d v="2020-09-01T00:00:00"/>
    <n v="7"/>
    <n v="9"/>
    <d v="2020-07-01T00:00:00"/>
    <n v="0"/>
    <x v="0"/>
    <n v="2"/>
    <x v="0"/>
    <x v="0"/>
    <x v="0"/>
  </r>
  <r>
    <n v="100010"/>
    <s v="Basic"/>
    <m/>
    <m/>
    <m/>
    <n v="0"/>
    <n v="2"/>
    <d v="2020-02-01T00:00:00"/>
    <d v="2020-09-01T00:00:00"/>
    <n v="7"/>
    <n v="9"/>
    <d v="2020-08-01T00:00:00"/>
    <n v="0"/>
    <x v="0"/>
    <n v="2"/>
    <x v="0"/>
    <x v="0"/>
    <x v="0"/>
  </r>
  <r>
    <n v="100010"/>
    <s v="Basic"/>
    <m/>
    <m/>
    <m/>
    <n v="0"/>
    <n v="2"/>
    <d v="2020-02-01T00:00:00"/>
    <d v="2020-09-01T00:00:00"/>
    <n v="7"/>
    <n v="9"/>
    <d v="2020-09-01T00:00:00"/>
    <n v="0"/>
    <x v="0"/>
    <n v="2"/>
    <x v="0"/>
    <x v="0"/>
    <x v="0"/>
  </r>
  <r>
    <n v="100011"/>
    <s v="Basic"/>
    <m/>
    <m/>
    <m/>
    <n v="0"/>
    <n v="42"/>
    <d v="2020-03-01T00:00:00"/>
    <d v="2021-07-01T00:00:00"/>
    <n v="16"/>
    <n v="0"/>
    <d v="2020-03-01T00:00:00"/>
    <n v="0"/>
    <x v="0"/>
    <n v="42"/>
    <x v="0"/>
    <x v="0"/>
    <x v="0"/>
  </r>
  <r>
    <n v="100011"/>
    <s v="Business"/>
    <m/>
    <m/>
    <m/>
    <n v="32"/>
    <n v="51"/>
    <d v="2020-03-01T00:00:00"/>
    <d v="2021-07-01T00:00:00"/>
    <n v="16"/>
    <n v="0"/>
    <d v="2020-04-01T00:00:00"/>
    <n v="800"/>
    <x v="1"/>
    <n v="19"/>
    <x v="0"/>
    <x v="0"/>
    <x v="0"/>
  </r>
  <r>
    <n v="100011"/>
    <s v="Business"/>
    <m/>
    <m/>
    <m/>
    <n v="23"/>
    <n v="48"/>
    <d v="2020-03-01T00:00:00"/>
    <d v="2021-07-01T00:00:00"/>
    <n v="16"/>
    <n v="0"/>
    <d v="2020-05-01T00:00:00"/>
    <n v="575"/>
    <x v="1"/>
    <n v="25"/>
    <x v="0"/>
    <x v="0"/>
    <x v="0"/>
  </r>
  <r>
    <n v="100011"/>
    <s v="Business"/>
    <m/>
    <m/>
    <m/>
    <n v="37"/>
    <n v="39"/>
    <d v="2020-03-01T00:00:00"/>
    <d v="2021-07-01T00:00:00"/>
    <n v="16"/>
    <n v="0"/>
    <d v="2020-06-01T00:00:00"/>
    <n v="925"/>
    <x v="1"/>
    <n v="2"/>
    <x v="0"/>
    <x v="0"/>
    <x v="0"/>
  </r>
  <r>
    <n v="100011"/>
    <s v="Business"/>
    <m/>
    <m/>
    <m/>
    <n v="37"/>
    <n v="47"/>
    <d v="2020-03-01T00:00:00"/>
    <d v="2021-07-01T00:00:00"/>
    <n v="16"/>
    <n v="0"/>
    <d v="2020-07-01T00:00:00"/>
    <n v="925"/>
    <x v="1"/>
    <n v="10"/>
    <x v="0"/>
    <x v="0"/>
    <x v="0"/>
  </r>
  <r>
    <n v="100011"/>
    <s v="Business"/>
    <m/>
    <m/>
    <m/>
    <n v="37"/>
    <n v="44"/>
    <d v="2020-03-01T00:00:00"/>
    <d v="2021-07-01T00:00:00"/>
    <n v="16"/>
    <n v="0"/>
    <d v="2020-08-01T00:00:00"/>
    <n v="925"/>
    <x v="1"/>
    <n v="7"/>
    <x v="0"/>
    <x v="0"/>
    <x v="0"/>
  </r>
  <r>
    <n v="100011"/>
    <s v="Business"/>
    <m/>
    <m/>
    <m/>
    <n v="37"/>
    <n v="44"/>
    <d v="2020-03-01T00:00:00"/>
    <d v="2021-07-01T00:00:00"/>
    <n v="16"/>
    <n v="0"/>
    <d v="2020-09-01T00:00:00"/>
    <n v="925"/>
    <x v="1"/>
    <n v="7"/>
    <x v="0"/>
    <x v="0"/>
    <x v="0"/>
  </r>
  <r>
    <n v="100011"/>
    <s v="Business"/>
    <m/>
    <m/>
    <m/>
    <n v="37"/>
    <n v="44"/>
    <d v="2020-03-01T00:00:00"/>
    <d v="2021-07-01T00:00:00"/>
    <n v="16"/>
    <n v="0"/>
    <d v="2020-10-01T00:00:00"/>
    <n v="925"/>
    <x v="1"/>
    <n v="7"/>
    <x v="0"/>
    <x v="0"/>
    <x v="0"/>
  </r>
  <r>
    <n v="100011"/>
    <s v="Business"/>
    <m/>
    <m/>
    <m/>
    <n v="37"/>
    <n v="49"/>
    <d v="2020-03-01T00:00:00"/>
    <d v="2021-07-01T00:00:00"/>
    <n v="16"/>
    <n v="0"/>
    <d v="2020-11-01T00:00:00"/>
    <n v="925"/>
    <x v="1"/>
    <n v="12"/>
    <x v="0"/>
    <x v="0"/>
    <x v="0"/>
  </r>
  <r>
    <n v="100011"/>
    <s v="Business"/>
    <m/>
    <m/>
    <m/>
    <n v="37"/>
    <n v="39"/>
    <d v="2020-03-01T00:00:00"/>
    <d v="2021-07-01T00:00:00"/>
    <n v="16"/>
    <n v="0"/>
    <d v="2020-12-01T00:00:00"/>
    <n v="925"/>
    <x v="1"/>
    <n v="2"/>
    <x v="0"/>
    <x v="0"/>
    <x v="0"/>
  </r>
  <r>
    <n v="100011"/>
    <s v="Business"/>
    <m/>
    <m/>
    <m/>
    <n v="37"/>
    <n v="47"/>
    <d v="2020-03-01T00:00:00"/>
    <d v="2021-07-01T00:00:00"/>
    <n v="16"/>
    <n v="0"/>
    <d v="2021-01-01T00:00:00"/>
    <n v="925"/>
    <x v="1"/>
    <n v="10"/>
    <x v="0"/>
    <x v="0"/>
    <x v="0"/>
  </r>
  <r>
    <n v="100011"/>
    <s v="Business"/>
    <m/>
    <m/>
    <m/>
    <n v="37"/>
    <n v="49"/>
    <d v="2020-03-01T00:00:00"/>
    <d v="2021-07-01T00:00:00"/>
    <n v="16"/>
    <n v="0"/>
    <d v="2021-02-01T00:00:00"/>
    <n v="925"/>
    <x v="1"/>
    <n v="12"/>
    <x v="0"/>
    <x v="0"/>
    <x v="0"/>
  </r>
  <r>
    <n v="100011"/>
    <s v="Business"/>
    <m/>
    <m/>
    <m/>
    <n v="37"/>
    <n v="34"/>
    <d v="2020-03-01T00:00:00"/>
    <d v="2021-07-01T00:00:00"/>
    <n v="16"/>
    <n v="0"/>
    <d v="2021-03-01T00:00:00"/>
    <n v="925"/>
    <x v="1"/>
    <n v="0"/>
    <x v="0"/>
    <x v="0"/>
    <x v="0"/>
  </r>
  <r>
    <n v="100011"/>
    <s v="Business"/>
    <m/>
    <m/>
    <m/>
    <n v="37"/>
    <n v="39"/>
    <d v="2020-03-01T00:00:00"/>
    <d v="2021-07-01T00:00:00"/>
    <n v="16"/>
    <n v="0"/>
    <d v="2021-04-01T00:00:00"/>
    <n v="925"/>
    <x v="1"/>
    <n v="2"/>
    <x v="0"/>
    <x v="0"/>
    <x v="0"/>
  </r>
  <r>
    <n v="100011"/>
    <s v="Business"/>
    <m/>
    <m/>
    <m/>
    <n v="37"/>
    <n v="43"/>
    <d v="2020-03-01T00:00:00"/>
    <d v="2021-07-01T00:00:00"/>
    <n v="16"/>
    <n v="0"/>
    <d v="2021-05-01T00:00:00"/>
    <n v="925"/>
    <x v="1"/>
    <n v="6"/>
    <x v="0"/>
    <x v="0"/>
    <x v="0"/>
  </r>
  <r>
    <n v="100011"/>
    <s v="Business"/>
    <m/>
    <m/>
    <m/>
    <n v="37"/>
    <n v="41"/>
    <d v="2020-03-01T00:00:00"/>
    <d v="2021-07-01T00:00:00"/>
    <n v="16"/>
    <n v="0"/>
    <d v="2021-06-01T00:00:00"/>
    <n v="925"/>
    <x v="1"/>
    <n v="4"/>
    <x v="5"/>
    <x v="1"/>
    <x v="5"/>
  </r>
  <r>
    <n v="100012"/>
    <s v="Basic"/>
    <m/>
    <m/>
    <m/>
    <n v="0"/>
    <n v="40"/>
    <d v="2020-03-01T00:00:00"/>
    <d v="2021-07-01T00:00:00"/>
    <n v="16"/>
    <n v="0"/>
    <d v="2020-03-01T00:00:00"/>
    <n v="0"/>
    <x v="0"/>
    <n v="40"/>
    <x v="0"/>
    <x v="0"/>
    <x v="0"/>
  </r>
  <r>
    <n v="100012"/>
    <s v="Premium"/>
    <m/>
    <m/>
    <m/>
    <n v="32"/>
    <n v="41"/>
    <d v="2020-03-01T00:00:00"/>
    <d v="2021-07-01T00:00:00"/>
    <n v="16"/>
    <n v="0"/>
    <d v="2020-04-01T00:00:00"/>
    <n v="320"/>
    <x v="0"/>
    <n v="9"/>
    <x v="0"/>
    <x v="0"/>
    <x v="0"/>
  </r>
  <r>
    <n v="100012"/>
    <s v="Premium"/>
    <m/>
    <m/>
    <m/>
    <n v="23"/>
    <n v="37"/>
    <d v="2020-03-01T00:00:00"/>
    <d v="2021-07-01T00:00:00"/>
    <n v="16"/>
    <n v="0"/>
    <d v="2020-05-01T00:00:00"/>
    <n v="230"/>
    <x v="0"/>
    <n v="14"/>
    <x v="0"/>
    <x v="0"/>
    <x v="0"/>
  </r>
  <r>
    <n v="100012"/>
    <s v="Premium"/>
    <m/>
    <m/>
    <m/>
    <n v="30"/>
    <n v="45"/>
    <d v="2020-03-01T00:00:00"/>
    <d v="2021-07-01T00:00:00"/>
    <n v="16"/>
    <n v="0"/>
    <d v="2020-06-01T00:00:00"/>
    <n v="300"/>
    <x v="0"/>
    <n v="15"/>
    <x v="0"/>
    <x v="0"/>
    <x v="0"/>
  </r>
  <r>
    <n v="100012"/>
    <s v="Premium"/>
    <m/>
    <m/>
    <m/>
    <n v="32"/>
    <n v="41"/>
    <d v="2020-03-01T00:00:00"/>
    <d v="2021-07-01T00:00:00"/>
    <n v="16"/>
    <n v="0"/>
    <d v="2020-07-01T00:00:00"/>
    <n v="320"/>
    <x v="0"/>
    <n v="9"/>
    <x v="0"/>
    <x v="0"/>
    <x v="0"/>
  </r>
  <r>
    <n v="100012"/>
    <s v="Premium"/>
    <m/>
    <m/>
    <m/>
    <n v="32"/>
    <n v="33"/>
    <d v="2020-03-01T00:00:00"/>
    <d v="2021-07-01T00:00:00"/>
    <n v="16"/>
    <n v="0"/>
    <d v="2020-08-01T00:00:00"/>
    <n v="320"/>
    <x v="0"/>
    <n v="1"/>
    <x v="0"/>
    <x v="0"/>
    <x v="0"/>
  </r>
  <r>
    <n v="100012"/>
    <s v="Premium"/>
    <m/>
    <m/>
    <m/>
    <n v="32"/>
    <n v="48"/>
    <d v="2020-03-01T00:00:00"/>
    <d v="2021-07-01T00:00:00"/>
    <n v="16"/>
    <n v="0"/>
    <d v="2020-09-01T00:00:00"/>
    <n v="320"/>
    <x v="0"/>
    <n v="16"/>
    <x v="0"/>
    <x v="0"/>
    <x v="0"/>
  </r>
  <r>
    <n v="100012"/>
    <s v="Premium"/>
    <m/>
    <m/>
    <m/>
    <n v="32"/>
    <n v="39"/>
    <d v="2020-03-01T00:00:00"/>
    <d v="2021-07-01T00:00:00"/>
    <n v="16"/>
    <n v="0"/>
    <d v="2020-10-01T00:00:00"/>
    <n v="320"/>
    <x v="0"/>
    <n v="7"/>
    <x v="0"/>
    <x v="0"/>
    <x v="0"/>
  </r>
  <r>
    <n v="100012"/>
    <s v="Premium"/>
    <m/>
    <m/>
    <m/>
    <n v="32"/>
    <n v="37"/>
    <d v="2020-03-01T00:00:00"/>
    <d v="2021-07-01T00:00:00"/>
    <n v="16"/>
    <n v="0"/>
    <d v="2020-11-01T00:00:00"/>
    <n v="320"/>
    <x v="0"/>
    <n v="5"/>
    <x v="0"/>
    <x v="0"/>
    <x v="0"/>
  </r>
  <r>
    <n v="100012"/>
    <s v="Premium"/>
    <m/>
    <m/>
    <m/>
    <n v="32"/>
    <n v="42"/>
    <d v="2020-03-01T00:00:00"/>
    <d v="2021-07-01T00:00:00"/>
    <n v="16"/>
    <n v="0"/>
    <d v="2020-12-01T00:00:00"/>
    <n v="320"/>
    <x v="0"/>
    <n v="10"/>
    <x v="0"/>
    <x v="0"/>
    <x v="0"/>
  </r>
  <r>
    <n v="100012"/>
    <s v="Premium"/>
    <m/>
    <m/>
    <m/>
    <n v="32"/>
    <n v="37"/>
    <d v="2020-03-01T00:00:00"/>
    <d v="2021-07-01T00:00:00"/>
    <n v="16"/>
    <n v="0"/>
    <d v="2021-01-01T00:00:00"/>
    <n v="320"/>
    <x v="0"/>
    <n v="5"/>
    <x v="0"/>
    <x v="0"/>
    <x v="0"/>
  </r>
  <r>
    <n v="100012"/>
    <s v="Premium"/>
    <m/>
    <m/>
    <m/>
    <n v="32"/>
    <n v="30"/>
    <d v="2020-03-01T00:00:00"/>
    <d v="2021-07-01T00:00:00"/>
    <n v="16"/>
    <n v="0"/>
    <d v="2021-02-01T00:00:00"/>
    <n v="320"/>
    <x v="0"/>
    <n v="0"/>
    <x v="0"/>
    <x v="0"/>
    <x v="0"/>
  </r>
  <r>
    <n v="100012"/>
    <s v="Premium"/>
    <m/>
    <m/>
    <m/>
    <n v="32"/>
    <n v="41"/>
    <d v="2020-03-01T00:00:00"/>
    <d v="2021-07-01T00:00:00"/>
    <n v="16"/>
    <n v="0"/>
    <d v="2021-03-01T00:00:00"/>
    <n v="320"/>
    <x v="0"/>
    <n v="9"/>
    <x v="0"/>
    <x v="0"/>
    <x v="0"/>
  </r>
  <r>
    <n v="100012"/>
    <s v="Premium"/>
    <m/>
    <m/>
    <m/>
    <n v="32"/>
    <n v="41"/>
    <d v="2020-03-01T00:00:00"/>
    <d v="2021-07-01T00:00:00"/>
    <n v="16"/>
    <n v="0"/>
    <d v="2021-04-01T00:00:00"/>
    <n v="320"/>
    <x v="0"/>
    <n v="9"/>
    <x v="0"/>
    <x v="0"/>
    <x v="0"/>
  </r>
  <r>
    <n v="100012"/>
    <s v="Premium"/>
    <m/>
    <m/>
    <m/>
    <n v="32"/>
    <n v="39"/>
    <d v="2020-03-01T00:00:00"/>
    <d v="2021-07-01T00:00:00"/>
    <n v="16"/>
    <n v="0"/>
    <d v="2021-05-01T00:00:00"/>
    <n v="320"/>
    <x v="0"/>
    <n v="7"/>
    <x v="0"/>
    <x v="0"/>
    <x v="0"/>
  </r>
  <r>
    <n v="100012"/>
    <s v="Premium"/>
    <m/>
    <m/>
    <m/>
    <n v="32"/>
    <n v="39"/>
    <d v="2020-03-01T00:00:00"/>
    <d v="2021-07-01T00:00:00"/>
    <n v="16"/>
    <n v="0"/>
    <d v="2021-06-01T00:00:00"/>
    <n v="320"/>
    <x v="0"/>
    <n v="7"/>
    <x v="6"/>
    <x v="3"/>
    <x v="6"/>
  </r>
  <r>
    <n v="100013"/>
    <s v="Basic"/>
    <m/>
    <m/>
    <m/>
    <n v="0"/>
    <n v="13"/>
    <d v="2020-03-01T00:00:00"/>
    <d v="2021-03-01T00:00:00"/>
    <n v="12"/>
    <n v="3"/>
    <d v="2020-03-01T00:00:00"/>
    <n v="0"/>
    <x v="0"/>
    <n v="13"/>
    <x v="0"/>
    <x v="0"/>
    <x v="0"/>
  </r>
  <r>
    <n v="100013"/>
    <s v="Premium"/>
    <m/>
    <m/>
    <m/>
    <n v="4"/>
    <n v="13"/>
    <d v="2020-03-01T00:00:00"/>
    <d v="2021-03-01T00:00:00"/>
    <n v="12"/>
    <n v="3"/>
    <d v="2020-04-01T00:00:00"/>
    <n v="40"/>
    <x v="0"/>
    <n v="9"/>
    <x v="0"/>
    <x v="0"/>
    <x v="0"/>
  </r>
  <r>
    <n v="100013"/>
    <s v="Premium"/>
    <m/>
    <m/>
    <m/>
    <n v="11"/>
    <n v="14"/>
    <d v="2020-03-01T00:00:00"/>
    <d v="2021-03-01T00:00:00"/>
    <n v="12"/>
    <n v="3"/>
    <d v="2020-05-01T00:00:00"/>
    <n v="110"/>
    <x v="0"/>
    <n v="3"/>
    <x v="0"/>
    <x v="0"/>
    <x v="0"/>
  </r>
  <r>
    <n v="100013"/>
    <s v="Premium"/>
    <m/>
    <m/>
    <m/>
    <n v="11"/>
    <n v="14"/>
    <d v="2020-03-01T00:00:00"/>
    <d v="2021-03-01T00:00:00"/>
    <n v="12"/>
    <n v="3"/>
    <d v="2020-06-01T00:00:00"/>
    <n v="110"/>
    <x v="0"/>
    <n v="3"/>
    <x v="0"/>
    <x v="0"/>
    <x v="0"/>
  </r>
  <r>
    <n v="100013"/>
    <s v="Premium"/>
    <m/>
    <m/>
    <m/>
    <n v="11"/>
    <n v="11"/>
    <d v="2020-03-01T00:00:00"/>
    <d v="2021-03-01T00:00:00"/>
    <n v="12"/>
    <n v="3"/>
    <d v="2020-07-01T00:00:00"/>
    <n v="110"/>
    <x v="0"/>
    <n v="0"/>
    <x v="0"/>
    <x v="0"/>
    <x v="0"/>
  </r>
  <r>
    <n v="100013"/>
    <s v="Premium"/>
    <m/>
    <m/>
    <m/>
    <n v="11"/>
    <n v="11"/>
    <d v="2020-03-01T00:00:00"/>
    <d v="2021-03-01T00:00:00"/>
    <n v="12"/>
    <n v="3"/>
    <d v="2020-08-01T00:00:00"/>
    <n v="110"/>
    <x v="0"/>
    <n v="0"/>
    <x v="0"/>
    <x v="0"/>
    <x v="0"/>
  </r>
  <r>
    <n v="100013"/>
    <s v="Premium"/>
    <m/>
    <m/>
    <m/>
    <n v="11"/>
    <n v="13"/>
    <d v="2020-03-01T00:00:00"/>
    <d v="2021-03-01T00:00:00"/>
    <n v="12"/>
    <n v="3"/>
    <d v="2020-09-01T00:00:00"/>
    <n v="110"/>
    <x v="0"/>
    <n v="2"/>
    <x v="0"/>
    <x v="0"/>
    <x v="0"/>
  </r>
  <r>
    <n v="100013"/>
    <s v="Premium"/>
    <m/>
    <m/>
    <m/>
    <n v="11"/>
    <n v="15"/>
    <d v="2020-03-01T00:00:00"/>
    <d v="2021-03-01T00:00:00"/>
    <n v="12"/>
    <n v="3"/>
    <d v="2020-10-01T00:00:00"/>
    <n v="110"/>
    <x v="0"/>
    <n v="4"/>
    <x v="0"/>
    <x v="0"/>
    <x v="0"/>
  </r>
  <r>
    <n v="100013"/>
    <s v="Premium"/>
    <m/>
    <m/>
    <m/>
    <n v="11"/>
    <n v="14"/>
    <d v="2020-03-01T00:00:00"/>
    <d v="2021-03-01T00:00:00"/>
    <n v="12"/>
    <n v="3"/>
    <d v="2020-11-01T00:00:00"/>
    <n v="110"/>
    <x v="0"/>
    <n v="3"/>
    <x v="0"/>
    <x v="0"/>
    <x v="0"/>
  </r>
  <r>
    <n v="100013"/>
    <s v="Premium"/>
    <m/>
    <m/>
    <m/>
    <n v="11"/>
    <n v="13"/>
    <d v="2020-03-01T00:00:00"/>
    <d v="2021-03-01T00:00:00"/>
    <n v="12"/>
    <n v="3"/>
    <d v="2020-12-01T00:00:00"/>
    <n v="110"/>
    <x v="0"/>
    <n v="2"/>
    <x v="0"/>
    <x v="0"/>
    <x v="0"/>
  </r>
  <r>
    <n v="100013"/>
    <s v="Premium"/>
    <m/>
    <m/>
    <m/>
    <n v="11"/>
    <n v="17"/>
    <d v="2020-03-01T00:00:00"/>
    <d v="2021-03-01T00:00:00"/>
    <n v="12"/>
    <n v="3"/>
    <d v="2021-01-01T00:00:00"/>
    <n v="110"/>
    <x v="0"/>
    <n v="6"/>
    <x v="0"/>
    <x v="0"/>
    <x v="0"/>
  </r>
  <r>
    <n v="100013"/>
    <s v="Premium"/>
    <m/>
    <m/>
    <m/>
    <n v="11"/>
    <n v="12"/>
    <d v="2020-03-01T00:00:00"/>
    <d v="2021-03-01T00:00:00"/>
    <n v="12"/>
    <n v="3"/>
    <d v="2021-02-01T00:00:00"/>
    <n v="110"/>
    <x v="0"/>
    <n v="1"/>
    <x v="0"/>
    <x v="0"/>
    <x v="0"/>
  </r>
  <r>
    <n v="100013"/>
    <s v="Premium"/>
    <m/>
    <m/>
    <m/>
    <n v="11"/>
    <n v="14"/>
    <d v="2020-03-01T00:00:00"/>
    <d v="2021-03-01T00:00:00"/>
    <n v="12"/>
    <n v="3"/>
    <d v="2021-03-01T00:00:00"/>
    <n v="110"/>
    <x v="0"/>
    <n v="3"/>
    <x v="0"/>
    <x v="0"/>
    <x v="0"/>
  </r>
  <r>
    <n v="100014"/>
    <s v="Basic"/>
    <m/>
    <m/>
    <m/>
    <n v="0"/>
    <n v="4"/>
    <d v="2020-03-01T00:00:00"/>
    <d v="2020-12-01T00:00:00"/>
    <n v="9"/>
    <n v="6"/>
    <d v="2020-03-01T00:00:00"/>
    <n v="0"/>
    <x v="0"/>
    <n v="4"/>
    <x v="0"/>
    <x v="0"/>
    <x v="0"/>
  </r>
  <r>
    <n v="100014"/>
    <s v="Premium"/>
    <m/>
    <m/>
    <m/>
    <n v="1"/>
    <n v="4"/>
    <d v="2020-03-01T00:00:00"/>
    <d v="2020-12-01T00:00:00"/>
    <n v="9"/>
    <n v="6"/>
    <d v="2020-04-01T00:00:00"/>
    <n v="10"/>
    <x v="0"/>
    <n v="3"/>
    <x v="0"/>
    <x v="0"/>
    <x v="0"/>
  </r>
  <r>
    <n v="100014"/>
    <s v="Premium"/>
    <m/>
    <m/>
    <m/>
    <n v="2"/>
    <n v="4"/>
    <d v="2020-03-01T00:00:00"/>
    <d v="2020-12-01T00:00:00"/>
    <n v="9"/>
    <n v="6"/>
    <d v="2020-05-01T00:00:00"/>
    <n v="20"/>
    <x v="0"/>
    <n v="2"/>
    <x v="0"/>
    <x v="0"/>
    <x v="0"/>
  </r>
  <r>
    <n v="100014"/>
    <s v="Premium"/>
    <m/>
    <m/>
    <m/>
    <n v="3"/>
    <n v="4"/>
    <d v="2020-03-01T00:00:00"/>
    <d v="2020-12-01T00:00:00"/>
    <n v="9"/>
    <n v="6"/>
    <d v="2020-06-01T00:00:00"/>
    <n v="30"/>
    <x v="0"/>
    <n v="1"/>
    <x v="0"/>
    <x v="0"/>
    <x v="0"/>
  </r>
  <r>
    <n v="100014"/>
    <s v="Premium"/>
    <m/>
    <m/>
    <m/>
    <n v="3"/>
    <n v="4"/>
    <d v="2020-03-01T00:00:00"/>
    <d v="2020-12-01T00:00:00"/>
    <n v="9"/>
    <n v="6"/>
    <d v="2020-07-01T00:00:00"/>
    <n v="30"/>
    <x v="0"/>
    <n v="1"/>
    <x v="0"/>
    <x v="0"/>
    <x v="0"/>
  </r>
  <r>
    <n v="100014"/>
    <s v="Premium"/>
    <m/>
    <m/>
    <m/>
    <n v="3"/>
    <n v="4"/>
    <d v="2020-03-01T00:00:00"/>
    <d v="2020-12-01T00:00:00"/>
    <n v="9"/>
    <n v="6"/>
    <d v="2020-08-01T00:00:00"/>
    <n v="30"/>
    <x v="0"/>
    <n v="1"/>
    <x v="0"/>
    <x v="0"/>
    <x v="0"/>
  </r>
  <r>
    <n v="100014"/>
    <s v="Premium"/>
    <m/>
    <m/>
    <m/>
    <n v="3"/>
    <n v="4"/>
    <d v="2020-03-01T00:00:00"/>
    <d v="2020-12-01T00:00:00"/>
    <n v="9"/>
    <n v="6"/>
    <d v="2020-09-01T00:00:00"/>
    <n v="30"/>
    <x v="0"/>
    <n v="1"/>
    <x v="0"/>
    <x v="0"/>
    <x v="0"/>
  </r>
  <r>
    <n v="100014"/>
    <s v="Premium"/>
    <m/>
    <m/>
    <m/>
    <n v="3"/>
    <n v="4"/>
    <d v="2020-03-01T00:00:00"/>
    <d v="2020-12-01T00:00:00"/>
    <n v="9"/>
    <n v="6"/>
    <d v="2020-10-01T00:00:00"/>
    <n v="30"/>
    <x v="0"/>
    <n v="1"/>
    <x v="0"/>
    <x v="0"/>
    <x v="0"/>
  </r>
  <r>
    <n v="100014"/>
    <s v="Premium"/>
    <m/>
    <m/>
    <m/>
    <n v="3"/>
    <n v="4"/>
    <d v="2020-03-01T00:00:00"/>
    <d v="2020-12-01T00:00:00"/>
    <n v="9"/>
    <n v="6"/>
    <d v="2020-11-01T00:00:00"/>
    <n v="30"/>
    <x v="0"/>
    <n v="1"/>
    <x v="0"/>
    <x v="0"/>
    <x v="0"/>
  </r>
  <r>
    <n v="100014"/>
    <s v="Premium"/>
    <m/>
    <m/>
    <m/>
    <n v="3"/>
    <n v="5"/>
    <d v="2020-03-01T00:00:00"/>
    <d v="2020-12-01T00:00:00"/>
    <n v="9"/>
    <n v="6"/>
    <d v="2020-12-01T00:00:00"/>
    <n v="30"/>
    <x v="0"/>
    <n v="2"/>
    <x v="0"/>
    <x v="0"/>
    <x v="0"/>
  </r>
  <r>
    <n v="100015"/>
    <s v="Basic"/>
    <m/>
    <m/>
    <m/>
    <n v="0"/>
    <n v="2"/>
    <d v="2020-03-01T00:00:00"/>
    <d v="2020-09-01T00:00:00"/>
    <n v="6"/>
    <n v="9"/>
    <d v="2020-03-01T00:00:00"/>
    <n v="0"/>
    <x v="0"/>
    <n v="2"/>
    <x v="0"/>
    <x v="0"/>
    <x v="0"/>
  </r>
  <r>
    <n v="100015"/>
    <s v="Basic"/>
    <m/>
    <m/>
    <m/>
    <n v="0"/>
    <n v="2"/>
    <d v="2020-03-01T00:00:00"/>
    <d v="2020-09-01T00:00:00"/>
    <n v="6"/>
    <n v="9"/>
    <d v="2020-04-01T00:00:00"/>
    <n v="0"/>
    <x v="0"/>
    <n v="2"/>
    <x v="0"/>
    <x v="0"/>
    <x v="0"/>
  </r>
  <r>
    <n v="100015"/>
    <s v="Basic"/>
    <m/>
    <m/>
    <m/>
    <n v="0"/>
    <n v="2"/>
    <d v="2020-03-01T00:00:00"/>
    <d v="2020-09-01T00:00:00"/>
    <n v="6"/>
    <n v="9"/>
    <d v="2020-05-01T00:00:00"/>
    <n v="0"/>
    <x v="0"/>
    <n v="2"/>
    <x v="0"/>
    <x v="0"/>
    <x v="0"/>
  </r>
  <r>
    <n v="100015"/>
    <s v="Basic"/>
    <m/>
    <m/>
    <m/>
    <n v="0"/>
    <n v="2"/>
    <d v="2020-03-01T00:00:00"/>
    <d v="2020-09-01T00:00:00"/>
    <n v="6"/>
    <n v="9"/>
    <d v="2020-06-01T00:00:00"/>
    <n v="0"/>
    <x v="0"/>
    <n v="2"/>
    <x v="0"/>
    <x v="0"/>
    <x v="0"/>
  </r>
  <r>
    <n v="100015"/>
    <s v="Basic"/>
    <m/>
    <m/>
    <m/>
    <n v="0"/>
    <n v="1"/>
    <d v="2020-03-01T00:00:00"/>
    <d v="2020-09-01T00:00:00"/>
    <n v="6"/>
    <n v="9"/>
    <d v="2020-07-01T00:00:00"/>
    <n v="0"/>
    <x v="0"/>
    <n v="1"/>
    <x v="0"/>
    <x v="0"/>
    <x v="0"/>
  </r>
  <r>
    <n v="100015"/>
    <s v="Basic"/>
    <m/>
    <m/>
    <m/>
    <n v="0"/>
    <n v="2"/>
    <d v="2020-03-01T00:00:00"/>
    <d v="2020-09-01T00:00:00"/>
    <n v="6"/>
    <n v="9"/>
    <d v="2020-08-01T00:00:00"/>
    <n v="0"/>
    <x v="0"/>
    <n v="2"/>
    <x v="0"/>
    <x v="0"/>
    <x v="0"/>
  </r>
  <r>
    <n v="100015"/>
    <s v="Basic"/>
    <m/>
    <m/>
    <m/>
    <n v="0"/>
    <n v="1"/>
    <d v="2020-03-01T00:00:00"/>
    <d v="2020-09-01T00:00:00"/>
    <n v="6"/>
    <n v="9"/>
    <d v="2020-09-01T00:00:00"/>
    <n v="0"/>
    <x v="0"/>
    <n v="1"/>
    <x v="0"/>
    <x v="0"/>
    <x v="0"/>
  </r>
  <r>
    <n v="100016"/>
    <s v="Basic"/>
    <m/>
    <m/>
    <m/>
    <n v="0"/>
    <n v="1"/>
    <d v="2020-03-01T00:00:00"/>
    <d v="2021-06-01T00:00:00"/>
    <n v="15"/>
    <n v="0"/>
    <d v="2020-03-01T00:00:00"/>
    <n v="0"/>
    <x v="0"/>
    <n v="1"/>
    <x v="0"/>
    <x v="0"/>
    <x v="0"/>
  </r>
  <r>
    <n v="100016"/>
    <s v="Basic"/>
    <m/>
    <m/>
    <m/>
    <n v="0"/>
    <n v="2"/>
    <d v="2020-03-01T00:00:00"/>
    <d v="2021-06-01T00:00:00"/>
    <n v="15"/>
    <n v="0"/>
    <d v="2020-04-01T00:00:00"/>
    <n v="0"/>
    <x v="0"/>
    <n v="2"/>
    <x v="0"/>
    <x v="0"/>
    <x v="0"/>
  </r>
  <r>
    <n v="100016"/>
    <s v="Basic"/>
    <m/>
    <m/>
    <m/>
    <n v="0"/>
    <n v="2"/>
    <d v="2020-03-01T00:00:00"/>
    <d v="2021-06-01T00:00:00"/>
    <n v="15"/>
    <n v="0"/>
    <d v="2020-05-01T00:00:00"/>
    <n v="0"/>
    <x v="0"/>
    <n v="2"/>
    <x v="0"/>
    <x v="0"/>
    <x v="0"/>
  </r>
  <r>
    <n v="100016"/>
    <s v="Basic"/>
    <m/>
    <m/>
    <m/>
    <n v="0"/>
    <n v="2"/>
    <d v="2020-03-01T00:00:00"/>
    <d v="2021-06-01T00:00:00"/>
    <n v="15"/>
    <n v="0"/>
    <d v="2020-06-01T00:00:00"/>
    <n v="0"/>
    <x v="0"/>
    <n v="2"/>
    <x v="0"/>
    <x v="0"/>
    <x v="0"/>
  </r>
  <r>
    <n v="100016"/>
    <s v="Basic"/>
    <m/>
    <m/>
    <m/>
    <n v="0"/>
    <n v="2"/>
    <d v="2020-03-01T00:00:00"/>
    <d v="2021-06-01T00:00:00"/>
    <n v="15"/>
    <n v="0"/>
    <d v="2020-07-01T00:00:00"/>
    <n v="0"/>
    <x v="0"/>
    <n v="2"/>
    <x v="0"/>
    <x v="0"/>
    <x v="0"/>
  </r>
  <r>
    <n v="100016"/>
    <s v="Basic"/>
    <m/>
    <m/>
    <m/>
    <n v="0"/>
    <n v="2"/>
    <d v="2020-03-01T00:00:00"/>
    <d v="2021-06-01T00:00:00"/>
    <n v="15"/>
    <n v="0"/>
    <d v="2020-08-01T00:00:00"/>
    <n v="0"/>
    <x v="0"/>
    <n v="2"/>
    <x v="0"/>
    <x v="0"/>
    <x v="0"/>
  </r>
  <r>
    <n v="100016"/>
    <s v="Basic"/>
    <m/>
    <m/>
    <m/>
    <n v="0"/>
    <n v="2"/>
    <d v="2020-03-01T00:00:00"/>
    <d v="2021-06-01T00:00:00"/>
    <n v="15"/>
    <n v="0"/>
    <d v="2020-09-01T00:00:00"/>
    <n v="0"/>
    <x v="0"/>
    <n v="2"/>
    <x v="0"/>
    <x v="0"/>
    <x v="0"/>
  </r>
  <r>
    <n v="100016"/>
    <s v="Basic"/>
    <m/>
    <m/>
    <m/>
    <n v="0"/>
    <n v="1"/>
    <d v="2020-03-01T00:00:00"/>
    <d v="2021-06-01T00:00:00"/>
    <n v="15"/>
    <n v="0"/>
    <d v="2020-10-01T00:00:00"/>
    <n v="0"/>
    <x v="0"/>
    <n v="1"/>
    <x v="0"/>
    <x v="0"/>
    <x v="0"/>
  </r>
  <r>
    <n v="100016"/>
    <s v="Basic"/>
    <m/>
    <m/>
    <m/>
    <n v="0"/>
    <n v="2"/>
    <d v="2020-03-01T00:00:00"/>
    <d v="2021-06-01T00:00:00"/>
    <n v="15"/>
    <n v="0"/>
    <d v="2020-11-01T00:00:00"/>
    <n v="0"/>
    <x v="0"/>
    <n v="2"/>
    <x v="0"/>
    <x v="0"/>
    <x v="0"/>
  </r>
  <r>
    <n v="100016"/>
    <s v="Basic"/>
    <m/>
    <m/>
    <m/>
    <n v="0"/>
    <n v="2"/>
    <d v="2020-03-01T00:00:00"/>
    <d v="2021-06-01T00:00:00"/>
    <n v="15"/>
    <n v="0"/>
    <d v="2020-12-01T00:00:00"/>
    <n v="0"/>
    <x v="0"/>
    <n v="2"/>
    <x v="0"/>
    <x v="0"/>
    <x v="0"/>
  </r>
  <r>
    <n v="100016"/>
    <s v="Basic"/>
    <m/>
    <m/>
    <m/>
    <n v="0"/>
    <n v="2"/>
    <d v="2020-03-01T00:00:00"/>
    <d v="2021-06-01T00:00:00"/>
    <n v="15"/>
    <n v="0"/>
    <d v="2021-01-01T00:00:00"/>
    <n v="0"/>
    <x v="0"/>
    <n v="2"/>
    <x v="0"/>
    <x v="0"/>
    <x v="0"/>
  </r>
  <r>
    <n v="100016"/>
    <s v="Basic"/>
    <m/>
    <m/>
    <m/>
    <n v="0"/>
    <n v="2"/>
    <d v="2020-03-01T00:00:00"/>
    <d v="2021-06-01T00:00:00"/>
    <n v="15"/>
    <n v="0"/>
    <d v="2021-02-01T00:00:00"/>
    <n v="0"/>
    <x v="0"/>
    <n v="2"/>
    <x v="0"/>
    <x v="0"/>
    <x v="0"/>
  </r>
  <r>
    <n v="100016"/>
    <s v="Basic"/>
    <m/>
    <m/>
    <m/>
    <n v="0"/>
    <n v="2"/>
    <d v="2020-03-01T00:00:00"/>
    <d v="2021-06-01T00:00:00"/>
    <n v="15"/>
    <n v="0"/>
    <d v="2021-03-01T00:00:00"/>
    <n v="0"/>
    <x v="0"/>
    <n v="2"/>
    <x v="0"/>
    <x v="0"/>
    <x v="0"/>
  </r>
  <r>
    <n v="100016"/>
    <s v="Basic"/>
    <m/>
    <m/>
    <m/>
    <n v="0"/>
    <n v="2"/>
    <d v="2020-03-01T00:00:00"/>
    <d v="2021-06-01T00:00:00"/>
    <n v="15"/>
    <n v="0"/>
    <d v="2021-04-01T00:00:00"/>
    <n v="0"/>
    <x v="0"/>
    <n v="2"/>
    <x v="0"/>
    <x v="0"/>
    <x v="0"/>
  </r>
  <r>
    <n v="100016"/>
    <s v="Basic"/>
    <m/>
    <m/>
    <m/>
    <n v="0"/>
    <n v="2"/>
    <d v="2020-03-01T00:00:00"/>
    <d v="2021-06-01T00:00:00"/>
    <n v="15"/>
    <n v="0"/>
    <d v="2021-05-01T00:00:00"/>
    <n v="0"/>
    <x v="0"/>
    <n v="2"/>
    <x v="0"/>
    <x v="0"/>
    <x v="0"/>
  </r>
  <r>
    <n v="100016"/>
    <s v="Basic"/>
    <m/>
    <m/>
    <m/>
    <n v="0"/>
    <n v="2"/>
    <d v="2020-03-01T00:00:00"/>
    <d v="2021-06-01T00:00:00"/>
    <n v="15"/>
    <n v="0"/>
    <d v="2021-06-01T00:00:00"/>
    <n v="0"/>
    <x v="0"/>
    <n v="2"/>
    <x v="7"/>
    <x v="3"/>
    <x v="7"/>
  </r>
  <r>
    <n v="100017"/>
    <s v="Basic"/>
    <m/>
    <m/>
    <m/>
    <n v="0"/>
    <n v="88"/>
    <d v="2020-04-01T00:00:00"/>
    <d v="2021-07-01T00:00:00"/>
    <n v="15"/>
    <n v="0"/>
    <d v="2020-04-01T00:00:00"/>
    <n v="0"/>
    <x v="0"/>
    <n v="88"/>
    <x v="0"/>
    <x v="0"/>
    <x v="0"/>
  </r>
  <r>
    <n v="100017"/>
    <s v="Business"/>
    <m/>
    <m/>
    <m/>
    <n v="62"/>
    <n v="86"/>
    <d v="2020-04-01T00:00:00"/>
    <d v="2021-07-01T00:00:00"/>
    <n v="15"/>
    <n v="0"/>
    <d v="2020-05-01T00:00:00"/>
    <n v="1550"/>
    <x v="1"/>
    <n v="24"/>
    <x v="0"/>
    <x v="0"/>
    <x v="0"/>
  </r>
  <r>
    <n v="100017"/>
    <s v="Business"/>
    <m/>
    <m/>
    <m/>
    <n v="68"/>
    <n v="75"/>
    <d v="2020-04-01T00:00:00"/>
    <d v="2021-07-01T00:00:00"/>
    <n v="15"/>
    <n v="0"/>
    <d v="2020-06-01T00:00:00"/>
    <n v="1700"/>
    <x v="1"/>
    <n v="7"/>
    <x v="0"/>
    <x v="0"/>
    <x v="0"/>
  </r>
  <r>
    <n v="100017"/>
    <s v="Business"/>
    <m/>
    <m/>
    <m/>
    <n v="68"/>
    <n v="76"/>
    <d v="2020-04-01T00:00:00"/>
    <d v="2021-07-01T00:00:00"/>
    <n v="15"/>
    <n v="0"/>
    <d v="2020-07-01T00:00:00"/>
    <n v="1700"/>
    <x v="1"/>
    <n v="8"/>
    <x v="0"/>
    <x v="0"/>
    <x v="0"/>
  </r>
  <r>
    <n v="100017"/>
    <s v="Business"/>
    <m/>
    <m/>
    <m/>
    <n v="68"/>
    <n v="79"/>
    <d v="2020-04-01T00:00:00"/>
    <d v="2021-07-01T00:00:00"/>
    <n v="15"/>
    <n v="0"/>
    <d v="2020-08-01T00:00:00"/>
    <n v="1700"/>
    <x v="1"/>
    <n v="11"/>
    <x v="0"/>
    <x v="0"/>
    <x v="0"/>
  </r>
  <r>
    <n v="100017"/>
    <s v="Business"/>
    <m/>
    <m/>
    <m/>
    <n v="68"/>
    <n v="77"/>
    <d v="2020-04-01T00:00:00"/>
    <d v="2021-07-01T00:00:00"/>
    <n v="15"/>
    <n v="0"/>
    <d v="2020-09-01T00:00:00"/>
    <n v="1700"/>
    <x v="1"/>
    <n v="9"/>
    <x v="0"/>
    <x v="0"/>
    <x v="0"/>
  </r>
  <r>
    <n v="100017"/>
    <s v="Business"/>
    <m/>
    <m/>
    <m/>
    <n v="68"/>
    <n v="84"/>
    <d v="2020-04-01T00:00:00"/>
    <d v="2021-07-01T00:00:00"/>
    <n v="15"/>
    <n v="0"/>
    <d v="2020-10-01T00:00:00"/>
    <n v="1700"/>
    <x v="1"/>
    <n v="16"/>
    <x v="0"/>
    <x v="0"/>
    <x v="0"/>
  </r>
  <r>
    <n v="100017"/>
    <s v="Business"/>
    <m/>
    <m/>
    <m/>
    <n v="68"/>
    <n v="91"/>
    <d v="2020-04-01T00:00:00"/>
    <d v="2021-07-01T00:00:00"/>
    <n v="15"/>
    <n v="0"/>
    <d v="2020-11-01T00:00:00"/>
    <n v="1700"/>
    <x v="1"/>
    <n v="23"/>
    <x v="0"/>
    <x v="0"/>
    <x v="0"/>
  </r>
  <r>
    <n v="100017"/>
    <s v="Business"/>
    <m/>
    <m/>
    <m/>
    <n v="68"/>
    <n v="80"/>
    <d v="2020-04-01T00:00:00"/>
    <d v="2021-07-01T00:00:00"/>
    <n v="15"/>
    <n v="0"/>
    <d v="2020-12-01T00:00:00"/>
    <n v="1700"/>
    <x v="1"/>
    <n v="12"/>
    <x v="0"/>
    <x v="0"/>
    <x v="0"/>
  </r>
  <r>
    <n v="100017"/>
    <s v="Business"/>
    <m/>
    <m/>
    <m/>
    <n v="68"/>
    <n v="72"/>
    <d v="2020-04-01T00:00:00"/>
    <d v="2021-07-01T00:00:00"/>
    <n v="15"/>
    <n v="0"/>
    <d v="2021-01-01T00:00:00"/>
    <n v="1700"/>
    <x v="1"/>
    <n v="4"/>
    <x v="0"/>
    <x v="0"/>
    <x v="0"/>
  </r>
  <r>
    <n v="100017"/>
    <s v="Business"/>
    <m/>
    <m/>
    <m/>
    <n v="68"/>
    <n v="71"/>
    <d v="2020-04-01T00:00:00"/>
    <d v="2021-07-01T00:00:00"/>
    <n v="15"/>
    <n v="0"/>
    <d v="2021-02-01T00:00:00"/>
    <n v="1700"/>
    <x v="1"/>
    <n v="3"/>
    <x v="0"/>
    <x v="0"/>
    <x v="0"/>
  </r>
  <r>
    <n v="100017"/>
    <s v="Business"/>
    <m/>
    <m/>
    <m/>
    <n v="68"/>
    <n v="88"/>
    <d v="2020-04-01T00:00:00"/>
    <d v="2021-07-01T00:00:00"/>
    <n v="15"/>
    <n v="0"/>
    <d v="2021-03-01T00:00:00"/>
    <n v="1700"/>
    <x v="1"/>
    <n v="20"/>
    <x v="0"/>
    <x v="0"/>
    <x v="0"/>
  </r>
  <r>
    <n v="100017"/>
    <s v="Business"/>
    <m/>
    <m/>
    <m/>
    <n v="68"/>
    <n v="76"/>
    <d v="2020-04-01T00:00:00"/>
    <d v="2021-07-01T00:00:00"/>
    <n v="15"/>
    <n v="0"/>
    <d v="2021-04-01T00:00:00"/>
    <n v="1700"/>
    <x v="1"/>
    <n v="8"/>
    <x v="0"/>
    <x v="0"/>
    <x v="0"/>
  </r>
  <r>
    <n v="100017"/>
    <s v="Business"/>
    <m/>
    <m/>
    <m/>
    <n v="68"/>
    <n v="60"/>
    <d v="2020-04-01T00:00:00"/>
    <d v="2021-07-01T00:00:00"/>
    <n v="15"/>
    <n v="0"/>
    <d v="2021-05-01T00:00:00"/>
    <n v="1700"/>
    <x v="1"/>
    <n v="0"/>
    <x v="0"/>
    <x v="0"/>
    <x v="0"/>
  </r>
  <r>
    <n v="100017"/>
    <s v="Business"/>
    <m/>
    <m/>
    <m/>
    <n v="68"/>
    <n v="92"/>
    <d v="2020-04-01T00:00:00"/>
    <d v="2021-07-01T00:00:00"/>
    <n v="15"/>
    <n v="0"/>
    <d v="2021-06-01T00:00:00"/>
    <n v="1700"/>
    <x v="1"/>
    <n v="24"/>
    <x v="8"/>
    <x v="2"/>
    <x v="8"/>
  </r>
  <r>
    <n v="100018"/>
    <s v="Basic"/>
    <m/>
    <m/>
    <m/>
    <n v="0"/>
    <n v="62"/>
    <d v="2020-04-01T00:00:00"/>
    <d v="2021-07-01T00:00:00"/>
    <n v="15"/>
    <n v="0"/>
    <d v="2020-04-01T00:00:00"/>
    <n v="0"/>
    <x v="0"/>
    <n v="62"/>
    <x v="0"/>
    <x v="0"/>
    <x v="0"/>
  </r>
  <r>
    <n v="100018"/>
    <s v="Business"/>
    <m/>
    <m/>
    <m/>
    <n v="35"/>
    <n v="73"/>
    <d v="2020-04-01T00:00:00"/>
    <d v="2021-07-01T00:00:00"/>
    <n v="15"/>
    <n v="0"/>
    <d v="2020-05-01T00:00:00"/>
    <n v="875"/>
    <x v="1"/>
    <n v="38"/>
    <x v="0"/>
    <x v="0"/>
    <x v="0"/>
  </r>
  <r>
    <n v="100018"/>
    <s v="Business"/>
    <m/>
    <m/>
    <m/>
    <n v="32"/>
    <n v="69"/>
    <d v="2020-04-01T00:00:00"/>
    <d v="2021-07-01T00:00:00"/>
    <n v="15"/>
    <n v="0"/>
    <d v="2020-06-01T00:00:00"/>
    <n v="800"/>
    <x v="1"/>
    <n v="37"/>
    <x v="0"/>
    <x v="0"/>
    <x v="0"/>
  </r>
  <r>
    <n v="100018"/>
    <s v="Business"/>
    <m/>
    <m/>
    <m/>
    <n v="58"/>
    <n v="70"/>
    <d v="2020-04-01T00:00:00"/>
    <d v="2021-07-01T00:00:00"/>
    <n v="15"/>
    <n v="0"/>
    <d v="2020-07-01T00:00:00"/>
    <n v="1450"/>
    <x v="1"/>
    <n v="12"/>
    <x v="0"/>
    <x v="0"/>
    <x v="0"/>
  </r>
  <r>
    <n v="100018"/>
    <s v="Business"/>
    <m/>
    <m/>
    <m/>
    <n v="58"/>
    <n v="67"/>
    <d v="2020-04-01T00:00:00"/>
    <d v="2021-07-01T00:00:00"/>
    <n v="15"/>
    <n v="0"/>
    <d v="2020-08-01T00:00:00"/>
    <n v="1450"/>
    <x v="1"/>
    <n v="9"/>
    <x v="0"/>
    <x v="0"/>
    <x v="0"/>
  </r>
  <r>
    <n v="100018"/>
    <s v="Business"/>
    <m/>
    <m/>
    <m/>
    <n v="58"/>
    <n v="63"/>
    <d v="2020-04-01T00:00:00"/>
    <d v="2021-07-01T00:00:00"/>
    <n v="15"/>
    <n v="0"/>
    <d v="2020-09-01T00:00:00"/>
    <n v="1450"/>
    <x v="1"/>
    <n v="5"/>
    <x v="0"/>
    <x v="0"/>
    <x v="0"/>
  </r>
  <r>
    <n v="100018"/>
    <s v="Business"/>
    <m/>
    <m/>
    <m/>
    <n v="58"/>
    <n v="64"/>
    <d v="2020-04-01T00:00:00"/>
    <d v="2021-07-01T00:00:00"/>
    <n v="15"/>
    <n v="0"/>
    <d v="2020-10-01T00:00:00"/>
    <n v="1450"/>
    <x v="1"/>
    <n v="6"/>
    <x v="0"/>
    <x v="0"/>
    <x v="0"/>
  </r>
  <r>
    <n v="100018"/>
    <s v="Business"/>
    <m/>
    <m/>
    <m/>
    <n v="58"/>
    <n v="86"/>
    <d v="2020-04-01T00:00:00"/>
    <d v="2021-07-01T00:00:00"/>
    <n v="15"/>
    <n v="0"/>
    <d v="2020-11-01T00:00:00"/>
    <n v="1450"/>
    <x v="1"/>
    <n v="28"/>
    <x v="0"/>
    <x v="0"/>
    <x v="0"/>
  </r>
  <r>
    <n v="100018"/>
    <s v="Business"/>
    <m/>
    <m/>
    <m/>
    <n v="58"/>
    <n v="79"/>
    <d v="2020-04-01T00:00:00"/>
    <d v="2021-07-01T00:00:00"/>
    <n v="15"/>
    <n v="0"/>
    <d v="2020-12-01T00:00:00"/>
    <n v="1450"/>
    <x v="1"/>
    <n v="21"/>
    <x v="0"/>
    <x v="0"/>
    <x v="0"/>
  </r>
  <r>
    <n v="100018"/>
    <s v="Business"/>
    <m/>
    <m/>
    <m/>
    <n v="58"/>
    <n v="84"/>
    <d v="2020-04-01T00:00:00"/>
    <d v="2021-07-01T00:00:00"/>
    <n v="15"/>
    <n v="0"/>
    <d v="2021-01-01T00:00:00"/>
    <n v="1450"/>
    <x v="1"/>
    <n v="26"/>
    <x v="0"/>
    <x v="0"/>
    <x v="0"/>
  </r>
  <r>
    <n v="100018"/>
    <s v="Business"/>
    <m/>
    <m/>
    <m/>
    <n v="58"/>
    <n v="91"/>
    <d v="2020-04-01T00:00:00"/>
    <d v="2021-07-01T00:00:00"/>
    <n v="15"/>
    <n v="0"/>
    <d v="2021-02-01T00:00:00"/>
    <n v="1450"/>
    <x v="1"/>
    <n v="33"/>
    <x v="0"/>
    <x v="0"/>
    <x v="0"/>
  </r>
  <r>
    <n v="100018"/>
    <s v="Business"/>
    <m/>
    <m/>
    <m/>
    <n v="58"/>
    <n v="81"/>
    <d v="2020-04-01T00:00:00"/>
    <d v="2021-07-01T00:00:00"/>
    <n v="15"/>
    <n v="0"/>
    <d v="2021-03-01T00:00:00"/>
    <n v="1450"/>
    <x v="1"/>
    <n v="23"/>
    <x v="0"/>
    <x v="0"/>
    <x v="0"/>
  </r>
  <r>
    <n v="100018"/>
    <s v="Business"/>
    <m/>
    <m/>
    <m/>
    <n v="58"/>
    <n v="79"/>
    <d v="2020-04-01T00:00:00"/>
    <d v="2021-07-01T00:00:00"/>
    <n v="15"/>
    <n v="0"/>
    <d v="2021-04-01T00:00:00"/>
    <n v="1450"/>
    <x v="1"/>
    <n v="21"/>
    <x v="0"/>
    <x v="0"/>
    <x v="0"/>
  </r>
  <r>
    <n v="100018"/>
    <s v="Business"/>
    <m/>
    <m/>
    <m/>
    <n v="58"/>
    <n v="81"/>
    <d v="2020-04-01T00:00:00"/>
    <d v="2021-07-01T00:00:00"/>
    <n v="15"/>
    <n v="0"/>
    <d v="2021-05-01T00:00:00"/>
    <n v="1450"/>
    <x v="1"/>
    <n v="23"/>
    <x v="0"/>
    <x v="0"/>
    <x v="0"/>
  </r>
  <r>
    <n v="100018"/>
    <s v="Business"/>
    <m/>
    <m/>
    <m/>
    <n v="58"/>
    <n v="72"/>
    <d v="2020-04-01T00:00:00"/>
    <d v="2021-07-01T00:00:00"/>
    <n v="15"/>
    <n v="0"/>
    <d v="2021-06-01T00:00:00"/>
    <n v="1450"/>
    <x v="1"/>
    <n v="14"/>
    <x v="9"/>
    <x v="1"/>
    <x v="9"/>
  </r>
  <r>
    <n v="100019"/>
    <s v="Basic"/>
    <m/>
    <m/>
    <m/>
    <n v="0"/>
    <n v="29"/>
    <d v="2020-04-01T00:00:00"/>
    <d v="2021-07-01T00:00:00"/>
    <n v="15"/>
    <n v="0"/>
    <d v="2020-04-01T00:00:00"/>
    <n v="0"/>
    <x v="0"/>
    <n v="29"/>
    <x v="0"/>
    <x v="0"/>
    <x v="0"/>
  </r>
  <r>
    <n v="100019"/>
    <s v="Premium"/>
    <m/>
    <m/>
    <m/>
    <n v="14"/>
    <n v="44"/>
    <d v="2020-04-01T00:00:00"/>
    <d v="2021-07-01T00:00:00"/>
    <n v="15"/>
    <n v="0"/>
    <d v="2020-05-01T00:00:00"/>
    <n v="140"/>
    <x v="0"/>
    <n v="30"/>
    <x v="0"/>
    <x v="0"/>
    <x v="0"/>
  </r>
  <r>
    <n v="100019"/>
    <s v="Premium"/>
    <m/>
    <m/>
    <m/>
    <n v="28"/>
    <n v="38"/>
    <d v="2020-04-01T00:00:00"/>
    <d v="2021-07-01T00:00:00"/>
    <n v="15"/>
    <n v="0"/>
    <d v="2020-06-01T00:00:00"/>
    <n v="280"/>
    <x v="0"/>
    <n v="10"/>
    <x v="0"/>
    <x v="0"/>
    <x v="0"/>
  </r>
  <r>
    <n v="100019"/>
    <s v="Premium"/>
    <m/>
    <m/>
    <m/>
    <n v="33"/>
    <n v="33"/>
    <d v="2020-04-01T00:00:00"/>
    <d v="2021-07-01T00:00:00"/>
    <n v="15"/>
    <n v="0"/>
    <d v="2020-07-01T00:00:00"/>
    <n v="330"/>
    <x v="0"/>
    <n v="0"/>
    <x v="0"/>
    <x v="0"/>
    <x v="0"/>
  </r>
  <r>
    <n v="100019"/>
    <s v="Premium"/>
    <m/>
    <m/>
    <m/>
    <n v="33"/>
    <n v="45"/>
    <d v="2020-04-01T00:00:00"/>
    <d v="2021-07-01T00:00:00"/>
    <n v="15"/>
    <n v="0"/>
    <d v="2020-08-01T00:00:00"/>
    <n v="330"/>
    <x v="0"/>
    <n v="12"/>
    <x v="0"/>
    <x v="0"/>
    <x v="0"/>
  </r>
  <r>
    <n v="100019"/>
    <s v="Premium"/>
    <m/>
    <m/>
    <m/>
    <n v="33"/>
    <n v="45"/>
    <d v="2020-04-01T00:00:00"/>
    <d v="2021-07-01T00:00:00"/>
    <n v="15"/>
    <n v="0"/>
    <d v="2020-09-01T00:00:00"/>
    <n v="330"/>
    <x v="0"/>
    <n v="12"/>
    <x v="0"/>
    <x v="0"/>
    <x v="0"/>
  </r>
  <r>
    <n v="100019"/>
    <s v="Premium"/>
    <m/>
    <m/>
    <m/>
    <n v="33"/>
    <n v="45"/>
    <d v="2020-04-01T00:00:00"/>
    <d v="2021-07-01T00:00:00"/>
    <n v="15"/>
    <n v="0"/>
    <d v="2020-10-01T00:00:00"/>
    <n v="330"/>
    <x v="0"/>
    <n v="12"/>
    <x v="0"/>
    <x v="0"/>
    <x v="0"/>
  </r>
  <r>
    <n v="100019"/>
    <s v="Premium"/>
    <m/>
    <m/>
    <m/>
    <n v="33"/>
    <n v="39"/>
    <d v="2020-04-01T00:00:00"/>
    <d v="2021-07-01T00:00:00"/>
    <n v="15"/>
    <n v="0"/>
    <d v="2020-11-01T00:00:00"/>
    <n v="330"/>
    <x v="0"/>
    <n v="6"/>
    <x v="0"/>
    <x v="0"/>
    <x v="0"/>
  </r>
  <r>
    <n v="100019"/>
    <s v="Premium"/>
    <m/>
    <m/>
    <m/>
    <n v="33"/>
    <n v="37"/>
    <d v="2020-04-01T00:00:00"/>
    <d v="2021-07-01T00:00:00"/>
    <n v="15"/>
    <n v="0"/>
    <d v="2020-12-01T00:00:00"/>
    <n v="330"/>
    <x v="0"/>
    <n v="4"/>
    <x v="0"/>
    <x v="0"/>
    <x v="0"/>
  </r>
  <r>
    <n v="100019"/>
    <s v="Premium"/>
    <m/>
    <m/>
    <m/>
    <n v="33"/>
    <n v="30"/>
    <d v="2020-04-01T00:00:00"/>
    <d v="2021-07-01T00:00:00"/>
    <n v="15"/>
    <n v="0"/>
    <d v="2021-01-01T00:00:00"/>
    <n v="330"/>
    <x v="0"/>
    <n v="0"/>
    <x v="0"/>
    <x v="0"/>
    <x v="0"/>
  </r>
  <r>
    <n v="100019"/>
    <s v="Premium"/>
    <m/>
    <m/>
    <m/>
    <n v="33"/>
    <n v="47"/>
    <d v="2020-04-01T00:00:00"/>
    <d v="2021-07-01T00:00:00"/>
    <n v="15"/>
    <n v="0"/>
    <d v="2021-02-01T00:00:00"/>
    <n v="330"/>
    <x v="0"/>
    <n v="14"/>
    <x v="0"/>
    <x v="0"/>
    <x v="0"/>
  </r>
  <r>
    <n v="100019"/>
    <s v="Premium"/>
    <m/>
    <m/>
    <m/>
    <n v="33"/>
    <n v="48"/>
    <d v="2020-04-01T00:00:00"/>
    <d v="2021-07-01T00:00:00"/>
    <n v="15"/>
    <n v="0"/>
    <d v="2021-03-01T00:00:00"/>
    <n v="330"/>
    <x v="0"/>
    <n v="15"/>
    <x v="0"/>
    <x v="0"/>
    <x v="0"/>
  </r>
  <r>
    <n v="100019"/>
    <s v="Premium"/>
    <m/>
    <m/>
    <m/>
    <n v="33"/>
    <n v="33"/>
    <d v="2020-04-01T00:00:00"/>
    <d v="2021-07-01T00:00:00"/>
    <n v="15"/>
    <n v="0"/>
    <d v="2021-04-01T00:00:00"/>
    <n v="330"/>
    <x v="0"/>
    <n v="0"/>
    <x v="0"/>
    <x v="0"/>
    <x v="0"/>
  </r>
  <r>
    <n v="100019"/>
    <s v="Premium"/>
    <m/>
    <m/>
    <m/>
    <n v="33"/>
    <n v="43"/>
    <d v="2020-04-01T00:00:00"/>
    <d v="2021-07-01T00:00:00"/>
    <n v="15"/>
    <n v="0"/>
    <d v="2021-05-01T00:00:00"/>
    <n v="330"/>
    <x v="0"/>
    <n v="10"/>
    <x v="0"/>
    <x v="0"/>
    <x v="0"/>
  </r>
  <r>
    <n v="100019"/>
    <s v="Premium"/>
    <m/>
    <m/>
    <m/>
    <n v="33"/>
    <n v="44"/>
    <d v="2020-04-01T00:00:00"/>
    <d v="2021-07-01T00:00:00"/>
    <n v="15"/>
    <n v="0"/>
    <d v="2021-06-01T00:00:00"/>
    <n v="330"/>
    <x v="0"/>
    <n v="11"/>
    <x v="10"/>
    <x v="1"/>
    <x v="10"/>
  </r>
  <r>
    <n v="100020"/>
    <s v="Basic"/>
    <m/>
    <m/>
    <m/>
    <n v="0"/>
    <n v="14"/>
    <d v="2020-04-01T00:00:00"/>
    <d v="2021-07-01T00:00:00"/>
    <n v="15"/>
    <n v="0"/>
    <d v="2020-04-01T00:00:00"/>
    <n v="0"/>
    <x v="0"/>
    <n v="14"/>
    <x v="0"/>
    <x v="0"/>
    <x v="0"/>
  </r>
  <r>
    <n v="100020"/>
    <s v="Premium"/>
    <m/>
    <m/>
    <m/>
    <n v="11"/>
    <n v="15"/>
    <d v="2020-04-01T00:00:00"/>
    <d v="2021-07-01T00:00:00"/>
    <n v="15"/>
    <n v="0"/>
    <d v="2020-05-01T00:00:00"/>
    <n v="110"/>
    <x v="0"/>
    <n v="4"/>
    <x v="0"/>
    <x v="0"/>
    <x v="0"/>
  </r>
  <r>
    <n v="100020"/>
    <s v="Premium"/>
    <m/>
    <m/>
    <m/>
    <n v="10"/>
    <n v="17"/>
    <d v="2020-04-01T00:00:00"/>
    <d v="2021-07-01T00:00:00"/>
    <n v="15"/>
    <n v="0"/>
    <d v="2020-06-01T00:00:00"/>
    <n v="100"/>
    <x v="0"/>
    <n v="7"/>
    <x v="0"/>
    <x v="0"/>
    <x v="0"/>
  </r>
  <r>
    <n v="100020"/>
    <s v="Premium"/>
    <m/>
    <m/>
    <m/>
    <n v="12"/>
    <n v="17"/>
    <d v="2020-04-01T00:00:00"/>
    <d v="2021-07-01T00:00:00"/>
    <n v="15"/>
    <n v="0"/>
    <d v="2020-07-01T00:00:00"/>
    <n v="120"/>
    <x v="0"/>
    <n v="5"/>
    <x v="0"/>
    <x v="0"/>
    <x v="0"/>
  </r>
  <r>
    <n v="100020"/>
    <s v="Premium"/>
    <m/>
    <m/>
    <m/>
    <n v="12"/>
    <n v="16"/>
    <d v="2020-04-01T00:00:00"/>
    <d v="2021-07-01T00:00:00"/>
    <n v="15"/>
    <n v="0"/>
    <d v="2020-08-01T00:00:00"/>
    <n v="120"/>
    <x v="0"/>
    <n v="4"/>
    <x v="0"/>
    <x v="0"/>
    <x v="0"/>
  </r>
  <r>
    <n v="100020"/>
    <s v="Premium"/>
    <m/>
    <m/>
    <m/>
    <n v="12"/>
    <n v="17"/>
    <d v="2020-04-01T00:00:00"/>
    <d v="2021-07-01T00:00:00"/>
    <n v="15"/>
    <n v="0"/>
    <d v="2020-09-01T00:00:00"/>
    <n v="120"/>
    <x v="0"/>
    <n v="5"/>
    <x v="0"/>
    <x v="0"/>
    <x v="0"/>
  </r>
  <r>
    <n v="100020"/>
    <s v="Premium"/>
    <m/>
    <m/>
    <m/>
    <n v="12"/>
    <n v="17"/>
    <d v="2020-04-01T00:00:00"/>
    <d v="2021-07-01T00:00:00"/>
    <n v="15"/>
    <n v="0"/>
    <d v="2020-10-01T00:00:00"/>
    <n v="120"/>
    <x v="0"/>
    <n v="5"/>
    <x v="0"/>
    <x v="0"/>
    <x v="0"/>
  </r>
  <r>
    <n v="100020"/>
    <s v="Premium"/>
    <m/>
    <m/>
    <m/>
    <n v="12"/>
    <n v="16"/>
    <d v="2020-04-01T00:00:00"/>
    <d v="2021-07-01T00:00:00"/>
    <n v="15"/>
    <n v="0"/>
    <d v="2020-11-01T00:00:00"/>
    <n v="120"/>
    <x v="0"/>
    <n v="4"/>
    <x v="0"/>
    <x v="0"/>
    <x v="0"/>
  </r>
  <r>
    <n v="100020"/>
    <s v="Premium"/>
    <m/>
    <m/>
    <m/>
    <n v="12"/>
    <n v="12"/>
    <d v="2020-04-01T00:00:00"/>
    <d v="2021-07-01T00:00:00"/>
    <n v="15"/>
    <n v="0"/>
    <d v="2020-12-01T00:00:00"/>
    <n v="120"/>
    <x v="0"/>
    <n v="0"/>
    <x v="0"/>
    <x v="0"/>
    <x v="0"/>
  </r>
  <r>
    <n v="100020"/>
    <s v="Premium"/>
    <m/>
    <m/>
    <m/>
    <n v="12"/>
    <n v="12"/>
    <d v="2020-04-01T00:00:00"/>
    <d v="2021-07-01T00:00:00"/>
    <n v="15"/>
    <n v="0"/>
    <d v="2021-01-01T00:00:00"/>
    <n v="120"/>
    <x v="0"/>
    <n v="0"/>
    <x v="0"/>
    <x v="0"/>
    <x v="0"/>
  </r>
  <r>
    <n v="100020"/>
    <s v="Premium"/>
    <m/>
    <m/>
    <m/>
    <n v="12"/>
    <n v="15"/>
    <d v="2020-04-01T00:00:00"/>
    <d v="2021-07-01T00:00:00"/>
    <n v="15"/>
    <n v="0"/>
    <d v="2021-02-01T00:00:00"/>
    <n v="120"/>
    <x v="0"/>
    <n v="3"/>
    <x v="0"/>
    <x v="0"/>
    <x v="0"/>
  </r>
  <r>
    <n v="100020"/>
    <s v="Premium"/>
    <m/>
    <m/>
    <m/>
    <n v="12"/>
    <n v="15"/>
    <d v="2020-04-01T00:00:00"/>
    <d v="2021-07-01T00:00:00"/>
    <n v="15"/>
    <n v="0"/>
    <d v="2021-03-01T00:00:00"/>
    <n v="120"/>
    <x v="0"/>
    <n v="3"/>
    <x v="0"/>
    <x v="0"/>
    <x v="0"/>
  </r>
  <r>
    <n v="100020"/>
    <s v="Premium"/>
    <m/>
    <m/>
    <m/>
    <n v="12"/>
    <n v="16"/>
    <d v="2020-04-01T00:00:00"/>
    <d v="2021-07-01T00:00:00"/>
    <n v="15"/>
    <n v="0"/>
    <d v="2021-04-01T00:00:00"/>
    <n v="120"/>
    <x v="0"/>
    <n v="4"/>
    <x v="0"/>
    <x v="0"/>
    <x v="0"/>
  </r>
  <r>
    <n v="100020"/>
    <s v="Premium"/>
    <m/>
    <m/>
    <m/>
    <n v="12"/>
    <n v="15"/>
    <d v="2020-04-01T00:00:00"/>
    <d v="2021-07-01T00:00:00"/>
    <n v="15"/>
    <n v="0"/>
    <d v="2021-05-01T00:00:00"/>
    <n v="120"/>
    <x v="0"/>
    <n v="3"/>
    <x v="0"/>
    <x v="0"/>
    <x v="0"/>
  </r>
  <r>
    <n v="100020"/>
    <s v="Premium"/>
    <m/>
    <m/>
    <m/>
    <n v="12"/>
    <n v="16"/>
    <d v="2020-04-01T00:00:00"/>
    <d v="2021-07-01T00:00:00"/>
    <n v="15"/>
    <n v="0"/>
    <d v="2021-06-01T00:00:00"/>
    <n v="120"/>
    <x v="0"/>
    <n v="4"/>
    <x v="11"/>
    <x v="3"/>
    <x v="11"/>
  </r>
  <r>
    <n v="100021"/>
    <s v="Basic"/>
    <m/>
    <m/>
    <m/>
    <n v="0"/>
    <n v="15"/>
    <d v="2020-04-01T00:00:00"/>
    <d v="2020-11-01T00:00:00"/>
    <n v="7"/>
    <n v="7"/>
    <d v="2020-04-01T00:00:00"/>
    <n v="0"/>
    <x v="0"/>
    <n v="15"/>
    <x v="0"/>
    <x v="0"/>
    <x v="0"/>
  </r>
  <r>
    <n v="100021"/>
    <s v="Basic"/>
    <m/>
    <m/>
    <m/>
    <n v="0"/>
    <n v="14"/>
    <d v="2020-04-01T00:00:00"/>
    <d v="2020-11-01T00:00:00"/>
    <n v="7"/>
    <n v="7"/>
    <d v="2020-05-01T00:00:00"/>
    <n v="0"/>
    <x v="0"/>
    <n v="14"/>
    <x v="0"/>
    <x v="0"/>
    <x v="0"/>
  </r>
  <r>
    <n v="100021"/>
    <s v="Basic"/>
    <m/>
    <m/>
    <m/>
    <n v="0"/>
    <n v="15"/>
    <d v="2020-04-01T00:00:00"/>
    <d v="2020-11-01T00:00:00"/>
    <n v="7"/>
    <n v="7"/>
    <d v="2020-06-01T00:00:00"/>
    <n v="0"/>
    <x v="0"/>
    <n v="15"/>
    <x v="0"/>
    <x v="0"/>
    <x v="0"/>
  </r>
  <r>
    <n v="100021"/>
    <s v="Basic"/>
    <m/>
    <m/>
    <m/>
    <n v="0"/>
    <n v="14"/>
    <d v="2020-04-01T00:00:00"/>
    <d v="2020-11-01T00:00:00"/>
    <n v="7"/>
    <n v="7"/>
    <d v="2020-07-01T00:00:00"/>
    <n v="0"/>
    <x v="0"/>
    <n v="14"/>
    <x v="0"/>
    <x v="0"/>
    <x v="0"/>
  </r>
  <r>
    <n v="100021"/>
    <s v="Basic"/>
    <m/>
    <m/>
    <m/>
    <n v="0"/>
    <n v="13"/>
    <d v="2020-04-01T00:00:00"/>
    <d v="2020-11-01T00:00:00"/>
    <n v="7"/>
    <n v="7"/>
    <d v="2020-08-01T00:00:00"/>
    <n v="0"/>
    <x v="0"/>
    <n v="13"/>
    <x v="0"/>
    <x v="0"/>
    <x v="0"/>
  </r>
  <r>
    <n v="100021"/>
    <s v="Basic"/>
    <m/>
    <m/>
    <m/>
    <n v="0"/>
    <n v="13"/>
    <d v="2020-04-01T00:00:00"/>
    <d v="2020-11-01T00:00:00"/>
    <n v="7"/>
    <n v="7"/>
    <d v="2020-09-01T00:00:00"/>
    <n v="0"/>
    <x v="0"/>
    <n v="13"/>
    <x v="0"/>
    <x v="0"/>
    <x v="0"/>
  </r>
  <r>
    <n v="100021"/>
    <s v="Basic"/>
    <m/>
    <m/>
    <m/>
    <n v="0"/>
    <n v="9"/>
    <d v="2020-04-01T00:00:00"/>
    <d v="2020-11-01T00:00:00"/>
    <n v="7"/>
    <n v="7"/>
    <d v="2020-10-01T00:00:00"/>
    <n v="0"/>
    <x v="0"/>
    <n v="9"/>
    <x v="0"/>
    <x v="0"/>
    <x v="0"/>
  </r>
  <r>
    <n v="100021"/>
    <s v="Basic"/>
    <m/>
    <m/>
    <m/>
    <n v="0"/>
    <n v="14"/>
    <d v="2020-04-01T00:00:00"/>
    <d v="2020-11-01T00:00:00"/>
    <n v="7"/>
    <n v="7"/>
    <d v="2020-11-01T00:00:00"/>
    <n v="0"/>
    <x v="0"/>
    <n v="14"/>
    <x v="0"/>
    <x v="0"/>
    <x v="0"/>
  </r>
  <r>
    <n v="100022"/>
    <s v="Basic"/>
    <m/>
    <m/>
    <m/>
    <n v="0"/>
    <n v="13"/>
    <d v="2020-04-01T00:00:00"/>
    <d v="2020-09-01T00:00:00"/>
    <n v="5"/>
    <n v="9"/>
    <d v="2020-04-01T00:00:00"/>
    <n v="0"/>
    <x v="0"/>
    <n v="13"/>
    <x v="0"/>
    <x v="0"/>
    <x v="0"/>
  </r>
  <r>
    <n v="100022"/>
    <s v="Basic"/>
    <m/>
    <m/>
    <m/>
    <n v="0"/>
    <n v="13"/>
    <d v="2020-04-01T00:00:00"/>
    <d v="2020-09-01T00:00:00"/>
    <n v="5"/>
    <n v="9"/>
    <d v="2020-05-01T00:00:00"/>
    <n v="0"/>
    <x v="0"/>
    <n v="13"/>
    <x v="0"/>
    <x v="0"/>
    <x v="0"/>
  </r>
  <r>
    <n v="100022"/>
    <s v="Basic"/>
    <m/>
    <m/>
    <m/>
    <n v="0"/>
    <n v="11"/>
    <d v="2020-04-01T00:00:00"/>
    <d v="2020-09-01T00:00:00"/>
    <n v="5"/>
    <n v="9"/>
    <d v="2020-06-01T00:00:00"/>
    <n v="0"/>
    <x v="0"/>
    <n v="11"/>
    <x v="0"/>
    <x v="0"/>
    <x v="0"/>
  </r>
  <r>
    <n v="100022"/>
    <s v="Basic"/>
    <m/>
    <m/>
    <m/>
    <n v="0"/>
    <n v="12"/>
    <d v="2020-04-01T00:00:00"/>
    <d v="2020-09-01T00:00:00"/>
    <n v="5"/>
    <n v="9"/>
    <d v="2020-07-01T00:00:00"/>
    <n v="0"/>
    <x v="0"/>
    <n v="12"/>
    <x v="0"/>
    <x v="0"/>
    <x v="0"/>
  </r>
  <r>
    <n v="100022"/>
    <s v="Basic"/>
    <m/>
    <m/>
    <m/>
    <n v="0"/>
    <n v="12"/>
    <d v="2020-04-01T00:00:00"/>
    <d v="2020-09-01T00:00:00"/>
    <n v="5"/>
    <n v="9"/>
    <d v="2020-08-01T00:00:00"/>
    <n v="0"/>
    <x v="0"/>
    <n v="12"/>
    <x v="0"/>
    <x v="0"/>
    <x v="0"/>
  </r>
  <r>
    <n v="100022"/>
    <s v="Basic"/>
    <m/>
    <m/>
    <m/>
    <n v="0"/>
    <n v="14"/>
    <d v="2020-04-01T00:00:00"/>
    <d v="2020-09-01T00:00:00"/>
    <n v="5"/>
    <n v="9"/>
    <d v="2020-09-01T00:00:00"/>
    <n v="0"/>
    <x v="0"/>
    <n v="14"/>
    <x v="0"/>
    <x v="0"/>
    <x v="0"/>
  </r>
  <r>
    <n v="100023"/>
    <s v="Basic"/>
    <m/>
    <m/>
    <m/>
    <n v="0"/>
    <n v="14"/>
    <d v="2020-04-01T00:00:00"/>
    <d v="2020-12-01T00:00:00"/>
    <n v="8"/>
    <n v="6"/>
    <d v="2020-04-01T00:00:00"/>
    <n v="0"/>
    <x v="0"/>
    <n v="14"/>
    <x v="0"/>
    <x v="0"/>
    <x v="0"/>
  </r>
  <r>
    <n v="100023"/>
    <s v="Business"/>
    <m/>
    <m/>
    <m/>
    <n v="4"/>
    <n v="12"/>
    <d v="2020-04-01T00:00:00"/>
    <d v="2020-12-01T00:00:00"/>
    <n v="8"/>
    <n v="6"/>
    <d v="2020-05-01T00:00:00"/>
    <n v="100"/>
    <x v="1"/>
    <n v="8"/>
    <x v="0"/>
    <x v="0"/>
    <x v="0"/>
  </r>
  <r>
    <n v="100023"/>
    <s v="Business"/>
    <m/>
    <m/>
    <m/>
    <n v="6"/>
    <n v="11"/>
    <d v="2020-04-01T00:00:00"/>
    <d v="2020-12-01T00:00:00"/>
    <n v="8"/>
    <n v="6"/>
    <d v="2020-06-01T00:00:00"/>
    <n v="150"/>
    <x v="1"/>
    <n v="5"/>
    <x v="0"/>
    <x v="0"/>
    <x v="0"/>
  </r>
  <r>
    <n v="100023"/>
    <s v="Business"/>
    <m/>
    <m/>
    <m/>
    <n v="10"/>
    <n v="14"/>
    <d v="2020-04-01T00:00:00"/>
    <d v="2020-12-01T00:00:00"/>
    <n v="8"/>
    <n v="6"/>
    <d v="2020-07-01T00:00:00"/>
    <n v="250"/>
    <x v="1"/>
    <n v="4"/>
    <x v="0"/>
    <x v="0"/>
    <x v="0"/>
  </r>
  <r>
    <n v="100023"/>
    <s v="Business"/>
    <m/>
    <m/>
    <m/>
    <n v="10"/>
    <n v="12"/>
    <d v="2020-04-01T00:00:00"/>
    <d v="2020-12-01T00:00:00"/>
    <n v="8"/>
    <n v="6"/>
    <d v="2020-08-01T00:00:00"/>
    <n v="250"/>
    <x v="1"/>
    <n v="2"/>
    <x v="0"/>
    <x v="0"/>
    <x v="0"/>
  </r>
  <r>
    <n v="100023"/>
    <s v="Business"/>
    <m/>
    <m/>
    <m/>
    <n v="10"/>
    <n v="15"/>
    <d v="2020-04-01T00:00:00"/>
    <d v="2020-12-01T00:00:00"/>
    <n v="8"/>
    <n v="6"/>
    <d v="2020-09-01T00:00:00"/>
    <n v="250"/>
    <x v="1"/>
    <n v="5"/>
    <x v="0"/>
    <x v="0"/>
    <x v="0"/>
  </r>
  <r>
    <n v="100023"/>
    <s v="Business"/>
    <m/>
    <m/>
    <m/>
    <n v="10"/>
    <n v="16"/>
    <d v="2020-04-01T00:00:00"/>
    <d v="2020-12-01T00:00:00"/>
    <n v="8"/>
    <n v="6"/>
    <d v="2020-10-01T00:00:00"/>
    <n v="250"/>
    <x v="1"/>
    <n v="6"/>
    <x v="0"/>
    <x v="0"/>
    <x v="0"/>
  </r>
  <r>
    <n v="100023"/>
    <s v="Business"/>
    <m/>
    <m/>
    <m/>
    <n v="10"/>
    <n v="10"/>
    <d v="2020-04-01T00:00:00"/>
    <d v="2020-12-01T00:00:00"/>
    <n v="8"/>
    <n v="6"/>
    <d v="2020-11-01T00:00:00"/>
    <n v="250"/>
    <x v="1"/>
    <n v="0"/>
    <x v="0"/>
    <x v="0"/>
    <x v="0"/>
  </r>
  <r>
    <n v="100023"/>
    <s v="Business"/>
    <m/>
    <m/>
    <m/>
    <n v="10"/>
    <n v="15"/>
    <d v="2020-04-01T00:00:00"/>
    <d v="2020-12-01T00:00:00"/>
    <n v="8"/>
    <n v="6"/>
    <d v="2020-12-01T00:00:00"/>
    <n v="250"/>
    <x v="1"/>
    <n v="5"/>
    <x v="0"/>
    <x v="0"/>
    <x v="0"/>
  </r>
  <r>
    <n v="100024"/>
    <s v="Basic"/>
    <m/>
    <m/>
    <m/>
    <n v="0"/>
    <n v="2"/>
    <d v="2020-04-01T00:00:00"/>
    <d v="2020-06-01T00:00:00"/>
    <n v="2"/>
    <n v="12"/>
    <d v="2020-04-01T00:00:00"/>
    <n v="0"/>
    <x v="0"/>
    <n v="2"/>
    <x v="0"/>
    <x v="0"/>
    <x v="0"/>
  </r>
  <r>
    <n v="100024"/>
    <s v="Premium"/>
    <m/>
    <m/>
    <m/>
    <n v="1"/>
    <n v="2"/>
    <d v="2020-04-01T00:00:00"/>
    <d v="2020-06-01T00:00:00"/>
    <n v="2"/>
    <n v="12"/>
    <d v="2020-05-01T00:00:00"/>
    <n v="10"/>
    <x v="0"/>
    <n v="1"/>
    <x v="0"/>
    <x v="0"/>
    <x v="0"/>
  </r>
  <r>
    <n v="100024"/>
    <s v="Premium"/>
    <m/>
    <m/>
    <m/>
    <n v="1"/>
    <n v="2"/>
    <d v="2020-04-01T00:00:00"/>
    <d v="2020-06-01T00:00:00"/>
    <n v="2"/>
    <n v="12"/>
    <d v="2020-06-01T00:00:00"/>
    <n v="10"/>
    <x v="0"/>
    <n v="1"/>
    <x v="0"/>
    <x v="0"/>
    <x v="0"/>
  </r>
  <r>
    <n v="100025"/>
    <s v="Basic"/>
    <m/>
    <m/>
    <m/>
    <n v="0"/>
    <n v="1"/>
    <d v="2020-04-01T00:00:00"/>
    <d v="2021-07-01T00:00:00"/>
    <n v="15"/>
    <n v="0"/>
    <d v="2020-04-01T00:00:00"/>
    <n v="0"/>
    <x v="0"/>
    <n v="1"/>
    <x v="0"/>
    <x v="0"/>
    <x v="0"/>
  </r>
  <r>
    <n v="100025"/>
    <s v="Basic"/>
    <m/>
    <m/>
    <m/>
    <n v="0"/>
    <n v="2"/>
    <d v="2020-04-01T00:00:00"/>
    <d v="2021-07-01T00:00:00"/>
    <n v="15"/>
    <n v="0"/>
    <d v="2020-05-01T00:00:00"/>
    <n v="0"/>
    <x v="0"/>
    <n v="2"/>
    <x v="0"/>
    <x v="0"/>
    <x v="0"/>
  </r>
  <r>
    <n v="100025"/>
    <s v="Basic"/>
    <m/>
    <m/>
    <m/>
    <n v="0"/>
    <n v="2"/>
    <d v="2020-04-01T00:00:00"/>
    <d v="2021-07-01T00:00:00"/>
    <n v="15"/>
    <n v="0"/>
    <d v="2020-06-01T00:00:00"/>
    <n v="0"/>
    <x v="0"/>
    <n v="2"/>
    <x v="0"/>
    <x v="0"/>
    <x v="0"/>
  </r>
  <r>
    <n v="100025"/>
    <s v="Basic"/>
    <m/>
    <m/>
    <m/>
    <n v="0"/>
    <n v="2"/>
    <d v="2020-04-01T00:00:00"/>
    <d v="2021-07-01T00:00:00"/>
    <n v="15"/>
    <n v="0"/>
    <d v="2020-07-01T00:00:00"/>
    <n v="0"/>
    <x v="0"/>
    <n v="2"/>
    <x v="0"/>
    <x v="0"/>
    <x v="0"/>
  </r>
  <r>
    <n v="100025"/>
    <s v="Basic"/>
    <m/>
    <m/>
    <m/>
    <n v="0"/>
    <n v="2"/>
    <d v="2020-04-01T00:00:00"/>
    <d v="2021-07-01T00:00:00"/>
    <n v="15"/>
    <n v="0"/>
    <d v="2020-08-01T00:00:00"/>
    <n v="0"/>
    <x v="0"/>
    <n v="2"/>
    <x v="0"/>
    <x v="0"/>
    <x v="0"/>
  </r>
  <r>
    <n v="100025"/>
    <s v="Basic"/>
    <m/>
    <m/>
    <m/>
    <n v="0"/>
    <n v="2"/>
    <d v="2020-04-01T00:00:00"/>
    <d v="2021-07-01T00:00:00"/>
    <n v="15"/>
    <n v="0"/>
    <d v="2020-09-01T00:00:00"/>
    <n v="0"/>
    <x v="0"/>
    <n v="2"/>
    <x v="0"/>
    <x v="0"/>
    <x v="0"/>
  </r>
  <r>
    <n v="100025"/>
    <s v="Basic"/>
    <m/>
    <m/>
    <m/>
    <n v="0"/>
    <n v="2"/>
    <d v="2020-04-01T00:00:00"/>
    <d v="2021-07-01T00:00:00"/>
    <n v="15"/>
    <n v="0"/>
    <d v="2020-10-01T00:00:00"/>
    <n v="0"/>
    <x v="0"/>
    <n v="2"/>
    <x v="0"/>
    <x v="0"/>
    <x v="0"/>
  </r>
  <r>
    <n v="100025"/>
    <s v="Basic"/>
    <m/>
    <m/>
    <m/>
    <n v="0"/>
    <n v="2"/>
    <d v="2020-04-01T00:00:00"/>
    <d v="2021-07-01T00:00:00"/>
    <n v="15"/>
    <n v="0"/>
    <d v="2020-11-01T00:00:00"/>
    <n v="0"/>
    <x v="0"/>
    <n v="2"/>
    <x v="0"/>
    <x v="0"/>
    <x v="0"/>
  </r>
  <r>
    <n v="100025"/>
    <s v="Basic"/>
    <m/>
    <m/>
    <m/>
    <n v="0"/>
    <n v="2"/>
    <d v="2020-04-01T00:00:00"/>
    <d v="2021-07-01T00:00:00"/>
    <n v="15"/>
    <n v="0"/>
    <d v="2020-12-01T00:00:00"/>
    <n v="0"/>
    <x v="0"/>
    <n v="2"/>
    <x v="0"/>
    <x v="0"/>
    <x v="0"/>
  </r>
  <r>
    <n v="100025"/>
    <s v="Basic"/>
    <m/>
    <m/>
    <m/>
    <n v="0"/>
    <n v="2"/>
    <d v="2020-04-01T00:00:00"/>
    <d v="2021-07-01T00:00:00"/>
    <n v="15"/>
    <n v="0"/>
    <d v="2021-01-01T00:00:00"/>
    <n v="0"/>
    <x v="0"/>
    <n v="2"/>
    <x v="0"/>
    <x v="0"/>
    <x v="0"/>
  </r>
  <r>
    <n v="100025"/>
    <s v="Basic"/>
    <m/>
    <m/>
    <m/>
    <n v="0"/>
    <n v="2"/>
    <d v="2020-04-01T00:00:00"/>
    <d v="2021-07-01T00:00:00"/>
    <n v="15"/>
    <n v="0"/>
    <d v="2021-02-01T00:00:00"/>
    <n v="0"/>
    <x v="0"/>
    <n v="2"/>
    <x v="0"/>
    <x v="0"/>
    <x v="0"/>
  </r>
  <r>
    <n v="100025"/>
    <s v="Basic"/>
    <m/>
    <m/>
    <m/>
    <n v="0"/>
    <n v="2"/>
    <d v="2020-04-01T00:00:00"/>
    <d v="2021-07-01T00:00:00"/>
    <n v="15"/>
    <n v="0"/>
    <d v="2021-03-01T00:00:00"/>
    <n v="0"/>
    <x v="0"/>
    <n v="2"/>
    <x v="0"/>
    <x v="0"/>
    <x v="0"/>
  </r>
  <r>
    <n v="100025"/>
    <s v="Basic"/>
    <m/>
    <m/>
    <m/>
    <n v="0"/>
    <n v="2"/>
    <d v="2020-04-01T00:00:00"/>
    <d v="2021-07-01T00:00:00"/>
    <n v="15"/>
    <n v="0"/>
    <d v="2021-04-01T00:00:00"/>
    <n v="0"/>
    <x v="0"/>
    <n v="2"/>
    <x v="0"/>
    <x v="0"/>
    <x v="0"/>
  </r>
  <r>
    <n v="100025"/>
    <s v="Basic"/>
    <m/>
    <m/>
    <m/>
    <n v="0"/>
    <n v="1"/>
    <d v="2020-04-01T00:00:00"/>
    <d v="2021-07-01T00:00:00"/>
    <n v="15"/>
    <n v="0"/>
    <d v="2021-05-01T00:00:00"/>
    <n v="0"/>
    <x v="0"/>
    <n v="1"/>
    <x v="0"/>
    <x v="0"/>
    <x v="0"/>
  </r>
  <r>
    <n v="100025"/>
    <s v="Basic"/>
    <m/>
    <m/>
    <m/>
    <n v="0"/>
    <n v="2"/>
    <d v="2020-04-01T00:00:00"/>
    <d v="2021-07-01T00:00:00"/>
    <n v="15"/>
    <n v="0"/>
    <d v="2021-06-01T00:00:00"/>
    <n v="0"/>
    <x v="0"/>
    <n v="2"/>
    <x v="7"/>
    <x v="3"/>
    <x v="7"/>
  </r>
  <r>
    <n v="100026"/>
    <s v="Basic"/>
    <m/>
    <m/>
    <m/>
    <n v="0"/>
    <n v="35"/>
    <d v="2020-05-01T00:00:00"/>
    <d v="2021-07-01T00:00:00"/>
    <n v="14"/>
    <n v="0"/>
    <d v="2020-05-01T00:00:00"/>
    <n v="0"/>
    <x v="0"/>
    <n v="35"/>
    <x v="0"/>
    <x v="0"/>
    <x v="0"/>
  </r>
  <r>
    <n v="100026"/>
    <s v="Premium"/>
    <m/>
    <m/>
    <m/>
    <n v="11"/>
    <n v="32"/>
    <d v="2020-05-01T00:00:00"/>
    <d v="2021-07-01T00:00:00"/>
    <n v="14"/>
    <n v="0"/>
    <d v="2020-06-01T00:00:00"/>
    <n v="110"/>
    <x v="0"/>
    <n v="21"/>
    <x v="0"/>
    <x v="0"/>
    <x v="0"/>
  </r>
  <r>
    <n v="100026"/>
    <s v="Premium"/>
    <m/>
    <m/>
    <m/>
    <n v="27"/>
    <n v="30"/>
    <d v="2020-05-01T00:00:00"/>
    <d v="2021-07-01T00:00:00"/>
    <n v="14"/>
    <n v="0"/>
    <d v="2020-07-01T00:00:00"/>
    <n v="270"/>
    <x v="0"/>
    <n v="3"/>
    <x v="0"/>
    <x v="0"/>
    <x v="0"/>
  </r>
  <r>
    <n v="100026"/>
    <s v="Premium"/>
    <m/>
    <m/>
    <m/>
    <n v="27"/>
    <n v="38"/>
    <d v="2020-05-01T00:00:00"/>
    <d v="2021-07-01T00:00:00"/>
    <n v="14"/>
    <n v="0"/>
    <d v="2020-08-01T00:00:00"/>
    <n v="270"/>
    <x v="0"/>
    <n v="11"/>
    <x v="0"/>
    <x v="0"/>
    <x v="0"/>
  </r>
  <r>
    <n v="100026"/>
    <s v="Premium"/>
    <m/>
    <m/>
    <m/>
    <n v="27"/>
    <n v="30"/>
    <d v="2020-05-01T00:00:00"/>
    <d v="2021-07-01T00:00:00"/>
    <n v="14"/>
    <n v="0"/>
    <d v="2020-09-01T00:00:00"/>
    <n v="270"/>
    <x v="0"/>
    <n v="3"/>
    <x v="0"/>
    <x v="0"/>
    <x v="0"/>
  </r>
  <r>
    <n v="100026"/>
    <s v="Premium"/>
    <m/>
    <m/>
    <m/>
    <n v="27"/>
    <n v="30"/>
    <d v="2020-05-01T00:00:00"/>
    <d v="2021-07-01T00:00:00"/>
    <n v="14"/>
    <n v="0"/>
    <d v="2020-10-01T00:00:00"/>
    <n v="270"/>
    <x v="0"/>
    <n v="3"/>
    <x v="0"/>
    <x v="0"/>
    <x v="0"/>
  </r>
  <r>
    <n v="100026"/>
    <s v="Premium"/>
    <m/>
    <m/>
    <m/>
    <n v="27"/>
    <n v="32"/>
    <d v="2020-05-01T00:00:00"/>
    <d v="2021-07-01T00:00:00"/>
    <n v="14"/>
    <n v="0"/>
    <d v="2020-11-01T00:00:00"/>
    <n v="270"/>
    <x v="0"/>
    <n v="5"/>
    <x v="0"/>
    <x v="0"/>
    <x v="0"/>
  </r>
  <r>
    <n v="100026"/>
    <s v="Premium"/>
    <m/>
    <m/>
    <m/>
    <n v="27"/>
    <n v="33"/>
    <d v="2020-05-01T00:00:00"/>
    <d v="2021-07-01T00:00:00"/>
    <n v="14"/>
    <n v="0"/>
    <d v="2020-12-01T00:00:00"/>
    <n v="270"/>
    <x v="0"/>
    <n v="6"/>
    <x v="0"/>
    <x v="0"/>
    <x v="0"/>
  </r>
  <r>
    <n v="100026"/>
    <s v="Premium"/>
    <m/>
    <m/>
    <m/>
    <n v="27"/>
    <n v="33"/>
    <d v="2020-05-01T00:00:00"/>
    <d v="2021-07-01T00:00:00"/>
    <n v="14"/>
    <n v="0"/>
    <d v="2021-01-01T00:00:00"/>
    <n v="270"/>
    <x v="0"/>
    <n v="6"/>
    <x v="0"/>
    <x v="0"/>
    <x v="0"/>
  </r>
  <r>
    <n v="100026"/>
    <s v="Premium"/>
    <m/>
    <m/>
    <m/>
    <n v="27"/>
    <n v="30"/>
    <d v="2020-05-01T00:00:00"/>
    <d v="2021-07-01T00:00:00"/>
    <n v="14"/>
    <n v="0"/>
    <d v="2021-02-01T00:00:00"/>
    <n v="270"/>
    <x v="0"/>
    <n v="3"/>
    <x v="0"/>
    <x v="0"/>
    <x v="0"/>
  </r>
  <r>
    <n v="100026"/>
    <s v="Premium"/>
    <m/>
    <m/>
    <m/>
    <n v="27"/>
    <n v="28"/>
    <d v="2020-05-01T00:00:00"/>
    <d v="2021-07-01T00:00:00"/>
    <n v="14"/>
    <n v="0"/>
    <d v="2021-03-01T00:00:00"/>
    <n v="270"/>
    <x v="0"/>
    <n v="1"/>
    <x v="0"/>
    <x v="0"/>
    <x v="0"/>
  </r>
  <r>
    <n v="100026"/>
    <s v="Premium"/>
    <m/>
    <m/>
    <m/>
    <n v="27"/>
    <n v="36"/>
    <d v="2020-05-01T00:00:00"/>
    <d v="2021-07-01T00:00:00"/>
    <n v="14"/>
    <n v="0"/>
    <d v="2021-04-01T00:00:00"/>
    <n v="270"/>
    <x v="0"/>
    <n v="9"/>
    <x v="0"/>
    <x v="0"/>
    <x v="0"/>
  </r>
  <r>
    <n v="100026"/>
    <s v="Premium"/>
    <m/>
    <m/>
    <m/>
    <n v="27"/>
    <n v="36"/>
    <d v="2020-05-01T00:00:00"/>
    <d v="2021-07-01T00:00:00"/>
    <n v="14"/>
    <n v="0"/>
    <d v="2021-05-01T00:00:00"/>
    <n v="270"/>
    <x v="0"/>
    <n v="9"/>
    <x v="0"/>
    <x v="0"/>
    <x v="0"/>
  </r>
  <r>
    <n v="100026"/>
    <s v="Premium"/>
    <m/>
    <m/>
    <m/>
    <n v="27"/>
    <n v="32"/>
    <d v="2020-05-01T00:00:00"/>
    <d v="2021-07-01T00:00:00"/>
    <n v="14"/>
    <n v="0"/>
    <d v="2021-06-01T00:00:00"/>
    <n v="270"/>
    <x v="0"/>
    <n v="5"/>
    <x v="12"/>
    <x v="3"/>
    <x v="12"/>
  </r>
  <r>
    <n v="100027"/>
    <s v="Basic"/>
    <m/>
    <m/>
    <m/>
    <n v="0"/>
    <n v="30"/>
    <d v="2020-05-01T00:00:00"/>
    <d v="2021-07-01T00:00:00"/>
    <n v="14"/>
    <n v="0"/>
    <d v="2020-05-01T00:00:00"/>
    <n v="0"/>
    <x v="0"/>
    <n v="30"/>
    <x v="0"/>
    <x v="0"/>
    <x v="0"/>
  </r>
  <r>
    <n v="100027"/>
    <s v="Business"/>
    <m/>
    <m/>
    <m/>
    <n v="12"/>
    <n v="33"/>
    <d v="2020-05-01T00:00:00"/>
    <d v="2021-07-01T00:00:00"/>
    <n v="14"/>
    <n v="0"/>
    <d v="2020-06-01T00:00:00"/>
    <n v="300"/>
    <x v="1"/>
    <n v="21"/>
    <x v="0"/>
    <x v="0"/>
    <x v="0"/>
  </r>
  <r>
    <n v="100027"/>
    <s v="Business"/>
    <m/>
    <m/>
    <m/>
    <n v="21"/>
    <n v="29"/>
    <d v="2020-05-01T00:00:00"/>
    <d v="2021-07-01T00:00:00"/>
    <n v="14"/>
    <n v="0"/>
    <d v="2020-07-01T00:00:00"/>
    <n v="525"/>
    <x v="1"/>
    <n v="8"/>
    <x v="0"/>
    <x v="0"/>
    <x v="0"/>
  </r>
  <r>
    <n v="100027"/>
    <s v="Business"/>
    <m/>
    <m/>
    <m/>
    <n v="26"/>
    <n v="31"/>
    <d v="2020-05-01T00:00:00"/>
    <d v="2021-07-01T00:00:00"/>
    <n v="14"/>
    <n v="0"/>
    <d v="2020-08-01T00:00:00"/>
    <n v="650"/>
    <x v="1"/>
    <n v="5"/>
    <x v="0"/>
    <x v="0"/>
    <x v="0"/>
  </r>
  <r>
    <n v="100027"/>
    <s v="Business"/>
    <m/>
    <m/>
    <m/>
    <n v="26"/>
    <n v="26"/>
    <d v="2020-05-01T00:00:00"/>
    <d v="2021-07-01T00:00:00"/>
    <n v="14"/>
    <n v="0"/>
    <d v="2020-09-01T00:00:00"/>
    <n v="650"/>
    <x v="1"/>
    <n v="0"/>
    <x v="0"/>
    <x v="0"/>
    <x v="0"/>
  </r>
  <r>
    <n v="100027"/>
    <s v="Business"/>
    <m/>
    <m/>
    <m/>
    <n v="26"/>
    <n v="24"/>
    <d v="2020-05-01T00:00:00"/>
    <d v="2021-07-01T00:00:00"/>
    <n v="14"/>
    <n v="0"/>
    <d v="2020-10-01T00:00:00"/>
    <n v="650"/>
    <x v="1"/>
    <n v="0"/>
    <x v="0"/>
    <x v="0"/>
    <x v="0"/>
  </r>
  <r>
    <n v="100027"/>
    <s v="Business"/>
    <m/>
    <m/>
    <m/>
    <n v="26"/>
    <n v="34"/>
    <d v="2020-05-01T00:00:00"/>
    <d v="2021-07-01T00:00:00"/>
    <n v="14"/>
    <n v="0"/>
    <d v="2020-11-01T00:00:00"/>
    <n v="650"/>
    <x v="1"/>
    <n v="8"/>
    <x v="0"/>
    <x v="0"/>
    <x v="0"/>
  </r>
  <r>
    <n v="100027"/>
    <s v="Business"/>
    <m/>
    <m/>
    <m/>
    <n v="26"/>
    <n v="25"/>
    <d v="2020-05-01T00:00:00"/>
    <d v="2021-07-01T00:00:00"/>
    <n v="14"/>
    <n v="0"/>
    <d v="2020-12-01T00:00:00"/>
    <n v="650"/>
    <x v="1"/>
    <n v="0"/>
    <x v="0"/>
    <x v="0"/>
    <x v="0"/>
  </r>
  <r>
    <n v="100027"/>
    <s v="Business"/>
    <m/>
    <m/>
    <m/>
    <n v="26"/>
    <n v="27"/>
    <d v="2020-05-01T00:00:00"/>
    <d v="2021-07-01T00:00:00"/>
    <n v="14"/>
    <n v="0"/>
    <d v="2021-01-01T00:00:00"/>
    <n v="650"/>
    <x v="1"/>
    <n v="1"/>
    <x v="0"/>
    <x v="0"/>
    <x v="0"/>
  </r>
  <r>
    <n v="100027"/>
    <s v="Business"/>
    <m/>
    <m/>
    <m/>
    <n v="26"/>
    <n v="29"/>
    <d v="2020-05-01T00:00:00"/>
    <d v="2021-07-01T00:00:00"/>
    <n v="14"/>
    <n v="0"/>
    <d v="2021-02-01T00:00:00"/>
    <n v="650"/>
    <x v="1"/>
    <n v="3"/>
    <x v="0"/>
    <x v="0"/>
    <x v="0"/>
  </r>
  <r>
    <n v="100027"/>
    <s v="Business"/>
    <m/>
    <m/>
    <m/>
    <n v="26"/>
    <n v="32"/>
    <d v="2020-05-01T00:00:00"/>
    <d v="2021-07-01T00:00:00"/>
    <n v="14"/>
    <n v="0"/>
    <d v="2021-03-01T00:00:00"/>
    <n v="650"/>
    <x v="1"/>
    <n v="6"/>
    <x v="0"/>
    <x v="0"/>
    <x v="0"/>
  </r>
  <r>
    <n v="100027"/>
    <s v="Business"/>
    <m/>
    <m/>
    <m/>
    <n v="26"/>
    <n v="32"/>
    <d v="2020-05-01T00:00:00"/>
    <d v="2021-07-01T00:00:00"/>
    <n v="14"/>
    <n v="0"/>
    <d v="2021-04-01T00:00:00"/>
    <n v="650"/>
    <x v="1"/>
    <n v="6"/>
    <x v="0"/>
    <x v="0"/>
    <x v="0"/>
  </r>
  <r>
    <n v="100027"/>
    <s v="Business"/>
    <m/>
    <m/>
    <m/>
    <n v="26"/>
    <n v="28"/>
    <d v="2020-05-01T00:00:00"/>
    <d v="2021-07-01T00:00:00"/>
    <n v="14"/>
    <n v="0"/>
    <d v="2021-05-01T00:00:00"/>
    <n v="650"/>
    <x v="1"/>
    <n v="2"/>
    <x v="0"/>
    <x v="0"/>
    <x v="0"/>
  </r>
  <r>
    <n v="100027"/>
    <s v="Business"/>
    <m/>
    <m/>
    <m/>
    <n v="26"/>
    <n v="29"/>
    <d v="2020-05-01T00:00:00"/>
    <d v="2021-07-01T00:00:00"/>
    <n v="14"/>
    <n v="0"/>
    <d v="2021-06-01T00:00:00"/>
    <n v="650"/>
    <x v="1"/>
    <n v="3"/>
    <x v="13"/>
    <x v="3"/>
    <x v="13"/>
  </r>
  <r>
    <n v="100028"/>
    <s v="Basic"/>
    <m/>
    <m/>
    <m/>
    <n v="0"/>
    <n v="31"/>
    <d v="2020-05-01T00:00:00"/>
    <d v="2021-07-01T00:00:00"/>
    <n v="14"/>
    <n v="0"/>
    <d v="2020-05-01T00:00:00"/>
    <n v="0"/>
    <x v="0"/>
    <n v="31"/>
    <x v="0"/>
    <x v="0"/>
    <x v="0"/>
  </r>
  <r>
    <n v="100028"/>
    <s v="Premium"/>
    <m/>
    <m/>
    <m/>
    <n v="8"/>
    <n v="26"/>
    <d v="2020-05-01T00:00:00"/>
    <d v="2021-07-01T00:00:00"/>
    <n v="14"/>
    <n v="0"/>
    <d v="2020-06-01T00:00:00"/>
    <n v="80"/>
    <x v="0"/>
    <n v="18"/>
    <x v="0"/>
    <x v="0"/>
    <x v="0"/>
  </r>
  <r>
    <n v="100028"/>
    <s v="Premium"/>
    <m/>
    <m/>
    <m/>
    <n v="25"/>
    <n v="33"/>
    <d v="2020-05-01T00:00:00"/>
    <d v="2021-07-01T00:00:00"/>
    <n v="14"/>
    <n v="0"/>
    <d v="2020-07-01T00:00:00"/>
    <n v="250"/>
    <x v="0"/>
    <n v="8"/>
    <x v="0"/>
    <x v="0"/>
    <x v="0"/>
  </r>
  <r>
    <n v="100028"/>
    <s v="Premium"/>
    <m/>
    <m/>
    <m/>
    <n v="20"/>
    <n v="30"/>
    <d v="2020-05-01T00:00:00"/>
    <d v="2021-07-01T00:00:00"/>
    <n v="14"/>
    <n v="0"/>
    <d v="2020-08-01T00:00:00"/>
    <n v="200"/>
    <x v="0"/>
    <n v="10"/>
    <x v="0"/>
    <x v="0"/>
    <x v="0"/>
  </r>
  <r>
    <n v="100028"/>
    <s v="Premium"/>
    <m/>
    <m/>
    <m/>
    <n v="25"/>
    <n v="31"/>
    <d v="2020-05-01T00:00:00"/>
    <d v="2021-07-01T00:00:00"/>
    <n v="14"/>
    <n v="0"/>
    <d v="2020-09-01T00:00:00"/>
    <n v="250"/>
    <x v="0"/>
    <n v="6"/>
    <x v="0"/>
    <x v="0"/>
    <x v="0"/>
  </r>
  <r>
    <n v="100028"/>
    <s v="Premium"/>
    <m/>
    <m/>
    <m/>
    <n v="25"/>
    <n v="36"/>
    <d v="2020-05-01T00:00:00"/>
    <d v="2021-07-01T00:00:00"/>
    <n v="14"/>
    <n v="0"/>
    <d v="2020-10-01T00:00:00"/>
    <n v="250"/>
    <x v="0"/>
    <n v="11"/>
    <x v="0"/>
    <x v="0"/>
    <x v="0"/>
  </r>
  <r>
    <n v="100028"/>
    <s v="Premium"/>
    <m/>
    <m/>
    <m/>
    <n v="25"/>
    <n v="28"/>
    <d v="2020-05-01T00:00:00"/>
    <d v="2021-07-01T00:00:00"/>
    <n v="14"/>
    <n v="0"/>
    <d v="2020-11-01T00:00:00"/>
    <n v="250"/>
    <x v="0"/>
    <n v="3"/>
    <x v="0"/>
    <x v="0"/>
    <x v="0"/>
  </r>
  <r>
    <n v="100028"/>
    <s v="Premium"/>
    <m/>
    <m/>
    <m/>
    <n v="25"/>
    <n v="24"/>
    <d v="2020-05-01T00:00:00"/>
    <d v="2021-07-01T00:00:00"/>
    <n v="14"/>
    <n v="0"/>
    <d v="2020-12-01T00:00:00"/>
    <n v="250"/>
    <x v="0"/>
    <n v="0"/>
    <x v="0"/>
    <x v="0"/>
    <x v="0"/>
  </r>
  <r>
    <n v="100028"/>
    <s v="Premium"/>
    <m/>
    <m/>
    <m/>
    <n v="25"/>
    <n v="32"/>
    <d v="2020-05-01T00:00:00"/>
    <d v="2021-07-01T00:00:00"/>
    <n v="14"/>
    <n v="0"/>
    <d v="2021-01-01T00:00:00"/>
    <n v="250"/>
    <x v="0"/>
    <n v="7"/>
    <x v="0"/>
    <x v="0"/>
    <x v="0"/>
  </r>
  <r>
    <n v="100028"/>
    <s v="Premium"/>
    <m/>
    <m/>
    <m/>
    <n v="25"/>
    <n v="25"/>
    <d v="2020-05-01T00:00:00"/>
    <d v="2021-07-01T00:00:00"/>
    <n v="14"/>
    <n v="0"/>
    <d v="2021-02-01T00:00:00"/>
    <n v="250"/>
    <x v="0"/>
    <n v="0"/>
    <x v="0"/>
    <x v="0"/>
    <x v="0"/>
  </r>
  <r>
    <n v="100028"/>
    <s v="Premium"/>
    <m/>
    <m/>
    <m/>
    <n v="25"/>
    <n v="33"/>
    <d v="2020-05-01T00:00:00"/>
    <d v="2021-07-01T00:00:00"/>
    <n v="14"/>
    <n v="0"/>
    <d v="2021-03-01T00:00:00"/>
    <n v="250"/>
    <x v="0"/>
    <n v="8"/>
    <x v="0"/>
    <x v="0"/>
    <x v="0"/>
  </r>
  <r>
    <n v="100028"/>
    <s v="Premium"/>
    <m/>
    <m/>
    <m/>
    <n v="25"/>
    <n v="31"/>
    <d v="2020-05-01T00:00:00"/>
    <d v="2021-07-01T00:00:00"/>
    <n v="14"/>
    <n v="0"/>
    <d v="2021-04-01T00:00:00"/>
    <n v="250"/>
    <x v="0"/>
    <n v="6"/>
    <x v="0"/>
    <x v="0"/>
    <x v="0"/>
  </r>
  <r>
    <n v="100028"/>
    <s v="Premium"/>
    <m/>
    <m/>
    <m/>
    <n v="25"/>
    <n v="31"/>
    <d v="2020-05-01T00:00:00"/>
    <d v="2021-07-01T00:00:00"/>
    <n v="14"/>
    <n v="0"/>
    <d v="2021-05-01T00:00:00"/>
    <n v="250"/>
    <x v="0"/>
    <n v="6"/>
    <x v="0"/>
    <x v="0"/>
    <x v="0"/>
  </r>
  <r>
    <n v="100028"/>
    <s v="Premium"/>
    <m/>
    <m/>
    <m/>
    <n v="25"/>
    <n v="32"/>
    <d v="2020-05-01T00:00:00"/>
    <d v="2021-07-01T00:00:00"/>
    <n v="14"/>
    <n v="0"/>
    <d v="2021-06-01T00:00:00"/>
    <n v="250"/>
    <x v="0"/>
    <n v="7"/>
    <x v="6"/>
    <x v="3"/>
    <x v="6"/>
  </r>
  <r>
    <n v="100029"/>
    <s v="Basic"/>
    <m/>
    <m/>
    <m/>
    <n v="0"/>
    <n v="9"/>
    <d v="2020-05-01T00:00:00"/>
    <d v="2020-06-01T00:00:00"/>
    <n v="1"/>
    <n v="12"/>
    <d v="2020-05-01T00:00:00"/>
    <n v="0"/>
    <x v="0"/>
    <n v="9"/>
    <x v="0"/>
    <x v="0"/>
    <x v="0"/>
  </r>
  <r>
    <n v="100029"/>
    <s v="Basic"/>
    <m/>
    <m/>
    <m/>
    <n v="0"/>
    <n v="8"/>
    <d v="2020-05-01T00:00:00"/>
    <d v="2020-06-01T00:00:00"/>
    <n v="1"/>
    <n v="12"/>
    <d v="2020-06-01T00:00:00"/>
    <n v="0"/>
    <x v="0"/>
    <n v="8"/>
    <x v="0"/>
    <x v="0"/>
    <x v="0"/>
  </r>
  <r>
    <n v="100030"/>
    <s v="Basic"/>
    <m/>
    <m/>
    <m/>
    <n v="0"/>
    <n v="8"/>
    <d v="2020-05-01T00:00:00"/>
    <d v="2021-07-01T00:00:00"/>
    <n v="14"/>
    <n v="0"/>
    <d v="2020-05-01T00:00:00"/>
    <n v="0"/>
    <x v="0"/>
    <n v="8"/>
    <x v="0"/>
    <x v="0"/>
    <x v="0"/>
  </r>
  <r>
    <n v="100030"/>
    <s v="Basic"/>
    <m/>
    <m/>
    <m/>
    <n v="0"/>
    <n v="7"/>
    <d v="2020-05-01T00:00:00"/>
    <d v="2021-07-01T00:00:00"/>
    <n v="14"/>
    <n v="0"/>
    <d v="2020-06-01T00:00:00"/>
    <n v="0"/>
    <x v="0"/>
    <n v="7"/>
    <x v="0"/>
    <x v="0"/>
    <x v="0"/>
  </r>
  <r>
    <n v="100030"/>
    <s v="Basic"/>
    <m/>
    <m/>
    <m/>
    <n v="0"/>
    <n v="9"/>
    <d v="2020-05-01T00:00:00"/>
    <d v="2021-07-01T00:00:00"/>
    <n v="14"/>
    <n v="0"/>
    <d v="2020-07-01T00:00:00"/>
    <n v="0"/>
    <x v="0"/>
    <n v="9"/>
    <x v="0"/>
    <x v="0"/>
    <x v="0"/>
  </r>
  <r>
    <n v="100030"/>
    <s v="Basic"/>
    <m/>
    <m/>
    <m/>
    <n v="0"/>
    <n v="8"/>
    <d v="2020-05-01T00:00:00"/>
    <d v="2021-07-01T00:00:00"/>
    <n v="14"/>
    <n v="0"/>
    <d v="2020-08-01T00:00:00"/>
    <n v="0"/>
    <x v="0"/>
    <n v="8"/>
    <x v="0"/>
    <x v="0"/>
    <x v="0"/>
  </r>
  <r>
    <n v="100030"/>
    <s v="Basic"/>
    <m/>
    <m/>
    <m/>
    <n v="0"/>
    <n v="7"/>
    <d v="2020-05-01T00:00:00"/>
    <d v="2021-07-01T00:00:00"/>
    <n v="14"/>
    <n v="0"/>
    <d v="2020-09-01T00:00:00"/>
    <n v="0"/>
    <x v="0"/>
    <n v="7"/>
    <x v="0"/>
    <x v="0"/>
    <x v="0"/>
  </r>
  <r>
    <n v="100030"/>
    <s v="Basic"/>
    <m/>
    <m/>
    <m/>
    <n v="0"/>
    <n v="7"/>
    <d v="2020-05-01T00:00:00"/>
    <d v="2021-07-01T00:00:00"/>
    <n v="14"/>
    <n v="0"/>
    <d v="2020-10-01T00:00:00"/>
    <n v="0"/>
    <x v="0"/>
    <n v="7"/>
    <x v="0"/>
    <x v="0"/>
    <x v="0"/>
  </r>
  <r>
    <n v="100030"/>
    <s v="Basic"/>
    <m/>
    <m/>
    <m/>
    <n v="0"/>
    <n v="9"/>
    <d v="2020-05-01T00:00:00"/>
    <d v="2021-07-01T00:00:00"/>
    <n v="14"/>
    <n v="0"/>
    <d v="2020-11-01T00:00:00"/>
    <n v="0"/>
    <x v="0"/>
    <n v="9"/>
    <x v="0"/>
    <x v="0"/>
    <x v="0"/>
  </r>
  <r>
    <n v="100030"/>
    <s v="Basic"/>
    <m/>
    <m/>
    <m/>
    <n v="0"/>
    <n v="9"/>
    <d v="2020-05-01T00:00:00"/>
    <d v="2021-07-01T00:00:00"/>
    <n v="14"/>
    <n v="0"/>
    <d v="2020-12-01T00:00:00"/>
    <n v="0"/>
    <x v="0"/>
    <n v="9"/>
    <x v="0"/>
    <x v="0"/>
    <x v="0"/>
  </r>
  <r>
    <n v="100030"/>
    <s v="Basic"/>
    <m/>
    <m/>
    <m/>
    <n v="0"/>
    <n v="8"/>
    <d v="2020-05-01T00:00:00"/>
    <d v="2021-07-01T00:00:00"/>
    <n v="14"/>
    <n v="0"/>
    <d v="2021-01-01T00:00:00"/>
    <n v="0"/>
    <x v="0"/>
    <n v="8"/>
    <x v="0"/>
    <x v="0"/>
    <x v="0"/>
  </r>
  <r>
    <n v="100030"/>
    <s v="Basic"/>
    <m/>
    <m/>
    <m/>
    <n v="0"/>
    <n v="8"/>
    <d v="2020-05-01T00:00:00"/>
    <d v="2021-07-01T00:00:00"/>
    <n v="14"/>
    <n v="0"/>
    <d v="2021-02-01T00:00:00"/>
    <n v="0"/>
    <x v="0"/>
    <n v="8"/>
    <x v="0"/>
    <x v="0"/>
    <x v="0"/>
  </r>
  <r>
    <n v="100030"/>
    <s v="Basic"/>
    <m/>
    <m/>
    <m/>
    <n v="0"/>
    <n v="8"/>
    <d v="2020-05-01T00:00:00"/>
    <d v="2021-07-01T00:00:00"/>
    <n v="14"/>
    <n v="0"/>
    <d v="2021-03-01T00:00:00"/>
    <n v="0"/>
    <x v="0"/>
    <n v="8"/>
    <x v="0"/>
    <x v="0"/>
    <x v="0"/>
  </r>
  <r>
    <n v="100030"/>
    <s v="Basic"/>
    <m/>
    <m/>
    <m/>
    <n v="0"/>
    <n v="8"/>
    <d v="2020-05-01T00:00:00"/>
    <d v="2021-07-01T00:00:00"/>
    <n v="14"/>
    <n v="0"/>
    <d v="2021-04-01T00:00:00"/>
    <n v="0"/>
    <x v="0"/>
    <n v="8"/>
    <x v="0"/>
    <x v="0"/>
    <x v="0"/>
  </r>
  <r>
    <n v="100030"/>
    <s v="Basic"/>
    <m/>
    <m/>
    <m/>
    <n v="0"/>
    <n v="9"/>
    <d v="2020-05-01T00:00:00"/>
    <d v="2021-07-01T00:00:00"/>
    <n v="14"/>
    <n v="0"/>
    <d v="2021-05-01T00:00:00"/>
    <n v="0"/>
    <x v="0"/>
    <n v="9"/>
    <x v="0"/>
    <x v="0"/>
    <x v="0"/>
  </r>
  <r>
    <n v="100030"/>
    <s v="Basic"/>
    <m/>
    <m/>
    <m/>
    <n v="0"/>
    <n v="8"/>
    <d v="2020-05-01T00:00:00"/>
    <d v="2021-07-01T00:00:00"/>
    <n v="14"/>
    <n v="0"/>
    <d v="2021-06-01T00:00:00"/>
    <n v="0"/>
    <x v="0"/>
    <n v="8"/>
    <x v="14"/>
    <x v="3"/>
    <x v="14"/>
  </r>
  <r>
    <n v="100031"/>
    <s v="Basic"/>
    <m/>
    <m/>
    <m/>
    <n v="0"/>
    <n v="5"/>
    <d v="2020-05-01T00:00:00"/>
    <d v="2021-07-01T00:00:00"/>
    <n v="14"/>
    <n v="0"/>
    <d v="2020-05-01T00:00:00"/>
    <n v="0"/>
    <x v="0"/>
    <n v="5"/>
    <x v="0"/>
    <x v="0"/>
    <x v="0"/>
  </r>
  <r>
    <n v="100031"/>
    <s v="Basic"/>
    <m/>
    <m/>
    <m/>
    <n v="0"/>
    <n v="5"/>
    <d v="2020-05-01T00:00:00"/>
    <d v="2021-07-01T00:00:00"/>
    <n v="14"/>
    <n v="0"/>
    <d v="2020-06-01T00:00:00"/>
    <n v="0"/>
    <x v="0"/>
    <n v="5"/>
    <x v="0"/>
    <x v="0"/>
    <x v="0"/>
  </r>
  <r>
    <n v="100031"/>
    <s v="Basic"/>
    <m/>
    <m/>
    <m/>
    <n v="0"/>
    <n v="6"/>
    <d v="2020-05-01T00:00:00"/>
    <d v="2021-07-01T00:00:00"/>
    <n v="14"/>
    <n v="0"/>
    <d v="2020-07-01T00:00:00"/>
    <n v="0"/>
    <x v="0"/>
    <n v="6"/>
    <x v="0"/>
    <x v="0"/>
    <x v="0"/>
  </r>
  <r>
    <n v="100031"/>
    <s v="Basic"/>
    <m/>
    <m/>
    <m/>
    <n v="0"/>
    <n v="6"/>
    <d v="2020-05-01T00:00:00"/>
    <d v="2021-07-01T00:00:00"/>
    <n v="14"/>
    <n v="0"/>
    <d v="2020-08-01T00:00:00"/>
    <n v="0"/>
    <x v="0"/>
    <n v="6"/>
    <x v="0"/>
    <x v="0"/>
    <x v="0"/>
  </r>
  <r>
    <n v="100031"/>
    <s v="Basic"/>
    <m/>
    <m/>
    <m/>
    <n v="0"/>
    <n v="5"/>
    <d v="2020-05-01T00:00:00"/>
    <d v="2021-07-01T00:00:00"/>
    <n v="14"/>
    <n v="0"/>
    <d v="2020-09-01T00:00:00"/>
    <n v="0"/>
    <x v="0"/>
    <n v="5"/>
    <x v="0"/>
    <x v="0"/>
    <x v="0"/>
  </r>
  <r>
    <n v="100031"/>
    <s v="Basic"/>
    <m/>
    <m/>
    <m/>
    <n v="0"/>
    <n v="7"/>
    <d v="2020-05-01T00:00:00"/>
    <d v="2021-07-01T00:00:00"/>
    <n v="14"/>
    <n v="0"/>
    <d v="2020-10-01T00:00:00"/>
    <n v="0"/>
    <x v="0"/>
    <n v="7"/>
    <x v="0"/>
    <x v="0"/>
    <x v="0"/>
  </r>
  <r>
    <n v="100031"/>
    <s v="Basic"/>
    <m/>
    <m/>
    <m/>
    <n v="0"/>
    <n v="6"/>
    <d v="2020-05-01T00:00:00"/>
    <d v="2021-07-01T00:00:00"/>
    <n v="14"/>
    <n v="0"/>
    <d v="2020-11-01T00:00:00"/>
    <n v="0"/>
    <x v="0"/>
    <n v="6"/>
    <x v="0"/>
    <x v="0"/>
    <x v="0"/>
  </r>
  <r>
    <n v="100031"/>
    <s v="Basic"/>
    <m/>
    <m/>
    <m/>
    <n v="0"/>
    <n v="5"/>
    <d v="2020-05-01T00:00:00"/>
    <d v="2021-07-01T00:00:00"/>
    <n v="14"/>
    <n v="0"/>
    <d v="2020-12-01T00:00:00"/>
    <n v="0"/>
    <x v="0"/>
    <n v="5"/>
    <x v="0"/>
    <x v="0"/>
    <x v="0"/>
  </r>
  <r>
    <n v="100031"/>
    <s v="Basic"/>
    <m/>
    <m/>
    <m/>
    <n v="0"/>
    <n v="6"/>
    <d v="2020-05-01T00:00:00"/>
    <d v="2021-07-01T00:00:00"/>
    <n v="14"/>
    <n v="0"/>
    <d v="2021-01-01T00:00:00"/>
    <n v="0"/>
    <x v="0"/>
    <n v="6"/>
    <x v="0"/>
    <x v="0"/>
    <x v="0"/>
  </r>
  <r>
    <n v="100031"/>
    <s v="Basic"/>
    <m/>
    <m/>
    <m/>
    <n v="0"/>
    <n v="5"/>
    <d v="2020-05-01T00:00:00"/>
    <d v="2021-07-01T00:00:00"/>
    <n v="14"/>
    <n v="0"/>
    <d v="2021-02-01T00:00:00"/>
    <n v="0"/>
    <x v="0"/>
    <n v="5"/>
    <x v="0"/>
    <x v="0"/>
    <x v="0"/>
  </r>
  <r>
    <n v="100031"/>
    <s v="Basic"/>
    <m/>
    <m/>
    <m/>
    <n v="0"/>
    <n v="5"/>
    <d v="2020-05-01T00:00:00"/>
    <d v="2021-07-01T00:00:00"/>
    <n v="14"/>
    <n v="0"/>
    <d v="2021-03-01T00:00:00"/>
    <n v="0"/>
    <x v="0"/>
    <n v="5"/>
    <x v="0"/>
    <x v="0"/>
    <x v="0"/>
  </r>
  <r>
    <n v="100031"/>
    <s v="Basic"/>
    <m/>
    <m/>
    <m/>
    <n v="0"/>
    <n v="5"/>
    <d v="2020-05-01T00:00:00"/>
    <d v="2021-07-01T00:00:00"/>
    <n v="14"/>
    <n v="0"/>
    <d v="2021-04-01T00:00:00"/>
    <n v="0"/>
    <x v="0"/>
    <n v="5"/>
    <x v="0"/>
    <x v="0"/>
    <x v="0"/>
  </r>
  <r>
    <n v="100031"/>
    <s v="Basic"/>
    <m/>
    <m/>
    <m/>
    <n v="0"/>
    <n v="4"/>
    <d v="2020-05-01T00:00:00"/>
    <d v="2021-07-01T00:00:00"/>
    <n v="14"/>
    <n v="0"/>
    <d v="2021-05-01T00:00:00"/>
    <n v="0"/>
    <x v="0"/>
    <n v="4"/>
    <x v="0"/>
    <x v="0"/>
    <x v="0"/>
  </r>
  <r>
    <n v="100031"/>
    <s v="Basic"/>
    <m/>
    <m/>
    <m/>
    <n v="0"/>
    <n v="4"/>
    <d v="2020-05-01T00:00:00"/>
    <d v="2021-07-01T00:00:00"/>
    <n v="14"/>
    <n v="0"/>
    <d v="2021-06-01T00:00:00"/>
    <n v="0"/>
    <x v="0"/>
    <n v="4"/>
    <x v="11"/>
    <x v="3"/>
    <x v="15"/>
  </r>
  <r>
    <n v="100032"/>
    <s v="Basic"/>
    <m/>
    <m/>
    <m/>
    <n v="0"/>
    <n v="5"/>
    <d v="2020-05-01T00:00:00"/>
    <d v="2021-03-01T00:00:00"/>
    <n v="10"/>
    <n v="3"/>
    <d v="2020-05-01T00:00:00"/>
    <n v="0"/>
    <x v="0"/>
    <n v="5"/>
    <x v="0"/>
    <x v="0"/>
    <x v="0"/>
  </r>
  <r>
    <n v="100032"/>
    <s v="Basic"/>
    <m/>
    <m/>
    <m/>
    <n v="0"/>
    <n v="5"/>
    <d v="2020-05-01T00:00:00"/>
    <d v="2021-03-01T00:00:00"/>
    <n v="10"/>
    <n v="3"/>
    <d v="2020-06-01T00:00:00"/>
    <n v="0"/>
    <x v="0"/>
    <n v="5"/>
    <x v="0"/>
    <x v="0"/>
    <x v="0"/>
  </r>
  <r>
    <n v="100032"/>
    <s v="Basic"/>
    <m/>
    <m/>
    <m/>
    <n v="0"/>
    <n v="5"/>
    <d v="2020-05-01T00:00:00"/>
    <d v="2021-03-01T00:00:00"/>
    <n v="10"/>
    <n v="3"/>
    <d v="2020-07-01T00:00:00"/>
    <n v="0"/>
    <x v="0"/>
    <n v="5"/>
    <x v="0"/>
    <x v="0"/>
    <x v="0"/>
  </r>
  <r>
    <n v="100032"/>
    <s v="Basic"/>
    <m/>
    <m/>
    <m/>
    <n v="0"/>
    <n v="5"/>
    <d v="2020-05-01T00:00:00"/>
    <d v="2021-03-01T00:00:00"/>
    <n v="10"/>
    <n v="3"/>
    <d v="2020-08-01T00:00:00"/>
    <n v="0"/>
    <x v="0"/>
    <n v="5"/>
    <x v="0"/>
    <x v="0"/>
    <x v="0"/>
  </r>
  <r>
    <n v="100032"/>
    <s v="Basic"/>
    <m/>
    <m/>
    <m/>
    <n v="0"/>
    <n v="3"/>
    <d v="2020-05-01T00:00:00"/>
    <d v="2021-03-01T00:00:00"/>
    <n v="10"/>
    <n v="3"/>
    <d v="2020-09-01T00:00:00"/>
    <n v="0"/>
    <x v="0"/>
    <n v="3"/>
    <x v="0"/>
    <x v="0"/>
    <x v="0"/>
  </r>
  <r>
    <n v="100032"/>
    <s v="Basic"/>
    <m/>
    <m/>
    <m/>
    <n v="0"/>
    <n v="6"/>
    <d v="2020-05-01T00:00:00"/>
    <d v="2021-03-01T00:00:00"/>
    <n v="10"/>
    <n v="3"/>
    <d v="2020-10-01T00:00:00"/>
    <n v="0"/>
    <x v="0"/>
    <n v="6"/>
    <x v="0"/>
    <x v="0"/>
    <x v="0"/>
  </r>
  <r>
    <n v="100032"/>
    <s v="Basic"/>
    <m/>
    <m/>
    <m/>
    <n v="0"/>
    <n v="4"/>
    <d v="2020-05-01T00:00:00"/>
    <d v="2021-03-01T00:00:00"/>
    <n v="10"/>
    <n v="3"/>
    <d v="2020-11-01T00:00:00"/>
    <n v="0"/>
    <x v="0"/>
    <n v="4"/>
    <x v="0"/>
    <x v="0"/>
    <x v="0"/>
  </r>
  <r>
    <n v="100032"/>
    <s v="Basic"/>
    <m/>
    <m/>
    <m/>
    <n v="0"/>
    <n v="6"/>
    <d v="2020-05-01T00:00:00"/>
    <d v="2021-03-01T00:00:00"/>
    <n v="10"/>
    <n v="3"/>
    <d v="2020-12-01T00:00:00"/>
    <n v="0"/>
    <x v="0"/>
    <n v="6"/>
    <x v="0"/>
    <x v="0"/>
    <x v="0"/>
  </r>
  <r>
    <n v="100032"/>
    <s v="Basic"/>
    <m/>
    <m/>
    <m/>
    <n v="0"/>
    <n v="5"/>
    <d v="2020-05-01T00:00:00"/>
    <d v="2021-03-01T00:00:00"/>
    <n v="10"/>
    <n v="3"/>
    <d v="2021-01-01T00:00:00"/>
    <n v="0"/>
    <x v="0"/>
    <n v="5"/>
    <x v="0"/>
    <x v="0"/>
    <x v="0"/>
  </r>
  <r>
    <n v="100032"/>
    <s v="Basic"/>
    <m/>
    <m/>
    <m/>
    <n v="0"/>
    <n v="5"/>
    <d v="2020-05-01T00:00:00"/>
    <d v="2021-03-01T00:00:00"/>
    <n v="10"/>
    <n v="3"/>
    <d v="2021-02-01T00:00:00"/>
    <n v="0"/>
    <x v="0"/>
    <n v="5"/>
    <x v="0"/>
    <x v="0"/>
    <x v="0"/>
  </r>
  <r>
    <n v="100032"/>
    <s v="Basic"/>
    <m/>
    <m/>
    <m/>
    <n v="0"/>
    <n v="5"/>
    <d v="2020-05-01T00:00:00"/>
    <d v="2021-03-01T00:00:00"/>
    <n v="10"/>
    <n v="3"/>
    <d v="2021-03-01T00:00:00"/>
    <n v="0"/>
    <x v="0"/>
    <n v="5"/>
    <x v="0"/>
    <x v="0"/>
    <x v="0"/>
  </r>
  <r>
    <n v="100033"/>
    <s v="Basic"/>
    <m/>
    <m/>
    <m/>
    <n v="0"/>
    <n v="2"/>
    <d v="2020-05-01T00:00:00"/>
    <d v="2021-02-01T00:00:00"/>
    <n v="9"/>
    <n v="4"/>
    <d v="2020-05-01T00:00:00"/>
    <n v="0"/>
    <x v="0"/>
    <n v="2"/>
    <x v="0"/>
    <x v="0"/>
    <x v="0"/>
  </r>
  <r>
    <n v="100033"/>
    <s v="Basic"/>
    <m/>
    <m/>
    <m/>
    <n v="0"/>
    <n v="2"/>
    <d v="2020-05-01T00:00:00"/>
    <d v="2021-02-01T00:00:00"/>
    <n v="9"/>
    <n v="4"/>
    <d v="2020-06-01T00:00:00"/>
    <n v="0"/>
    <x v="0"/>
    <n v="2"/>
    <x v="0"/>
    <x v="0"/>
    <x v="0"/>
  </r>
  <r>
    <n v="100033"/>
    <s v="Basic"/>
    <m/>
    <m/>
    <m/>
    <n v="0"/>
    <n v="2"/>
    <d v="2020-05-01T00:00:00"/>
    <d v="2021-02-01T00:00:00"/>
    <n v="9"/>
    <n v="4"/>
    <d v="2020-07-01T00:00:00"/>
    <n v="0"/>
    <x v="0"/>
    <n v="2"/>
    <x v="0"/>
    <x v="0"/>
    <x v="0"/>
  </r>
  <r>
    <n v="100033"/>
    <s v="Basic"/>
    <m/>
    <m/>
    <m/>
    <n v="0"/>
    <n v="2"/>
    <d v="2020-05-01T00:00:00"/>
    <d v="2021-02-01T00:00:00"/>
    <n v="9"/>
    <n v="4"/>
    <d v="2020-08-01T00:00:00"/>
    <n v="0"/>
    <x v="0"/>
    <n v="2"/>
    <x v="0"/>
    <x v="0"/>
    <x v="0"/>
  </r>
  <r>
    <n v="100033"/>
    <s v="Basic"/>
    <m/>
    <m/>
    <m/>
    <n v="0"/>
    <n v="2"/>
    <d v="2020-05-01T00:00:00"/>
    <d v="2021-02-01T00:00:00"/>
    <n v="9"/>
    <n v="4"/>
    <d v="2020-09-01T00:00:00"/>
    <n v="0"/>
    <x v="0"/>
    <n v="2"/>
    <x v="0"/>
    <x v="0"/>
    <x v="0"/>
  </r>
  <r>
    <n v="100033"/>
    <s v="Basic"/>
    <m/>
    <m/>
    <m/>
    <n v="0"/>
    <n v="2"/>
    <d v="2020-05-01T00:00:00"/>
    <d v="2021-02-01T00:00:00"/>
    <n v="9"/>
    <n v="4"/>
    <d v="2020-10-01T00:00:00"/>
    <n v="0"/>
    <x v="0"/>
    <n v="2"/>
    <x v="0"/>
    <x v="0"/>
    <x v="0"/>
  </r>
  <r>
    <n v="100033"/>
    <s v="Basic"/>
    <m/>
    <m/>
    <m/>
    <n v="0"/>
    <n v="2"/>
    <d v="2020-05-01T00:00:00"/>
    <d v="2021-02-01T00:00:00"/>
    <n v="9"/>
    <n v="4"/>
    <d v="2020-11-01T00:00:00"/>
    <n v="0"/>
    <x v="0"/>
    <n v="2"/>
    <x v="0"/>
    <x v="0"/>
    <x v="0"/>
  </r>
  <r>
    <n v="100033"/>
    <s v="Basic"/>
    <m/>
    <m/>
    <m/>
    <n v="0"/>
    <n v="2"/>
    <d v="2020-05-01T00:00:00"/>
    <d v="2021-02-01T00:00:00"/>
    <n v="9"/>
    <n v="4"/>
    <d v="2020-12-01T00:00:00"/>
    <n v="0"/>
    <x v="0"/>
    <n v="2"/>
    <x v="0"/>
    <x v="0"/>
    <x v="0"/>
  </r>
  <r>
    <n v="100033"/>
    <s v="Basic"/>
    <m/>
    <m/>
    <m/>
    <n v="0"/>
    <n v="2"/>
    <d v="2020-05-01T00:00:00"/>
    <d v="2021-02-01T00:00:00"/>
    <n v="9"/>
    <n v="4"/>
    <d v="2021-01-01T00:00:00"/>
    <n v="0"/>
    <x v="0"/>
    <n v="2"/>
    <x v="0"/>
    <x v="0"/>
    <x v="0"/>
  </r>
  <r>
    <n v="100033"/>
    <s v="Basic"/>
    <m/>
    <m/>
    <m/>
    <n v="0"/>
    <n v="2"/>
    <d v="2020-05-01T00:00:00"/>
    <d v="2021-02-01T00:00:00"/>
    <n v="9"/>
    <n v="4"/>
    <d v="2021-02-01T00:00:00"/>
    <n v="0"/>
    <x v="0"/>
    <n v="2"/>
    <x v="0"/>
    <x v="0"/>
    <x v="0"/>
  </r>
  <r>
    <n v="100034"/>
    <s v="Basic"/>
    <m/>
    <m/>
    <m/>
    <n v="0"/>
    <n v="2"/>
    <d v="2020-05-01T00:00:00"/>
    <d v="2021-05-01T00:00:00"/>
    <n v="12"/>
    <n v="1"/>
    <d v="2020-05-01T00:00:00"/>
    <n v="0"/>
    <x v="0"/>
    <n v="2"/>
    <x v="0"/>
    <x v="0"/>
    <x v="0"/>
  </r>
  <r>
    <n v="100034"/>
    <s v="Basic"/>
    <m/>
    <m/>
    <m/>
    <n v="0"/>
    <n v="2"/>
    <d v="2020-05-01T00:00:00"/>
    <d v="2021-05-01T00:00:00"/>
    <n v="12"/>
    <n v="1"/>
    <d v="2020-06-01T00:00:00"/>
    <n v="0"/>
    <x v="0"/>
    <n v="2"/>
    <x v="0"/>
    <x v="0"/>
    <x v="0"/>
  </r>
  <r>
    <n v="100034"/>
    <s v="Basic"/>
    <m/>
    <m/>
    <m/>
    <n v="0"/>
    <n v="2"/>
    <d v="2020-05-01T00:00:00"/>
    <d v="2021-05-01T00:00:00"/>
    <n v="12"/>
    <n v="1"/>
    <d v="2020-07-01T00:00:00"/>
    <n v="0"/>
    <x v="0"/>
    <n v="2"/>
    <x v="0"/>
    <x v="0"/>
    <x v="0"/>
  </r>
  <r>
    <n v="100034"/>
    <s v="Basic"/>
    <m/>
    <m/>
    <m/>
    <n v="0"/>
    <n v="2"/>
    <d v="2020-05-01T00:00:00"/>
    <d v="2021-05-01T00:00:00"/>
    <n v="12"/>
    <n v="1"/>
    <d v="2020-08-01T00:00:00"/>
    <n v="0"/>
    <x v="0"/>
    <n v="2"/>
    <x v="0"/>
    <x v="0"/>
    <x v="0"/>
  </r>
  <r>
    <n v="100034"/>
    <s v="Basic"/>
    <m/>
    <m/>
    <m/>
    <n v="0"/>
    <n v="2"/>
    <d v="2020-05-01T00:00:00"/>
    <d v="2021-05-01T00:00:00"/>
    <n v="12"/>
    <n v="1"/>
    <d v="2020-09-01T00:00:00"/>
    <n v="0"/>
    <x v="0"/>
    <n v="2"/>
    <x v="0"/>
    <x v="0"/>
    <x v="0"/>
  </r>
  <r>
    <n v="100034"/>
    <s v="Basic"/>
    <m/>
    <m/>
    <m/>
    <n v="0"/>
    <n v="2"/>
    <d v="2020-05-01T00:00:00"/>
    <d v="2021-05-01T00:00:00"/>
    <n v="12"/>
    <n v="1"/>
    <d v="2020-10-01T00:00:00"/>
    <n v="0"/>
    <x v="0"/>
    <n v="2"/>
    <x v="0"/>
    <x v="0"/>
    <x v="0"/>
  </r>
  <r>
    <n v="100034"/>
    <s v="Basic"/>
    <m/>
    <m/>
    <m/>
    <n v="0"/>
    <n v="2"/>
    <d v="2020-05-01T00:00:00"/>
    <d v="2021-05-01T00:00:00"/>
    <n v="12"/>
    <n v="1"/>
    <d v="2020-11-01T00:00:00"/>
    <n v="0"/>
    <x v="0"/>
    <n v="2"/>
    <x v="0"/>
    <x v="0"/>
    <x v="0"/>
  </r>
  <r>
    <n v="100034"/>
    <s v="Basic"/>
    <m/>
    <m/>
    <m/>
    <n v="0"/>
    <n v="2"/>
    <d v="2020-05-01T00:00:00"/>
    <d v="2021-05-01T00:00:00"/>
    <n v="12"/>
    <n v="1"/>
    <d v="2020-12-01T00:00:00"/>
    <n v="0"/>
    <x v="0"/>
    <n v="2"/>
    <x v="0"/>
    <x v="0"/>
    <x v="0"/>
  </r>
  <r>
    <n v="100034"/>
    <s v="Basic"/>
    <m/>
    <m/>
    <m/>
    <n v="0"/>
    <n v="2"/>
    <d v="2020-05-01T00:00:00"/>
    <d v="2021-05-01T00:00:00"/>
    <n v="12"/>
    <n v="1"/>
    <d v="2021-01-01T00:00:00"/>
    <n v="0"/>
    <x v="0"/>
    <n v="2"/>
    <x v="0"/>
    <x v="0"/>
    <x v="0"/>
  </r>
  <r>
    <n v="100034"/>
    <s v="Basic"/>
    <m/>
    <m/>
    <m/>
    <n v="0"/>
    <n v="2"/>
    <d v="2020-05-01T00:00:00"/>
    <d v="2021-05-01T00:00:00"/>
    <n v="12"/>
    <n v="1"/>
    <d v="2021-02-01T00:00:00"/>
    <n v="0"/>
    <x v="0"/>
    <n v="2"/>
    <x v="0"/>
    <x v="0"/>
    <x v="0"/>
  </r>
  <r>
    <n v="100034"/>
    <s v="Basic"/>
    <m/>
    <m/>
    <m/>
    <n v="0"/>
    <n v="2"/>
    <d v="2020-05-01T00:00:00"/>
    <d v="2021-05-01T00:00:00"/>
    <n v="12"/>
    <n v="1"/>
    <d v="2021-03-01T00:00:00"/>
    <n v="0"/>
    <x v="0"/>
    <n v="2"/>
    <x v="0"/>
    <x v="0"/>
    <x v="0"/>
  </r>
  <r>
    <n v="100034"/>
    <s v="Basic"/>
    <m/>
    <m/>
    <m/>
    <n v="0"/>
    <n v="2"/>
    <d v="2020-05-01T00:00:00"/>
    <d v="2021-05-01T00:00:00"/>
    <n v="12"/>
    <n v="1"/>
    <d v="2021-04-01T00:00:00"/>
    <n v="0"/>
    <x v="0"/>
    <n v="2"/>
    <x v="0"/>
    <x v="0"/>
    <x v="0"/>
  </r>
  <r>
    <n v="100034"/>
    <s v="Basic"/>
    <m/>
    <m/>
    <m/>
    <n v="0"/>
    <n v="2"/>
    <d v="2020-05-01T00:00:00"/>
    <d v="2021-05-01T00:00:00"/>
    <n v="12"/>
    <n v="1"/>
    <d v="2021-05-01T00:00:00"/>
    <n v="0"/>
    <x v="0"/>
    <n v="2"/>
    <x v="0"/>
    <x v="0"/>
    <x v="0"/>
  </r>
  <r>
    <n v="100035"/>
    <s v="Basic"/>
    <m/>
    <m/>
    <m/>
    <n v="0"/>
    <n v="2"/>
    <d v="2020-05-01T00:00:00"/>
    <d v="2021-02-01T00:00:00"/>
    <n v="9"/>
    <n v="4"/>
    <d v="2020-05-01T00:00:00"/>
    <n v="0"/>
    <x v="0"/>
    <n v="2"/>
    <x v="0"/>
    <x v="0"/>
    <x v="0"/>
  </r>
  <r>
    <n v="100035"/>
    <s v="Basic"/>
    <m/>
    <m/>
    <m/>
    <n v="0"/>
    <n v="2"/>
    <d v="2020-05-01T00:00:00"/>
    <d v="2021-02-01T00:00:00"/>
    <n v="9"/>
    <n v="4"/>
    <d v="2020-06-01T00:00:00"/>
    <n v="0"/>
    <x v="0"/>
    <n v="2"/>
    <x v="0"/>
    <x v="0"/>
    <x v="0"/>
  </r>
  <r>
    <n v="100035"/>
    <s v="Basic"/>
    <m/>
    <m/>
    <m/>
    <n v="0"/>
    <n v="2"/>
    <d v="2020-05-01T00:00:00"/>
    <d v="2021-02-01T00:00:00"/>
    <n v="9"/>
    <n v="4"/>
    <d v="2020-07-01T00:00:00"/>
    <n v="0"/>
    <x v="0"/>
    <n v="2"/>
    <x v="0"/>
    <x v="0"/>
    <x v="0"/>
  </r>
  <r>
    <n v="100035"/>
    <s v="Basic"/>
    <m/>
    <m/>
    <m/>
    <n v="0"/>
    <n v="1"/>
    <d v="2020-05-01T00:00:00"/>
    <d v="2021-02-01T00:00:00"/>
    <n v="9"/>
    <n v="4"/>
    <d v="2020-08-01T00:00:00"/>
    <n v="0"/>
    <x v="0"/>
    <n v="1"/>
    <x v="0"/>
    <x v="0"/>
    <x v="0"/>
  </r>
  <r>
    <n v="100035"/>
    <s v="Basic"/>
    <m/>
    <m/>
    <m/>
    <n v="0"/>
    <n v="2"/>
    <d v="2020-05-01T00:00:00"/>
    <d v="2021-02-01T00:00:00"/>
    <n v="9"/>
    <n v="4"/>
    <d v="2020-09-01T00:00:00"/>
    <n v="0"/>
    <x v="0"/>
    <n v="2"/>
    <x v="0"/>
    <x v="0"/>
    <x v="0"/>
  </r>
  <r>
    <n v="100035"/>
    <s v="Basic"/>
    <m/>
    <m/>
    <m/>
    <n v="0"/>
    <n v="2"/>
    <d v="2020-05-01T00:00:00"/>
    <d v="2021-02-01T00:00:00"/>
    <n v="9"/>
    <n v="4"/>
    <d v="2020-10-01T00:00:00"/>
    <n v="0"/>
    <x v="0"/>
    <n v="2"/>
    <x v="0"/>
    <x v="0"/>
    <x v="0"/>
  </r>
  <r>
    <n v="100035"/>
    <s v="Basic"/>
    <m/>
    <m/>
    <m/>
    <n v="0"/>
    <n v="2"/>
    <d v="2020-05-01T00:00:00"/>
    <d v="2021-02-01T00:00:00"/>
    <n v="9"/>
    <n v="4"/>
    <d v="2020-11-01T00:00:00"/>
    <n v="0"/>
    <x v="0"/>
    <n v="2"/>
    <x v="0"/>
    <x v="0"/>
    <x v="0"/>
  </r>
  <r>
    <n v="100035"/>
    <s v="Basic"/>
    <m/>
    <m/>
    <m/>
    <n v="0"/>
    <n v="2"/>
    <d v="2020-05-01T00:00:00"/>
    <d v="2021-02-01T00:00:00"/>
    <n v="9"/>
    <n v="4"/>
    <d v="2020-12-01T00:00:00"/>
    <n v="0"/>
    <x v="0"/>
    <n v="2"/>
    <x v="0"/>
    <x v="0"/>
    <x v="0"/>
  </r>
  <r>
    <n v="100035"/>
    <s v="Basic"/>
    <m/>
    <m/>
    <m/>
    <n v="0"/>
    <n v="2"/>
    <d v="2020-05-01T00:00:00"/>
    <d v="2021-02-01T00:00:00"/>
    <n v="9"/>
    <n v="4"/>
    <d v="2021-01-01T00:00:00"/>
    <n v="0"/>
    <x v="0"/>
    <n v="2"/>
    <x v="0"/>
    <x v="0"/>
    <x v="0"/>
  </r>
  <r>
    <n v="100035"/>
    <s v="Basic"/>
    <m/>
    <m/>
    <m/>
    <n v="0"/>
    <n v="2"/>
    <d v="2020-05-01T00:00:00"/>
    <d v="2021-02-01T00:00:00"/>
    <n v="9"/>
    <n v="4"/>
    <d v="2021-02-01T00:00:00"/>
    <n v="0"/>
    <x v="0"/>
    <n v="2"/>
    <x v="0"/>
    <x v="0"/>
    <x v="0"/>
  </r>
  <r>
    <n v="100036"/>
    <s v="Basic"/>
    <m/>
    <m/>
    <m/>
    <n v="0"/>
    <n v="2"/>
    <d v="2020-05-01T00:00:00"/>
    <d v="2021-07-01T00:00:00"/>
    <n v="14"/>
    <n v="0"/>
    <d v="2020-05-01T00:00:00"/>
    <n v="0"/>
    <x v="0"/>
    <n v="2"/>
    <x v="0"/>
    <x v="0"/>
    <x v="0"/>
  </r>
  <r>
    <n v="100036"/>
    <s v="Premium"/>
    <m/>
    <m/>
    <m/>
    <n v="1"/>
    <n v="2"/>
    <d v="2020-05-01T00:00:00"/>
    <d v="2021-07-01T00:00:00"/>
    <n v="14"/>
    <n v="0"/>
    <d v="2020-06-01T00:00:00"/>
    <n v="10"/>
    <x v="0"/>
    <n v="1"/>
    <x v="0"/>
    <x v="0"/>
    <x v="0"/>
  </r>
  <r>
    <n v="100036"/>
    <s v="Premium"/>
    <m/>
    <m/>
    <m/>
    <n v="1"/>
    <n v="2"/>
    <d v="2020-05-01T00:00:00"/>
    <d v="2021-07-01T00:00:00"/>
    <n v="14"/>
    <n v="0"/>
    <d v="2020-07-01T00:00:00"/>
    <n v="10"/>
    <x v="0"/>
    <n v="1"/>
    <x v="0"/>
    <x v="0"/>
    <x v="0"/>
  </r>
  <r>
    <n v="100036"/>
    <s v="Premium"/>
    <m/>
    <m/>
    <m/>
    <n v="1"/>
    <n v="2"/>
    <d v="2020-05-01T00:00:00"/>
    <d v="2021-07-01T00:00:00"/>
    <n v="14"/>
    <n v="0"/>
    <d v="2020-08-01T00:00:00"/>
    <n v="10"/>
    <x v="0"/>
    <n v="1"/>
    <x v="0"/>
    <x v="0"/>
    <x v="0"/>
  </r>
  <r>
    <n v="100036"/>
    <s v="Premium"/>
    <m/>
    <m/>
    <m/>
    <n v="1"/>
    <n v="2"/>
    <d v="2020-05-01T00:00:00"/>
    <d v="2021-07-01T00:00:00"/>
    <n v="14"/>
    <n v="0"/>
    <d v="2020-09-01T00:00:00"/>
    <n v="10"/>
    <x v="0"/>
    <n v="1"/>
    <x v="0"/>
    <x v="0"/>
    <x v="0"/>
  </r>
  <r>
    <n v="100036"/>
    <s v="Premium"/>
    <m/>
    <m/>
    <m/>
    <n v="1"/>
    <n v="2"/>
    <d v="2020-05-01T00:00:00"/>
    <d v="2021-07-01T00:00:00"/>
    <n v="14"/>
    <n v="0"/>
    <d v="2020-10-01T00:00:00"/>
    <n v="10"/>
    <x v="0"/>
    <n v="1"/>
    <x v="0"/>
    <x v="0"/>
    <x v="0"/>
  </r>
  <r>
    <n v="100036"/>
    <s v="Premium"/>
    <m/>
    <m/>
    <m/>
    <n v="1"/>
    <n v="2"/>
    <d v="2020-05-01T00:00:00"/>
    <d v="2021-07-01T00:00:00"/>
    <n v="14"/>
    <n v="0"/>
    <d v="2020-11-01T00:00:00"/>
    <n v="10"/>
    <x v="0"/>
    <n v="1"/>
    <x v="0"/>
    <x v="0"/>
    <x v="0"/>
  </r>
  <r>
    <n v="100036"/>
    <s v="Premium"/>
    <m/>
    <m/>
    <m/>
    <n v="1"/>
    <n v="2"/>
    <d v="2020-05-01T00:00:00"/>
    <d v="2021-07-01T00:00:00"/>
    <n v="14"/>
    <n v="0"/>
    <d v="2020-12-01T00:00:00"/>
    <n v="10"/>
    <x v="0"/>
    <n v="1"/>
    <x v="0"/>
    <x v="0"/>
    <x v="0"/>
  </r>
  <r>
    <n v="100036"/>
    <s v="Premium"/>
    <m/>
    <m/>
    <m/>
    <n v="1"/>
    <n v="2"/>
    <d v="2020-05-01T00:00:00"/>
    <d v="2021-07-01T00:00:00"/>
    <n v="14"/>
    <n v="0"/>
    <d v="2021-01-01T00:00:00"/>
    <n v="10"/>
    <x v="0"/>
    <n v="1"/>
    <x v="0"/>
    <x v="0"/>
    <x v="0"/>
  </r>
  <r>
    <n v="100036"/>
    <s v="Premium"/>
    <m/>
    <m/>
    <m/>
    <n v="1"/>
    <n v="2"/>
    <d v="2020-05-01T00:00:00"/>
    <d v="2021-07-01T00:00:00"/>
    <n v="14"/>
    <n v="0"/>
    <d v="2021-02-01T00:00:00"/>
    <n v="10"/>
    <x v="0"/>
    <n v="1"/>
    <x v="0"/>
    <x v="0"/>
    <x v="0"/>
  </r>
  <r>
    <n v="100036"/>
    <s v="Premium"/>
    <m/>
    <m/>
    <m/>
    <n v="1"/>
    <n v="2"/>
    <d v="2020-05-01T00:00:00"/>
    <d v="2021-07-01T00:00:00"/>
    <n v="14"/>
    <n v="0"/>
    <d v="2021-03-01T00:00:00"/>
    <n v="10"/>
    <x v="0"/>
    <n v="1"/>
    <x v="0"/>
    <x v="0"/>
    <x v="0"/>
  </r>
  <r>
    <n v="100036"/>
    <s v="Premium"/>
    <m/>
    <m/>
    <m/>
    <n v="1"/>
    <n v="2"/>
    <d v="2020-05-01T00:00:00"/>
    <d v="2021-07-01T00:00:00"/>
    <n v="14"/>
    <n v="0"/>
    <d v="2021-04-01T00:00:00"/>
    <n v="10"/>
    <x v="0"/>
    <n v="1"/>
    <x v="0"/>
    <x v="0"/>
    <x v="0"/>
  </r>
  <r>
    <n v="100036"/>
    <s v="Premium"/>
    <m/>
    <m/>
    <m/>
    <n v="1"/>
    <n v="1"/>
    <d v="2020-05-01T00:00:00"/>
    <d v="2021-07-01T00:00:00"/>
    <n v="14"/>
    <n v="0"/>
    <d v="2021-05-01T00:00:00"/>
    <n v="10"/>
    <x v="0"/>
    <n v="0"/>
    <x v="0"/>
    <x v="0"/>
    <x v="0"/>
  </r>
  <r>
    <n v="100036"/>
    <s v="Premium"/>
    <m/>
    <m/>
    <m/>
    <n v="1"/>
    <n v="2"/>
    <d v="2020-05-01T00:00:00"/>
    <d v="2021-07-01T00:00:00"/>
    <n v="14"/>
    <n v="0"/>
    <d v="2021-06-01T00:00:00"/>
    <n v="10"/>
    <x v="0"/>
    <n v="1"/>
    <x v="3"/>
    <x v="3"/>
    <x v="3"/>
  </r>
  <r>
    <n v="100037"/>
    <s v="Basic"/>
    <m/>
    <m/>
    <m/>
    <n v="0"/>
    <n v="65"/>
    <d v="2020-06-01T00:00:00"/>
    <d v="2021-07-01T00:00:00"/>
    <n v="13"/>
    <n v="0"/>
    <d v="2020-06-01T00:00:00"/>
    <n v="0"/>
    <x v="0"/>
    <n v="65"/>
    <x v="0"/>
    <x v="0"/>
    <x v="0"/>
  </r>
  <r>
    <n v="100037"/>
    <s v="Premium"/>
    <m/>
    <m/>
    <m/>
    <n v="22"/>
    <n v="65"/>
    <d v="2020-06-01T00:00:00"/>
    <d v="2021-07-01T00:00:00"/>
    <n v="13"/>
    <n v="0"/>
    <d v="2020-07-01T00:00:00"/>
    <n v="220"/>
    <x v="0"/>
    <n v="43"/>
    <x v="0"/>
    <x v="0"/>
    <x v="0"/>
  </r>
  <r>
    <n v="100037"/>
    <s v="Premium"/>
    <m/>
    <m/>
    <m/>
    <n v="53"/>
    <n v="61"/>
    <d v="2020-06-01T00:00:00"/>
    <d v="2021-07-01T00:00:00"/>
    <n v="13"/>
    <n v="0"/>
    <d v="2020-08-01T00:00:00"/>
    <n v="530"/>
    <x v="0"/>
    <n v="8"/>
    <x v="0"/>
    <x v="0"/>
    <x v="0"/>
  </r>
  <r>
    <n v="100037"/>
    <s v="Premium"/>
    <m/>
    <m/>
    <m/>
    <n v="53"/>
    <n v="71"/>
    <d v="2020-06-01T00:00:00"/>
    <d v="2021-07-01T00:00:00"/>
    <n v="13"/>
    <n v="0"/>
    <d v="2020-09-01T00:00:00"/>
    <n v="530"/>
    <x v="0"/>
    <n v="18"/>
    <x v="0"/>
    <x v="0"/>
    <x v="0"/>
  </r>
  <r>
    <n v="100037"/>
    <s v="Premium"/>
    <m/>
    <m/>
    <m/>
    <n v="53"/>
    <n v="56"/>
    <d v="2020-06-01T00:00:00"/>
    <d v="2021-07-01T00:00:00"/>
    <n v="13"/>
    <n v="0"/>
    <d v="2020-10-01T00:00:00"/>
    <n v="530"/>
    <x v="0"/>
    <n v="3"/>
    <x v="0"/>
    <x v="0"/>
    <x v="0"/>
  </r>
  <r>
    <n v="100037"/>
    <s v="Premium"/>
    <m/>
    <m/>
    <m/>
    <n v="53"/>
    <n v="73"/>
    <d v="2020-06-01T00:00:00"/>
    <d v="2021-07-01T00:00:00"/>
    <n v="13"/>
    <n v="0"/>
    <d v="2020-11-01T00:00:00"/>
    <n v="530"/>
    <x v="0"/>
    <n v="20"/>
    <x v="0"/>
    <x v="0"/>
    <x v="0"/>
  </r>
  <r>
    <n v="100037"/>
    <s v="Premium"/>
    <m/>
    <m/>
    <m/>
    <n v="53"/>
    <n v="66"/>
    <d v="2020-06-01T00:00:00"/>
    <d v="2021-07-01T00:00:00"/>
    <n v="13"/>
    <n v="0"/>
    <d v="2020-12-01T00:00:00"/>
    <n v="530"/>
    <x v="0"/>
    <n v="13"/>
    <x v="0"/>
    <x v="0"/>
    <x v="0"/>
  </r>
  <r>
    <n v="100037"/>
    <s v="Premium"/>
    <m/>
    <m/>
    <m/>
    <n v="53"/>
    <n v="67"/>
    <d v="2020-06-01T00:00:00"/>
    <d v="2021-07-01T00:00:00"/>
    <n v="13"/>
    <n v="0"/>
    <d v="2021-01-01T00:00:00"/>
    <n v="530"/>
    <x v="0"/>
    <n v="14"/>
    <x v="0"/>
    <x v="0"/>
    <x v="0"/>
  </r>
  <r>
    <n v="100037"/>
    <s v="Premium"/>
    <m/>
    <m/>
    <m/>
    <n v="53"/>
    <n v="62"/>
    <d v="2020-06-01T00:00:00"/>
    <d v="2021-07-01T00:00:00"/>
    <n v="13"/>
    <n v="0"/>
    <d v="2021-02-01T00:00:00"/>
    <n v="530"/>
    <x v="0"/>
    <n v="9"/>
    <x v="0"/>
    <x v="0"/>
    <x v="0"/>
  </r>
  <r>
    <n v="100037"/>
    <s v="Premium"/>
    <m/>
    <m/>
    <m/>
    <n v="53"/>
    <n v="70"/>
    <d v="2020-06-01T00:00:00"/>
    <d v="2021-07-01T00:00:00"/>
    <n v="13"/>
    <n v="0"/>
    <d v="2021-03-01T00:00:00"/>
    <n v="530"/>
    <x v="0"/>
    <n v="17"/>
    <x v="0"/>
    <x v="0"/>
    <x v="0"/>
  </r>
  <r>
    <n v="100037"/>
    <s v="Premium"/>
    <m/>
    <m/>
    <m/>
    <n v="53"/>
    <n v="63"/>
    <d v="2020-06-01T00:00:00"/>
    <d v="2021-07-01T00:00:00"/>
    <n v="13"/>
    <n v="0"/>
    <d v="2021-04-01T00:00:00"/>
    <n v="530"/>
    <x v="0"/>
    <n v="10"/>
    <x v="0"/>
    <x v="0"/>
    <x v="0"/>
  </r>
  <r>
    <n v="100037"/>
    <s v="Premium"/>
    <m/>
    <m/>
    <m/>
    <n v="53"/>
    <n v="56"/>
    <d v="2020-06-01T00:00:00"/>
    <d v="2021-07-01T00:00:00"/>
    <n v="13"/>
    <n v="0"/>
    <d v="2021-05-01T00:00:00"/>
    <n v="530"/>
    <x v="0"/>
    <n v="3"/>
    <x v="0"/>
    <x v="0"/>
    <x v="0"/>
  </r>
  <r>
    <n v="100037"/>
    <s v="Premium"/>
    <m/>
    <m/>
    <m/>
    <n v="53"/>
    <n v="66"/>
    <d v="2020-06-01T00:00:00"/>
    <d v="2021-07-01T00:00:00"/>
    <n v="13"/>
    <n v="0"/>
    <d v="2021-06-01T00:00:00"/>
    <n v="530"/>
    <x v="0"/>
    <n v="13"/>
    <x v="15"/>
    <x v="1"/>
    <x v="16"/>
  </r>
  <r>
    <n v="100038"/>
    <s v="Basic"/>
    <m/>
    <m/>
    <m/>
    <n v="0"/>
    <n v="76"/>
    <d v="2020-06-01T00:00:00"/>
    <d v="2021-07-01T00:00:00"/>
    <n v="13"/>
    <n v="0"/>
    <d v="2020-06-01T00:00:00"/>
    <n v="0"/>
    <x v="0"/>
    <n v="76"/>
    <x v="0"/>
    <x v="0"/>
    <x v="0"/>
  </r>
  <r>
    <n v="100038"/>
    <s v="Business"/>
    <m/>
    <m/>
    <m/>
    <n v="18"/>
    <n v="65"/>
    <d v="2020-06-01T00:00:00"/>
    <d v="2021-07-01T00:00:00"/>
    <n v="13"/>
    <n v="0"/>
    <d v="2020-07-01T00:00:00"/>
    <n v="450"/>
    <x v="1"/>
    <n v="47"/>
    <x v="0"/>
    <x v="0"/>
    <x v="0"/>
  </r>
  <r>
    <n v="100038"/>
    <s v="Business"/>
    <m/>
    <m/>
    <m/>
    <n v="27"/>
    <n v="72"/>
    <d v="2020-06-01T00:00:00"/>
    <d v="2021-07-01T00:00:00"/>
    <n v="13"/>
    <n v="0"/>
    <d v="2020-08-01T00:00:00"/>
    <n v="675"/>
    <x v="1"/>
    <n v="45"/>
    <x v="0"/>
    <x v="0"/>
    <x v="0"/>
  </r>
  <r>
    <n v="100038"/>
    <s v="Business"/>
    <m/>
    <m/>
    <m/>
    <n v="52"/>
    <n v="72"/>
    <d v="2020-06-01T00:00:00"/>
    <d v="2021-07-01T00:00:00"/>
    <n v="13"/>
    <n v="0"/>
    <d v="2020-09-01T00:00:00"/>
    <n v="1300"/>
    <x v="1"/>
    <n v="20"/>
    <x v="0"/>
    <x v="0"/>
    <x v="0"/>
  </r>
  <r>
    <n v="100038"/>
    <s v="Business"/>
    <m/>
    <m/>
    <m/>
    <n v="52"/>
    <n v="52"/>
    <d v="2020-06-01T00:00:00"/>
    <d v="2021-07-01T00:00:00"/>
    <n v="13"/>
    <n v="0"/>
    <d v="2020-10-01T00:00:00"/>
    <n v="1300"/>
    <x v="1"/>
    <n v="0"/>
    <x v="0"/>
    <x v="0"/>
    <x v="0"/>
  </r>
  <r>
    <n v="100038"/>
    <s v="Business"/>
    <m/>
    <m/>
    <m/>
    <n v="52"/>
    <n v="64"/>
    <d v="2020-06-01T00:00:00"/>
    <d v="2021-07-01T00:00:00"/>
    <n v="13"/>
    <n v="0"/>
    <d v="2020-11-01T00:00:00"/>
    <n v="1300"/>
    <x v="1"/>
    <n v="12"/>
    <x v="0"/>
    <x v="0"/>
    <x v="0"/>
  </r>
  <r>
    <n v="100038"/>
    <s v="Business"/>
    <m/>
    <m/>
    <m/>
    <n v="52"/>
    <n v="68"/>
    <d v="2020-06-01T00:00:00"/>
    <d v="2021-07-01T00:00:00"/>
    <n v="13"/>
    <n v="0"/>
    <d v="2020-12-01T00:00:00"/>
    <n v="1300"/>
    <x v="1"/>
    <n v="16"/>
    <x v="0"/>
    <x v="0"/>
    <x v="0"/>
  </r>
  <r>
    <n v="100038"/>
    <s v="Business"/>
    <m/>
    <m/>
    <m/>
    <n v="52"/>
    <n v="61"/>
    <d v="2020-06-01T00:00:00"/>
    <d v="2021-07-01T00:00:00"/>
    <n v="13"/>
    <n v="0"/>
    <d v="2021-01-01T00:00:00"/>
    <n v="1300"/>
    <x v="1"/>
    <n v="9"/>
    <x v="0"/>
    <x v="0"/>
    <x v="0"/>
  </r>
  <r>
    <n v="100038"/>
    <s v="Business"/>
    <m/>
    <m/>
    <m/>
    <n v="52"/>
    <n v="60"/>
    <d v="2020-06-01T00:00:00"/>
    <d v="2021-07-01T00:00:00"/>
    <n v="13"/>
    <n v="0"/>
    <d v="2021-02-01T00:00:00"/>
    <n v="1300"/>
    <x v="1"/>
    <n v="8"/>
    <x v="0"/>
    <x v="0"/>
    <x v="0"/>
  </r>
  <r>
    <n v="100038"/>
    <s v="Business"/>
    <m/>
    <m/>
    <m/>
    <n v="52"/>
    <n v="54"/>
    <d v="2020-06-01T00:00:00"/>
    <d v="2021-07-01T00:00:00"/>
    <n v="13"/>
    <n v="0"/>
    <d v="2021-03-01T00:00:00"/>
    <n v="1300"/>
    <x v="1"/>
    <n v="2"/>
    <x v="0"/>
    <x v="0"/>
    <x v="0"/>
  </r>
  <r>
    <n v="100038"/>
    <s v="Business"/>
    <m/>
    <m/>
    <m/>
    <n v="52"/>
    <n v="74"/>
    <d v="2020-06-01T00:00:00"/>
    <d v="2021-07-01T00:00:00"/>
    <n v="13"/>
    <n v="0"/>
    <d v="2021-04-01T00:00:00"/>
    <n v="1300"/>
    <x v="1"/>
    <n v="22"/>
    <x v="0"/>
    <x v="0"/>
    <x v="0"/>
  </r>
  <r>
    <n v="100038"/>
    <s v="Business"/>
    <m/>
    <m/>
    <m/>
    <n v="52"/>
    <n v="50"/>
    <d v="2020-06-01T00:00:00"/>
    <d v="2021-07-01T00:00:00"/>
    <n v="13"/>
    <n v="0"/>
    <d v="2021-05-01T00:00:00"/>
    <n v="1300"/>
    <x v="1"/>
    <n v="0"/>
    <x v="0"/>
    <x v="0"/>
    <x v="0"/>
  </r>
  <r>
    <n v="100038"/>
    <s v="Business"/>
    <m/>
    <m/>
    <m/>
    <n v="52"/>
    <n v="64"/>
    <d v="2020-06-01T00:00:00"/>
    <d v="2021-07-01T00:00:00"/>
    <n v="13"/>
    <n v="0"/>
    <d v="2021-06-01T00:00:00"/>
    <n v="1300"/>
    <x v="1"/>
    <n v="12"/>
    <x v="16"/>
    <x v="1"/>
    <x v="17"/>
  </r>
  <r>
    <n v="100039"/>
    <s v="Basic"/>
    <m/>
    <m/>
    <m/>
    <n v="0"/>
    <n v="53"/>
    <d v="2020-06-01T00:00:00"/>
    <d v="2021-07-01T00:00:00"/>
    <n v="13"/>
    <n v="0"/>
    <d v="2020-06-01T00:00:00"/>
    <n v="0"/>
    <x v="0"/>
    <n v="53"/>
    <x v="0"/>
    <x v="0"/>
    <x v="0"/>
  </r>
  <r>
    <n v="100039"/>
    <s v="Premium"/>
    <m/>
    <m/>
    <m/>
    <n v="21"/>
    <n v="37"/>
    <d v="2020-06-01T00:00:00"/>
    <d v="2021-07-01T00:00:00"/>
    <n v="13"/>
    <n v="0"/>
    <d v="2020-07-01T00:00:00"/>
    <n v="210"/>
    <x v="0"/>
    <n v="16"/>
    <x v="0"/>
    <x v="0"/>
    <x v="0"/>
  </r>
  <r>
    <n v="100039"/>
    <s v="Premium"/>
    <m/>
    <m/>
    <m/>
    <n v="40"/>
    <n v="55"/>
    <d v="2020-06-01T00:00:00"/>
    <d v="2021-07-01T00:00:00"/>
    <n v="13"/>
    <n v="0"/>
    <d v="2020-08-01T00:00:00"/>
    <n v="400"/>
    <x v="0"/>
    <n v="15"/>
    <x v="0"/>
    <x v="0"/>
    <x v="0"/>
  </r>
  <r>
    <n v="100039"/>
    <s v="Premium"/>
    <m/>
    <m/>
    <m/>
    <n v="40"/>
    <n v="45"/>
    <d v="2020-06-01T00:00:00"/>
    <d v="2021-07-01T00:00:00"/>
    <n v="13"/>
    <n v="0"/>
    <d v="2020-09-01T00:00:00"/>
    <n v="400"/>
    <x v="0"/>
    <n v="5"/>
    <x v="0"/>
    <x v="0"/>
    <x v="0"/>
  </r>
  <r>
    <n v="100039"/>
    <s v="Premium"/>
    <m/>
    <m/>
    <m/>
    <n v="40"/>
    <n v="43"/>
    <d v="2020-06-01T00:00:00"/>
    <d v="2021-07-01T00:00:00"/>
    <n v="13"/>
    <n v="0"/>
    <d v="2020-10-01T00:00:00"/>
    <n v="400"/>
    <x v="0"/>
    <n v="3"/>
    <x v="0"/>
    <x v="0"/>
    <x v="0"/>
  </r>
  <r>
    <n v="100039"/>
    <s v="Premium"/>
    <m/>
    <m/>
    <m/>
    <n v="40"/>
    <n v="37"/>
    <d v="2020-06-01T00:00:00"/>
    <d v="2021-07-01T00:00:00"/>
    <n v="13"/>
    <n v="0"/>
    <d v="2020-11-01T00:00:00"/>
    <n v="400"/>
    <x v="0"/>
    <n v="0"/>
    <x v="0"/>
    <x v="0"/>
    <x v="0"/>
  </r>
  <r>
    <n v="100039"/>
    <s v="Premium"/>
    <m/>
    <m/>
    <m/>
    <n v="40"/>
    <n v="61"/>
    <d v="2020-06-01T00:00:00"/>
    <d v="2021-07-01T00:00:00"/>
    <n v="13"/>
    <n v="0"/>
    <d v="2020-12-01T00:00:00"/>
    <n v="400"/>
    <x v="0"/>
    <n v="21"/>
    <x v="0"/>
    <x v="0"/>
    <x v="0"/>
  </r>
  <r>
    <n v="100039"/>
    <s v="Premium"/>
    <m/>
    <m/>
    <m/>
    <n v="40"/>
    <n v="42"/>
    <d v="2020-06-01T00:00:00"/>
    <d v="2021-07-01T00:00:00"/>
    <n v="13"/>
    <n v="0"/>
    <d v="2021-01-01T00:00:00"/>
    <n v="400"/>
    <x v="0"/>
    <n v="2"/>
    <x v="0"/>
    <x v="0"/>
    <x v="0"/>
  </r>
  <r>
    <n v="100039"/>
    <s v="Premium"/>
    <m/>
    <m/>
    <m/>
    <n v="40"/>
    <n v="46"/>
    <d v="2020-06-01T00:00:00"/>
    <d v="2021-07-01T00:00:00"/>
    <n v="13"/>
    <n v="0"/>
    <d v="2021-02-01T00:00:00"/>
    <n v="400"/>
    <x v="0"/>
    <n v="6"/>
    <x v="0"/>
    <x v="0"/>
    <x v="0"/>
  </r>
  <r>
    <n v="100039"/>
    <s v="Premium"/>
    <m/>
    <m/>
    <m/>
    <n v="40"/>
    <n v="57"/>
    <d v="2020-06-01T00:00:00"/>
    <d v="2021-07-01T00:00:00"/>
    <n v="13"/>
    <n v="0"/>
    <d v="2021-03-01T00:00:00"/>
    <n v="400"/>
    <x v="0"/>
    <n v="17"/>
    <x v="0"/>
    <x v="0"/>
    <x v="0"/>
  </r>
  <r>
    <n v="100039"/>
    <s v="Premium"/>
    <m/>
    <m/>
    <m/>
    <n v="40"/>
    <n v="45"/>
    <d v="2020-06-01T00:00:00"/>
    <d v="2021-07-01T00:00:00"/>
    <n v="13"/>
    <n v="0"/>
    <d v="2021-04-01T00:00:00"/>
    <n v="400"/>
    <x v="0"/>
    <n v="5"/>
    <x v="0"/>
    <x v="0"/>
    <x v="0"/>
  </r>
  <r>
    <n v="100039"/>
    <s v="Premium"/>
    <m/>
    <m/>
    <m/>
    <n v="40"/>
    <n v="45"/>
    <d v="2020-06-01T00:00:00"/>
    <d v="2021-07-01T00:00:00"/>
    <n v="13"/>
    <n v="0"/>
    <d v="2021-05-01T00:00:00"/>
    <n v="400"/>
    <x v="0"/>
    <n v="5"/>
    <x v="0"/>
    <x v="0"/>
    <x v="0"/>
  </r>
  <r>
    <n v="100039"/>
    <s v="Premium"/>
    <m/>
    <m/>
    <m/>
    <n v="40"/>
    <n v="51"/>
    <d v="2020-06-01T00:00:00"/>
    <d v="2021-07-01T00:00:00"/>
    <n v="13"/>
    <n v="0"/>
    <d v="2021-06-01T00:00:00"/>
    <n v="400"/>
    <x v="0"/>
    <n v="11"/>
    <x v="10"/>
    <x v="1"/>
    <x v="10"/>
  </r>
  <r>
    <n v="100040"/>
    <s v="Basic"/>
    <m/>
    <m/>
    <m/>
    <n v="0"/>
    <n v="48"/>
    <d v="2020-06-01T00:00:00"/>
    <d v="2021-07-01T00:00:00"/>
    <n v="13"/>
    <n v="0"/>
    <d v="2020-06-01T00:00:00"/>
    <n v="0"/>
    <x v="0"/>
    <n v="48"/>
    <x v="0"/>
    <x v="0"/>
    <x v="0"/>
  </r>
  <r>
    <n v="100040"/>
    <s v="Premium"/>
    <m/>
    <m/>
    <m/>
    <n v="16"/>
    <n v="47"/>
    <d v="2020-06-01T00:00:00"/>
    <d v="2021-07-01T00:00:00"/>
    <n v="13"/>
    <n v="0"/>
    <d v="2020-07-01T00:00:00"/>
    <n v="160"/>
    <x v="0"/>
    <n v="31"/>
    <x v="0"/>
    <x v="0"/>
    <x v="0"/>
  </r>
  <r>
    <n v="100040"/>
    <s v="Premium"/>
    <m/>
    <m/>
    <m/>
    <n v="26"/>
    <n v="37"/>
    <d v="2020-06-01T00:00:00"/>
    <d v="2021-07-01T00:00:00"/>
    <n v="13"/>
    <n v="0"/>
    <d v="2020-08-01T00:00:00"/>
    <n v="260"/>
    <x v="0"/>
    <n v="11"/>
    <x v="0"/>
    <x v="0"/>
    <x v="0"/>
  </r>
  <r>
    <n v="100040"/>
    <s v="Premium"/>
    <m/>
    <m/>
    <m/>
    <n v="36"/>
    <n v="33"/>
    <d v="2020-06-01T00:00:00"/>
    <d v="2021-07-01T00:00:00"/>
    <n v="13"/>
    <n v="0"/>
    <d v="2020-09-01T00:00:00"/>
    <n v="360"/>
    <x v="0"/>
    <n v="0"/>
    <x v="0"/>
    <x v="0"/>
    <x v="0"/>
  </r>
  <r>
    <n v="100040"/>
    <s v="Premium"/>
    <m/>
    <m/>
    <m/>
    <n v="36"/>
    <n v="42"/>
    <d v="2020-06-01T00:00:00"/>
    <d v="2021-07-01T00:00:00"/>
    <n v="13"/>
    <n v="0"/>
    <d v="2020-10-01T00:00:00"/>
    <n v="360"/>
    <x v="0"/>
    <n v="6"/>
    <x v="0"/>
    <x v="0"/>
    <x v="0"/>
  </r>
  <r>
    <n v="100040"/>
    <s v="Premium"/>
    <m/>
    <m/>
    <m/>
    <n v="36"/>
    <n v="47"/>
    <d v="2020-06-01T00:00:00"/>
    <d v="2021-07-01T00:00:00"/>
    <n v="13"/>
    <n v="0"/>
    <d v="2020-11-01T00:00:00"/>
    <n v="360"/>
    <x v="0"/>
    <n v="11"/>
    <x v="0"/>
    <x v="0"/>
    <x v="0"/>
  </r>
  <r>
    <n v="100040"/>
    <s v="Premium"/>
    <m/>
    <m/>
    <m/>
    <n v="36"/>
    <n v="53"/>
    <d v="2020-06-01T00:00:00"/>
    <d v="2021-07-01T00:00:00"/>
    <n v="13"/>
    <n v="0"/>
    <d v="2020-12-01T00:00:00"/>
    <n v="360"/>
    <x v="0"/>
    <n v="17"/>
    <x v="0"/>
    <x v="0"/>
    <x v="0"/>
  </r>
  <r>
    <n v="100040"/>
    <s v="Premium"/>
    <m/>
    <m/>
    <m/>
    <n v="36"/>
    <n v="44"/>
    <d v="2020-06-01T00:00:00"/>
    <d v="2021-07-01T00:00:00"/>
    <n v="13"/>
    <n v="0"/>
    <d v="2021-01-01T00:00:00"/>
    <n v="360"/>
    <x v="0"/>
    <n v="8"/>
    <x v="0"/>
    <x v="0"/>
    <x v="0"/>
  </r>
  <r>
    <n v="100040"/>
    <s v="Premium"/>
    <m/>
    <m/>
    <m/>
    <n v="36"/>
    <n v="31"/>
    <d v="2020-06-01T00:00:00"/>
    <d v="2021-07-01T00:00:00"/>
    <n v="13"/>
    <n v="0"/>
    <d v="2021-02-01T00:00:00"/>
    <n v="360"/>
    <x v="0"/>
    <n v="0"/>
    <x v="0"/>
    <x v="0"/>
    <x v="0"/>
  </r>
  <r>
    <n v="100040"/>
    <s v="Premium"/>
    <m/>
    <m/>
    <m/>
    <n v="36"/>
    <n v="41"/>
    <d v="2020-06-01T00:00:00"/>
    <d v="2021-07-01T00:00:00"/>
    <n v="13"/>
    <n v="0"/>
    <d v="2021-03-01T00:00:00"/>
    <n v="360"/>
    <x v="0"/>
    <n v="5"/>
    <x v="0"/>
    <x v="0"/>
    <x v="0"/>
  </r>
  <r>
    <n v="100040"/>
    <s v="Premium"/>
    <m/>
    <m/>
    <m/>
    <n v="36"/>
    <n v="50"/>
    <d v="2020-06-01T00:00:00"/>
    <d v="2021-07-01T00:00:00"/>
    <n v="13"/>
    <n v="0"/>
    <d v="2021-04-01T00:00:00"/>
    <n v="360"/>
    <x v="0"/>
    <n v="14"/>
    <x v="0"/>
    <x v="0"/>
    <x v="0"/>
  </r>
  <r>
    <n v="100040"/>
    <s v="Premium"/>
    <m/>
    <m/>
    <m/>
    <n v="36"/>
    <n v="46"/>
    <d v="2020-06-01T00:00:00"/>
    <d v="2021-07-01T00:00:00"/>
    <n v="13"/>
    <n v="0"/>
    <d v="2021-05-01T00:00:00"/>
    <n v="360"/>
    <x v="0"/>
    <n v="10"/>
    <x v="0"/>
    <x v="0"/>
    <x v="0"/>
  </r>
  <r>
    <n v="100040"/>
    <s v="Premium"/>
    <m/>
    <m/>
    <m/>
    <n v="36"/>
    <n v="43"/>
    <d v="2020-06-01T00:00:00"/>
    <d v="2021-07-01T00:00:00"/>
    <n v="13"/>
    <n v="0"/>
    <d v="2021-06-01T00:00:00"/>
    <n v="360"/>
    <x v="0"/>
    <n v="7"/>
    <x v="6"/>
    <x v="3"/>
    <x v="6"/>
  </r>
  <r>
    <n v="100041"/>
    <s v="Basic"/>
    <m/>
    <m/>
    <m/>
    <n v="0"/>
    <n v="30"/>
    <d v="2020-06-01T00:00:00"/>
    <d v="2021-07-01T00:00:00"/>
    <n v="13"/>
    <n v="0"/>
    <d v="2020-06-01T00:00:00"/>
    <n v="0"/>
    <x v="0"/>
    <n v="30"/>
    <x v="0"/>
    <x v="0"/>
    <x v="0"/>
  </r>
  <r>
    <n v="100041"/>
    <s v="Business"/>
    <m/>
    <m/>
    <m/>
    <n v="10"/>
    <n v="38"/>
    <d v="2020-06-01T00:00:00"/>
    <d v="2021-07-01T00:00:00"/>
    <n v="13"/>
    <n v="0"/>
    <d v="2020-07-01T00:00:00"/>
    <n v="250"/>
    <x v="1"/>
    <n v="28"/>
    <x v="0"/>
    <x v="0"/>
    <x v="0"/>
  </r>
  <r>
    <n v="100041"/>
    <s v="Business"/>
    <m/>
    <m/>
    <m/>
    <n v="32"/>
    <n v="32"/>
    <d v="2020-06-01T00:00:00"/>
    <d v="2021-07-01T00:00:00"/>
    <n v="13"/>
    <n v="0"/>
    <d v="2020-08-01T00:00:00"/>
    <n v="800"/>
    <x v="1"/>
    <n v="0"/>
    <x v="0"/>
    <x v="0"/>
    <x v="0"/>
  </r>
  <r>
    <n v="100041"/>
    <s v="Business"/>
    <m/>
    <m/>
    <m/>
    <n v="32"/>
    <n v="39"/>
    <d v="2020-06-01T00:00:00"/>
    <d v="2021-07-01T00:00:00"/>
    <n v="13"/>
    <n v="0"/>
    <d v="2020-09-01T00:00:00"/>
    <n v="800"/>
    <x v="1"/>
    <n v="7"/>
    <x v="0"/>
    <x v="0"/>
    <x v="0"/>
  </r>
  <r>
    <n v="100041"/>
    <s v="Business"/>
    <m/>
    <m/>
    <m/>
    <n v="32"/>
    <n v="32"/>
    <d v="2020-06-01T00:00:00"/>
    <d v="2021-07-01T00:00:00"/>
    <n v="13"/>
    <n v="0"/>
    <d v="2020-10-01T00:00:00"/>
    <n v="800"/>
    <x v="1"/>
    <n v="0"/>
    <x v="0"/>
    <x v="0"/>
    <x v="0"/>
  </r>
  <r>
    <n v="100041"/>
    <s v="Business"/>
    <m/>
    <m/>
    <m/>
    <n v="32"/>
    <n v="47"/>
    <d v="2020-06-01T00:00:00"/>
    <d v="2021-07-01T00:00:00"/>
    <n v="13"/>
    <n v="0"/>
    <d v="2020-11-01T00:00:00"/>
    <n v="800"/>
    <x v="1"/>
    <n v="15"/>
    <x v="0"/>
    <x v="0"/>
    <x v="0"/>
  </r>
  <r>
    <n v="100041"/>
    <s v="Business"/>
    <m/>
    <m/>
    <m/>
    <n v="32"/>
    <n v="41"/>
    <d v="2020-06-01T00:00:00"/>
    <d v="2021-07-01T00:00:00"/>
    <n v="13"/>
    <n v="0"/>
    <d v="2020-12-01T00:00:00"/>
    <n v="800"/>
    <x v="1"/>
    <n v="9"/>
    <x v="0"/>
    <x v="0"/>
    <x v="0"/>
  </r>
  <r>
    <n v="100041"/>
    <s v="Business"/>
    <m/>
    <m/>
    <m/>
    <n v="32"/>
    <n v="38"/>
    <d v="2020-06-01T00:00:00"/>
    <d v="2021-07-01T00:00:00"/>
    <n v="13"/>
    <n v="0"/>
    <d v="2021-01-01T00:00:00"/>
    <n v="800"/>
    <x v="1"/>
    <n v="6"/>
    <x v="0"/>
    <x v="0"/>
    <x v="0"/>
  </r>
  <r>
    <n v="100041"/>
    <s v="Business"/>
    <m/>
    <m/>
    <m/>
    <n v="32"/>
    <n v="38"/>
    <d v="2020-06-01T00:00:00"/>
    <d v="2021-07-01T00:00:00"/>
    <n v="13"/>
    <n v="0"/>
    <d v="2021-02-01T00:00:00"/>
    <n v="800"/>
    <x v="1"/>
    <n v="6"/>
    <x v="0"/>
    <x v="0"/>
    <x v="0"/>
  </r>
  <r>
    <n v="100041"/>
    <s v="Business"/>
    <m/>
    <m/>
    <m/>
    <n v="32"/>
    <n v="39"/>
    <d v="2020-06-01T00:00:00"/>
    <d v="2021-07-01T00:00:00"/>
    <n v="13"/>
    <n v="0"/>
    <d v="2021-03-01T00:00:00"/>
    <n v="800"/>
    <x v="1"/>
    <n v="7"/>
    <x v="0"/>
    <x v="0"/>
    <x v="0"/>
  </r>
  <r>
    <n v="100041"/>
    <s v="Business"/>
    <m/>
    <m/>
    <m/>
    <n v="32"/>
    <n v="37"/>
    <d v="2020-06-01T00:00:00"/>
    <d v="2021-07-01T00:00:00"/>
    <n v="13"/>
    <n v="0"/>
    <d v="2021-04-01T00:00:00"/>
    <n v="800"/>
    <x v="1"/>
    <n v="5"/>
    <x v="0"/>
    <x v="0"/>
    <x v="0"/>
  </r>
  <r>
    <n v="100041"/>
    <s v="Business"/>
    <m/>
    <m/>
    <m/>
    <n v="32"/>
    <n v="41"/>
    <d v="2020-06-01T00:00:00"/>
    <d v="2021-07-01T00:00:00"/>
    <n v="13"/>
    <n v="0"/>
    <d v="2021-05-01T00:00:00"/>
    <n v="800"/>
    <x v="1"/>
    <n v="9"/>
    <x v="0"/>
    <x v="0"/>
    <x v="0"/>
  </r>
  <r>
    <n v="100041"/>
    <s v="Business"/>
    <m/>
    <m/>
    <m/>
    <n v="32"/>
    <n v="45"/>
    <d v="2020-06-01T00:00:00"/>
    <d v="2021-07-01T00:00:00"/>
    <n v="13"/>
    <n v="0"/>
    <d v="2021-06-01T00:00:00"/>
    <n v="800"/>
    <x v="1"/>
    <n v="13"/>
    <x v="17"/>
    <x v="1"/>
    <x v="18"/>
  </r>
  <r>
    <n v="100042"/>
    <s v="Basic"/>
    <m/>
    <m/>
    <m/>
    <n v="0"/>
    <n v="31"/>
    <d v="2020-06-01T00:00:00"/>
    <d v="2021-07-01T00:00:00"/>
    <n v="13"/>
    <n v="0"/>
    <d v="2020-06-01T00:00:00"/>
    <n v="0"/>
    <x v="0"/>
    <n v="31"/>
    <x v="0"/>
    <x v="0"/>
    <x v="0"/>
  </r>
  <r>
    <n v="100042"/>
    <s v="Business"/>
    <m/>
    <m/>
    <m/>
    <n v="10"/>
    <n v="28"/>
    <d v="2020-06-01T00:00:00"/>
    <d v="2021-07-01T00:00:00"/>
    <n v="13"/>
    <n v="0"/>
    <d v="2020-07-01T00:00:00"/>
    <n v="250"/>
    <x v="1"/>
    <n v="18"/>
    <x v="0"/>
    <x v="0"/>
    <x v="0"/>
  </r>
  <r>
    <n v="100042"/>
    <s v="Business"/>
    <m/>
    <m/>
    <m/>
    <n v="25"/>
    <n v="35"/>
    <d v="2020-06-01T00:00:00"/>
    <d v="2021-07-01T00:00:00"/>
    <n v="13"/>
    <n v="0"/>
    <d v="2020-08-01T00:00:00"/>
    <n v="625"/>
    <x v="1"/>
    <n v="10"/>
    <x v="0"/>
    <x v="0"/>
    <x v="0"/>
  </r>
  <r>
    <n v="100042"/>
    <s v="Business"/>
    <m/>
    <m/>
    <m/>
    <n v="26"/>
    <n v="35"/>
    <d v="2020-06-01T00:00:00"/>
    <d v="2021-07-01T00:00:00"/>
    <n v="13"/>
    <n v="0"/>
    <d v="2020-09-01T00:00:00"/>
    <n v="650"/>
    <x v="1"/>
    <n v="9"/>
    <x v="0"/>
    <x v="0"/>
    <x v="0"/>
  </r>
  <r>
    <n v="100042"/>
    <s v="Business"/>
    <m/>
    <m/>
    <m/>
    <n v="26"/>
    <n v="36"/>
    <d v="2020-06-01T00:00:00"/>
    <d v="2021-07-01T00:00:00"/>
    <n v="13"/>
    <n v="0"/>
    <d v="2020-10-01T00:00:00"/>
    <n v="650"/>
    <x v="1"/>
    <n v="10"/>
    <x v="0"/>
    <x v="0"/>
    <x v="0"/>
  </r>
  <r>
    <n v="100042"/>
    <s v="Business"/>
    <m/>
    <m/>
    <m/>
    <n v="26"/>
    <n v="35"/>
    <d v="2020-06-01T00:00:00"/>
    <d v="2021-07-01T00:00:00"/>
    <n v="13"/>
    <n v="0"/>
    <d v="2020-11-01T00:00:00"/>
    <n v="650"/>
    <x v="1"/>
    <n v="9"/>
    <x v="0"/>
    <x v="0"/>
    <x v="0"/>
  </r>
  <r>
    <n v="100042"/>
    <s v="Business"/>
    <m/>
    <m/>
    <m/>
    <n v="26"/>
    <n v="30"/>
    <d v="2020-06-01T00:00:00"/>
    <d v="2021-07-01T00:00:00"/>
    <n v="13"/>
    <n v="0"/>
    <d v="2020-12-01T00:00:00"/>
    <n v="650"/>
    <x v="1"/>
    <n v="4"/>
    <x v="0"/>
    <x v="0"/>
    <x v="0"/>
  </r>
  <r>
    <n v="100042"/>
    <s v="Business"/>
    <m/>
    <m/>
    <m/>
    <n v="26"/>
    <n v="32"/>
    <d v="2020-06-01T00:00:00"/>
    <d v="2021-07-01T00:00:00"/>
    <n v="13"/>
    <n v="0"/>
    <d v="2021-01-01T00:00:00"/>
    <n v="650"/>
    <x v="1"/>
    <n v="6"/>
    <x v="0"/>
    <x v="0"/>
    <x v="0"/>
  </r>
  <r>
    <n v="100042"/>
    <s v="Business"/>
    <m/>
    <m/>
    <m/>
    <n v="26"/>
    <n v="34"/>
    <d v="2020-06-01T00:00:00"/>
    <d v="2021-07-01T00:00:00"/>
    <n v="13"/>
    <n v="0"/>
    <d v="2021-02-01T00:00:00"/>
    <n v="650"/>
    <x v="1"/>
    <n v="8"/>
    <x v="0"/>
    <x v="0"/>
    <x v="0"/>
  </r>
  <r>
    <n v="100042"/>
    <s v="Business"/>
    <m/>
    <m/>
    <m/>
    <n v="26"/>
    <n v="26"/>
    <d v="2020-06-01T00:00:00"/>
    <d v="2021-07-01T00:00:00"/>
    <n v="13"/>
    <n v="0"/>
    <d v="2021-03-01T00:00:00"/>
    <n v="650"/>
    <x v="1"/>
    <n v="0"/>
    <x v="0"/>
    <x v="0"/>
    <x v="0"/>
  </r>
  <r>
    <n v="100042"/>
    <s v="Business"/>
    <m/>
    <m/>
    <m/>
    <n v="26"/>
    <n v="36"/>
    <d v="2020-06-01T00:00:00"/>
    <d v="2021-07-01T00:00:00"/>
    <n v="13"/>
    <n v="0"/>
    <d v="2021-04-01T00:00:00"/>
    <n v="650"/>
    <x v="1"/>
    <n v="10"/>
    <x v="0"/>
    <x v="0"/>
    <x v="0"/>
  </r>
  <r>
    <n v="100042"/>
    <s v="Business"/>
    <m/>
    <m/>
    <m/>
    <n v="26"/>
    <n v="34"/>
    <d v="2020-06-01T00:00:00"/>
    <d v="2021-07-01T00:00:00"/>
    <n v="13"/>
    <n v="0"/>
    <d v="2021-05-01T00:00:00"/>
    <n v="650"/>
    <x v="1"/>
    <n v="8"/>
    <x v="0"/>
    <x v="0"/>
    <x v="0"/>
  </r>
  <r>
    <n v="100042"/>
    <s v="Business"/>
    <m/>
    <m/>
    <m/>
    <n v="26"/>
    <n v="31"/>
    <d v="2020-06-01T00:00:00"/>
    <d v="2021-07-01T00:00:00"/>
    <n v="13"/>
    <n v="0"/>
    <d v="2021-06-01T00:00:00"/>
    <n v="650"/>
    <x v="1"/>
    <n v="5"/>
    <x v="18"/>
    <x v="1"/>
    <x v="19"/>
  </r>
  <r>
    <n v="100043"/>
    <s v="Basic"/>
    <m/>
    <m/>
    <m/>
    <n v="0"/>
    <n v="20"/>
    <d v="2020-06-01T00:00:00"/>
    <d v="2021-07-01T00:00:00"/>
    <n v="13"/>
    <n v="0"/>
    <d v="2020-06-01T00:00:00"/>
    <n v="0"/>
    <x v="0"/>
    <n v="20"/>
    <x v="0"/>
    <x v="0"/>
    <x v="0"/>
  </r>
  <r>
    <n v="100043"/>
    <s v="Premium"/>
    <m/>
    <m/>
    <m/>
    <n v="4"/>
    <n v="15"/>
    <d v="2020-06-01T00:00:00"/>
    <d v="2021-07-01T00:00:00"/>
    <n v="13"/>
    <n v="0"/>
    <d v="2020-07-01T00:00:00"/>
    <n v="40"/>
    <x v="0"/>
    <n v="11"/>
    <x v="0"/>
    <x v="0"/>
    <x v="0"/>
  </r>
  <r>
    <n v="100043"/>
    <s v="Premium"/>
    <m/>
    <m/>
    <m/>
    <n v="13"/>
    <n v="16"/>
    <d v="2020-06-01T00:00:00"/>
    <d v="2021-07-01T00:00:00"/>
    <n v="13"/>
    <n v="0"/>
    <d v="2020-08-01T00:00:00"/>
    <n v="130"/>
    <x v="0"/>
    <n v="3"/>
    <x v="0"/>
    <x v="0"/>
    <x v="0"/>
  </r>
  <r>
    <n v="100043"/>
    <s v="Premium"/>
    <m/>
    <m/>
    <m/>
    <n v="12"/>
    <n v="17"/>
    <d v="2020-06-01T00:00:00"/>
    <d v="2021-07-01T00:00:00"/>
    <n v="13"/>
    <n v="0"/>
    <d v="2020-09-01T00:00:00"/>
    <n v="120"/>
    <x v="0"/>
    <n v="5"/>
    <x v="0"/>
    <x v="0"/>
    <x v="0"/>
  </r>
  <r>
    <n v="100043"/>
    <s v="Premium"/>
    <m/>
    <m/>
    <m/>
    <n v="13"/>
    <n v="16"/>
    <d v="2020-06-01T00:00:00"/>
    <d v="2021-07-01T00:00:00"/>
    <n v="13"/>
    <n v="0"/>
    <d v="2020-10-01T00:00:00"/>
    <n v="130"/>
    <x v="0"/>
    <n v="3"/>
    <x v="0"/>
    <x v="0"/>
    <x v="0"/>
  </r>
  <r>
    <n v="100043"/>
    <s v="Premium"/>
    <m/>
    <m/>
    <m/>
    <n v="13"/>
    <n v="14"/>
    <d v="2020-06-01T00:00:00"/>
    <d v="2021-07-01T00:00:00"/>
    <n v="13"/>
    <n v="0"/>
    <d v="2020-11-01T00:00:00"/>
    <n v="130"/>
    <x v="0"/>
    <n v="1"/>
    <x v="0"/>
    <x v="0"/>
    <x v="0"/>
  </r>
  <r>
    <n v="100043"/>
    <s v="Premium"/>
    <m/>
    <m/>
    <m/>
    <n v="13"/>
    <n v="13"/>
    <d v="2020-06-01T00:00:00"/>
    <d v="2021-07-01T00:00:00"/>
    <n v="13"/>
    <n v="0"/>
    <d v="2020-12-01T00:00:00"/>
    <n v="130"/>
    <x v="0"/>
    <n v="0"/>
    <x v="0"/>
    <x v="0"/>
    <x v="0"/>
  </r>
  <r>
    <n v="100043"/>
    <s v="Premium"/>
    <m/>
    <m/>
    <m/>
    <n v="13"/>
    <n v="16"/>
    <d v="2020-06-01T00:00:00"/>
    <d v="2021-07-01T00:00:00"/>
    <n v="13"/>
    <n v="0"/>
    <d v="2021-01-01T00:00:00"/>
    <n v="130"/>
    <x v="0"/>
    <n v="3"/>
    <x v="0"/>
    <x v="0"/>
    <x v="0"/>
  </r>
  <r>
    <n v="100043"/>
    <s v="Premium"/>
    <m/>
    <m/>
    <m/>
    <n v="13"/>
    <n v="16"/>
    <d v="2020-06-01T00:00:00"/>
    <d v="2021-07-01T00:00:00"/>
    <n v="13"/>
    <n v="0"/>
    <d v="2021-02-01T00:00:00"/>
    <n v="130"/>
    <x v="0"/>
    <n v="3"/>
    <x v="0"/>
    <x v="0"/>
    <x v="0"/>
  </r>
  <r>
    <n v="100043"/>
    <s v="Premium"/>
    <m/>
    <m/>
    <m/>
    <n v="13"/>
    <n v="15"/>
    <d v="2020-06-01T00:00:00"/>
    <d v="2021-07-01T00:00:00"/>
    <n v="13"/>
    <n v="0"/>
    <d v="2021-03-01T00:00:00"/>
    <n v="130"/>
    <x v="0"/>
    <n v="2"/>
    <x v="0"/>
    <x v="0"/>
    <x v="0"/>
  </r>
  <r>
    <n v="100043"/>
    <s v="Premium"/>
    <m/>
    <m/>
    <m/>
    <n v="13"/>
    <n v="14"/>
    <d v="2020-06-01T00:00:00"/>
    <d v="2021-07-01T00:00:00"/>
    <n v="13"/>
    <n v="0"/>
    <d v="2021-04-01T00:00:00"/>
    <n v="130"/>
    <x v="0"/>
    <n v="1"/>
    <x v="0"/>
    <x v="0"/>
    <x v="0"/>
  </r>
  <r>
    <n v="100043"/>
    <s v="Premium"/>
    <m/>
    <m/>
    <m/>
    <n v="13"/>
    <n v="17"/>
    <d v="2020-06-01T00:00:00"/>
    <d v="2021-07-01T00:00:00"/>
    <n v="13"/>
    <n v="0"/>
    <d v="2021-05-01T00:00:00"/>
    <n v="130"/>
    <x v="0"/>
    <n v="4"/>
    <x v="0"/>
    <x v="0"/>
    <x v="0"/>
  </r>
  <r>
    <n v="100043"/>
    <s v="Premium"/>
    <m/>
    <m/>
    <m/>
    <n v="13"/>
    <n v="18"/>
    <d v="2020-06-01T00:00:00"/>
    <d v="2021-07-01T00:00:00"/>
    <n v="13"/>
    <n v="0"/>
    <d v="2021-06-01T00:00:00"/>
    <n v="130"/>
    <x v="0"/>
    <n v="5"/>
    <x v="12"/>
    <x v="3"/>
    <x v="12"/>
  </r>
  <r>
    <n v="100044"/>
    <s v="Basic"/>
    <m/>
    <m/>
    <m/>
    <n v="0"/>
    <n v="12"/>
    <d v="2020-06-01T00:00:00"/>
    <d v="2021-06-01T00:00:00"/>
    <n v="12"/>
    <n v="0"/>
    <d v="2020-06-01T00:00:00"/>
    <n v="0"/>
    <x v="0"/>
    <n v="12"/>
    <x v="0"/>
    <x v="0"/>
    <x v="0"/>
  </r>
  <r>
    <n v="100044"/>
    <s v="Basic"/>
    <m/>
    <m/>
    <m/>
    <n v="0"/>
    <n v="13"/>
    <d v="2020-06-01T00:00:00"/>
    <d v="2021-06-01T00:00:00"/>
    <n v="12"/>
    <n v="0"/>
    <d v="2020-07-01T00:00:00"/>
    <n v="0"/>
    <x v="0"/>
    <n v="13"/>
    <x v="0"/>
    <x v="0"/>
    <x v="0"/>
  </r>
  <r>
    <n v="100044"/>
    <s v="Basic"/>
    <m/>
    <m/>
    <m/>
    <n v="0"/>
    <n v="15"/>
    <d v="2020-06-01T00:00:00"/>
    <d v="2021-06-01T00:00:00"/>
    <n v="12"/>
    <n v="0"/>
    <d v="2020-08-01T00:00:00"/>
    <n v="0"/>
    <x v="0"/>
    <n v="15"/>
    <x v="0"/>
    <x v="0"/>
    <x v="0"/>
  </r>
  <r>
    <n v="100044"/>
    <s v="Basic"/>
    <m/>
    <m/>
    <m/>
    <n v="0"/>
    <n v="14"/>
    <d v="2020-06-01T00:00:00"/>
    <d v="2021-06-01T00:00:00"/>
    <n v="12"/>
    <n v="0"/>
    <d v="2020-09-01T00:00:00"/>
    <n v="0"/>
    <x v="0"/>
    <n v="14"/>
    <x v="0"/>
    <x v="0"/>
    <x v="0"/>
  </r>
  <r>
    <n v="100044"/>
    <s v="Basic"/>
    <m/>
    <m/>
    <m/>
    <n v="0"/>
    <n v="11"/>
    <d v="2020-06-01T00:00:00"/>
    <d v="2021-06-01T00:00:00"/>
    <n v="12"/>
    <n v="0"/>
    <d v="2020-10-01T00:00:00"/>
    <n v="0"/>
    <x v="0"/>
    <n v="11"/>
    <x v="0"/>
    <x v="0"/>
    <x v="0"/>
  </r>
  <r>
    <n v="100044"/>
    <s v="Basic"/>
    <m/>
    <m/>
    <m/>
    <n v="0"/>
    <n v="13"/>
    <d v="2020-06-01T00:00:00"/>
    <d v="2021-06-01T00:00:00"/>
    <n v="12"/>
    <n v="0"/>
    <d v="2020-11-01T00:00:00"/>
    <n v="0"/>
    <x v="0"/>
    <n v="13"/>
    <x v="0"/>
    <x v="0"/>
    <x v="0"/>
  </r>
  <r>
    <n v="100044"/>
    <s v="Basic"/>
    <m/>
    <m/>
    <m/>
    <n v="0"/>
    <n v="12"/>
    <d v="2020-06-01T00:00:00"/>
    <d v="2021-06-01T00:00:00"/>
    <n v="12"/>
    <n v="0"/>
    <d v="2020-12-01T00:00:00"/>
    <n v="0"/>
    <x v="0"/>
    <n v="12"/>
    <x v="0"/>
    <x v="0"/>
    <x v="0"/>
  </r>
  <r>
    <n v="100044"/>
    <s v="Basic"/>
    <m/>
    <m/>
    <m/>
    <n v="0"/>
    <n v="14"/>
    <d v="2020-06-01T00:00:00"/>
    <d v="2021-06-01T00:00:00"/>
    <n v="12"/>
    <n v="0"/>
    <d v="2021-01-01T00:00:00"/>
    <n v="0"/>
    <x v="0"/>
    <n v="14"/>
    <x v="0"/>
    <x v="0"/>
    <x v="0"/>
  </r>
  <r>
    <n v="100044"/>
    <s v="Basic"/>
    <m/>
    <m/>
    <m/>
    <n v="0"/>
    <n v="13"/>
    <d v="2020-06-01T00:00:00"/>
    <d v="2021-06-01T00:00:00"/>
    <n v="12"/>
    <n v="0"/>
    <d v="2021-02-01T00:00:00"/>
    <n v="0"/>
    <x v="0"/>
    <n v="13"/>
    <x v="0"/>
    <x v="0"/>
    <x v="0"/>
  </r>
  <r>
    <n v="100044"/>
    <s v="Basic"/>
    <m/>
    <m/>
    <m/>
    <n v="0"/>
    <n v="14"/>
    <d v="2020-06-01T00:00:00"/>
    <d v="2021-06-01T00:00:00"/>
    <n v="12"/>
    <n v="0"/>
    <d v="2021-03-01T00:00:00"/>
    <n v="0"/>
    <x v="0"/>
    <n v="14"/>
    <x v="0"/>
    <x v="0"/>
    <x v="0"/>
  </r>
  <r>
    <n v="100044"/>
    <s v="Basic"/>
    <m/>
    <m/>
    <m/>
    <n v="0"/>
    <n v="13"/>
    <d v="2020-06-01T00:00:00"/>
    <d v="2021-06-01T00:00:00"/>
    <n v="12"/>
    <n v="0"/>
    <d v="2021-04-01T00:00:00"/>
    <n v="0"/>
    <x v="0"/>
    <n v="13"/>
    <x v="0"/>
    <x v="0"/>
    <x v="0"/>
  </r>
  <r>
    <n v="100044"/>
    <s v="Basic"/>
    <m/>
    <m/>
    <m/>
    <n v="0"/>
    <n v="15"/>
    <d v="2020-06-01T00:00:00"/>
    <d v="2021-06-01T00:00:00"/>
    <n v="12"/>
    <n v="0"/>
    <d v="2021-05-01T00:00:00"/>
    <n v="0"/>
    <x v="0"/>
    <n v="15"/>
    <x v="0"/>
    <x v="0"/>
    <x v="0"/>
  </r>
  <r>
    <n v="100044"/>
    <s v="Basic"/>
    <m/>
    <m/>
    <m/>
    <n v="0"/>
    <n v="15"/>
    <d v="2020-06-01T00:00:00"/>
    <d v="2021-06-01T00:00:00"/>
    <n v="12"/>
    <n v="0"/>
    <d v="2021-06-01T00:00:00"/>
    <n v="0"/>
    <x v="0"/>
    <n v="15"/>
    <x v="1"/>
    <x v="1"/>
    <x v="20"/>
  </r>
  <r>
    <n v="100045"/>
    <s v="Basic"/>
    <m/>
    <m/>
    <m/>
    <n v="0"/>
    <n v="11"/>
    <d v="2020-06-01T00:00:00"/>
    <d v="2021-07-01T00:00:00"/>
    <n v="13"/>
    <n v="0"/>
    <d v="2020-06-01T00:00:00"/>
    <n v="0"/>
    <x v="0"/>
    <n v="11"/>
    <x v="0"/>
    <x v="0"/>
    <x v="0"/>
  </r>
  <r>
    <n v="100045"/>
    <s v="Business"/>
    <m/>
    <m/>
    <m/>
    <n v="4"/>
    <n v="10"/>
    <d v="2020-06-01T00:00:00"/>
    <d v="2021-07-01T00:00:00"/>
    <n v="13"/>
    <n v="0"/>
    <d v="2020-07-01T00:00:00"/>
    <n v="100"/>
    <x v="1"/>
    <n v="6"/>
    <x v="0"/>
    <x v="0"/>
    <x v="0"/>
  </r>
  <r>
    <n v="100045"/>
    <s v="Business"/>
    <m/>
    <m/>
    <m/>
    <n v="9"/>
    <n v="11"/>
    <d v="2020-06-01T00:00:00"/>
    <d v="2021-07-01T00:00:00"/>
    <n v="13"/>
    <n v="0"/>
    <d v="2020-08-01T00:00:00"/>
    <n v="225"/>
    <x v="1"/>
    <n v="2"/>
    <x v="0"/>
    <x v="0"/>
    <x v="0"/>
  </r>
  <r>
    <n v="100045"/>
    <s v="Business"/>
    <m/>
    <m/>
    <m/>
    <n v="9"/>
    <n v="13"/>
    <d v="2020-06-01T00:00:00"/>
    <d v="2021-07-01T00:00:00"/>
    <n v="13"/>
    <n v="0"/>
    <d v="2020-09-01T00:00:00"/>
    <n v="225"/>
    <x v="1"/>
    <n v="4"/>
    <x v="0"/>
    <x v="0"/>
    <x v="0"/>
  </r>
  <r>
    <n v="100045"/>
    <s v="Business"/>
    <m/>
    <m/>
    <m/>
    <n v="9"/>
    <n v="11"/>
    <d v="2020-06-01T00:00:00"/>
    <d v="2021-07-01T00:00:00"/>
    <n v="13"/>
    <n v="0"/>
    <d v="2020-10-01T00:00:00"/>
    <n v="225"/>
    <x v="1"/>
    <n v="2"/>
    <x v="0"/>
    <x v="0"/>
    <x v="0"/>
  </r>
  <r>
    <n v="100045"/>
    <s v="Business"/>
    <m/>
    <m/>
    <m/>
    <n v="9"/>
    <n v="10"/>
    <d v="2020-06-01T00:00:00"/>
    <d v="2021-07-01T00:00:00"/>
    <n v="13"/>
    <n v="0"/>
    <d v="2020-11-01T00:00:00"/>
    <n v="225"/>
    <x v="1"/>
    <n v="1"/>
    <x v="0"/>
    <x v="0"/>
    <x v="0"/>
  </r>
  <r>
    <n v="100045"/>
    <s v="Business"/>
    <m/>
    <m/>
    <m/>
    <n v="9"/>
    <n v="11"/>
    <d v="2020-06-01T00:00:00"/>
    <d v="2021-07-01T00:00:00"/>
    <n v="13"/>
    <n v="0"/>
    <d v="2020-12-01T00:00:00"/>
    <n v="225"/>
    <x v="1"/>
    <n v="2"/>
    <x v="0"/>
    <x v="0"/>
    <x v="0"/>
  </r>
  <r>
    <n v="100045"/>
    <s v="Business"/>
    <m/>
    <m/>
    <m/>
    <n v="9"/>
    <n v="11"/>
    <d v="2020-06-01T00:00:00"/>
    <d v="2021-07-01T00:00:00"/>
    <n v="13"/>
    <n v="0"/>
    <d v="2021-01-01T00:00:00"/>
    <n v="225"/>
    <x v="1"/>
    <n v="2"/>
    <x v="0"/>
    <x v="0"/>
    <x v="0"/>
  </r>
  <r>
    <n v="100045"/>
    <s v="Business"/>
    <m/>
    <m/>
    <m/>
    <n v="9"/>
    <n v="11"/>
    <d v="2020-06-01T00:00:00"/>
    <d v="2021-07-01T00:00:00"/>
    <n v="13"/>
    <n v="0"/>
    <d v="2021-02-01T00:00:00"/>
    <n v="225"/>
    <x v="1"/>
    <n v="2"/>
    <x v="0"/>
    <x v="0"/>
    <x v="0"/>
  </r>
  <r>
    <n v="100045"/>
    <s v="Business"/>
    <m/>
    <m/>
    <m/>
    <n v="9"/>
    <n v="12"/>
    <d v="2020-06-01T00:00:00"/>
    <d v="2021-07-01T00:00:00"/>
    <n v="13"/>
    <n v="0"/>
    <d v="2021-03-01T00:00:00"/>
    <n v="225"/>
    <x v="1"/>
    <n v="3"/>
    <x v="0"/>
    <x v="0"/>
    <x v="0"/>
  </r>
  <r>
    <n v="100045"/>
    <s v="Business"/>
    <m/>
    <m/>
    <m/>
    <n v="9"/>
    <n v="9"/>
    <d v="2020-06-01T00:00:00"/>
    <d v="2021-07-01T00:00:00"/>
    <n v="13"/>
    <n v="0"/>
    <d v="2021-04-01T00:00:00"/>
    <n v="225"/>
    <x v="1"/>
    <n v="0"/>
    <x v="0"/>
    <x v="0"/>
    <x v="0"/>
  </r>
  <r>
    <n v="100045"/>
    <s v="Business"/>
    <m/>
    <m/>
    <m/>
    <n v="9"/>
    <n v="12"/>
    <d v="2020-06-01T00:00:00"/>
    <d v="2021-07-01T00:00:00"/>
    <n v="13"/>
    <n v="0"/>
    <d v="2021-05-01T00:00:00"/>
    <n v="225"/>
    <x v="1"/>
    <n v="3"/>
    <x v="0"/>
    <x v="0"/>
    <x v="0"/>
  </r>
  <r>
    <n v="100045"/>
    <s v="Business"/>
    <m/>
    <m/>
    <m/>
    <n v="9"/>
    <n v="10"/>
    <d v="2020-06-01T00:00:00"/>
    <d v="2021-07-01T00:00:00"/>
    <n v="13"/>
    <n v="0"/>
    <d v="2021-06-01T00:00:00"/>
    <n v="225"/>
    <x v="1"/>
    <n v="1"/>
    <x v="4"/>
    <x v="3"/>
    <x v="4"/>
  </r>
  <r>
    <n v="100046"/>
    <s v="Basic"/>
    <m/>
    <m/>
    <m/>
    <n v="0"/>
    <n v="7"/>
    <d v="2020-06-01T00:00:00"/>
    <d v="2020-08-01T00:00:00"/>
    <n v="2"/>
    <n v="10"/>
    <d v="2020-06-01T00:00:00"/>
    <n v="0"/>
    <x v="0"/>
    <n v="7"/>
    <x v="0"/>
    <x v="0"/>
    <x v="0"/>
  </r>
  <r>
    <n v="100046"/>
    <s v="Basic"/>
    <m/>
    <m/>
    <m/>
    <n v="0"/>
    <n v="7"/>
    <d v="2020-06-01T00:00:00"/>
    <d v="2020-08-01T00:00:00"/>
    <n v="2"/>
    <n v="10"/>
    <d v="2020-07-01T00:00:00"/>
    <n v="0"/>
    <x v="0"/>
    <n v="7"/>
    <x v="0"/>
    <x v="0"/>
    <x v="0"/>
  </r>
  <r>
    <n v="100046"/>
    <s v="Basic"/>
    <m/>
    <m/>
    <m/>
    <n v="0"/>
    <n v="7"/>
    <d v="2020-06-01T00:00:00"/>
    <d v="2020-08-01T00:00:00"/>
    <n v="2"/>
    <n v="10"/>
    <d v="2020-08-01T00:00:00"/>
    <n v="0"/>
    <x v="0"/>
    <n v="7"/>
    <x v="0"/>
    <x v="0"/>
    <x v="0"/>
  </r>
  <r>
    <n v="100047"/>
    <s v="Basic"/>
    <m/>
    <m/>
    <m/>
    <n v="0"/>
    <n v="8"/>
    <d v="2020-06-01T00:00:00"/>
    <d v="2021-01-01T00:00:00"/>
    <n v="7"/>
    <n v="5"/>
    <d v="2020-06-01T00:00:00"/>
    <n v="0"/>
    <x v="0"/>
    <n v="8"/>
    <x v="0"/>
    <x v="0"/>
    <x v="0"/>
  </r>
  <r>
    <n v="100047"/>
    <s v="Basic"/>
    <m/>
    <m/>
    <m/>
    <n v="0"/>
    <n v="8"/>
    <d v="2020-06-01T00:00:00"/>
    <d v="2021-01-01T00:00:00"/>
    <n v="7"/>
    <n v="5"/>
    <d v="2020-07-01T00:00:00"/>
    <n v="0"/>
    <x v="0"/>
    <n v="8"/>
    <x v="0"/>
    <x v="0"/>
    <x v="0"/>
  </r>
  <r>
    <n v="100047"/>
    <s v="Basic"/>
    <m/>
    <m/>
    <m/>
    <n v="0"/>
    <n v="8"/>
    <d v="2020-06-01T00:00:00"/>
    <d v="2021-01-01T00:00:00"/>
    <n v="7"/>
    <n v="5"/>
    <d v="2020-08-01T00:00:00"/>
    <n v="0"/>
    <x v="0"/>
    <n v="8"/>
    <x v="0"/>
    <x v="0"/>
    <x v="0"/>
  </r>
  <r>
    <n v="100047"/>
    <s v="Basic"/>
    <m/>
    <m/>
    <m/>
    <n v="0"/>
    <n v="6"/>
    <d v="2020-06-01T00:00:00"/>
    <d v="2021-01-01T00:00:00"/>
    <n v="7"/>
    <n v="5"/>
    <d v="2020-09-01T00:00:00"/>
    <n v="0"/>
    <x v="0"/>
    <n v="6"/>
    <x v="0"/>
    <x v="0"/>
    <x v="0"/>
  </r>
  <r>
    <n v="100047"/>
    <s v="Basic"/>
    <m/>
    <m/>
    <m/>
    <n v="0"/>
    <n v="8"/>
    <d v="2020-06-01T00:00:00"/>
    <d v="2021-01-01T00:00:00"/>
    <n v="7"/>
    <n v="5"/>
    <d v="2020-10-01T00:00:00"/>
    <n v="0"/>
    <x v="0"/>
    <n v="8"/>
    <x v="0"/>
    <x v="0"/>
    <x v="0"/>
  </r>
  <r>
    <n v="100047"/>
    <s v="Basic"/>
    <m/>
    <m/>
    <m/>
    <n v="0"/>
    <n v="8"/>
    <d v="2020-06-01T00:00:00"/>
    <d v="2021-01-01T00:00:00"/>
    <n v="7"/>
    <n v="5"/>
    <d v="2020-11-01T00:00:00"/>
    <n v="0"/>
    <x v="0"/>
    <n v="8"/>
    <x v="0"/>
    <x v="0"/>
    <x v="0"/>
  </r>
  <r>
    <n v="100047"/>
    <s v="Basic"/>
    <m/>
    <m/>
    <m/>
    <n v="0"/>
    <n v="9"/>
    <d v="2020-06-01T00:00:00"/>
    <d v="2021-01-01T00:00:00"/>
    <n v="7"/>
    <n v="5"/>
    <d v="2020-12-01T00:00:00"/>
    <n v="0"/>
    <x v="0"/>
    <n v="9"/>
    <x v="0"/>
    <x v="0"/>
    <x v="0"/>
  </r>
  <r>
    <n v="100047"/>
    <s v="Basic"/>
    <m/>
    <m/>
    <m/>
    <n v="0"/>
    <n v="8"/>
    <d v="2020-06-01T00:00:00"/>
    <d v="2021-01-01T00:00:00"/>
    <n v="7"/>
    <n v="5"/>
    <d v="2021-01-01T00:00:00"/>
    <n v="0"/>
    <x v="0"/>
    <n v="8"/>
    <x v="0"/>
    <x v="0"/>
    <x v="0"/>
  </r>
  <r>
    <n v="100048"/>
    <s v="Basic"/>
    <m/>
    <m/>
    <m/>
    <n v="0"/>
    <n v="8"/>
    <d v="2020-06-01T00:00:00"/>
    <d v="2021-07-01T00:00:00"/>
    <n v="13"/>
    <n v="0"/>
    <d v="2020-06-01T00:00:00"/>
    <n v="0"/>
    <x v="0"/>
    <n v="8"/>
    <x v="0"/>
    <x v="0"/>
    <x v="0"/>
  </r>
  <r>
    <n v="100048"/>
    <s v="Premium"/>
    <m/>
    <m/>
    <m/>
    <n v="4"/>
    <n v="7"/>
    <d v="2020-06-01T00:00:00"/>
    <d v="2021-07-01T00:00:00"/>
    <n v="13"/>
    <n v="0"/>
    <d v="2020-07-01T00:00:00"/>
    <n v="40"/>
    <x v="0"/>
    <n v="3"/>
    <x v="0"/>
    <x v="0"/>
    <x v="0"/>
  </r>
  <r>
    <n v="100048"/>
    <s v="Premium"/>
    <m/>
    <m/>
    <m/>
    <n v="4"/>
    <n v="9"/>
    <d v="2020-06-01T00:00:00"/>
    <d v="2021-07-01T00:00:00"/>
    <n v="13"/>
    <n v="0"/>
    <d v="2020-08-01T00:00:00"/>
    <n v="40"/>
    <x v="0"/>
    <n v="5"/>
    <x v="0"/>
    <x v="0"/>
    <x v="0"/>
  </r>
  <r>
    <n v="100048"/>
    <s v="Premium"/>
    <m/>
    <m/>
    <m/>
    <n v="6"/>
    <n v="9"/>
    <d v="2020-06-01T00:00:00"/>
    <d v="2021-07-01T00:00:00"/>
    <n v="13"/>
    <n v="0"/>
    <d v="2020-09-01T00:00:00"/>
    <n v="60"/>
    <x v="0"/>
    <n v="3"/>
    <x v="0"/>
    <x v="0"/>
    <x v="0"/>
  </r>
  <r>
    <n v="100048"/>
    <s v="Premium"/>
    <m/>
    <m/>
    <m/>
    <n v="6"/>
    <n v="8"/>
    <d v="2020-06-01T00:00:00"/>
    <d v="2021-07-01T00:00:00"/>
    <n v="13"/>
    <n v="0"/>
    <d v="2020-10-01T00:00:00"/>
    <n v="60"/>
    <x v="0"/>
    <n v="2"/>
    <x v="0"/>
    <x v="0"/>
    <x v="0"/>
  </r>
  <r>
    <n v="100048"/>
    <s v="Premium"/>
    <m/>
    <m/>
    <m/>
    <n v="6"/>
    <n v="8"/>
    <d v="2020-06-01T00:00:00"/>
    <d v="2021-07-01T00:00:00"/>
    <n v="13"/>
    <n v="0"/>
    <d v="2020-11-01T00:00:00"/>
    <n v="60"/>
    <x v="0"/>
    <n v="2"/>
    <x v="0"/>
    <x v="0"/>
    <x v="0"/>
  </r>
  <r>
    <n v="100048"/>
    <s v="Premium"/>
    <m/>
    <m/>
    <m/>
    <n v="6"/>
    <n v="7"/>
    <d v="2020-06-01T00:00:00"/>
    <d v="2021-07-01T00:00:00"/>
    <n v="13"/>
    <n v="0"/>
    <d v="2020-12-01T00:00:00"/>
    <n v="60"/>
    <x v="0"/>
    <n v="1"/>
    <x v="0"/>
    <x v="0"/>
    <x v="0"/>
  </r>
  <r>
    <n v="100048"/>
    <s v="Premium"/>
    <m/>
    <m/>
    <m/>
    <n v="6"/>
    <n v="8"/>
    <d v="2020-06-01T00:00:00"/>
    <d v="2021-07-01T00:00:00"/>
    <n v="13"/>
    <n v="0"/>
    <d v="2021-01-01T00:00:00"/>
    <n v="60"/>
    <x v="0"/>
    <n v="2"/>
    <x v="0"/>
    <x v="0"/>
    <x v="0"/>
  </r>
  <r>
    <n v="100048"/>
    <s v="Premium"/>
    <m/>
    <m/>
    <m/>
    <n v="6"/>
    <n v="8"/>
    <d v="2020-06-01T00:00:00"/>
    <d v="2021-07-01T00:00:00"/>
    <n v="13"/>
    <n v="0"/>
    <d v="2021-02-01T00:00:00"/>
    <n v="60"/>
    <x v="0"/>
    <n v="2"/>
    <x v="0"/>
    <x v="0"/>
    <x v="0"/>
  </r>
  <r>
    <n v="100048"/>
    <s v="Premium"/>
    <m/>
    <m/>
    <m/>
    <n v="6"/>
    <n v="9"/>
    <d v="2020-06-01T00:00:00"/>
    <d v="2021-07-01T00:00:00"/>
    <n v="13"/>
    <n v="0"/>
    <d v="2021-03-01T00:00:00"/>
    <n v="60"/>
    <x v="0"/>
    <n v="3"/>
    <x v="0"/>
    <x v="0"/>
    <x v="0"/>
  </r>
  <r>
    <n v="100048"/>
    <s v="Premium"/>
    <m/>
    <m/>
    <m/>
    <n v="6"/>
    <n v="6"/>
    <d v="2020-06-01T00:00:00"/>
    <d v="2021-07-01T00:00:00"/>
    <n v="13"/>
    <n v="0"/>
    <d v="2021-04-01T00:00:00"/>
    <n v="60"/>
    <x v="0"/>
    <n v="0"/>
    <x v="0"/>
    <x v="0"/>
    <x v="0"/>
  </r>
  <r>
    <n v="100048"/>
    <s v="Premium"/>
    <m/>
    <m/>
    <m/>
    <n v="6"/>
    <n v="7"/>
    <d v="2020-06-01T00:00:00"/>
    <d v="2021-07-01T00:00:00"/>
    <n v="13"/>
    <n v="0"/>
    <d v="2021-05-01T00:00:00"/>
    <n v="60"/>
    <x v="0"/>
    <n v="1"/>
    <x v="0"/>
    <x v="0"/>
    <x v="0"/>
  </r>
  <r>
    <n v="100048"/>
    <s v="Premium"/>
    <m/>
    <m/>
    <m/>
    <n v="6"/>
    <n v="9"/>
    <d v="2020-06-01T00:00:00"/>
    <d v="2021-07-01T00:00:00"/>
    <n v="13"/>
    <n v="0"/>
    <d v="2021-06-01T00:00:00"/>
    <n v="60"/>
    <x v="0"/>
    <n v="3"/>
    <x v="19"/>
    <x v="3"/>
    <x v="21"/>
  </r>
  <r>
    <n v="100049"/>
    <s v="Basic"/>
    <m/>
    <m/>
    <m/>
    <n v="0"/>
    <n v="5"/>
    <d v="2020-06-01T00:00:00"/>
    <d v="2021-07-01T00:00:00"/>
    <n v="13"/>
    <n v="0"/>
    <d v="2020-06-01T00:00:00"/>
    <n v="0"/>
    <x v="0"/>
    <n v="5"/>
    <x v="0"/>
    <x v="0"/>
    <x v="0"/>
  </r>
  <r>
    <n v="100049"/>
    <s v="Basic"/>
    <m/>
    <m/>
    <m/>
    <n v="0"/>
    <n v="7"/>
    <d v="2020-06-01T00:00:00"/>
    <d v="2021-07-01T00:00:00"/>
    <n v="13"/>
    <n v="0"/>
    <d v="2020-07-01T00:00:00"/>
    <n v="0"/>
    <x v="0"/>
    <n v="7"/>
    <x v="0"/>
    <x v="0"/>
    <x v="0"/>
  </r>
  <r>
    <n v="100049"/>
    <s v="Basic"/>
    <m/>
    <m/>
    <m/>
    <n v="0"/>
    <n v="6"/>
    <d v="2020-06-01T00:00:00"/>
    <d v="2021-07-01T00:00:00"/>
    <n v="13"/>
    <n v="0"/>
    <d v="2020-08-01T00:00:00"/>
    <n v="0"/>
    <x v="0"/>
    <n v="6"/>
    <x v="0"/>
    <x v="0"/>
    <x v="0"/>
  </r>
  <r>
    <n v="100049"/>
    <s v="Basic"/>
    <m/>
    <m/>
    <m/>
    <n v="0"/>
    <n v="7"/>
    <d v="2020-06-01T00:00:00"/>
    <d v="2021-07-01T00:00:00"/>
    <n v="13"/>
    <n v="0"/>
    <d v="2020-09-01T00:00:00"/>
    <n v="0"/>
    <x v="0"/>
    <n v="7"/>
    <x v="0"/>
    <x v="0"/>
    <x v="0"/>
  </r>
  <r>
    <n v="100049"/>
    <s v="Basic"/>
    <m/>
    <m/>
    <m/>
    <n v="0"/>
    <n v="7"/>
    <d v="2020-06-01T00:00:00"/>
    <d v="2021-07-01T00:00:00"/>
    <n v="13"/>
    <n v="0"/>
    <d v="2020-10-01T00:00:00"/>
    <n v="0"/>
    <x v="0"/>
    <n v="7"/>
    <x v="0"/>
    <x v="0"/>
    <x v="0"/>
  </r>
  <r>
    <n v="100049"/>
    <s v="Basic"/>
    <m/>
    <m/>
    <m/>
    <n v="0"/>
    <n v="6"/>
    <d v="2020-06-01T00:00:00"/>
    <d v="2021-07-01T00:00:00"/>
    <n v="13"/>
    <n v="0"/>
    <d v="2020-11-01T00:00:00"/>
    <n v="0"/>
    <x v="0"/>
    <n v="6"/>
    <x v="0"/>
    <x v="0"/>
    <x v="0"/>
  </r>
  <r>
    <n v="100049"/>
    <s v="Basic"/>
    <m/>
    <m/>
    <m/>
    <n v="0"/>
    <n v="6"/>
    <d v="2020-06-01T00:00:00"/>
    <d v="2021-07-01T00:00:00"/>
    <n v="13"/>
    <n v="0"/>
    <d v="2020-12-01T00:00:00"/>
    <n v="0"/>
    <x v="0"/>
    <n v="6"/>
    <x v="0"/>
    <x v="0"/>
    <x v="0"/>
  </r>
  <r>
    <n v="100049"/>
    <s v="Basic"/>
    <m/>
    <m/>
    <m/>
    <n v="0"/>
    <n v="6"/>
    <d v="2020-06-01T00:00:00"/>
    <d v="2021-07-01T00:00:00"/>
    <n v="13"/>
    <n v="0"/>
    <d v="2021-01-01T00:00:00"/>
    <n v="0"/>
    <x v="0"/>
    <n v="6"/>
    <x v="0"/>
    <x v="0"/>
    <x v="0"/>
  </r>
  <r>
    <n v="100049"/>
    <s v="Basic"/>
    <m/>
    <m/>
    <m/>
    <n v="0"/>
    <n v="6"/>
    <d v="2020-06-01T00:00:00"/>
    <d v="2021-07-01T00:00:00"/>
    <n v="13"/>
    <n v="0"/>
    <d v="2021-02-01T00:00:00"/>
    <n v="0"/>
    <x v="0"/>
    <n v="6"/>
    <x v="0"/>
    <x v="0"/>
    <x v="0"/>
  </r>
  <r>
    <n v="100049"/>
    <s v="Basic"/>
    <m/>
    <m/>
    <m/>
    <n v="0"/>
    <n v="5"/>
    <d v="2020-06-01T00:00:00"/>
    <d v="2021-07-01T00:00:00"/>
    <n v="13"/>
    <n v="0"/>
    <d v="2021-03-01T00:00:00"/>
    <n v="0"/>
    <x v="0"/>
    <n v="5"/>
    <x v="0"/>
    <x v="0"/>
    <x v="0"/>
  </r>
  <r>
    <n v="100049"/>
    <s v="Basic"/>
    <m/>
    <m/>
    <m/>
    <n v="0"/>
    <n v="5"/>
    <d v="2020-06-01T00:00:00"/>
    <d v="2021-07-01T00:00:00"/>
    <n v="13"/>
    <n v="0"/>
    <d v="2021-04-01T00:00:00"/>
    <n v="0"/>
    <x v="0"/>
    <n v="5"/>
    <x v="0"/>
    <x v="0"/>
    <x v="0"/>
  </r>
  <r>
    <n v="100049"/>
    <s v="Basic"/>
    <m/>
    <m/>
    <m/>
    <n v="0"/>
    <n v="6"/>
    <d v="2020-06-01T00:00:00"/>
    <d v="2021-07-01T00:00:00"/>
    <n v="13"/>
    <n v="0"/>
    <d v="2021-05-01T00:00:00"/>
    <n v="0"/>
    <x v="0"/>
    <n v="6"/>
    <x v="0"/>
    <x v="0"/>
    <x v="0"/>
  </r>
  <r>
    <n v="100049"/>
    <s v="Basic"/>
    <m/>
    <m/>
    <m/>
    <n v="0"/>
    <n v="7"/>
    <d v="2020-06-01T00:00:00"/>
    <d v="2021-07-01T00:00:00"/>
    <n v="13"/>
    <n v="0"/>
    <d v="2021-06-01T00:00:00"/>
    <n v="0"/>
    <x v="0"/>
    <n v="7"/>
    <x v="6"/>
    <x v="3"/>
    <x v="22"/>
  </r>
  <r>
    <n v="100050"/>
    <s v="Basic"/>
    <m/>
    <m/>
    <m/>
    <n v="0"/>
    <n v="6"/>
    <d v="2020-06-01T00:00:00"/>
    <d v="2021-07-01T00:00:00"/>
    <n v="13"/>
    <n v="0"/>
    <d v="2020-06-01T00:00:00"/>
    <n v="0"/>
    <x v="0"/>
    <n v="6"/>
    <x v="0"/>
    <x v="0"/>
    <x v="0"/>
  </r>
  <r>
    <n v="100050"/>
    <s v="Premium"/>
    <m/>
    <m/>
    <m/>
    <n v="2"/>
    <n v="6"/>
    <d v="2020-06-01T00:00:00"/>
    <d v="2021-07-01T00:00:00"/>
    <n v="13"/>
    <n v="0"/>
    <d v="2020-07-01T00:00:00"/>
    <n v="20"/>
    <x v="0"/>
    <n v="4"/>
    <x v="0"/>
    <x v="0"/>
    <x v="0"/>
  </r>
  <r>
    <n v="100050"/>
    <s v="Premium"/>
    <m/>
    <m/>
    <m/>
    <n v="3"/>
    <n v="6"/>
    <d v="2020-06-01T00:00:00"/>
    <d v="2021-07-01T00:00:00"/>
    <n v="13"/>
    <n v="0"/>
    <d v="2020-08-01T00:00:00"/>
    <n v="30"/>
    <x v="0"/>
    <n v="3"/>
    <x v="0"/>
    <x v="0"/>
    <x v="0"/>
  </r>
  <r>
    <n v="100050"/>
    <s v="Premium"/>
    <m/>
    <m/>
    <m/>
    <n v="5"/>
    <n v="8"/>
    <d v="2020-06-01T00:00:00"/>
    <d v="2021-07-01T00:00:00"/>
    <n v="13"/>
    <n v="0"/>
    <d v="2020-09-01T00:00:00"/>
    <n v="50"/>
    <x v="0"/>
    <n v="3"/>
    <x v="0"/>
    <x v="0"/>
    <x v="0"/>
  </r>
  <r>
    <n v="100050"/>
    <s v="Premium"/>
    <m/>
    <m/>
    <m/>
    <n v="5"/>
    <n v="6"/>
    <d v="2020-06-01T00:00:00"/>
    <d v="2021-07-01T00:00:00"/>
    <n v="13"/>
    <n v="0"/>
    <d v="2020-10-01T00:00:00"/>
    <n v="50"/>
    <x v="0"/>
    <n v="1"/>
    <x v="0"/>
    <x v="0"/>
    <x v="0"/>
  </r>
  <r>
    <n v="100050"/>
    <s v="Premium"/>
    <m/>
    <m/>
    <m/>
    <n v="5"/>
    <n v="6"/>
    <d v="2020-06-01T00:00:00"/>
    <d v="2021-07-01T00:00:00"/>
    <n v="13"/>
    <n v="0"/>
    <d v="2020-11-01T00:00:00"/>
    <n v="50"/>
    <x v="0"/>
    <n v="1"/>
    <x v="0"/>
    <x v="0"/>
    <x v="0"/>
  </r>
  <r>
    <n v="100050"/>
    <s v="Premium"/>
    <m/>
    <m/>
    <m/>
    <n v="5"/>
    <n v="6"/>
    <d v="2020-06-01T00:00:00"/>
    <d v="2021-07-01T00:00:00"/>
    <n v="13"/>
    <n v="0"/>
    <d v="2020-12-01T00:00:00"/>
    <n v="50"/>
    <x v="0"/>
    <n v="1"/>
    <x v="0"/>
    <x v="0"/>
    <x v="0"/>
  </r>
  <r>
    <n v="100050"/>
    <s v="Premium"/>
    <m/>
    <m/>
    <m/>
    <n v="5"/>
    <n v="6"/>
    <d v="2020-06-01T00:00:00"/>
    <d v="2021-07-01T00:00:00"/>
    <n v="13"/>
    <n v="0"/>
    <d v="2021-01-01T00:00:00"/>
    <n v="50"/>
    <x v="0"/>
    <n v="1"/>
    <x v="0"/>
    <x v="0"/>
    <x v="0"/>
  </r>
  <r>
    <n v="100050"/>
    <s v="Premium"/>
    <m/>
    <m/>
    <m/>
    <n v="5"/>
    <n v="6"/>
    <d v="2020-06-01T00:00:00"/>
    <d v="2021-07-01T00:00:00"/>
    <n v="13"/>
    <n v="0"/>
    <d v="2021-02-01T00:00:00"/>
    <n v="50"/>
    <x v="0"/>
    <n v="1"/>
    <x v="0"/>
    <x v="0"/>
    <x v="0"/>
  </r>
  <r>
    <n v="100050"/>
    <s v="Premium"/>
    <m/>
    <m/>
    <m/>
    <n v="5"/>
    <n v="6"/>
    <d v="2020-06-01T00:00:00"/>
    <d v="2021-07-01T00:00:00"/>
    <n v="13"/>
    <n v="0"/>
    <d v="2021-03-01T00:00:00"/>
    <n v="50"/>
    <x v="0"/>
    <n v="1"/>
    <x v="0"/>
    <x v="0"/>
    <x v="0"/>
  </r>
  <r>
    <n v="100050"/>
    <s v="Premium"/>
    <m/>
    <m/>
    <m/>
    <n v="5"/>
    <n v="5"/>
    <d v="2020-06-01T00:00:00"/>
    <d v="2021-07-01T00:00:00"/>
    <n v="13"/>
    <n v="0"/>
    <d v="2021-04-01T00:00:00"/>
    <n v="50"/>
    <x v="0"/>
    <n v="0"/>
    <x v="0"/>
    <x v="0"/>
    <x v="0"/>
  </r>
  <r>
    <n v="100050"/>
    <s v="Premium"/>
    <m/>
    <m/>
    <m/>
    <n v="5"/>
    <n v="6"/>
    <d v="2020-06-01T00:00:00"/>
    <d v="2021-07-01T00:00:00"/>
    <n v="13"/>
    <n v="0"/>
    <d v="2021-05-01T00:00:00"/>
    <n v="50"/>
    <x v="0"/>
    <n v="1"/>
    <x v="0"/>
    <x v="0"/>
    <x v="0"/>
  </r>
  <r>
    <n v="100050"/>
    <s v="Premium"/>
    <m/>
    <m/>
    <m/>
    <n v="5"/>
    <n v="5"/>
    <d v="2020-06-01T00:00:00"/>
    <d v="2021-07-01T00:00:00"/>
    <n v="13"/>
    <n v="0"/>
    <d v="2021-06-01T00:00:00"/>
    <n v="50"/>
    <x v="0"/>
    <n v="0"/>
    <x v="0"/>
    <x v="0"/>
    <x v="0"/>
  </r>
  <r>
    <n v="100051"/>
    <s v="Basic"/>
    <m/>
    <m/>
    <m/>
    <n v="0"/>
    <n v="3"/>
    <d v="2020-06-01T00:00:00"/>
    <d v="2020-10-01T00:00:00"/>
    <n v="4"/>
    <n v="8"/>
    <d v="2020-06-01T00:00:00"/>
    <n v="0"/>
    <x v="0"/>
    <n v="3"/>
    <x v="0"/>
    <x v="0"/>
    <x v="0"/>
  </r>
  <r>
    <n v="100051"/>
    <s v="Basic"/>
    <m/>
    <m/>
    <m/>
    <n v="0"/>
    <n v="3"/>
    <d v="2020-06-01T00:00:00"/>
    <d v="2020-10-01T00:00:00"/>
    <n v="4"/>
    <n v="8"/>
    <d v="2020-07-01T00:00:00"/>
    <n v="0"/>
    <x v="0"/>
    <n v="3"/>
    <x v="0"/>
    <x v="0"/>
    <x v="0"/>
  </r>
  <r>
    <n v="100051"/>
    <s v="Basic"/>
    <m/>
    <m/>
    <m/>
    <n v="0"/>
    <n v="3"/>
    <d v="2020-06-01T00:00:00"/>
    <d v="2020-10-01T00:00:00"/>
    <n v="4"/>
    <n v="8"/>
    <d v="2020-08-01T00:00:00"/>
    <n v="0"/>
    <x v="0"/>
    <n v="3"/>
    <x v="0"/>
    <x v="0"/>
    <x v="0"/>
  </r>
  <r>
    <n v="100051"/>
    <s v="Basic"/>
    <m/>
    <m/>
    <m/>
    <n v="0"/>
    <n v="3"/>
    <d v="2020-06-01T00:00:00"/>
    <d v="2020-10-01T00:00:00"/>
    <n v="4"/>
    <n v="8"/>
    <d v="2020-09-01T00:00:00"/>
    <n v="0"/>
    <x v="0"/>
    <n v="3"/>
    <x v="0"/>
    <x v="0"/>
    <x v="0"/>
  </r>
  <r>
    <n v="100051"/>
    <s v="Basic"/>
    <m/>
    <m/>
    <m/>
    <n v="0"/>
    <n v="3"/>
    <d v="2020-06-01T00:00:00"/>
    <d v="2020-10-01T00:00:00"/>
    <n v="4"/>
    <n v="8"/>
    <d v="2020-10-01T00:00:00"/>
    <n v="0"/>
    <x v="0"/>
    <n v="3"/>
    <x v="0"/>
    <x v="0"/>
    <x v="0"/>
  </r>
  <r>
    <n v="100052"/>
    <s v="Basic"/>
    <m/>
    <m/>
    <m/>
    <n v="0"/>
    <n v="2"/>
    <d v="2020-06-01T00:00:00"/>
    <d v="2020-08-01T00:00:00"/>
    <n v="2"/>
    <n v="10"/>
    <d v="2020-06-01T00:00:00"/>
    <n v="0"/>
    <x v="0"/>
    <n v="2"/>
    <x v="0"/>
    <x v="0"/>
    <x v="0"/>
  </r>
  <r>
    <n v="100052"/>
    <s v="Basic"/>
    <m/>
    <m/>
    <m/>
    <n v="0"/>
    <n v="2"/>
    <d v="2020-06-01T00:00:00"/>
    <d v="2020-08-01T00:00:00"/>
    <n v="2"/>
    <n v="10"/>
    <d v="2020-07-01T00:00:00"/>
    <n v="0"/>
    <x v="0"/>
    <n v="2"/>
    <x v="0"/>
    <x v="0"/>
    <x v="0"/>
  </r>
  <r>
    <n v="100052"/>
    <s v="Basic"/>
    <m/>
    <m/>
    <m/>
    <n v="0"/>
    <n v="2"/>
    <d v="2020-06-01T00:00:00"/>
    <d v="2020-08-01T00:00:00"/>
    <n v="2"/>
    <n v="10"/>
    <d v="2020-08-01T00:00:00"/>
    <n v="0"/>
    <x v="0"/>
    <n v="2"/>
    <x v="0"/>
    <x v="0"/>
    <x v="0"/>
  </r>
  <r>
    <n v="100053"/>
    <s v="Basic"/>
    <m/>
    <m/>
    <m/>
    <n v="0"/>
    <n v="2"/>
    <d v="2020-06-01T00:00:00"/>
    <d v="2020-07-01T00:00:00"/>
    <n v="1"/>
    <n v="11"/>
    <d v="2020-06-01T00:00:00"/>
    <n v="0"/>
    <x v="0"/>
    <n v="2"/>
    <x v="0"/>
    <x v="0"/>
    <x v="0"/>
  </r>
  <r>
    <n v="100053"/>
    <s v="Basic"/>
    <m/>
    <m/>
    <m/>
    <n v="0"/>
    <n v="2"/>
    <d v="2020-06-01T00:00:00"/>
    <d v="2020-07-01T00:00:00"/>
    <n v="1"/>
    <n v="11"/>
    <d v="2020-07-01T00:00:00"/>
    <n v="0"/>
    <x v="0"/>
    <n v="2"/>
    <x v="0"/>
    <x v="0"/>
    <x v="0"/>
  </r>
  <r>
    <n v="100054"/>
    <s v="Basic"/>
    <m/>
    <m/>
    <m/>
    <n v="0"/>
    <n v="1"/>
    <d v="2020-06-01T00:00:00"/>
    <d v="2021-05-01T00:00:00"/>
    <n v="11"/>
    <n v="1"/>
    <d v="2020-06-01T00:00:00"/>
    <n v="0"/>
    <x v="0"/>
    <n v="1"/>
    <x v="0"/>
    <x v="0"/>
    <x v="0"/>
  </r>
  <r>
    <n v="100054"/>
    <s v="Basic"/>
    <m/>
    <m/>
    <m/>
    <n v="0"/>
    <n v="2"/>
    <d v="2020-06-01T00:00:00"/>
    <d v="2021-05-01T00:00:00"/>
    <n v="11"/>
    <n v="1"/>
    <d v="2020-07-01T00:00:00"/>
    <n v="0"/>
    <x v="0"/>
    <n v="2"/>
    <x v="0"/>
    <x v="0"/>
    <x v="0"/>
  </r>
  <r>
    <n v="100054"/>
    <s v="Basic"/>
    <m/>
    <m/>
    <m/>
    <n v="0"/>
    <n v="2"/>
    <d v="2020-06-01T00:00:00"/>
    <d v="2021-05-01T00:00:00"/>
    <n v="11"/>
    <n v="1"/>
    <d v="2020-08-01T00:00:00"/>
    <n v="0"/>
    <x v="0"/>
    <n v="2"/>
    <x v="0"/>
    <x v="0"/>
    <x v="0"/>
  </r>
  <r>
    <n v="100054"/>
    <s v="Basic"/>
    <m/>
    <m/>
    <m/>
    <n v="0"/>
    <n v="2"/>
    <d v="2020-06-01T00:00:00"/>
    <d v="2021-05-01T00:00:00"/>
    <n v="11"/>
    <n v="1"/>
    <d v="2020-09-01T00:00:00"/>
    <n v="0"/>
    <x v="0"/>
    <n v="2"/>
    <x v="0"/>
    <x v="0"/>
    <x v="0"/>
  </r>
  <r>
    <n v="100054"/>
    <s v="Basic"/>
    <m/>
    <m/>
    <m/>
    <n v="0"/>
    <n v="2"/>
    <d v="2020-06-01T00:00:00"/>
    <d v="2021-05-01T00:00:00"/>
    <n v="11"/>
    <n v="1"/>
    <d v="2020-10-01T00:00:00"/>
    <n v="0"/>
    <x v="0"/>
    <n v="2"/>
    <x v="0"/>
    <x v="0"/>
    <x v="0"/>
  </r>
  <r>
    <n v="100054"/>
    <s v="Basic"/>
    <m/>
    <m/>
    <m/>
    <n v="0"/>
    <n v="2"/>
    <d v="2020-06-01T00:00:00"/>
    <d v="2021-05-01T00:00:00"/>
    <n v="11"/>
    <n v="1"/>
    <d v="2020-11-01T00:00:00"/>
    <n v="0"/>
    <x v="0"/>
    <n v="2"/>
    <x v="0"/>
    <x v="0"/>
    <x v="0"/>
  </r>
  <r>
    <n v="100054"/>
    <s v="Basic"/>
    <m/>
    <m/>
    <m/>
    <n v="0"/>
    <n v="2"/>
    <d v="2020-06-01T00:00:00"/>
    <d v="2021-05-01T00:00:00"/>
    <n v="11"/>
    <n v="1"/>
    <d v="2020-12-01T00:00:00"/>
    <n v="0"/>
    <x v="0"/>
    <n v="2"/>
    <x v="0"/>
    <x v="0"/>
    <x v="0"/>
  </r>
  <r>
    <n v="100054"/>
    <s v="Basic"/>
    <m/>
    <m/>
    <m/>
    <n v="0"/>
    <n v="2"/>
    <d v="2020-06-01T00:00:00"/>
    <d v="2021-05-01T00:00:00"/>
    <n v="11"/>
    <n v="1"/>
    <d v="2021-01-01T00:00:00"/>
    <n v="0"/>
    <x v="0"/>
    <n v="2"/>
    <x v="0"/>
    <x v="0"/>
    <x v="0"/>
  </r>
  <r>
    <n v="100054"/>
    <s v="Basic"/>
    <m/>
    <m/>
    <m/>
    <n v="0"/>
    <n v="2"/>
    <d v="2020-06-01T00:00:00"/>
    <d v="2021-05-01T00:00:00"/>
    <n v="11"/>
    <n v="1"/>
    <d v="2021-02-01T00:00:00"/>
    <n v="0"/>
    <x v="0"/>
    <n v="2"/>
    <x v="0"/>
    <x v="0"/>
    <x v="0"/>
  </r>
  <r>
    <n v="100054"/>
    <s v="Basic"/>
    <m/>
    <m/>
    <m/>
    <n v="0"/>
    <n v="2"/>
    <d v="2020-06-01T00:00:00"/>
    <d v="2021-05-01T00:00:00"/>
    <n v="11"/>
    <n v="1"/>
    <d v="2021-03-01T00:00:00"/>
    <n v="0"/>
    <x v="0"/>
    <n v="2"/>
    <x v="0"/>
    <x v="0"/>
    <x v="0"/>
  </r>
  <r>
    <n v="100054"/>
    <s v="Basic"/>
    <m/>
    <m/>
    <m/>
    <n v="0"/>
    <n v="2"/>
    <d v="2020-06-01T00:00:00"/>
    <d v="2021-05-01T00:00:00"/>
    <n v="11"/>
    <n v="1"/>
    <d v="2021-04-01T00:00:00"/>
    <n v="0"/>
    <x v="0"/>
    <n v="2"/>
    <x v="0"/>
    <x v="0"/>
    <x v="0"/>
  </r>
  <r>
    <n v="100054"/>
    <s v="Basic"/>
    <m/>
    <m/>
    <m/>
    <n v="0"/>
    <n v="2"/>
    <d v="2020-06-01T00:00:00"/>
    <d v="2021-05-01T00:00:00"/>
    <n v="11"/>
    <n v="1"/>
    <d v="2021-05-01T00:00:00"/>
    <n v="0"/>
    <x v="0"/>
    <n v="2"/>
    <x v="0"/>
    <x v="0"/>
    <x v="0"/>
  </r>
  <r>
    <n v="100055"/>
    <s v="Basic"/>
    <m/>
    <m/>
    <m/>
    <n v="0"/>
    <n v="1"/>
    <d v="2020-06-01T00:00:00"/>
    <d v="2021-02-01T00:00:00"/>
    <n v="8"/>
    <n v="4"/>
    <d v="2020-06-01T00:00:00"/>
    <n v="0"/>
    <x v="0"/>
    <n v="1"/>
    <x v="0"/>
    <x v="0"/>
    <x v="0"/>
  </r>
  <r>
    <n v="100055"/>
    <s v="Basic"/>
    <m/>
    <m/>
    <m/>
    <n v="0"/>
    <n v="2"/>
    <d v="2020-06-01T00:00:00"/>
    <d v="2021-02-01T00:00:00"/>
    <n v="8"/>
    <n v="4"/>
    <d v="2020-07-01T00:00:00"/>
    <n v="0"/>
    <x v="0"/>
    <n v="2"/>
    <x v="0"/>
    <x v="0"/>
    <x v="0"/>
  </r>
  <r>
    <n v="100055"/>
    <s v="Basic"/>
    <m/>
    <m/>
    <m/>
    <n v="0"/>
    <n v="2"/>
    <d v="2020-06-01T00:00:00"/>
    <d v="2021-02-01T00:00:00"/>
    <n v="8"/>
    <n v="4"/>
    <d v="2020-08-01T00:00:00"/>
    <n v="0"/>
    <x v="0"/>
    <n v="2"/>
    <x v="0"/>
    <x v="0"/>
    <x v="0"/>
  </r>
  <r>
    <n v="100055"/>
    <s v="Basic"/>
    <m/>
    <m/>
    <m/>
    <n v="0"/>
    <n v="1"/>
    <d v="2020-06-01T00:00:00"/>
    <d v="2021-02-01T00:00:00"/>
    <n v="8"/>
    <n v="4"/>
    <d v="2020-09-01T00:00:00"/>
    <n v="0"/>
    <x v="0"/>
    <n v="1"/>
    <x v="0"/>
    <x v="0"/>
    <x v="0"/>
  </r>
  <r>
    <n v="100055"/>
    <s v="Basic"/>
    <m/>
    <m/>
    <m/>
    <n v="0"/>
    <n v="2"/>
    <d v="2020-06-01T00:00:00"/>
    <d v="2021-02-01T00:00:00"/>
    <n v="8"/>
    <n v="4"/>
    <d v="2020-10-01T00:00:00"/>
    <n v="0"/>
    <x v="0"/>
    <n v="2"/>
    <x v="0"/>
    <x v="0"/>
    <x v="0"/>
  </r>
  <r>
    <n v="100055"/>
    <s v="Basic"/>
    <m/>
    <m/>
    <m/>
    <n v="0"/>
    <n v="2"/>
    <d v="2020-06-01T00:00:00"/>
    <d v="2021-02-01T00:00:00"/>
    <n v="8"/>
    <n v="4"/>
    <d v="2020-11-01T00:00:00"/>
    <n v="0"/>
    <x v="0"/>
    <n v="2"/>
    <x v="0"/>
    <x v="0"/>
    <x v="0"/>
  </r>
  <r>
    <n v="100055"/>
    <s v="Basic"/>
    <m/>
    <m/>
    <m/>
    <n v="0"/>
    <n v="2"/>
    <d v="2020-06-01T00:00:00"/>
    <d v="2021-02-01T00:00:00"/>
    <n v="8"/>
    <n v="4"/>
    <d v="2020-12-01T00:00:00"/>
    <n v="0"/>
    <x v="0"/>
    <n v="2"/>
    <x v="0"/>
    <x v="0"/>
    <x v="0"/>
  </r>
  <r>
    <n v="100055"/>
    <s v="Basic"/>
    <m/>
    <m/>
    <m/>
    <n v="0"/>
    <n v="2"/>
    <d v="2020-06-01T00:00:00"/>
    <d v="2021-02-01T00:00:00"/>
    <n v="8"/>
    <n v="4"/>
    <d v="2021-01-01T00:00:00"/>
    <n v="0"/>
    <x v="0"/>
    <n v="2"/>
    <x v="0"/>
    <x v="0"/>
    <x v="0"/>
  </r>
  <r>
    <n v="100055"/>
    <s v="Basic"/>
    <m/>
    <m/>
    <m/>
    <n v="0"/>
    <n v="2"/>
    <d v="2020-06-01T00:00:00"/>
    <d v="2021-02-01T00:00:00"/>
    <n v="8"/>
    <n v="4"/>
    <d v="2021-02-01T00:00:00"/>
    <n v="0"/>
    <x v="0"/>
    <n v="2"/>
    <x v="0"/>
    <x v="0"/>
    <x v="0"/>
  </r>
  <r>
    <n v="100056"/>
    <s v="Basic"/>
    <m/>
    <m/>
    <m/>
    <n v="0"/>
    <n v="2"/>
    <d v="2020-06-01T00:00:00"/>
    <d v="2021-07-01T00:00:00"/>
    <n v="13"/>
    <n v="0"/>
    <d v="2020-06-01T00:00:00"/>
    <n v="0"/>
    <x v="0"/>
    <n v="2"/>
    <x v="0"/>
    <x v="0"/>
    <x v="0"/>
  </r>
  <r>
    <n v="100056"/>
    <s v="Premium"/>
    <m/>
    <m/>
    <m/>
    <n v="1"/>
    <n v="2"/>
    <d v="2020-06-01T00:00:00"/>
    <d v="2021-07-01T00:00:00"/>
    <n v="13"/>
    <n v="0"/>
    <d v="2020-07-01T00:00:00"/>
    <n v="10"/>
    <x v="0"/>
    <n v="1"/>
    <x v="0"/>
    <x v="0"/>
    <x v="0"/>
  </r>
  <r>
    <n v="100056"/>
    <s v="Premium"/>
    <m/>
    <m/>
    <m/>
    <n v="1"/>
    <n v="2"/>
    <d v="2020-06-01T00:00:00"/>
    <d v="2021-07-01T00:00:00"/>
    <n v="13"/>
    <n v="0"/>
    <d v="2020-08-01T00:00:00"/>
    <n v="10"/>
    <x v="0"/>
    <n v="1"/>
    <x v="0"/>
    <x v="0"/>
    <x v="0"/>
  </r>
  <r>
    <n v="100056"/>
    <s v="Premium"/>
    <m/>
    <m/>
    <m/>
    <n v="1"/>
    <n v="2"/>
    <d v="2020-06-01T00:00:00"/>
    <d v="2021-07-01T00:00:00"/>
    <n v="13"/>
    <n v="0"/>
    <d v="2020-09-01T00:00:00"/>
    <n v="10"/>
    <x v="0"/>
    <n v="1"/>
    <x v="0"/>
    <x v="0"/>
    <x v="0"/>
  </r>
  <r>
    <n v="100056"/>
    <s v="Premium"/>
    <m/>
    <m/>
    <m/>
    <n v="1"/>
    <n v="2"/>
    <d v="2020-06-01T00:00:00"/>
    <d v="2021-07-01T00:00:00"/>
    <n v="13"/>
    <n v="0"/>
    <d v="2020-10-01T00:00:00"/>
    <n v="10"/>
    <x v="0"/>
    <n v="1"/>
    <x v="0"/>
    <x v="0"/>
    <x v="0"/>
  </r>
  <r>
    <n v="100056"/>
    <s v="Premium"/>
    <m/>
    <m/>
    <m/>
    <n v="1"/>
    <n v="2"/>
    <d v="2020-06-01T00:00:00"/>
    <d v="2021-07-01T00:00:00"/>
    <n v="13"/>
    <n v="0"/>
    <d v="2020-11-01T00:00:00"/>
    <n v="10"/>
    <x v="0"/>
    <n v="1"/>
    <x v="0"/>
    <x v="0"/>
    <x v="0"/>
  </r>
  <r>
    <n v="100056"/>
    <s v="Premium"/>
    <m/>
    <m/>
    <m/>
    <n v="1"/>
    <n v="2"/>
    <d v="2020-06-01T00:00:00"/>
    <d v="2021-07-01T00:00:00"/>
    <n v="13"/>
    <n v="0"/>
    <d v="2020-12-01T00:00:00"/>
    <n v="10"/>
    <x v="0"/>
    <n v="1"/>
    <x v="0"/>
    <x v="0"/>
    <x v="0"/>
  </r>
  <r>
    <n v="100056"/>
    <s v="Premium"/>
    <m/>
    <m/>
    <m/>
    <n v="1"/>
    <n v="1"/>
    <d v="2020-06-01T00:00:00"/>
    <d v="2021-07-01T00:00:00"/>
    <n v="13"/>
    <n v="0"/>
    <d v="2021-01-01T00:00:00"/>
    <n v="10"/>
    <x v="0"/>
    <n v="0"/>
    <x v="0"/>
    <x v="0"/>
    <x v="0"/>
  </r>
  <r>
    <n v="100056"/>
    <s v="Premium"/>
    <m/>
    <m/>
    <m/>
    <n v="1"/>
    <n v="2"/>
    <d v="2020-06-01T00:00:00"/>
    <d v="2021-07-01T00:00:00"/>
    <n v="13"/>
    <n v="0"/>
    <d v="2021-02-01T00:00:00"/>
    <n v="10"/>
    <x v="0"/>
    <n v="1"/>
    <x v="0"/>
    <x v="0"/>
    <x v="0"/>
  </r>
  <r>
    <n v="100056"/>
    <s v="Premium"/>
    <m/>
    <m/>
    <m/>
    <n v="1"/>
    <n v="1"/>
    <d v="2020-06-01T00:00:00"/>
    <d v="2021-07-01T00:00:00"/>
    <n v="13"/>
    <n v="0"/>
    <d v="2021-03-01T00:00:00"/>
    <n v="10"/>
    <x v="0"/>
    <n v="0"/>
    <x v="0"/>
    <x v="0"/>
    <x v="0"/>
  </r>
  <r>
    <n v="100056"/>
    <s v="Premium"/>
    <m/>
    <m/>
    <m/>
    <n v="1"/>
    <n v="2"/>
    <d v="2020-06-01T00:00:00"/>
    <d v="2021-07-01T00:00:00"/>
    <n v="13"/>
    <n v="0"/>
    <d v="2021-04-01T00:00:00"/>
    <n v="10"/>
    <x v="0"/>
    <n v="1"/>
    <x v="0"/>
    <x v="0"/>
    <x v="0"/>
  </r>
  <r>
    <n v="100056"/>
    <s v="Premium"/>
    <m/>
    <m/>
    <m/>
    <n v="1"/>
    <n v="2"/>
    <d v="2020-06-01T00:00:00"/>
    <d v="2021-07-01T00:00:00"/>
    <n v="13"/>
    <n v="0"/>
    <d v="2021-05-01T00:00:00"/>
    <n v="10"/>
    <x v="0"/>
    <n v="1"/>
    <x v="0"/>
    <x v="0"/>
    <x v="0"/>
  </r>
  <r>
    <n v="100056"/>
    <s v="Premium"/>
    <m/>
    <m/>
    <m/>
    <n v="1"/>
    <n v="2"/>
    <d v="2020-06-01T00:00:00"/>
    <d v="2021-07-01T00:00:00"/>
    <n v="13"/>
    <n v="0"/>
    <d v="2021-06-01T00:00:00"/>
    <n v="10"/>
    <x v="0"/>
    <n v="1"/>
    <x v="3"/>
    <x v="3"/>
    <x v="3"/>
  </r>
  <r>
    <n v="100057"/>
    <s v="Basic"/>
    <m/>
    <m/>
    <m/>
    <n v="0"/>
    <n v="64"/>
    <d v="2020-07-01T00:00:00"/>
    <d v="2021-07-01T00:00:00"/>
    <n v="12"/>
    <n v="0"/>
    <d v="2020-07-01T00:00:00"/>
    <n v="0"/>
    <x v="0"/>
    <n v="64"/>
    <x v="0"/>
    <x v="0"/>
    <x v="0"/>
  </r>
  <r>
    <n v="100057"/>
    <s v="Premium"/>
    <m/>
    <m/>
    <m/>
    <n v="23"/>
    <n v="65"/>
    <d v="2020-07-01T00:00:00"/>
    <d v="2021-07-01T00:00:00"/>
    <n v="12"/>
    <n v="0"/>
    <d v="2020-08-01T00:00:00"/>
    <n v="230"/>
    <x v="0"/>
    <n v="42"/>
    <x v="0"/>
    <x v="0"/>
    <x v="0"/>
  </r>
  <r>
    <n v="100057"/>
    <s v="Premium"/>
    <m/>
    <m/>
    <m/>
    <n v="56"/>
    <n v="77"/>
    <d v="2020-07-01T00:00:00"/>
    <d v="2021-07-01T00:00:00"/>
    <n v="12"/>
    <n v="0"/>
    <d v="2020-09-01T00:00:00"/>
    <n v="560"/>
    <x v="0"/>
    <n v="21"/>
    <x v="0"/>
    <x v="0"/>
    <x v="0"/>
  </r>
  <r>
    <n v="100057"/>
    <s v="Premium"/>
    <m/>
    <m/>
    <m/>
    <n v="56"/>
    <n v="52"/>
    <d v="2020-07-01T00:00:00"/>
    <d v="2021-07-01T00:00:00"/>
    <n v="12"/>
    <n v="0"/>
    <d v="2020-10-01T00:00:00"/>
    <n v="560"/>
    <x v="0"/>
    <n v="0"/>
    <x v="0"/>
    <x v="0"/>
    <x v="0"/>
  </r>
  <r>
    <n v="100057"/>
    <s v="Premium"/>
    <m/>
    <m/>
    <m/>
    <n v="56"/>
    <n v="62"/>
    <d v="2020-07-01T00:00:00"/>
    <d v="2021-07-01T00:00:00"/>
    <n v="12"/>
    <n v="0"/>
    <d v="2020-11-01T00:00:00"/>
    <n v="560"/>
    <x v="0"/>
    <n v="6"/>
    <x v="0"/>
    <x v="0"/>
    <x v="0"/>
  </r>
  <r>
    <n v="100057"/>
    <s v="Premium"/>
    <m/>
    <m/>
    <m/>
    <n v="56"/>
    <n v="75"/>
    <d v="2020-07-01T00:00:00"/>
    <d v="2021-07-01T00:00:00"/>
    <n v="12"/>
    <n v="0"/>
    <d v="2020-12-01T00:00:00"/>
    <n v="560"/>
    <x v="0"/>
    <n v="19"/>
    <x v="0"/>
    <x v="0"/>
    <x v="0"/>
  </r>
  <r>
    <n v="100057"/>
    <s v="Premium"/>
    <m/>
    <m/>
    <m/>
    <n v="56"/>
    <n v="60"/>
    <d v="2020-07-01T00:00:00"/>
    <d v="2021-07-01T00:00:00"/>
    <n v="12"/>
    <n v="0"/>
    <d v="2021-01-01T00:00:00"/>
    <n v="560"/>
    <x v="0"/>
    <n v="4"/>
    <x v="0"/>
    <x v="0"/>
    <x v="0"/>
  </r>
  <r>
    <n v="100057"/>
    <s v="Premium"/>
    <m/>
    <m/>
    <m/>
    <n v="56"/>
    <n v="73"/>
    <d v="2020-07-01T00:00:00"/>
    <d v="2021-07-01T00:00:00"/>
    <n v="12"/>
    <n v="0"/>
    <d v="2021-02-01T00:00:00"/>
    <n v="560"/>
    <x v="0"/>
    <n v="17"/>
    <x v="0"/>
    <x v="0"/>
    <x v="0"/>
  </r>
  <r>
    <n v="100057"/>
    <s v="Premium"/>
    <m/>
    <m/>
    <m/>
    <n v="56"/>
    <n v="62"/>
    <d v="2020-07-01T00:00:00"/>
    <d v="2021-07-01T00:00:00"/>
    <n v="12"/>
    <n v="0"/>
    <d v="2021-03-01T00:00:00"/>
    <n v="560"/>
    <x v="0"/>
    <n v="6"/>
    <x v="0"/>
    <x v="0"/>
    <x v="0"/>
  </r>
  <r>
    <n v="100057"/>
    <s v="Premium"/>
    <m/>
    <m/>
    <m/>
    <n v="56"/>
    <n v="59"/>
    <d v="2020-07-01T00:00:00"/>
    <d v="2021-07-01T00:00:00"/>
    <n v="12"/>
    <n v="0"/>
    <d v="2021-04-01T00:00:00"/>
    <n v="560"/>
    <x v="0"/>
    <n v="3"/>
    <x v="0"/>
    <x v="0"/>
    <x v="0"/>
  </r>
  <r>
    <n v="100057"/>
    <s v="Premium"/>
    <m/>
    <m/>
    <m/>
    <n v="56"/>
    <n v="59"/>
    <d v="2020-07-01T00:00:00"/>
    <d v="2021-07-01T00:00:00"/>
    <n v="12"/>
    <n v="0"/>
    <d v="2021-05-01T00:00:00"/>
    <n v="560"/>
    <x v="0"/>
    <n v="3"/>
    <x v="0"/>
    <x v="0"/>
    <x v="0"/>
  </r>
  <r>
    <n v="100057"/>
    <s v="Premium"/>
    <m/>
    <m/>
    <m/>
    <n v="56"/>
    <n v="76"/>
    <d v="2020-07-01T00:00:00"/>
    <d v="2021-07-01T00:00:00"/>
    <n v="12"/>
    <n v="0"/>
    <d v="2021-06-01T00:00:00"/>
    <n v="560"/>
    <x v="0"/>
    <n v="20"/>
    <x v="20"/>
    <x v="1"/>
    <x v="23"/>
  </r>
  <r>
    <n v="100058"/>
    <s v="Basic"/>
    <m/>
    <m/>
    <m/>
    <n v="0"/>
    <n v="64"/>
    <d v="2020-07-01T00:00:00"/>
    <d v="2021-07-01T00:00:00"/>
    <n v="12"/>
    <n v="0"/>
    <d v="2020-07-01T00:00:00"/>
    <n v="0"/>
    <x v="0"/>
    <n v="64"/>
    <x v="0"/>
    <x v="0"/>
    <x v="0"/>
  </r>
  <r>
    <n v="100058"/>
    <s v="Business"/>
    <m/>
    <m/>
    <m/>
    <n v="23"/>
    <n v="71"/>
    <d v="2020-07-01T00:00:00"/>
    <d v="2021-07-01T00:00:00"/>
    <n v="12"/>
    <n v="0"/>
    <d v="2020-08-01T00:00:00"/>
    <n v="575"/>
    <x v="1"/>
    <n v="48"/>
    <x v="0"/>
    <x v="0"/>
    <x v="0"/>
  </r>
  <r>
    <n v="100058"/>
    <s v="Business"/>
    <m/>
    <m/>
    <m/>
    <n v="31"/>
    <n v="64"/>
    <d v="2020-07-01T00:00:00"/>
    <d v="2021-07-01T00:00:00"/>
    <n v="12"/>
    <n v="0"/>
    <d v="2020-09-01T00:00:00"/>
    <n v="775"/>
    <x v="1"/>
    <n v="33"/>
    <x v="0"/>
    <x v="0"/>
    <x v="0"/>
  </r>
  <r>
    <n v="100058"/>
    <s v="Business"/>
    <m/>
    <m/>
    <m/>
    <n v="55"/>
    <n v="52"/>
    <d v="2020-07-01T00:00:00"/>
    <d v="2021-07-01T00:00:00"/>
    <n v="12"/>
    <n v="0"/>
    <d v="2020-10-01T00:00:00"/>
    <n v="1375"/>
    <x v="1"/>
    <n v="0"/>
    <x v="0"/>
    <x v="0"/>
    <x v="0"/>
  </r>
  <r>
    <n v="100058"/>
    <s v="Business"/>
    <m/>
    <m/>
    <m/>
    <n v="55"/>
    <n v="69"/>
    <d v="2020-07-01T00:00:00"/>
    <d v="2021-07-01T00:00:00"/>
    <n v="12"/>
    <n v="0"/>
    <d v="2020-11-01T00:00:00"/>
    <n v="1375"/>
    <x v="1"/>
    <n v="14"/>
    <x v="0"/>
    <x v="0"/>
    <x v="0"/>
  </r>
  <r>
    <n v="100058"/>
    <s v="Business"/>
    <m/>
    <m/>
    <m/>
    <n v="55"/>
    <n v="72"/>
    <d v="2020-07-01T00:00:00"/>
    <d v="2021-07-01T00:00:00"/>
    <n v="12"/>
    <n v="0"/>
    <d v="2020-12-01T00:00:00"/>
    <n v="1375"/>
    <x v="1"/>
    <n v="17"/>
    <x v="0"/>
    <x v="0"/>
    <x v="0"/>
  </r>
  <r>
    <n v="100058"/>
    <s v="Business"/>
    <m/>
    <m/>
    <m/>
    <n v="55"/>
    <n v="69"/>
    <d v="2020-07-01T00:00:00"/>
    <d v="2021-07-01T00:00:00"/>
    <n v="12"/>
    <n v="0"/>
    <d v="2021-01-01T00:00:00"/>
    <n v="1375"/>
    <x v="1"/>
    <n v="14"/>
    <x v="0"/>
    <x v="0"/>
    <x v="0"/>
  </r>
  <r>
    <n v="100058"/>
    <s v="Business"/>
    <m/>
    <m/>
    <m/>
    <n v="55"/>
    <n v="56"/>
    <d v="2020-07-01T00:00:00"/>
    <d v="2021-07-01T00:00:00"/>
    <n v="12"/>
    <n v="0"/>
    <d v="2021-02-01T00:00:00"/>
    <n v="1375"/>
    <x v="1"/>
    <n v="1"/>
    <x v="0"/>
    <x v="0"/>
    <x v="0"/>
  </r>
  <r>
    <n v="100058"/>
    <s v="Business"/>
    <m/>
    <m/>
    <m/>
    <n v="55"/>
    <n v="63"/>
    <d v="2020-07-01T00:00:00"/>
    <d v="2021-07-01T00:00:00"/>
    <n v="12"/>
    <n v="0"/>
    <d v="2021-03-01T00:00:00"/>
    <n v="1375"/>
    <x v="1"/>
    <n v="8"/>
    <x v="0"/>
    <x v="0"/>
    <x v="0"/>
  </r>
  <r>
    <n v="100058"/>
    <s v="Business"/>
    <m/>
    <m/>
    <m/>
    <n v="55"/>
    <n v="70"/>
    <d v="2020-07-01T00:00:00"/>
    <d v="2021-07-01T00:00:00"/>
    <n v="12"/>
    <n v="0"/>
    <d v="2021-04-01T00:00:00"/>
    <n v="1375"/>
    <x v="1"/>
    <n v="15"/>
    <x v="0"/>
    <x v="0"/>
    <x v="0"/>
  </r>
  <r>
    <n v="100058"/>
    <s v="Business"/>
    <m/>
    <m/>
    <m/>
    <n v="55"/>
    <n v="62"/>
    <d v="2020-07-01T00:00:00"/>
    <d v="2021-07-01T00:00:00"/>
    <n v="12"/>
    <n v="0"/>
    <d v="2021-05-01T00:00:00"/>
    <n v="1375"/>
    <x v="1"/>
    <n v="7"/>
    <x v="0"/>
    <x v="0"/>
    <x v="0"/>
  </r>
  <r>
    <n v="100058"/>
    <s v="Business"/>
    <m/>
    <m/>
    <m/>
    <n v="55"/>
    <n v="66"/>
    <d v="2020-07-01T00:00:00"/>
    <d v="2021-07-01T00:00:00"/>
    <n v="12"/>
    <n v="0"/>
    <d v="2021-06-01T00:00:00"/>
    <n v="1375"/>
    <x v="1"/>
    <n v="11"/>
    <x v="21"/>
    <x v="1"/>
    <x v="24"/>
  </r>
  <r>
    <n v="100059"/>
    <s v="Basic"/>
    <m/>
    <m/>
    <m/>
    <n v="0"/>
    <n v="40"/>
    <d v="2020-07-01T00:00:00"/>
    <d v="2021-07-01T00:00:00"/>
    <n v="12"/>
    <n v="0"/>
    <d v="2020-07-01T00:00:00"/>
    <n v="0"/>
    <x v="0"/>
    <n v="40"/>
    <x v="0"/>
    <x v="0"/>
    <x v="0"/>
  </r>
  <r>
    <n v="100059"/>
    <s v="Premium"/>
    <m/>
    <m/>
    <m/>
    <n v="12"/>
    <n v="38"/>
    <d v="2020-07-01T00:00:00"/>
    <d v="2021-07-01T00:00:00"/>
    <n v="12"/>
    <n v="0"/>
    <d v="2020-08-01T00:00:00"/>
    <n v="120"/>
    <x v="0"/>
    <n v="26"/>
    <x v="0"/>
    <x v="0"/>
    <x v="0"/>
  </r>
  <r>
    <n v="100059"/>
    <s v="Premium"/>
    <m/>
    <m/>
    <m/>
    <n v="24"/>
    <n v="34"/>
    <d v="2020-07-01T00:00:00"/>
    <d v="2021-07-01T00:00:00"/>
    <n v="12"/>
    <n v="0"/>
    <d v="2020-09-01T00:00:00"/>
    <n v="240"/>
    <x v="0"/>
    <n v="10"/>
    <x v="0"/>
    <x v="0"/>
    <x v="0"/>
  </r>
  <r>
    <n v="100059"/>
    <s v="Premium"/>
    <m/>
    <m/>
    <m/>
    <n v="33"/>
    <n v="35"/>
    <d v="2020-07-01T00:00:00"/>
    <d v="2021-07-01T00:00:00"/>
    <n v="12"/>
    <n v="0"/>
    <d v="2020-10-01T00:00:00"/>
    <n v="330"/>
    <x v="0"/>
    <n v="2"/>
    <x v="0"/>
    <x v="0"/>
    <x v="0"/>
  </r>
  <r>
    <n v="100059"/>
    <s v="Premium"/>
    <m/>
    <m/>
    <m/>
    <n v="33"/>
    <n v="43"/>
    <d v="2020-07-01T00:00:00"/>
    <d v="2021-07-01T00:00:00"/>
    <n v="12"/>
    <n v="0"/>
    <d v="2020-11-01T00:00:00"/>
    <n v="330"/>
    <x v="0"/>
    <n v="10"/>
    <x v="0"/>
    <x v="0"/>
    <x v="0"/>
  </r>
  <r>
    <n v="100059"/>
    <s v="Premium"/>
    <m/>
    <m/>
    <m/>
    <n v="33"/>
    <n v="41"/>
    <d v="2020-07-01T00:00:00"/>
    <d v="2021-07-01T00:00:00"/>
    <n v="12"/>
    <n v="0"/>
    <d v="2020-12-01T00:00:00"/>
    <n v="330"/>
    <x v="0"/>
    <n v="8"/>
    <x v="0"/>
    <x v="0"/>
    <x v="0"/>
  </r>
  <r>
    <n v="100059"/>
    <s v="Premium"/>
    <m/>
    <m/>
    <m/>
    <n v="33"/>
    <n v="40"/>
    <d v="2020-07-01T00:00:00"/>
    <d v="2021-07-01T00:00:00"/>
    <n v="12"/>
    <n v="0"/>
    <d v="2021-01-01T00:00:00"/>
    <n v="330"/>
    <x v="0"/>
    <n v="7"/>
    <x v="0"/>
    <x v="0"/>
    <x v="0"/>
  </r>
  <r>
    <n v="100059"/>
    <s v="Premium"/>
    <m/>
    <m/>
    <m/>
    <n v="33"/>
    <n v="39"/>
    <d v="2020-07-01T00:00:00"/>
    <d v="2021-07-01T00:00:00"/>
    <n v="12"/>
    <n v="0"/>
    <d v="2021-02-01T00:00:00"/>
    <n v="330"/>
    <x v="0"/>
    <n v="6"/>
    <x v="0"/>
    <x v="0"/>
    <x v="0"/>
  </r>
  <r>
    <n v="100059"/>
    <s v="Premium"/>
    <m/>
    <m/>
    <m/>
    <n v="33"/>
    <n v="39"/>
    <d v="2020-07-01T00:00:00"/>
    <d v="2021-07-01T00:00:00"/>
    <n v="12"/>
    <n v="0"/>
    <d v="2021-03-01T00:00:00"/>
    <n v="330"/>
    <x v="0"/>
    <n v="6"/>
    <x v="0"/>
    <x v="0"/>
    <x v="0"/>
  </r>
  <r>
    <n v="100059"/>
    <s v="Premium"/>
    <m/>
    <m/>
    <m/>
    <n v="33"/>
    <n v="37"/>
    <d v="2020-07-01T00:00:00"/>
    <d v="2021-07-01T00:00:00"/>
    <n v="12"/>
    <n v="0"/>
    <d v="2021-04-01T00:00:00"/>
    <n v="330"/>
    <x v="0"/>
    <n v="4"/>
    <x v="0"/>
    <x v="0"/>
    <x v="0"/>
  </r>
  <r>
    <n v="100059"/>
    <s v="Premium"/>
    <m/>
    <m/>
    <m/>
    <n v="33"/>
    <n v="37"/>
    <d v="2020-07-01T00:00:00"/>
    <d v="2021-07-01T00:00:00"/>
    <n v="12"/>
    <n v="0"/>
    <d v="2021-05-01T00:00:00"/>
    <n v="330"/>
    <x v="0"/>
    <n v="4"/>
    <x v="0"/>
    <x v="0"/>
    <x v="0"/>
  </r>
  <r>
    <n v="100059"/>
    <s v="Premium"/>
    <m/>
    <m/>
    <m/>
    <n v="33"/>
    <n v="34"/>
    <d v="2020-07-01T00:00:00"/>
    <d v="2021-07-01T00:00:00"/>
    <n v="12"/>
    <n v="0"/>
    <d v="2021-06-01T00:00:00"/>
    <n v="330"/>
    <x v="0"/>
    <n v="1"/>
    <x v="3"/>
    <x v="3"/>
    <x v="3"/>
  </r>
  <r>
    <n v="100060"/>
    <s v="Basic"/>
    <m/>
    <m/>
    <m/>
    <n v="0"/>
    <n v="32"/>
    <d v="2020-07-01T00:00:00"/>
    <d v="2021-07-01T00:00:00"/>
    <n v="12"/>
    <n v="0"/>
    <d v="2020-07-01T00:00:00"/>
    <n v="0"/>
    <x v="0"/>
    <n v="32"/>
    <x v="0"/>
    <x v="0"/>
    <x v="0"/>
  </r>
  <r>
    <n v="100060"/>
    <s v="Business"/>
    <m/>
    <m/>
    <m/>
    <n v="15"/>
    <n v="42"/>
    <d v="2020-07-01T00:00:00"/>
    <d v="2021-07-01T00:00:00"/>
    <n v="12"/>
    <n v="0"/>
    <d v="2020-08-01T00:00:00"/>
    <n v="375"/>
    <x v="1"/>
    <n v="27"/>
    <x v="0"/>
    <x v="0"/>
    <x v="0"/>
  </r>
  <r>
    <n v="100060"/>
    <s v="Business"/>
    <m/>
    <m/>
    <m/>
    <n v="24"/>
    <n v="35"/>
    <d v="2020-07-01T00:00:00"/>
    <d v="2021-07-01T00:00:00"/>
    <n v="12"/>
    <n v="0"/>
    <d v="2020-09-01T00:00:00"/>
    <n v="600"/>
    <x v="1"/>
    <n v="11"/>
    <x v="0"/>
    <x v="0"/>
    <x v="0"/>
  </r>
  <r>
    <n v="100060"/>
    <s v="Business"/>
    <m/>
    <m/>
    <m/>
    <n v="31"/>
    <n v="35"/>
    <d v="2020-07-01T00:00:00"/>
    <d v="2021-07-01T00:00:00"/>
    <n v="12"/>
    <n v="0"/>
    <d v="2020-10-01T00:00:00"/>
    <n v="775"/>
    <x v="1"/>
    <n v="4"/>
    <x v="0"/>
    <x v="0"/>
    <x v="0"/>
  </r>
  <r>
    <n v="100060"/>
    <s v="Business"/>
    <m/>
    <m/>
    <m/>
    <n v="31"/>
    <n v="32"/>
    <d v="2020-07-01T00:00:00"/>
    <d v="2021-07-01T00:00:00"/>
    <n v="12"/>
    <n v="0"/>
    <d v="2020-11-01T00:00:00"/>
    <n v="775"/>
    <x v="1"/>
    <n v="1"/>
    <x v="0"/>
    <x v="0"/>
    <x v="0"/>
  </r>
  <r>
    <n v="100060"/>
    <s v="Business"/>
    <m/>
    <m/>
    <m/>
    <n v="31"/>
    <n v="40"/>
    <d v="2020-07-01T00:00:00"/>
    <d v="2021-07-01T00:00:00"/>
    <n v="12"/>
    <n v="0"/>
    <d v="2020-12-01T00:00:00"/>
    <n v="775"/>
    <x v="1"/>
    <n v="9"/>
    <x v="0"/>
    <x v="0"/>
    <x v="0"/>
  </r>
  <r>
    <n v="100060"/>
    <s v="Business"/>
    <m/>
    <m/>
    <m/>
    <n v="31"/>
    <n v="40"/>
    <d v="2020-07-01T00:00:00"/>
    <d v="2021-07-01T00:00:00"/>
    <n v="12"/>
    <n v="0"/>
    <d v="2021-01-01T00:00:00"/>
    <n v="775"/>
    <x v="1"/>
    <n v="9"/>
    <x v="0"/>
    <x v="0"/>
    <x v="0"/>
  </r>
  <r>
    <n v="100060"/>
    <s v="Business"/>
    <m/>
    <m/>
    <m/>
    <n v="31"/>
    <n v="28"/>
    <d v="2020-07-01T00:00:00"/>
    <d v="2021-07-01T00:00:00"/>
    <n v="12"/>
    <n v="0"/>
    <d v="2021-02-01T00:00:00"/>
    <n v="775"/>
    <x v="1"/>
    <n v="0"/>
    <x v="0"/>
    <x v="0"/>
    <x v="0"/>
  </r>
  <r>
    <n v="100060"/>
    <s v="Business"/>
    <m/>
    <m/>
    <m/>
    <n v="31"/>
    <n v="41"/>
    <d v="2020-07-01T00:00:00"/>
    <d v="2021-07-01T00:00:00"/>
    <n v="12"/>
    <n v="0"/>
    <d v="2021-03-01T00:00:00"/>
    <n v="775"/>
    <x v="1"/>
    <n v="10"/>
    <x v="0"/>
    <x v="0"/>
    <x v="0"/>
  </r>
  <r>
    <n v="100060"/>
    <s v="Business"/>
    <m/>
    <m/>
    <m/>
    <n v="31"/>
    <n v="35"/>
    <d v="2020-07-01T00:00:00"/>
    <d v="2021-07-01T00:00:00"/>
    <n v="12"/>
    <n v="0"/>
    <d v="2021-04-01T00:00:00"/>
    <n v="775"/>
    <x v="1"/>
    <n v="4"/>
    <x v="0"/>
    <x v="0"/>
    <x v="0"/>
  </r>
  <r>
    <n v="100060"/>
    <s v="Business"/>
    <m/>
    <m/>
    <m/>
    <n v="31"/>
    <n v="39"/>
    <d v="2020-07-01T00:00:00"/>
    <d v="2021-07-01T00:00:00"/>
    <n v="12"/>
    <n v="0"/>
    <d v="2021-05-01T00:00:00"/>
    <n v="775"/>
    <x v="1"/>
    <n v="8"/>
    <x v="0"/>
    <x v="0"/>
    <x v="0"/>
  </r>
  <r>
    <n v="100060"/>
    <s v="Business"/>
    <m/>
    <m/>
    <m/>
    <n v="31"/>
    <n v="48"/>
    <d v="2020-07-01T00:00:00"/>
    <d v="2021-07-01T00:00:00"/>
    <n v="12"/>
    <n v="0"/>
    <d v="2021-06-01T00:00:00"/>
    <n v="775"/>
    <x v="1"/>
    <n v="17"/>
    <x v="22"/>
    <x v="2"/>
    <x v="25"/>
  </r>
  <r>
    <n v="100061"/>
    <s v="Basic"/>
    <m/>
    <m/>
    <m/>
    <n v="0"/>
    <n v="20"/>
    <d v="2020-07-01T00:00:00"/>
    <d v="2021-07-01T00:00:00"/>
    <n v="12"/>
    <n v="0"/>
    <d v="2020-07-01T00:00:00"/>
    <n v="0"/>
    <x v="0"/>
    <n v="20"/>
    <x v="0"/>
    <x v="0"/>
    <x v="0"/>
  </r>
  <r>
    <n v="100061"/>
    <s v="Premium"/>
    <m/>
    <m/>
    <m/>
    <n v="9"/>
    <n v="23"/>
    <d v="2020-07-01T00:00:00"/>
    <d v="2021-07-01T00:00:00"/>
    <n v="12"/>
    <n v="0"/>
    <d v="2020-08-01T00:00:00"/>
    <n v="90"/>
    <x v="0"/>
    <n v="14"/>
    <x v="0"/>
    <x v="0"/>
    <x v="0"/>
  </r>
  <r>
    <n v="100061"/>
    <s v="Premium"/>
    <m/>
    <m/>
    <m/>
    <n v="16"/>
    <n v="21"/>
    <d v="2020-07-01T00:00:00"/>
    <d v="2021-07-01T00:00:00"/>
    <n v="12"/>
    <n v="0"/>
    <d v="2020-09-01T00:00:00"/>
    <n v="160"/>
    <x v="0"/>
    <n v="5"/>
    <x v="0"/>
    <x v="0"/>
    <x v="0"/>
  </r>
  <r>
    <n v="100061"/>
    <s v="Premium"/>
    <m/>
    <m/>
    <m/>
    <n v="13"/>
    <n v="18"/>
    <d v="2020-07-01T00:00:00"/>
    <d v="2021-07-01T00:00:00"/>
    <n v="12"/>
    <n v="0"/>
    <d v="2020-10-01T00:00:00"/>
    <n v="130"/>
    <x v="0"/>
    <n v="5"/>
    <x v="0"/>
    <x v="0"/>
    <x v="0"/>
  </r>
  <r>
    <n v="100061"/>
    <s v="Premium"/>
    <m/>
    <m/>
    <m/>
    <n v="16"/>
    <n v="20"/>
    <d v="2020-07-01T00:00:00"/>
    <d v="2021-07-01T00:00:00"/>
    <n v="12"/>
    <n v="0"/>
    <d v="2020-11-01T00:00:00"/>
    <n v="160"/>
    <x v="0"/>
    <n v="4"/>
    <x v="0"/>
    <x v="0"/>
    <x v="0"/>
  </r>
  <r>
    <n v="100061"/>
    <s v="Premium"/>
    <m/>
    <m/>
    <m/>
    <n v="16"/>
    <n v="24"/>
    <d v="2020-07-01T00:00:00"/>
    <d v="2021-07-01T00:00:00"/>
    <n v="12"/>
    <n v="0"/>
    <d v="2020-12-01T00:00:00"/>
    <n v="160"/>
    <x v="0"/>
    <n v="8"/>
    <x v="0"/>
    <x v="0"/>
    <x v="0"/>
  </r>
  <r>
    <n v="100061"/>
    <s v="Premium"/>
    <m/>
    <m/>
    <m/>
    <n v="16"/>
    <n v="17"/>
    <d v="2020-07-01T00:00:00"/>
    <d v="2021-07-01T00:00:00"/>
    <n v="12"/>
    <n v="0"/>
    <d v="2021-01-01T00:00:00"/>
    <n v="160"/>
    <x v="0"/>
    <n v="1"/>
    <x v="0"/>
    <x v="0"/>
    <x v="0"/>
  </r>
  <r>
    <n v="100061"/>
    <s v="Premium"/>
    <m/>
    <m/>
    <m/>
    <n v="16"/>
    <n v="19"/>
    <d v="2020-07-01T00:00:00"/>
    <d v="2021-07-01T00:00:00"/>
    <n v="12"/>
    <n v="0"/>
    <d v="2021-02-01T00:00:00"/>
    <n v="160"/>
    <x v="0"/>
    <n v="3"/>
    <x v="0"/>
    <x v="0"/>
    <x v="0"/>
  </r>
  <r>
    <n v="100061"/>
    <s v="Premium"/>
    <m/>
    <m/>
    <m/>
    <n v="16"/>
    <n v="22"/>
    <d v="2020-07-01T00:00:00"/>
    <d v="2021-07-01T00:00:00"/>
    <n v="12"/>
    <n v="0"/>
    <d v="2021-03-01T00:00:00"/>
    <n v="160"/>
    <x v="0"/>
    <n v="6"/>
    <x v="0"/>
    <x v="0"/>
    <x v="0"/>
  </r>
  <r>
    <n v="100061"/>
    <s v="Premium"/>
    <m/>
    <m/>
    <m/>
    <n v="16"/>
    <n v="15"/>
    <d v="2020-07-01T00:00:00"/>
    <d v="2021-07-01T00:00:00"/>
    <n v="12"/>
    <n v="0"/>
    <d v="2021-04-01T00:00:00"/>
    <n v="160"/>
    <x v="0"/>
    <n v="0"/>
    <x v="0"/>
    <x v="0"/>
    <x v="0"/>
  </r>
  <r>
    <n v="100061"/>
    <s v="Premium"/>
    <m/>
    <m/>
    <m/>
    <n v="16"/>
    <n v="19"/>
    <d v="2020-07-01T00:00:00"/>
    <d v="2021-07-01T00:00:00"/>
    <n v="12"/>
    <n v="0"/>
    <d v="2021-05-01T00:00:00"/>
    <n v="160"/>
    <x v="0"/>
    <n v="3"/>
    <x v="0"/>
    <x v="0"/>
    <x v="0"/>
  </r>
  <r>
    <n v="100061"/>
    <s v="Premium"/>
    <m/>
    <m/>
    <m/>
    <n v="16"/>
    <n v="19"/>
    <d v="2020-07-01T00:00:00"/>
    <d v="2021-07-01T00:00:00"/>
    <n v="12"/>
    <n v="0"/>
    <d v="2021-06-01T00:00:00"/>
    <n v="160"/>
    <x v="0"/>
    <n v="3"/>
    <x v="19"/>
    <x v="3"/>
    <x v="21"/>
  </r>
  <r>
    <n v="100062"/>
    <s v="Basic"/>
    <m/>
    <m/>
    <m/>
    <n v="0"/>
    <n v="17"/>
    <d v="2020-07-01T00:00:00"/>
    <d v="2021-07-01T00:00:00"/>
    <n v="12"/>
    <n v="0"/>
    <d v="2020-07-01T00:00:00"/>
    <n v="0"/>
    <x v="0"/>
    <n v="17"/>
    <x v="0"/>
    <x v="0"/>
    <x v="0"/>
  </r>
  <r>
    <n v="100062"/>
    <s v="Premium"/>
    <m/>
    <m/>
    <m/>
    <n v="8"/>
    <n v="18"/>
    <d v="2020-07-01T00:00:00"/>
    <d v="2021-07-01T00:00:00"/>
    <n v="12"/>
    <n v="0"/>
    <d v="2020-08-01T00:00:00"/>
    <n v="80"/>
    <x v="0"/>
    <n v="10"/>
    <x v="0"/>
    <x v="0"/>
    <x v="0"/>
  </r>
  <r>
    <n v="100062"/>
    <s v="Premium"/>
    <m/>
    <m/>
    <m/>
    <n v="15"/>
    <n v="19"/>
    <d v="2020-07-01T00:00:00"/>
    <d v="2021-07-01T00:00:00"/>
    <n v="12"/>
    <n v="0"/>
    <d v="2020-09-01T00:00:00"/>
    <n v="150"/>
    <x v="0"/>
    <n v="4"/>
    <x v="0"/>
    <x v="0"/>
    <x v="0"/>
  </r>
  <r>
    <n v="100062"/>
    <s v="Premium"/>
    <m/>
    <m/>
    <m/>
    <n v="15"/>
    <n v="21"/>
    <d v="2020-07-01T00:00:00"/>
    <d v="2021-07-01T00:00:00"/>
    <n v="12"/>
    <n v="0"/>
    <d v="2020-10-01T00:00:00"/>
    <n v="150"/>
    <x v="0"/>
    <n v="6"/>
    <x v="0"/>
    <x v="0"/>
    <x v="0"/>
  </r>
  <r>
    <n v="100062"/>
    <s v="Premium"/>
    <m/>
    <m/>
    <m/>
    <n v="15"/>
    <n v="15"/>
    <d v="2020-07-01T00:00:00"/>
    <d v="2021-07-01T00:00:00"/>
    <n v="12"/>
    <n v="0"/>
    <d v="2020-11-01T00:00:00"/>
    <n v="150"/>
    <x v="0"/>
    <n v="0"/>
    <x v="0"/>
    <x v="0"/>
    <x v="0"/>
  </r>
  <r>
    <n v="100062"/>
    <s v="Premium"/>
    <m/>
    <m/>
    <m/>
    <n v="15"/>
    <n v="22"/>
    <d v="2020-07-01T00:00:00"/>
    <d v="2021-07-01T00:00:00"/>
    <n v="12"/>
    <n v="0"/>
    <d v="2020-12-01T00:00:00"/>
    <n v="150"/>
    <x v="0"/>
    <n v="7"/>
    <x v="0"/>
    <x v="0"/>
    <x v="0"/>
  </r>
  <r>
    <n v="100062"/>
    <s v="Premium"/>
    <m/>
    <m/>
    <m/>
    <n v="15"/>
    <n v="18"/>
    <d v="2020-07-01T00:00:00"/>
    <d v="2021-07-01T00:00:00"/>
    <n v="12"/>
    <n v="0"/>
    <d v="2021-01-01T00:00:00"/>
    <n v="150"/>
    <x v="0"/>
    <n v="3"/>
    <x v="0"/>
    <x v="0"/>
    <x v="0"/>
  </r>
  <r>
    <n v="100062"/>
    <s v="Premium"/>
    <m/>
    <m/>
    <m/>
    <n v="15"/>
    <n v="16"/>
    <d v="2020-07-01T00:00:00"/>
    <d v="2021-07-01T00:00:00"/>
    <n v="12"/>
    <n v="0"/>
    <d v="2021-02-01T00:00:00"/>
    <n v="150"/>
    <x v="0"/>
    <n v="1"/>
    <x v="0"/>
    <x v="0"/>
    <x v="0"/>
  </r>
  <r>
    <n v="100062"/>
    <s v="Premium"/>
    <m/>
    <m/>
    <m/>
    <n v="15"/>
    <n v="22"/>
    <d v="2020-07-01T00:00:00"/>
    <d v="2021-07-01T00:00:00"/>
    <n v="12"/>
    <n v="0"/>
    <d v="2021-03-01T00:00:00"/>
    <n v="150"/>
    <x v="0"/>
    <n v="7"/>
    <x v="0"/>
    <x v="0"/>
    <x v="0"/>
  </r>
  <r>
    <n v="100062"/>
    <s v="Premium"/>
    <m/>
    <m/>
    <m/>
    <n v="15"/>
    <n v="15"/>
    <d v="2020-07-01T00:00:00"/>
    <d v="2021-07-01T00:00:00"/>
    <n v="12"/>
    <n v="0"/>
    <d v="2021-04-01T00:00:00"/>
    <n v="150"/>
    <x v="0"/>
    <n v="0"/>
    <x v="0"/>
    <x v="0"/>
    <x v="0"/>
  </r>
  <r>
    <n v="100062"/>
    <s v="Premium"/>
    <m/>
    <m/>
    <m/>
    <n v="15"/>
    <n v="20"/>
    <d v="2020-07-01T00:00:00"/>
    <d v="2021-07-01T00:00:00"/>
    <n v="12"/>
    <n v="0"/>
    <d v="2021-05-01T00:00:00"/>
    <n v="150"/>
    <x v="0"/>
    <n v="5"/>
    <x v="0"/>
    <x v="0"/>
    <x v="0"/>
  </r>
  <r>
    <n v="100062"/>
    <s v="Premium"/>
    <m/>
    <m/>
    <m/>
    <n v="15"/>
    <n v="20"/>
    <d v="2020-07-01T00:00:00"/>
    <d v="2021-07-01T00:00:00"/>
    <n v="12"/>
    <n v="0"/>
    <d v="2021-06-01T00:00:00"/>
    <n v="150"/>
    <x v="0"/>
    <n v="5"/>
    <x v="12"/>
    <x v="3"/>
    <x v="12"/>
  </r>
  <r>
    <n v="100063"/>
    <s v="Basic"/>
    <m/>
    <m/>
    <m/>
    <n v="0"/>
    <n v="18"/>
    <d v="2020-07-01T00:00:00"/>
    <d v="2020-08-01T00:00:00"/>
    <n v="1"/>
    <n v="10"/>
    <d v="2020-07-01T00:00:00"/>
    <n v="0"/>
    <x v="0"/>
    <n v="18"/>
    <x v="0"/>
    <x v="0"/>
    <x v="0"/>
  </r>
  <r>
    <n v="100063"/>
    <s v="Basic"/>
    <m/>
    <m/>
    <m/>
    <n v="0"/>
    <n v="16"/>
    <d v="2020-07-01T00:00:00"/>
    <d v="2020-08-01T00:00:00"/>
    <n v="1"/>
    <n v="10"/>
    <d v="2020-08-01T00:00:00"/>
    <n v="0"/>
    <x v="0"/>
    <n v="16"/>
    <x v="0"/>
    <x v="0"/>
    <x v="0"/>
  </r>
  <r>
    <n v="100064"/>
    <s v="Basic"/>
    <m/>
    <m/>
    <m/>
    <n v="0"/>
    <n v="16"/>
    <d v="2020-07-01T00:00:00"/>
    <d v="2021-03-01T00:00:00"/>
    <n v="8"/>
    <n v="3"/>
    <d v="2020-07-01T00:00:00"/>
    <n v="0"/>
    <x v="0"/>
    <n v="16"/>
    <x v="0"/>
    <x v="0"/>
    <x v="0"/>
  </r>
  <r>
    <n v="100064"/>
    <s v="Premium"/>
    <m/>
    <m/>
    <m/>
    <n v="8"/>
    <n v="17"/>
    <d v="2020-07-01T00:00:00"/>
    <d v="2021-03-01T00:00:00"/>
    <n v="8"/>
    <n v="3"/>
    <d v="2020-08-01T00:00:00"/>
    <n v="80"/>
    <x v="0"/>
    <n v="9"/>
    <x v="0"/>
    <x v="0"/>
    <x v="0"/>
  </r>
  <r>
    <n v="100064"/>
    <s v="Premium"/>
    <m/>
    <m/>
    <m/>
    <n v="7"/>
    <n v="15"/>
    <d v="2020-07-01T00:00:00"/>
    <d v="2021-03-01T00:00:00"/>
    <n v="8"/>
    <n v="3"/>
    <d v="2020-09-01T00:00:00"/>
    <n v="70"/>
    <x v="0"/>
    <n v="8"/>
    <x v="0"/>
    <x v="0"/>
    <x v="0"/>
  </r>
  <r>
    <n v="100064"/>
    <s v="Premium"/>
    <m/>
    <m/>
    <m/>
    <n v="10"/>
    <n v="16"/>
    <d v="2020-07-01T00:00:00"/>
    <d v="2021-03-01T00:00:00"/>
    <n v="8"/>
    <n v="3"/>
    <d v="2020-10-01T00:00:00"/>
    <n v="100"/>
    <x v="0"/>
    <n v="6"/>
    <x v="0"/>
    <x v="0"/>
    <x v="0"/>
  </r>
  <r>
    <n v="100064"/>
    <s v="Premium"/>
    <m/>
    <m/>
    <m/>
    <n v="12"/>
    <n v="14"/>
    <d v="2020-07-01T00:00:00"/>
    <d v="2021-03-01T00:00:00"/>
    <n v="8"/>
    <n v="3"/>
    <d v="2020-11-01T00:00:00"/>
    <n v="120"/>
    <x v="0"/>
    <n v="2"/>
    <x v="0"/>
    <x v="0"/>
    <x v="0"/>
  </r>
  <r>
    <n v="100064"/>
    <s v="Premium"/>
    <m/>
    <m/>
    <m/>
    <n v="12"/>
    <n v="17"/>
    <d v="2020-07-01T00:00:00"/>
    <d v="2021-03-01T00:00:00"/>
    <n v="8"/>
    <n v="3"/>
    <d v="2020-12-01T00:00:00"/>
    <n v="120"/>
    <x v="0"/>
    <n v="5"/>
    <x v="0"/>
    <x v="0"/>
    <x v="0"/>
  </r>
  <r>
    <n v="100064"/>
    <s v="Premium"/>
    <m/>
    <m/>
    <m/>
    <n v="12"/>
    <n v="19"/>
    <d v="2020-07-01T00:00:00"/>
    <d v="2021-03-01T00:00:00"/>
    <n v="8"/>
    <n v="3"/>
    <d v="2021-01-01T00:00:00"/>
    <n v="120"/>
    <x v="0"/>
    <n v="7"/>
    <x v="0"/>
    <x v="0"/>
    <x v="0"/>
  </r>
  <r>
    <n v="100064"/>
    <s v="Premium"/>
    <m/>
    <m/>
    <m/>
    <n v="12"/>
    <n v="13"/>
    <d v="2020-07-01T00:00:00"/>
    <d v="2021-03-01T00:00:00"/>
    <n v="8"/>
    <n v="3"/>
    <d v="2021-02-01T00:00:00"/>
    <n v="120"/>
    <x v="0"/>
    <n v="1"/>
    <x v="0"/>
    <x v="0"/>
    <x v="0"/>
  </r>
  <r>
    <n v="100064"/>
    <s v="Premium"/>
    <m/>
    <m/>
    <m/>
    <n v="12"/>
    <n v="12"/>
    <d v="2020-07-01T00:00:00"/>
    <d v="2021-03-01T00:00:00"/>
    <n v="8"/>
    <n v="3"/>
    <d v="2021-03-01T00:00:00"/>
    <n v="120"/>
    <x v="0"/>
    <n v="0"/>
    <x v="0"/>
    <x v="0"/>
    <x v="0"/>
  </r>
  <r>
    <n v="100065"/>
    <s v="Basic"/>
    <m/>
    <m/>
    <m/>
    <n v="0"/>
    <n v="14"/>
    <d v="2020-07-01T00:00:00"/>
    <d v="2021-01-01T00:00:00"/>
    <n v="6"/>
    <n v="5"/>
    <d v="2020-07-01T00:00:00"/>
    <n v="0"/>
    <x v="0"/>
    <n v="14"/>
    <x v="0"/>
    <x v="0"/>
    <x v="0"/>
  </r>
  <r>
    <n v="100065"/>
    <s v="Basic"/>
    <m/>
    <m/>
    <m/>
    <n v="0"/>
    <n v="12"/>
    <d v="2020-07-01T00:00:00"/>
    <d v="2021-01-01T00:00:00"/>
    <n v="6"/>
    <n v="5"/>
    <d v="2020-08-01T00:00:00"/>
    <n v="0"/>
    <x v="0"/>
    <n v="12"/>
    <x v="0"/>
    <x v="0"/>
    <x v="0"/>
  </r>
  <r>
    <n v="100065"/>
    <s v="Basic"/>
    <m/>
    <m/>
    <m/>
    <n v="0"/>
    <n v="13"/>
    <d v="2020-07-01T00:00:00"/>
    <d v="2021-01-01T00:00:00"/>
    <n v="6"/>
    <n v="5"/>
    <d v="2020-09-01T00:00:00"/>
    <n v="0"/>
    <x v="0"/>
    <n v="13"/>
    <x v="0"/>
    <x v="0"/>
    <x v="0"/>
  </r>
  <r>
    <n v="100065"/>
    <s v="Basic"/>
    <m/>
    <m/>
    <m/>
    <n v="0"/>
    <n v="13"/>
    <d v="2020-07-01T00:00:00"/>
    <d v="2021-01-01T00:00:00"/>
    <n v="6"/>
    <n v="5"/>
    <d v="2020-10-01T00:00:00"/>
    <n v="0"/>
    <x v="0"/>
    <n v="13"/>
    <x v="0"/>
    <x v="0"/>
    <x v="0"/>
  </r>
  <r>
    <n v="100065"/>
    <s v="Basic"/>
    <m/>
    <m/>
    <m/>
    <n v="0"/>
    <n v="11"/>
    <d v="2020-07-01T00:00:00"/>
    <d v="2021-01-01T00:00:00"/>
    <n v="6"/>
    <n v="5"/>
    <d v="2020-11-01T00:00:00"/>
    <n v="0"/>
    <x v="0"/>
    <n v="11"/>
    <x v="0"/>
    <x v="0"/>
    <x v="0"/>
  </r>
  <r>
    <n v="100065"/>
    <s v="Basic"/>
    <m/>
    <m/>
    <m/>
    <n v="0"/>
    <n v="13"/>
    <d v="2020-07-01T00:00:00"/>
    <d v="2021-01-01T00:00:00"/>
    <n v="6"/>
    <n v="5"/>
    <d v="2020-12-01T00:00:00"/>
    <n v="0"/>
    <x v="0"/>
    <n v="13"/>
    <x v="0"/>
    <x v="0"/>
    <x v="0"/>
  </r>
  <r>
    <n v="100065"/>
    <s v="Basic"/>
    <m/>
    <m/>
    <m/>
    <n v="0"/>
    <n v="14"/>
    <d v="2020-07-01T00:00:00"/>
    <d v="2021-01-01T00:00:00"/>
    <n v="6"/>
    <n v="5"/>
    <d v="2021-01-01T00:00:00"/>
    <n v="0"/>
    <x v="0"/>
    <n v="14"/>
    <x v="0"/>
    <x v="0"/>
    <x v="0"/>
  </r>
  <r>
    <n v="100066"/>
    <s v="Basic"/>
    <m/>
    <m/>
    <m/>
    <n v="0"/>
    <n v="13"/>
    <d v="2020-07-01T00:00:00"/>
    <d v="2021-01-01T00:00:00"/>
    <n v="6"/>
    <n v="5"/>
    <d v="2020-07-01T00:00:00"/>
    <n v="0"/>
    <x v="0"/>
    <n v="13"/>
    <x v="0"/>
    <x v="0"/>
    <x v="0"/>
  </r>
  <r>
    <n v="100066"/>
    <s v="Basic"/>
    <m/>
    <m/>
    <m/>
    <n v="0"/>
    <n v="14"/>
    <d v="2020-07-01T00:00:00"/>
    <d v="2021-01-01T00:00:00"/>
    <n v="6"/>
    <n v="5"/>
    <d v="2020-08-01T00:00:00"/>
    <n v="0"/>
    <x v="0"/>
    <n v="14"/>
    <x v="0"/>
    <x v="0"/>
    <x v="0"/>
  </r>
  <r>
    <n v="100066"/>
    <s v="Basic"/>
    <m/>
    <m/>
    <m/>
    <n v="0"/>
    <n v="12"/>
    <d v="2020-07-01T00:00:00"/>
    <d v="2021-01-01T00:00:00"/>
    <n v="6"/>
    <n v="5"/>
    <d v="2020-09-01T00:00:00"/>
    <n v="0"/>
    <x v="0"/>
    <n v="12"/>
    <x v="0"/>
    <x v="0"/>
    <x v="0"/>
  </r>
  <r>
    <n v="100066"/>
    <s v="Basic"/>
    <m/>
    <m/>
    <m/>
    <n v="0"/>
    <n v="10"/>
    <d v="2020-07-01T00:00:00"/>
    <d v="2021-01-01T00:00:00"/>
    <n v="6"/>
    <n v="5"/>
    <d v="2020-10-01T00:00:00"/>
    <n v="0"/>
    <x v="0"/>
    <n v="10"/>
    <x v="0"/>
    <x v="0"/>
    <x v="0"/>
  </r>
  <r>
    <n v="100066"/>
    <s v="Basic"/>
    <m/>
    <m/>
    <m/>
    <n v="0"/>
    <n v="10"/>
    <d v="2020-07-01T00:00:00"/>
    <d v="2021-01-01T00:00:00"/>
    <n v="6"/>
    <n v="5"/>
    <d v="2020-11-01T00:00:00"/>
    <n v="0"/>
    <x v="0"/>
    <n v="10"/>
    <x v="0"/>
    <x v="0"/>
    <x v="0"/>
  </r>
  <r>
    <n v="100066"/>
    <s v="Basic"/>
    <m/>
    <m/>
    <m/>
    <n v="0"/>
    <n v="12"/>
    <d v="2020-07-01T00:00:00"/>
    <d v="2021-01-01T00:00:00"/>
    <n v="6"/>
    <n v="5"/>
    <d v="2020-12-01T00:00:00"/>
    <n v="0"/>
    <x v="0"/>
    <n v="12"/>
    <x v="0"/>
    <x v="0"/>
    <x v="0"/>
  </r>
  <r>
    <n v="100066"/>
    <s v="Basic"/>
    <m/>
    <m/>
    <m/>
    <n v="0"/>
    <n v="9"/>
    <d v="2020-07-01T00:00:00"/>
    <d v="2021-01-01T00:00:00"/>
    <n v="6"/>
    <n v="5"/>
    <d v="2021-01-01T00:00:00"/>
    <n v="0"/>
    <x v="0"/>
    <n v="9"/>
    <x v="0"/>
    <x v="0"/>
    <x v="0"/>
  </r>
  <r>
    <n v="100067"/>
    <s v="Basic"/>
    <m/>
    <m/>
    <m/>
    <n v="0"/>
    <n v="10"/>
    <d v="2020-07-01T00:00:00"/>
    <d v="2020-09-01T00:00:00"/>
    <n v="2"/>
    <n v="9"/>
    <d v="2020-07-01T00:00:00"/>
    <n v="0"/>
    <x v="0"/>
    <n v="10"/>
    <x v="0"/>
    <x v="0"/>
    <x v="0"/>
  </r>
  <r>
    <n v="100067"/>
    <s v="Basic"/>
    <m/>
    <m/>
    <m/>
    <n v="0"/>
    <n v="11"/>
    <d v="2020-07-01T00:00:00"/>
    <d v="2020-09-01T00:00:00"/>
    <n v="2"/>
    <n v="9"/>
    <d v="2020-08-01T00:00:00"/>
    <n v="0"/>
    <x v="0"/>
    <n v="11"/>
    <x v="0"/>
    <x v="0"/>
    <x v="0"/>
  </r>
  <r>
    <n v="100067"/>
    <s v="Basic"/>
    <m/>
    <m/>
    <m/>
    <n v="0"/>
    <n v="13"/>
    <d v="2020-07-01T00:00:00"/>
    <d v="2020-09-01T00:00:00"/>
    <n v="2"/>
    <n v="9"/>
    <d v="2020-09-01T00:00:00"/>
    <n v="0"/>
    <x v="0"/>
    <n v="13"/>
    <x v="0"/>
    <x v="0"/>
    <x v="0"/>
  </r>
  <r>
    <n v="100068"/>
    <s v="Basic"/>
    <m/>
    <m/>
    <m/>
    <n v="0"/>
    <n v="11"/>
    <d v="2020-07-01T00:00:00"/>
    <d v="2021-04-01T00:00:00"/>
    <n v="9"/>
    <n v="2"/>
    <d v="2020-07-01T00:00:00"/>
    <n v="0"/>
    <x v="0"/>
    <n v="11"/>
    <x v="0"/>
    <x v="0"/>
    <x v="0"/>
  </r>
  <r>
    <n v="100068"/>
    <s v="Premium"/>
    <m/>
    <m/>
    <m/>
    <n v="3"/>
    <n v="9"/>
    <d v="2020-07-01T00:00:00"/>
    <d v="2021-04-01T00:00:00"/>
    <n v="9"/>
    <n v="2"/>
    <d v="2020-08-01T00:00:00"/>
    <n v="30"/>
    <x v="0"/>
    <n v="6"/>
    <x v="0"/>
    <x v="0"/>
    <x v="0"/>
  </r>
  <r>
    <n v="100068"/>
    <s v="Premium"/>
    <m/>
    <m/>
    <m/>
    <n v="6"/>
    <n v="10"/>
    <d v="2020-07-01T00:00:00"/>
    <d v="2021-04-01T00:00:00"/>
    <n v="9"/>
    <n v="2"/>
    <d v="2020-09-01T00:00:00"/>
    <n v="60"/>
    <x v="0"/>
    <n v="4"/>
    <x v="0"/>
    <x v="0"/>
    <x v="0"/>
  </r>
  <r>
    <n v="100068"/>
    <s v="Premium"/>
    <m/>
    <m/>
    <m/>
    <n v="8"/>
    <n v="9"/>
    <d v="2020-07-01T00:00:00"/>
    <d v="2021-04-01T00:00:00"/>
    <n v="9"/>
    <n v="2"/>
    <d v="2020-10-01T00:00:00"/>
    <n v="80"/>
    <x v="0"/>
    <n v="1"/>
    <x v="0"/>
    <x v="0"/>
    <x v="0"/>
  </r>
  <r>
    <n v="100068"/>
    <s v="Premium"/>
    <m/>
    <m/>
    <m/>
    <n v="8"/>
    <n v="9"/>
    <d v="2020-07-01T00:00:00"/>
    <d v="2021-04-01T00:00:00"/>
    <n v="9"/>
    <n v="2"/>
    <d v="2020-11-01T00:00:00"/>
    <n v="80"/>
    <x v="0"/>
    <n v="1"/>
    <x v="0"/>
    <x v="0"/>
    <x v="0"/>
  </r>
  <r>
    <n v="100068"/>
    <s v="Premium"/>
    <m/>
    <m/>
    <m/>
    <n v="8"/>
    <n v="9"/>
    <d v="2020-07-01T00:00:00"/>
    <d v="2021-04-01T00:00:00"/>
    <n v="9"/>
    <n v="2"/>
    <d v="2020-12-01T00:00:00"/>
    <n v="80"/>
    <x v="0"/>
    <n v="1"/>
    <x v="0"/>
    <x v="0"/>
    <x v="0"/>
  </r>
  <r>
    <n v="100068"/>
    <s v="Premium"/>
    <m/>
    <m/>
    <m/>
    <n v="8"/>
    <n v="12"/>
    <d v="2020-07-01T00:00:00"/>
    <d v="2021-04-01T00:00:00"/>
    <n v="9"/>
    <n v="2"/>
    <d v="2021-01-01T00:00:00"/>
    <n v="80"/>
    <x v="0"/>
    <n v="4"/>
    <x v="0"/>
    <x v="0"/>
    <x v="0"/>
  </r>
  <r>
    <n v="100068"/>
    <s v="Premium"/>
    <m/>
    <m/>
    <m/>
    <n v="8"/>
    <n v="10"/>
    <d v="2020-07-01T00:00:00"/>
    <d v="2021-04-01T00:00:00"/>
    <n v="9"/>
    <n v="2"/>
    <d v="2021-02-01T00:00:00"/>
    <n v="80"/>
    <x v="0"/>
    <n v="2"/>
    <x v="0"/>
    <x v="0"/>
    <x v="0"/>
  </r>
  <r>
    <n v="100068"/>
    <s v="Premium"/>
    <m/>
    <m/>
    <m/>
    <n v="8"/>
    <n v="8"/>
    <d v="2020-07-01T00:00:00"/>
    <d v="2021-04-01T00:00:00"/>
    <n v="9"/>
    <n v="2"/>
    <d v="2021-03-01T00:00:00"/>
    <n v="80"/>
    <x v="0"/>
    <n v="0"/>
    <x v="0"/>
    <x v="0"/>
    <x v="0"/>
  </r>
  <r>
    <n v="100068"/>
    <s v="Premium"/>
    <m/>
    <m/>
    <m/>
    <n v="8"/>
    <n v="9"/>
    <d v="2020-07-01T00:00:00"/>
    <d v="2021-04-01T00:00:00"/>
    <n v="9"/>
    <n v="2"/>
    <d v="2021-04-01T00:00:00"/>
    <n v="80"/>
    <x v="0"/>
    <n v="1"/>
    <x v="0"/>
    <x v="0"/>
    <x v="0"/>
  </r>
  <r>
    <n v="100069"/>
    <s v="Basic"/>
    <m/>
    <m/>
    <m/>
    <n v="0"/>
    <n v="11"/>
    <d v="2020-07-01T00:00:00"/>
    <d v="2021-06-01T00:00:00"/>
    <n v="11"/>
    <n v="0"/>
    <d v="2020-07-01T00:00:00"/>
    <n v="0"/>
    <x v="0"/>
    <n v="11"/>
    <x v="0"/>
    <x v="0"/>
    <x v="0"/>
  </r>
  <r>
    <n v="100069"/>
    <s v="Basic"/>
    <m/>
    <m/>
    <m/>
    <n v="0"/>
    <n v="9"/>
    <d v="2020-07-01T00:00:00"/>
    <d v="2021-06-01T00:00:00"/>
    <n v="11"/>
    <n v="0"/>
    <d v="2020-08-01T00:00:00"/>
    <n v="0"/>
    <x v="0"/>
    <n v="9"/>
    <x v="0"/>
    <x v="0"/>
    <x v="0"/>
  </r>
  <r>
    <n v="100069"/>
    <s v="Basic"/>
    <m/>
    <m/>
    <m/>
    <n v="0"/>
    <n v="9"/>
    <d v="2020-07-01T00:00:00"/>
    <d v="2021-06-01T00:00:00"/>
    <n v="11"/>
    <n v="0"/>
    <d v="2020-09-01T00:00:00"/>
    <n v="0"/>
    <x v="0"/>
    <n v="9"/>
    <x v="0"/>
    <x v="0"/>
    <x v="0"/>
  </r>
  <r>
    <n v="100069"/>
    <s v="Basic"/>
    <m/>
    <m/>
    <m/>
    <n v="0"/>
    <n v="10"/>
    <d v="2020-07-01T00:00:00"/>
    <d v="2021-06-01T00:00:00"/>
    <n v="11"/>
    <n v="0"/>
    <d v="2020-10-01T00:00:00"/>
    <n v="0"/>
    <x v="0"/>
    <n v="10"/>
    <x v="0"/>
    <x v="0"/>
    <x v="0"/>
  </r>
  <r>
    <n v="100069"/>
    <s v="Basic"/>
    <m/>
    <m/>
    <m/>
    <n v="0"/>
    <n v="9"/>
    <d v="2020-07-01T00:00:00"/>
    <d v="2021-06-01T00:00:00"/>
    <n v="11"/>
    <n v="0"/>
    <d v="2020-11-01T00:00:00"/>
    <n v="0"/>
    <x v="0"/>
    <n v="9"/>
    <x v="0"/>
    <x v="0"/>
    <x v="0"/>
  </r>
  <r>
    <n v="100069"/>
    <s v="Basic"/>
    <m/>
    <m/>
    <m/>
    <n v="0"/>
    <n v="9"/>
    <d v="2020-07-01T00:00:00"/>
    <d v="2021-06-01T00:00:00"/>
    <n v="11"/>
    <n v="0"/>
    <d v="2020-12-01T00:00:00"/>
    <n v="0"/>
    <x v="0"/>
    <n v="9"/>
    <x v="0"/>
    <x v="0"/>
    <x v="0"/>
  </r>
  <r>
    <n v="100069"/>
    <s v="Basic"/>
    <m/>
    <m/>
    <m/>
    <n v="0"/>
    <n v="10"/>
    <d v="2020-07-01T00:00:00"/>
    <d v="2021-06-01T00:00:00"/>
    <n v="11"/>
    <n v="0"/>
    <d v="2021-01-01T00:00:00"/>
    <n v="0"/>
    <x v="0"/>
    <n v="10"/>
    <x v="0"/>
    <x v="0"/>
    <x v="0"/>
  </r>
  <r>
    <n v="100069"/>
    <s v="Basic"/>
    <m/>
    <m/>
    <m/>
    <n v="0"/>
    <n v="9"/>
    <d v="2020-07-01T00:00:00"/>
    <d v="2021-06-01T00:00:00"/>
    <n v="11"/>
    <n v="0"/>
    <d v="2021-02-01T00:00:00"/>
    <n v="0"/>
    <x v="0"/>
    <n v="9"/>
    <x v="0"/>
    <x v="0"/>
    <x v="0"/>
  </r>
  <r>
    <n v="100069"/>
    <s v="Basic"/>
    <m/>
    <m/>
    <m/>
    <n v="0"/>
    <n v="10"/>
    <d v="2020-07-01T00:00:00"/>
    <d v="2021-06-01T00:00:00"/>
    <n v="11"/>
    <n v="0"/>
    <d v="2021-03-01T00:00:00"/>
    <n v="0"/>
    <x v="0"/>
    <n v="10"/>
    <x v="0"/>
    <x v="0"/>
    <x v="0"/>
  </r>
  <r>
    <n v="100069"/>
    <s v="Basic"/>
    <m/>
    <m/>
    <m/>
    <n v="0"/>
    <n v="8"/>
    <d v="2020-07-01T00:00:00"/>
    <d v="2021-06-01T00:00:00"/>
    <n v="11"/>
    <n v="0"/>
    <d v="2021-04-01T00:00:00"/>
    <n v="0"/>
    <x v="0"/>
    <n v="8"/>
    <x v="0"/>
    <x v="0"/>
    <x v="0"/>
  </r>
  <r>
    <n v="100069"/>
    <s v="Basic"/>
    <m/>
    <m/>
    <m/>
    <n v="0"/>
    <n v="8"/>
    <d v="2020-07-01T00:00:00"/>
    <d v="2021-06-01T00:00:00"/>
    <n v="11"/>
    <n v="0"/>
    <d v="2021-05-01T00:00:00"/>
    <n v="0"/>
    <x v="0"/>
    <n v="8"/>
    <x v="0"/>
    <x v="0"/>
    <x v="0"/>
  </r>
  <r>
    <n v="100069"/>
    <s v="Basic"/>
    <m/>
    <m/>
    <m/>
    <n v="0"/>
    <n v="9"/>
    <d v="2020-07-01T00:00:00"/>
    <d v="2021-06-01T00:00:00"/>
    <n v="11"/>
    <n v="0"/>
    <d v="2021-06-01T00:00:00"/>
    <n v="0"/>
    <x v="0"/>
    <n v="9"/>
    <x v="23"/>
    <x v="3"/>
    <x v="26"/>
  </r>
  <r>
    <n v="100070"/>
    <s v="Basic"/>
    <m/>
    <m/>
    <m/>
    <n v="0"/>
    <n v="8"/>
    <d v="2020-07-01T00:00:00"/>
    <d v="2021-06-01T00:00:00"/>
    <n v="11"/>
    <n v="0"/>
    <d v="2020-07-01T00:00:00"/>
    <n v="0"/>
    <x v="0"/>
    <n v="8"/>
    <x v="0"/>
    <x v="0"/>
    <x v="0"/>
  </r>
  <r>
    <n v="100070"/>
    <s v="Basic"/>
    <m/>
    <m/>
    <m/>
    <n v="0"/>
    <n v="8"/>
    <d v="2020-07-01T00:00:00"/>
    <d v="2021-06-01T00:00:00"/>
    <n v="11"/>
    <n v="0"/>
    <d v="2020-08-01T00:00:00"/>
    <n v="0"/>
    <x v="0"/>
    <n v="8"/>
    <x v="0"/>
    <x v="0"/>
    <x v="0"/>
  </r>
  <r>
    <n v="100070"/>
    <s v="Basic"/>
    <m/>
    <m/>
    <m/>
    <n v="0"/>
    <n v="8"/>
    <d v="2020-07-01T00:00:00"/>
    <d v="2021-06-01T00:00:00"/>
    <n v="11"/>
    <n v="0"/>
    <d v="2020-09-01T00:00:00"/>
    <n v="0"/>
    <x v="0"/>
    <n v="8"/>
    <x v="0"/>
    <x v="0"/>
    <x v="0"/>
  </r>
  <r>
    <n v="100070"/>
    <s v="Basic"/>
    <m/>
    <m/>
    <m/>
    <n v="0"/>
    <n v="8"/>
    <d v="2020-07-01T00:00:00"/>
    <d v="2021-06-01T00:00:00"/>
    <n v="11"/>
    <n v="0"/>
    <d v="2020-10-01T00:00:00"/>
    <n v="0"/>
    <x v="0"/>
    <n v="8"/>
    <x v="0"/>
    <x v="0"/>
    <x v="0"/>
  </r>
  <r>
    <n v="100070"/>
    <s v="Basic"/>
    <m/>
    <m/>
    <m/>
    <n v="0"/>
    <n v="9"/>
    <d v="2020-07-01T00:00:00"/>
    <d v="2021-06-01T00:00:00"/>
    <n v="11"/>
    <n v="0"/>
    <d v="2020-11-01T00:00:00"/>
    <n v="0"/>
    <x v="0"/>
    <n v="9"/>
    <x v="0"/>
    <x v="0"/>
    <x v="0"/>
  </r>
  <r>
    <n v="100070"/>
    <s v="Basic"/>
    <m/>
    <m/>
    <m/>
    <n v="0"/>
    <n v="7"/>
    <d v="2020-07-01T00:00:00"/>
    <d v="2021-06-01T00:00:00"/>
    <n v="11"/>
    <n v="0"/>
    <d v="2020-12-01T00:00:00"/>
    <n v="0"/>
    <x v="0"/>
    <n v="7"/>
    <x v="0"/>
    <x v="0"/>
    <x v="0"/>
  </r>
  <r>
    <n v="100070"/>
    <s v="Basic"/>
    <m/>
    <m/>
    <m/>
    <n v="0"/>
    <n v="7"/>
    <d v="2020-07-01T00:00:00"/>
    <d v="2021-06-01T00:00:00"/>
    <n v="11"/>
    <n v="0"/>
    <d v="2021-01-01T00:00:00"/>
    <n v="0"/>
    <x v="0"/>
    <n v="7"/>
    <x v="0"/>
    <x v="0"/>
    <x v="0"/>
  </r>
  <r>
    <n v="100070"/>
    <s v="Basic"/>
    <m/>
    <m/>
    <m/>
    <n v="0"/>
    <n v="7"/>
    <d v="2020-07-01T00:00:00"/>
    <d v="2021-06-01T00:00:00"/>
    <n v="11"/>
    <n v="0"/>
    <d v="2021-02-01T00:00:00"/>
    <n v="0"/>
    <x v="0"/>
    <n v="7"/>
    <x v="0"/>
    <x v="0"/>
    <x v="0"/>
  </r>
  <r>
    <n v="100070"/>
    <s v="Basic"/>
    <m/>
    <m/>
    <m/>
    <n v="0"/>
    <n v="8"/>
    <d v="2020-07-01T00:00:00"/>
    <d v="2021-06-01T00:00:00"/>
    <n v="11"/>
    <n v="0"/>
    <d v="2021-03-01T00:00:00"/>
    <n v="0"/>
    <x v="0"/>
    <n v="8"/>
    <x v="0"/>
    <x v="0"/>
    <x v="0"/>
  </r>
  <r>
    <n v="100070"/>
    <s v="Basic"/>
    <m/>
    <m/>
    <m/>
    <n v="0"/>
    <n v="7"/>
    <d v="2020-07-01T00:00:00"/>
    <d v="2021-06-01T00:00:00"/>
    <n v="11"/>
    <n v="0"/>
    <d v="2021-04-01T00:00:00"/>
    <n v="0"/>
    <x v="0"/>
    <n v="7"/>
    <x v="0"/>
    <x v="0"/>
    <x v="0"/>
  </r>
  <r>
    <n v="100070"/>
    <s v="Basic"/>
    <m/>
    <m/>
    <m/>
    <n v="0"/>
    <n v="8"/>
    <d v="2020-07-01T00:00:00"/>
    <d v="2021-06-01T00:00:00"/>
    <n v="11"/>
    <n v="0"/>
    <d v="2021-05-01T00:00:00"/>
    <n v="0"/>
    <x v="0"/>
    <n v="8"/>
    <x v="0"/>
    <x v="0"/>
    <x v="0"/>
  </r>
  <r>
    <n v="100070"/>
    <s v="Basic"/>
    <m/>
    <m/>
    <m/>
    <n v="0"/>
    <n v="8"/>
    <d v="2020-07-01T00:00:00"/>
    <d v="2021-06-01T00:00:00"/>
    <n v="11"/>
    <n v="0"/>
    <d v="2021-06-01T00:00:00"/>
    <n v="0"/>
    <x v="0"/>
    <n v="8"/>
    <x v="14"/>
    <x v="3"/>
    <x v="14"/>
  </r>
  <r>
    <n v="100071"/>
    <s v="Basic"/>
    <m/>
    <m/>
    <m/>
    <n v="0"/>
    <n v="7"/>
    <d v="2020-07-01T00:00:00"/>
    <d v="2021-06-01T00:00:00"/>
    <n v="11"/>
    <n v="0"/>
    <d v="2020-07-01T00:00:00"/>
    <n v="0"/>
    <x v="0"/>
    <n v="7"/>
    <x v="0"/>
    <x v="0"/>
    <x v="0"/>
  </r>
  <r>
    <n v="100071"/>
    <s v="Basic"/>
    <m/>
    <m/>
    <m/>
    <n v="0"/>
    <n v="8"/>
    <d v="2020-07-01T00:00:00"/>
    <d v="2021-06-01T00:00:00"/>
    <n v="11"/>
    <n v="0"/>
    <d v="2020-08-01T00:00:00"/>
    <n v="0"/>
    <x v="0"/>
    <n v="8"/>
    <x v="0"/>
    <x v="0"/>
    <x v="0"/>
  </r>
  <r>
    <n v="100071"/>
    <s v="Basic"/>
    <m/>
    <m/>
    <m/>
    <n v="0"/>
    <n v="8"/>
    <d v="2020-07-01T00:00:00"/>
    <d v="2021-06-01T00:00:00"/>
    <n v="11"/>
    <n v="0"/>
    <d v="2020-09-01T00:00:00"/>
    <n v="0"/>
    <x v="0"/>
    <n v="8"/>
    <x v="0"/>
    <x v="0"/>
    <x v="0"/>
  </r>
  <r>
    <n v="100071"/>
    <s v="Basic"/>
    <m/>
    <m/>
    <m/>
    <n v="0"/>
    <n v="7"/>
    <d v="2020-07-01T00:00:00"/>
    <d v="2021-06-01T00:00:00"/>
    <n v="11"/>
    <n v="0"/>
    <d v="2020-10-01T00:00:00"/>
    <n v="0"/>
    <x v="0"/>
    <n v="7"/>
    <x v="0"/>
    <x v="0"/>
    <x v="0"/>
  </r>
  <r>
    <n v="100071"/>
    <s v="Basic"/>
    <m/>
    <m/>
    <m/>
    <n v="0"/>
    <n v="8"/>
    <d v="2020-07-01T00:00:00"/>
    <d v="2021-06-01T00:00:00"/>
    <n v="11"/>
    <n v="0"/>
    <d v="2020-11-01T00:00:00"/>
    <n v="0"/>
    <x v="0"/>
    <n v="8"/>
    <x v="0"/>
    <x v="0"/>
    <x v="0"/>
  </r>
  <r>
    <n v="100071"/>
    <s v="Basic"/>
    <m/>
    <m/>
    <m/>
    <n v="0"/>
    <n v="8"/>
    <d v="2020-07-01T00:00:00"/>
    <d v="2021-06-01T00:00:00"/>
    <n v="11"/>
    <n v="0"/>
    <d v="2020-12-01T00:00:00"/>
    <n v="0"/>
    <x v="0"/>
    <n v="8"/>
    <x v="0"/>
    <x v="0"/>
    <x v="0"/>
  </r>
  <r>
    <n v="100071"/>
    <s v="Basic"/>
    <m/>
    <m/>
    <m/>
    <n v="0"/>
    <n v="8"/>
    <d v="2020-07-01T00:00:00"/>
    <d v="2021-06-01T00:00:00"/>
    <n v="11"/>
    <n v="0"/>
    <d v="2021-01-01T00:00:00"/>
    <n v="0"/>
    <x v="0"/>
    <n v="8"/>
    <x v="0"/>
    <x v="0"/>
    <x v="0"/>
  </r>
  <r>
    <n v="100071"/>
    <s v="Basic"/>
    <m/>
    <m/>
    <m/>
    <n v="0"/>
    <n v="10"/>
    <d v="2020-07-01T00:00:00"/>
    <d v="2021-06-01T00:00:00"/>
    <n v="11"/>
    <n v="0"/>
    <d v="2021-02-01T00:00:00"/>
    <n v="0"/>
    <x v="0"/>
    <n v="10"/>
    <x v="0"/>
    <x v="0"/>
    <x v="0"/>
  </r>
  <r>
    <n v="100071"/>
    <s v="Basic"/>
    <m/>
    <m/>
    <m/>
    <n v="0"/>
    <n v="7"/>
    <d v="2020-07-01T00:00:00"/>
    <d v="2021-06-01T00:00:00"/>
    <n v="11"/>
    <n v="0"/>
    <d v="2021-03-01T00:00:00"/>
    <n v="0"/>
    <x v="0"/>
    <n v="7"/>
    <x v="0"/>
    <x v="0"/>
    <x v="0"/>
  </r>
  <r>
    <n v="100071"/>
    <s v="Basic"/>
    <m/>
    <m/>
    <m/>
    <n v="0"/>
    <n v="7"/>
    <d v="2020-07-01T00:00:00"/>
    <d v="2021-06-01T00:00:00"/>
    <n v="11"/>
    <n v="0"/>
    <d v="2021-04-01T00:00:00"/>
    <n v="0"/>
    <x v="0"/>
    <n v="7"/>
    <x v="0"/>
    <x v="0"/>
    <x v="0"/>
  </r>
  <r>
    <n v="100071"/>
    <s v="Basic"/>
    <m/>
    <m/>
    <m/>
    <n v="0"/>
    <n v="8"/>
    <d v="2020-07-01T00:00:00"/>
    <d v="2021-06-01T00:00:00"/>
    <n v="11"/>
    <n v="0"/>
    <d v="2021-05-01T00:00:00"/>
    <n v="0"/>
    <x v="0"/>
    <n v="8"/>
    <x v="0"/>
    <x v="0"/>
    <x v="0"/>
  </r>
  <r>
    <n v="100071"/>
    <s v="Basic"/>
    <m/>
    <m/>
    <m/>
    <n v="0"/>
    <n v="9"/>
    <d v="2020-07-01T00:00:00"/>
    <d v="2021-06-01T00:00:00"/>
    <n v="11"/>
    <n v="0"/>
    <d v="2021-06-01T00:00:00"/>
    <n v="0"/>
    <x v="0"/>
    <n v="9"/>
    <x v="23"/>
    <x v="3"/>
    <x v="26"/>
  </r>
  <r>
    <n v="100072"/>
    <s v="Basic"/>
    <m/>
    <m/>
    <m/>
    <n v="0"/>
    <n v="3"/>
    <d v="2020-07-01T00:00:00"/>
    <d v="2021-03-01T00:00:00"/>
    <n v="8"/>
    <n v="3"/>
    <d v="2020-07-01T00:00:00"/>
    <n v="0"/>
    <x v="0"/>
    <n v="3"/>
    <x v="0"/>
    <x v="0"/>
    <x v="0"/>
  </r>
  <r>
    <n v="100072"/>
    <s v="Basic"/>
    <m/>
    <m/>
    <m/>
    <n v="0"/>
    <n v="3"/>
    <d v="2020-07-01T00:00:00"/>
    <d v="2021-03-01T00:00:00"/>
    <n v="8"/>
    <n v="3"/>
    <d v="2020-08-01T00:00:00"/>
    <n v="0"/>
    <x v="0"/>
    <n v="3"/>
    <x v="0"/>
    <x v="0"/>
    <x v="0"/>
  </r>
  <r>
    <n v="100072"/>
    <s v="Basic"/>
    <m/>
    <m/>
    <m/>
    <n v="0"/>
    <n v="3"/>
    <d v="2020-07-01T00:00:00"/>
    <d v="2021-03-01T00:00:00"/>
    <n v="8"/>
    <n v="3"/>
    <d v="2020-09-01T00:00:00"/>
    <n v="0"/>
    <x v="0"/>
    <n v="3"/>
    <x v="0"/>
    <x v="0"/>
    <x v="0"/>
  </r>
  <r>
    <n v="100072"/>
    <s v="Basic"/>
    <m/>
    <m/>
    <m/>
    <n v="0"/>
    <n v="3"/>
    <d v="2020-07-01T00:00:00"/>
    <d v="2021-03-01T00:00:00"/>
    <n v="8"/>
    <n v="3"/>
    <d v="2020-10-01T00:00:00"/>
    <n v="0"/>
    <x v="0"/>
    <n v="3"/>
    <x v="0"/>
    <x v="0"/>
    <x v="0"/>
  </r>
  <r>
    <n v="100072"/>
    <s v="Basic"/>
    <m/>
    <m/>
    <m/>
    <n v="0"/>
    <n v="3"/>
    <d v="2020-07-01T00:00:00"/>
    <d v="2021-03-01T00:00:00"/>
    <n v="8"/>
    <n v="3"/>
    <d v="2020-11-01T00:00:00"/>
    <n v="0"/>
    <x v="0"/>
    <n v="3"/>
    <x v="0"/>
    <x v="0"/>
    <x v="0"/>
  </r>
  <r>
    <n v="100072"/>
    <s v="Basic"/>
    <m/>
    <m/>
    <m/>
    <n v="0"/>
    <n v="3"/>
    <d v="2020-07-01T00:00:00"/>
    <d v="2021-03-01T00:00:00"/>
    <n v="8"/>
    <n v="3"/>
    <d v="2020-12-01T00:00:00"/>
    <n v="0"/>
    <x v="0"/>
    <n v="3"/>
    <x v="0"/>
    <x v="0"/>
    <x v="0"/>
  </r>
  <r>
    <n v="100072"/>
    <s v="Basic"/>
    <m/>
    <m/>
    <m/>
    <n v="0"/>
    <n v="3"/>
    <d v="2020-07-01T00:00:00"/>
    <d v="2021-03-01T00:00:00"/>
    <n v="8"/>
    <n v="3"/>
    <d v="2021-01-01T00:00:00"/>
    <n v="0"/>
    <x v="0"/>
    <n v="3"/>
    <x v="0"/>
    <x v="0"/>
    <x v="0"/>
  </r>
  <r>
    <n v="100072"/>
    <s v="Basic"/>
    <m/>
    <m/>
    <m/>
    <n v="0"/>
    <n v="3"/>
    <d v="2020-07-01T00:00:00"/>
    <d v="2021-03-01T00:00:00"/>
    <n v="8"/>
    <n v="3"/>
    <d v="2021-02-01T00:00:00"/>
    <n v="0"/>
    <x v="0"/>
    <n v="3"/>
    <x v="0"/>
    <x v="0"/>
    <x v="0"/>
  </r>
  <r>
    <n v="100072"/>
    <s v="Basic"/>
    <m/>
    <m/>
    <m/>
    <n v="0"/>
    <n v="3"/>
    <d v="2020-07-01T00:00:00"/>
    <d v="2021-03-01T00:00:00"/>
    <n v="8"/>
    <n v="3"/>
    <d v="2021-03-01T00:00:00"/>
    <n v="0"/>
    <x v="0"/>
    <n v="3"/>
    <x v="0"/>
    <x v="0"/>
    <x v="0"/>
  </r>
  <r>
    <n v="100073"/>
    <s v="Basic"/>
    <m/>
    <m/>
    <m/>
    <n v="0"/>
    <n v="3"/>
    <d v="2020-07-01T00:00:00"/>
    <d v="2021-07-01T00:00:00"/>
    <n v="12"/>
    <n v="0"/>
    <d v="2020-07-01T00:00:00"/>
    <n v="0"/>
    <x v="0"/>
    <n v="3"/>
    <x v="0"/>
    <x v="0"/>
    <x v="0"/>
  </r>
  <r>
    <n v="100073"/>
    <s v="Basic"/>
    <m/>
    <m/>
    <m/>
    <n v="0"/>
    <n v="3"/>
    <d v="2020-07-01T00:00:00"/>
    <d v="2021-07-01T00:00:00"/>
    <n v="12"/>
    <n v="0"/>
    <d v="2020-08-01T00:00:00"/>
    <n v="0"/>
    <x v="0"/>
    <n v="3"/>
    <x v="0"/>
    <x v="0"/>
    <x v="0"/>
  </r>
  <r>
    <n v="100073"/>
    <s v="Basic"/>
    <m/>
    <m/>
    <m/>
    <n v="0"/>
    <n v="3"/>
    <d v="2020-07-01T00:00:00"/>
    <d v="2021-07-01T00:00:00"/>
    <n v="12"/>
    <n v="0"/>
    <d v="2020-09-01T00:00:00"/>
    <n v="0"/>
    <x v="0"/>
    <n v="3"/>
    <x v="0"/>
    <x v="0"/>
    <x v="0"/>
  </r>
  <r>
    <n v="100073"/>
    <s v="Basic"/>
    <m/>
    <m/>
    <m/>
    <n v="0"/>
    <n v="3"/>
    <d v="2020-07-01T00:00:00"/>
    <d v="2021-07-01T00:00:00"/>
    <n v="12"/>
    <n v="0"/>
    <d v="2020-10-01T00:00:00"/>
    <n v="0"/>
    <x v="0"/>
    <n v="3"/>
    <x v="0"/>
    <x v="0"/>
    <x v="0"/>
  </r>
  <r>
    <n v="100073"/>
    <s v="Basic"/>
    <m/>
    <m/>
    <m/>
    <n v="0"/>
    <n v="3"/>
    <d v="2020-07-01T00:00:00"/>
    <d v="2021-07-01T00:00:00"/>
    <n v="12"/>
    <n v="0"/>
    <d v="2020-11-01T00:00:00"/>
    <n v="0"/>
    <x v="0"/>
    <n v="3"/>
    <x v="0"/>
    <x v="0"/>
    <x v="0"/>
  </r>
  <r>
    <n v="100073"/>
    <s v="Basic"/>
    <m/>
    <m/>
    <m/>
    <n v="0"/>
    <n v="3"/>
    <d v="2020-07-01T00:00:00"/>
    <d v="2021-07-01T00:00:00"/>
    <n v="12"/>
    <n v="0"/>
    <d v="2020-12-01T00:00:00"/>
    <n v="0"/>
    <x v="0"/>
    <n v="3"/>
    <x v="0"/>
    <x v="0"/>
    <x v="0"/>
  </r>
  <r>
    <n v="100073"/>
    <s v="Basic"/>
    <m/>
    <m/>
    <m/>
    <n v="0"/>
    <n v="3"/>
    <d v="2020-07-01T00:00:00"/>
    <d v="2021-07-01T00:00:00"/>
    <n v="12"/>
    <n v="0"/>
    <d v="2021-01-01T00:00:00"/>
    <n v="0"/>
    <x v="0"/>
    <n v="3"/>
    <x v="0"/>
    <x v="0"/>
    <x v="0"/>
  </r>
  <r>
    <n v="100073"/>
    <s v="Basic"/>
    <m/>
    <m/>
    <m/>
    <n v="0"/>
    <n v="3"/>
    <d v="2020-07-01T00:00:00"/>
    <d v="2021-07-01T00:00:00"/>
    <n v="12"/>
    <n v="0"/>
    <d v="2021-02-01T00:00:00"/>
    <n v="0"/>
    <x v="0"/>
    <n v="3"/>
    <x v="0"/>
    <x v="0"/>
    <x v="0"/>
  </r>
  <r>
    <n v="100073"/>
    <s v="Basic"/>
    <m/>
    <m/>
    <m/>
    <n v="0"/>
    <n v="3"/>
    <d v="2020-07-01T00:00:00"/>
    <d v="2021-07-01T00:00:00"/>
    <n v="12"/>
    <n v="0"/>
    <d v="2021-03-01T00:00:00"/>
    <n v="0"/>
    <x v="0"/>
    <n v="3"/>
    <x v="0"/>
    <x v="0"/>
    <x v="0"/>
  </r>
  <r>
    <n v="100073"/>
    <s v="Basic"/>
    <m/>
    <m/>
    <m/>
    <n v="0"/>
    <n v="3"/>
    <d v="2020-07-01T00:00:00"/>
    <d v="2021-07-01T00:00:00"/>
    <n v="12"/>
    <n v="0"/>
    <d v="2021-04-01T00:00:00"/>
    <n v="0"/>
    <x v="0"/>
    <n v="3"/>
    <x v="0"/>
    <x v="0"/>
    <x v="0"/>
  </r>
  <r>
    <n v="100073"/>
    <s v="Basic"/>
    <m/>
    <m/>
    <m/>
    <n v="0"/>
    <n v="3"/>
    <d v="2020-07-01T00:00:00"/>
    <d v="2021-07-01T00:00:00"/>
    <n v="12"/>
    <n v="0"/>
    <d v="2021-05-01T00:00:00"/>
    <n v="0"/>
    <x v="0"/>
    <n v="3"/>
    <x v="0"/>
    <x v="0"/>
    <x v="0"/>
  </r>
  <r>
    <n v="100073"/>
    <s v="Basic"/>
    <m/>
    <m/>
    <m/>
    <n v="0"/>
    <n v="3"/>
    <d v="2020-07-01T00:00:00"/>
    <d v="2021-07-01T00:00:00"/>
    <n v="12"/>
    <n v="0"/>
    <d v="2021-06-01T00:00:00"/>
    <n v="0"/>
    <x v="0"/>
    <n v="3"/>
    <x v="19"/>
    <x v="3"/>
    <x v="27"/>
  </r>
  <r>
    <n v="100074"/>
    <s v="Basic"/>
    <m/>
    <m/>
    <m/>
    <n v="0"/>
    <n v="3"/>
    <d v="2020-07-01T00:00:00"/>
    <d v="2021-07-01T00:00:00"/>
    <n v="12"/>
    <n v="0"/>
    <d v="2020-07-01T00:00:00"/>
    <n v="0"/>
    <x v="0"/>
    <n v="3"/>
    <x v="0"/>
    <x v="0"/>
    <x v="0"/>
  </r>
  <r>
    <n v="100074"/>
    <s v="Premium"/>
    <m/>
    <m/>
    <m/>
    <n v="2"/>
    <n v="3"/>
    <d v="2020-07-01T00:00:00"/>
    <d v="2021-07-01T00:00:00"/>
    <n v="12"/>
    <n v="0"/>
    <d v="2020-08-01T00:00:00"/>
    <n v="20"/>
    <x v="0"/>
    <n v="1"/>
    <x v="0"/>
    <x v="0"/>
    <x v="0"/>
  </r>
  <r>
    <n v="100074"/>
    <s v="Premium"/>
    <m/>
    <m/>
    <m/>
    <n v="2"/>
    <n v="3"/>
    <d v="2020-07-01T00:00:00"/>
    <d v="2021-07-01T00:00:00"/>
    <n v="12"/>
    <n v="0"/>
    <d v="2020-09-01T00:00:00"/>
    <n v="20"/>
    <x v="0"/>
    <n v="1"/>
    <x v="0"/>
    <x v="0"/>
    <x v="0"/>
  </r>
  <r>
    <n v="100074"/>
    <s v="Premium"/>
    <m/>
    <m/>
    <m/>
    <n v="2"/>
    <n v="2"/>
    <d v="2020-07-01T00:00:00"/>
    <d v="2021-07-01T00:00:00"/>
    <n v="12"/>
    <n v="0"/>
    <d v="2020-10-01T00:00:00"/>
    <n v="20"/>
    <x v="0"/>
    <n v="0"/>
    <x v="0"/>
    <x v="0"/>
    <x v="0"/>
  </r>
  <r>
    <n v="100074"/>
    <s v="Premium"/>
    <m/>
    <m/>
    <m/>
    <n v="2"/>
    <n v="3"/>
    <d v="2020-07-01T00:00:00"/>
    <d v="2021-07-01T00:00:00"/>
    <n v="12"/>
    <n v="0"/>
    <d v="2020-11-01T00:00:00"/>
    <n v="20"/>
    <x v="0"/>
    <n v="1"/>
    <x v="0"/>
    <x v="0"/>
    <x v="0"/>
  </r>
  <r>
    <n v="100074"/>
    <s v="Premium"/>
    <m/>
    <m/>
    <m/>
    <n v="2"/>
    <n v="3"/>
    <d v="2020-07-01T00:00:00"/>
    <d v="2021-07-01T00:00:00"/>
    <n v="12"/>
    <n v="0"/>
    <d v="2020-12-01T00:00:00"/>
    <n v="20"/>
    <x v="0"/>
    <n v="1"/>
    <x v="0"/>
    <x v="0"/>
    <x v="0"/>
  </r>
  <r>
    <n v="100074"/>
    <s v="Premium"/>
    <m/>
    <m/>
    <m/>
    <n v="2"/>
    <n v="3"/>
    <d v="2020-07-01T00:00:00"/>
    <d v="2021-07-01T00:00:00"/>
    <n v="12"/>
    <n v="0"/>
    <d v="2021-01-01T00:00:00"/>
    <n v="20"/>
    <x v="0"/>
    <n v="1"/>
    <x v="0"/>
    <x v="0"/>
    <x v="0"/>
  </r>
  <r>
    <n v="100074"/>
    <s v="Premium"/>
    <m/>
    <m/>
    <m/>
    <n v="2"/>
    <n v="3"/>
    <d v="2020-07-01T00:00:00"/>
    <d v="2021-07-01T00:00:00"/>
    <n v="12"/>
    <n v="0"/>
    <d v="2021-02-01T00:00:00"/>
    <n v="20"/>
    <x v="0"/>
    <n v="1"/>
    <x v="0"/>
    <x v="0"/>
    <x v="0"/>
  </r>
  <r>
    <n v="100074"/>
    <s v="Premium"/>
    <m/>
    <m/>
    <m/>
    <n v="2"/>
    <n v="3"/>
    <d v="2020-07-01T00:00:00"/>
    <d v="2021-07-01T00:00:00"/>
    <n v="12"/>
    <n v="0"/>
    <d v="2021-03-01T00:00:00"/>
    <n v="20"/>
    <x v="0"/>
    <n v="1"/>
    <x v="0"/>
    <x v="0"/>
    <x v="0"/>
  </r>
  <r>
    <n v="100074"/>
    <s v="Premium"/>
    <m/>
    <m/>
    <m/>
    <n v="2"/>
    <n v="3"/>
    <d v="2020-07-01T00:00:00"/>
    <d v="2021-07-01T00:00:00"/>
    <n v="12"/>
    <n v="0"/>
    <d v="2021-04-01T00:00:00"/>
    <n v="20"/>
    <x v="0"/>
    <n v="1"/>
    <x v="0"/>
    <x v="0"/>
    <x v="0"/>
  </r>
  <r>
    <n v="100074"/>
    <s v="Premium"/>
    <m/>
    <m/>
    <m/>
    <n v="2"/>
    <n v="3"/>
    <d v="2020-07-01T00:00:00"/>
    <d v="2021-07-01T00:00:00"/>
    <n v="12"/>
    <n v="0"/>
    <d v="2021-05-01T00:00:00"/>
    <n v="20"/>
    <x v="0"/>
    <n v="1"/>
    <x v="0"/>
    <x v="0"/>
    <x v="0"/>
  </r>
  <r>
    <n v="100074"/>
    <s v="Premium"/>
    <m/>
    <m/>
    <m/>
    <n v="2"/>
    <n v="3"/>
    <d v="2020-07-01T00:00:00"/>
    <d v="2021-07-01T00:00:00"/>
    <n v="12"/>
    <n v="0"/>
    <d v="2021-06-01T00:00:00"/>
    <n v="20"/>
    <x v="0"/>
    <n v="1"/>
    <x v="3"/>
    <x v="3"/>
    <x v="3"/>
  </r>
  <r>
    <n v="100075"/>
    <s v="Basic"/>
    <m/>
    <m/>
    <m/>
    <n v="0"/>
    <n v="2"/>
    <d v="2020-07-01T00:00:00"/>
    <d v="2020-10-01T00:00:00"/>
    <n v="3"/>
    <n v="8"/>
    <d v="2020-07-01T00:00:00"/>
    <n v="0"/>
    <x v="0"/>
    <n v="2"/>
    <x v="0"/>
    <x v="0"/>
    <x v="0"/>
  </r>
  <r>
    <n v="100075"/>
    <s v="Premium"/>
    <m/>
    <m/>
    <m/>
    <n v="1"/>
    <n v="2"/>
    <d v="2020-07-01T00:00:00"/>
    <d v="2020-10-01T00:00:00"/>
    <n v="3"/>
    <n v="8"/>
    <d v="2020-08-01T00:00:00"/>
    <n v="10"/>
    <x v="0"/>
    <n v="1"/>
    <x v="0"/>
    <x v="0"/>
    <x v="0"/>
  </r>
  <r>
    <n v="100075"/>
    <s v="Premium"/>
    <m/>
    <m/>
    <m/>
    <n v="1"/>
    <n v="2"/>
    <d v="2020-07-01T00:00:00"/>
    <d v="2020-10-01T00:00:00"/>
    <n v="3"/>
    <n v="8"/>
    <d v="2020-09-01T00:00:00"/>
    <n v="10"/>
    <x v="0"/>
    <n v="1"/>
    <x v="0"/>
    <x v="0"/>
    <x v="0"/>
  </r>
  <r>
    <n v="100075"/>
    <s v="Premium"/>
    <m/>
    <m/>
    <m/>
    <n v="1"/>
    <n v="1"/>
    <d v="2020-07-01T00:00:00"/>
    <d v="2020-10-01T00:00:00"/>
    <n v="3"/>
    <n v="8"/>
    <d v="2020-10-01T00:00:00"/>
    <n v="10"/>
    <x v="0"/>
    <n v="0"/>
    <x v="0"/>
    <x v="0"/>
    <x v="0"/>
  </r>
  <r>
    <n v="100076"/>
    <s v="Basic"/>
    <m/>
    <m/>
    <m/>
    <n v="0"/>
    <n v="2"/>
    <d v="2020-07-01T00:00:00"/>
    <d v="2021-05-01T00:00:00"/>
    <n v="10"/>
    <n v="1"/>
    <d v="2020-07-01T00:00:00"/>
    <n v="0"/>
    <x v="0"/>
    <n v="2"/>
    <x v="0"/>
    <x v="0"/>
    <x v="0"/>
  </r>
  <r>
    <n v="100076"/>
    <s v="Basic"/>
    <m/>
    <m/>
    <m/>
    <n v="0"/>
    <n v="2"/>
    <d v="2020-07-01T00:00:00"/>
    <d v="2021-05-01T00:00:00"/>
    <n v="10"/>
    <n v="1"/>
    <d v="2020-08-01T00:00:00"/>
    <n v="0"/>
    <x v="0"/>
    <n v="2"/>
    <x v="0"/>
    <x v="0"/>
    <x v="0"/>
  </r>
  <r>
    <n v="100076"/>
    <s v="Basic"/>
    <m/>
    <m/>
    <m/>
    <n v="0"/>
    <n v="2"/>
    <d v="2020-07-01T00:00:00"/>
    <d v="2021-05-01T00:00:00"/>
    <n v="10"/>
    <n v="1"/>
    <d v="2020-09-01T00:00:00"/>
    <n v="0"/>
    <x v="0"/>
    <n v="2"/>
    <x v="0"/>
    <x v="0"/>
    <x v="0"/>
  </r>
  <r>
    <n v="100076"/>
    <s v="Basic"/>
    <m/>
    <m/>
    <m/>
    <n v="0"/>
    <n v="2"/>
    <d v="2020-07-01T00:00:00"/>
    <d v="2021-05-01T00:00:00"/>
    <n v="10"/>
    <n v="1"/>
    <d v="2020-10-01T00:00:00"/>
    <n v="0"/>
    <x v="0"/>
    <n v="2"/>
    <x v="0"/>
    <x v="0"/>
    <x v="0"/>
  </r>
  <r>
    <n v="100076"/>
    <s v="Basic"/>
    <m/>
    <m/>
    <m/>
    <n v="0"/>
    <n v="1"/>
    <d v="2020-07-01T00:00:00"/>
    <d v="2021-05-01T00:00:00"/>
    <n v="10"/>
    <n v="1"/>
    <d v="2020-11-01T00:00:00"/>
    <n v="0"/>
    <x v="0"/>
    <n v="1"/>
    <x v="0"/>
    <x v="0"/>
    <x v="0"/>
  </r>
  <r>
    <n v="100076"/>
    <s v="Basic"/>
    <m/>
    <m/>
    <m/>
    <n v="0"/>
    <n v="2"/>
    <d v="2020-07-01T00:00:00"/>
    <d v="2021-05-01T00:00:00"/>
    <n v="10"/>
    <n v="1"/>
    <d v="2020-12-01T00:00:00"/>
    <n v="0"/>
    <x v="0"/>
    <n v="2"/>
    <x v="0"/>
    <x v="0"/>
    <x v="0"/>
  </r>
  <r>
    <n v="100076"/>
    <s v="Basic"/>
    <m/>
    <m/>
    <m/>
    <n v="0"/>
    <n v="2"/>
    <d v="2020-07-01T00:00:00"/>
    <d v="2021-05-01T00:00:00"/>
    <n v="10"/>
    <n v="1"/>
    <d v="2021-01-01T00:00:00"/>
    <n v="0"/>
    <x v="0"/>
    <n v="2"/>
    <x v="0"/>
    <x v="0"/>
    <x v="0"/>
  </r>
  <r>
    <n v="100076"/>
    <s v="Basic"/>
    <m/>
    <m/>
    <m/>
    <n v="0"/>
    <n v="2"/>
    <d v="2020-07-01T00:00:00"/>
    <d v="2021-05-01T00:00:00"/>
    <n v="10"/>
    <n v="1"/>
    <d v="2021-02-01T00:00:00"/>
    <n v="0"/>
    <x v="0"/>
    <n v="2"/>
    <x v="0"/>
    <x v="0"/>
    <x v="0"/>
  </r>
  <r>
    <n v="100076"/>
    <s v="Basic"/>
    <m/>
    <m/>
    <m/>
    <n v="0"/>
    <n v="2"/>
    <d v="2020-07-01T00:00:00"/>
    <d v="2021-05-01T00:00:00"/>
    <n v="10"/>
    <n v="1"/>
    <d v="2021-03-01T00:00:00"/>
    <n v="0"/>
    <x v="0"/>
    <n v="2"/>
    <x v="0"/>
    <x v="0"/>
    <x v="0"/>
  </r>
  <r>
    <n v="100076"/>
    <s v="Basic"/>
    <m/>
    <m/>
    <m/>
    <n v="0"/>
    <n v="2"/>
    <d v="2020-07-01T00:00:00"/>
    <d v="2021-05-01T00:00:00"/>
    <n v="10"/>
    <n v="1"/>
    <d v="2021-04-01T00:00:00"/>
    <n v="0"/>
    <x v="0"/>
    <n v="2"/>
    <x v="0"/>
    <x v="0"/>
    <x v="0"/>
  </r>
  <r>
    <n v="100076"/>
    <s v="Basic"/>
    <m/>
    <m/>
    <m/>
    <n v="0"/>
    <n v="2"/>
    <d v="2020-07-01T00:00:00"/>
    <d v="2021-05-01T00:00:00"/>
    <n v="10"/>
    <n v="1"/>
    <d v="2021-05-01T00:00:00"/>
    <n v="0"/>
    <x v="0"/>
    <n v="2"/>
    <x v="0"/>
    <x v="0"/>
    <x v="0"/>
  </r>
  <r>
    <n v="100077"/>
    <s v="Basic"/>
    <m/>
    <m/>
    <m/>
    <n v="0"/>
    <n v="2"/>
    <d v="2020-07-01T00:00:00"/>
    <d v="2021-05-01T00:00:00"/>
    <n v="10"/>
    <n v="1"/>
    <d v="2020-07-01T00:00:00"/>
    <n v="0"/>
    <x v="0"/>
    <n v="2"/>
    <x v="0"/>
    <x v="0"/>
    <x v="0"/>
  </r>
  <r>
    <n v="100077"/>
    <s v="Basic"/>
    <m/>
    <m/>
    <m/>
    <n v="0"/>
    <n v="2"/>
    <d v="2020-07-01T00:00:00"/>
    <d v="2021-05-01T00:00:00"/>
    <n v="10"/>
    <n v="1"/>
    <d v="2020-08-01T00:00:00"/>
    <n v="0"/>
    <x v="0"/>
    <n v="2"/>
    <x v="0"/>
    <x v="0"/>
    <x v="0"/>
  </r>
  <r>
    <n v="100077"/>
    <s v="Basic"/>
    <m/>
    <m/>
    <m/>
    <n v="0"/>
    <n v="2"/>
    <d v="2020-07-01T00:00:00"/>
    <d v="2021-05-01T00:00:00"/>
    <n v="10"/>
    <n v="1"/>
    <d v="2020-09-01T00:00:00"/>
    <n v="0"/>
    <x v="0"/>
    <n v="2"/>
    <x v="0"/>
    <x v="0"/>
    <x v="0"/>
  </r>
  <r>
    <n v="100077"/>
    <s v="Basic"/>
    <m/>
    <m/>
    <m/>
    <n v="0"/>
    <n v="2"/>
    <d v="2020-07-01T00:00:00"/>
    <d v="2021-05-01T00:00:00"/>
    <n v="10"/>
    <n v="1"/>
    <d v="2020-10-01T00:00:00"/>
    <n v="0"/>
    <x v="0"/>
    <n v="2"/>
    <x v="0"/>
    <x v="0"/>
    <x v="0"/>
  </r>
  <r>
    <n v="100077"/>
    <s v="Basic"/>
    <m/>
    <m/>
    <m/>
    <n v="0"/>
    <n v="2"/>
    <d v="2020-07-01T00:00:00"/>
    <d v="2021-05-01T00:00:00"/>
    <n v="10"/>
    <n v="1"/>
    <d v="2020-11-01T00:00:00"/>
    <n v="0"/>
    <x v="0"/>
    <n v="2"/>
    <x v="0"/>
    <x v="0"/>
    <x v="0"/>
  </r>
  <r>
    <n v="100077"/>
    <s v="Basic"/>
    <m/>
    <m/>
    <m/>
    <n v="0"/>
    <n v="2"/>
    <d v="2020-07-01T00:00:00"/>
    <d v="2021-05-01T00:00:00"/>
    <n v="10"/>
    <n v="1"/>
    <d v="2020-12-01T00:00:00"/>
    <n v="0"/>
    <x v="0"/>
    <n v="2"/>
    <x v="0"/>
    <x v="0"/>
    <x v="0"/>
  </r>
  <r>
    <n v="100077"/>
    <s v="Basic"/>
    <m/>
    <m/>
    <m/>
    <n v="0"/>
    <n v="2"/>
    <d v="2020-07-01T00:00:00"/>
    <d v="2021-05-01T00:00:00"/>
    <n v="10"/>
    <n v="1"/>
    <d v="2021-01-01T00:00:00"/>
    <n v="0"/>
    <x v="0"/>
    <n v="2"/>
    <x v="0"/>
    <x v="0"/>
    <x v="0"/>
  </r>
  <r>
    <n v="100077"/>
    <s v="Basic"/>
    <m/>
    <m/>
    <m/>
    <n v="0"/>
    <n v="2"/>
    <d v="2020-07-01T00:00:00"/>
    <d v="2021-05-01T00:00:00"/>
    <n v="10"/>
    <n v="1"/>
    <d v="2021-02-01T00:00:00"/>
    <n v="0"/>
    <x v="0"/>
    <n v="2"/>
    <x v="0"/>
    <x v="0"/>
    <x v="0"/>
  </r>
  <r>
    <n v="100077"/>
    <s v="Basic"/>
    <m/>
    <m/>
    <m/>
    <n v="0"/>
    <n v="2"/>
    <d v="2020-07-01T00:00:00"/>
    <d v="2021-05-01T00:00:00"/>
    <n v="10"/>
    <n v="1"/>
    <d v="2021-03-01T00:00:00"/>
    <n v="0"/>
    <x v="0"/>
    <n v="2"/>
    <x v="0"/>
    <x v="0"/>
    <x v="0"/>
  </r>
  <r>
    <n v="100077"/>
    <s v="Basic"/>
    <m/>
    <m/>
    <m/>
    <n v="0"/>
    <n v="1"/>
    <d v="2020-07-01T00:00:00"/>
    <d v="2021-05-01T00:00:00"/>
    <n v="10"/>
    <n v="1"/>
    <d v="2021-04-01T00:00:00"/>
    <n v="0"/>
    <x v="0"/>
    <n v="1"/>
    <x v="0"/>
    <x v="0"/>
    <x v="0"/>
  </r>
  <r>
    <n v="100077"/>
    <s v="Basic"/>
    <m/>
    <m/>
    <m/>
    <n v="0"/>
    <n v="1"/>
    <d v="2020-07-01T00:00:00"/>
    <d v="2021-05-01T00:00:00"/>
    <n v="10"/>
    <n v="1"/>
    <d v="2021-05-01T00:00:00"/>
    <n v="0"/>
    <x v="0"/>
    <n v="1"/>
    <x v="0"/>
    <x v="0"/>
    <x v="0"/>
  </r>
  <r>
    <n v="100078"/>
    <s v="Basic"/>
    <m/>
    <m/>
    <m/>
    <n v="0"/>
    <n v="2"/>
    <d v="2020-07-01T00:00:00"/>
    <d v="2020-09-01T00:00:00"/>
    <n v="2"/>
    <n v="9"/>
    <d v="2020-07-01T00:00:00"/>
    <n v="0"/>
    <x v="0"/>
    <n v="2"/>
    <x v="0"/>
    <x v="0"/>
    <x v="0"/>
  </r>
  <r>
    <n v="100078"/>
    <s v="Basic"/>
    <m/>
    <m/>
    <m/>
    <n v="0"/>
    <n v="2"/>
    <d v="2020-07-01T00:00:00"/>
    <d v="2020-09-01T00:00:00"/>
    <n v="2"/>
    <n v="9"/>
    <d v="2020-08-01T00:00:00"/>
    <n v="0"/>
    <x v="0"/>
    <n v="2"/>
    <x v="0"/>
    <x v="0"/>
    <x v="0"/>
  </r>
  <r>
    <n v="100078"/>
    <s v="Basic"/>
    <m/>
    <m/>
    <m/>
    <n v="0"/>
    <n v="2"/>
    <d v="2020-07-01T00:00:00"/>
    <d v="2020-09-01T00:00:00"/>
    <n v="2"/>
    <n v="9"/>
    <d v="2020-09-01T00:00:00"/>
    <n v="0"/>
    <x v="0"/>
    <n v="2"/>
    <x v="0"/>
    <x v="0"/>
    <x v="0"/>
  </r>
  <r>
    <n v="100079"/>
    <s v="Basic"/>
    <m/>
    <m/>
    <m/>
    <n v="0"/>
    <n v="2"/>
    <d v="2020-07-01T00:00:00"/>
    <d v="2021-07-01T00:00:00"/>
    <n v="12"/>
    <n v="0"/>
    <d v="2020-07-01T00:00:00"/>
    <n v="0"/>
    <x v="0"/>
    <n v="2"/>
    <x v="0"/>
    <x v="0"/>
    <x v="0"/>
  </r>
  <r>
    <n v="100079"/>
    <s v="Premium"/>
    <m/>
    <m/>
    <m/>
    <n v="1"/>
    <n v="2"/>
    <d v="2020-07-01T00:00:00"/>
    <d v="2021-07-01T00:00:00"/>
    <n v="12"/>
    <n v="0"/>
    <d v="2020-08-01T00:00:00"/>
    <n v="10"/>
    <x v="0"/>
    <n v="1"/>
    <x v="0"/>
    <x v="0"/>
    <x v="0"/>
  </r>
  <r>
    <n v="100079"/>
    <s v="Premium"/>
    <m/>
    <m/>
    <m/>
    <n v="1"/>
    <n v="2"/>
    <d v="2020-07-01T00:00:00"/>
    <d v="2021-07-01T00:00:00"/>
    <n v="12"/>
    <n v="0"/>
    <d v="2020-09-01T00:00:00"/>
    <n v="10"/>
    <x v="0"/>
    <n v="1"/>
    <x v="0"/>
    <x v="0"/>
    <x v="0"/>
  </r>
  <r>
    <n v="100079"/>
    <s v="Premium"/>
    <m/>
    <m/>
    <m/>
    <n v="1"/>
    <n v="2"/>
    <d v="2020-07-01T00:00:00"/>
    <d v="2021-07-01T00:00:00"/>
    <n v="12"/>
    <n v="0"/>
    <d v="2020-10-01T00:00:00"/>
    <n v="10"/>
    <x v="0"/>
    <n v="1"/>
    <x v="0"/>
    <x v="0"/>
    <x v="0"/>
  </r>
  <r>
    <n v="100079"/>
    <s v="Premium"/>
    <m/>
    <m/>
    <m/>
    <n v="1"/>
    <n v="2"/>
    <d v="2020-07-01T00:00:00"/>
    <d v="2021-07-01T00:00:00"/>
    <n v="12"/>
    <n v="0"/>
    <d v="2020-11-01T00:00:00"/>
    <n v="10"/>
    <x v="0"/>
    <n v="1"/>
    <x v="0"/>
    <x v="0"/>
    <x v="0"/>
  </r>
  <r>
    <n v="100079"/>
    <s v="Premium"/>
    <m/>
    <m/>
    <m/>
    <n v="1"/>
    <n v="2"/>
    <d v="2020-07-01T00:00:00"/>
    <d v="2021-07-01T00:00:00"/>
    <n v="12"/>
    <n v="0"/>
    <d v="2020-12-01T00:00:00"/>
    <n v="10"/>
    <x v="0"/>
    <n v="1"/>
    <x v="0"/>
    <x v="0"/>
    <x v="0"/>
  </r>
  <r>
    <n v="100079"/>
    <s v="Premium"/>
    <m/>
    <m/>
    <m/>
    <n v="1"/>
    <n v="2"/>
    <d v="2020-07-01T00:00:00"/>
    <d v="2021-07-01T00:00:00"/>
    <n v="12"/>
    <n v="0"/>
    <d v="2021-01-01T00:00:00"/>
    <n v="10"/>
    <x v="0"/>
    <n v="1"/>
    <x v="0"/>
    <x v="0"/>
    <x v="0"/>
  </r>
  <r>
    <n v="100079"/>
    <s v="Premium"/>
    <m/>
    <m/>
    <m/>
    <n v="1"/>
    <n v="1"/>
    <d v="2020-07-01T00:00:00"/>
    <d v="2021-07-01T00:00:00"/>
    <n v="12"/>
    <n v="0"/>
    <d v="2021-02-01T00:00:00"/>
    <n v="10"/>
    <x v="0"/>
    <n v="0"/>
    <x v="0"/>
    <x v="0"/>
    <x v="0"/>
  </r>
  <r>
    <n v="100079"/>
    <s v="Premium"/>
    <m/>
    <m/>
    <m/>
    <n v="1"/>
    <n v="2"/>
    <d v="2020-07-01T00:00:00"/>
    <d v="2021-07-01T00:00:00"/>
    <n v="12"/>
    <n v="0"/>
    <d v="2021-03-01T00:00:00"/>
    <n v="10"/>
    <x v="0"/>
    <n v="1"/>
    <x v="0"/>
    <x v="0"/>
    <x v="0"/>
  </r>
  <r>
    <n v="100079"/>
    <s v="Premium"/>
    <m/>
    <m/>
    <m/>
    <n v="1"/>
    <n v="2"/>
    <d v="2020-07-01T00:00:00"/>
    <d v="2021-07-01T00:00:00"/>
    <n v="12"/>
    <n v="0"/>
    <d v="2021-04-01T00:00:00"/>
    <n v="10"/>
    <x v="0"/>
    <n v="1"/>
    <x v="0"/>
    <x v="0"/>
    <x v="0"/>
  </r>
  <r>
    <n v="100079"/>
    <s v="Premium"/>
    <m/>
    <m/>
    <m/>
    <n v="1"/>
    <n v="2"/>
    <d v="2020-07-01T00:00:00"/>
    <d v="2021-07-01T00:00:00"/>
    <n v="12"/>
    <n v="0"/>
    <d v="2021-05-01T00:00:00"/>
    <n v="10"/>
    <x v="0"/>
    <n v="1"/>
    <x v="0"/>
    <x v="0"/>
    <x v="0"/>
  </r>
  <r>
    <n v="100079"/>
    <s v="Premium"/>
    <m/>
    <m/>
    <m/>
    <n v="1"/>
    <n v="2"/>
    <d v="2020-07-01T00:00:00"/>
    <d v="2021-07-01T00:00:00"/>
    <n v="12"/>
    <n v="0"/>
    <d v="2021-06-01T00:00:00"/>
    <n v="10"/>
    <x v="0"/>
    <n v="1"/>
    <x v="3"/>
    <x v="3"/>
    <x v="3"/>
  </r>
  <r>
    <n v="100080"/>
    <s v="Basic"/>
    <m/>
    <m/>
    <m/>
    <n v="0"/>
    <n v="1"/>
    <d v="2020-07-01T00:00:00"/>
    <d v="2021-07-01T00:00:00"/>
    <n v="12"/>
    <n v="0"/>
    <d v="2020-07-01T00:00:00"/>
    <n v="0"/>
    <x v="0"/>
    <n v="1"/>
    <x v="0"/>
    <x v="0"/>
    <x v="0"/>
  </r>
  <r>
    <n v="100080"/>
    <s v="Premium"/>
    <m/>
    <m/>
    <m/>
    <n v="1"/>
    <n v="2"/>
    <d v="2020-07-01T00:00:00"/>
    <d v="2021-07-01T00:00:00"/>
    <n v="12"/>
    <n v="0"/>
    <d v="2020-08-01T00:00:00"/>
    <n v="10"/>
    <x v="0"/>
    <n v="1"/>
    <x v="0"/>
    <x v="0"/>
    <x v="0"/>
  </r>
  <r>
    <n v="100080"/>
    <s v="Premium"/>
    <m/>
    <m/>
    <m/>
    <n v="1"/>
    <n v="2"/>
    <d v="2020-07-01T00:00:00"/>
    <d v="2021-07-01T00:00:00"/>
    <n v="12"/>
    <n v="0"/>
    <d v="2020-09-01T00:00:00"/>
    <n v="10"/>
    <x v="0"/>
    <n v="1"/>
    <x v="0"/>
    <x v="0"/>
    <x v="0"/>
  </r>
  <r>
    <n v="100080"/>
    <s v="Premium"/>
    <m/>
    <m/>
    <m/>
    <n v="1"/>
    <n v="2"/>
    <d v="2020-07-01T00:00:00"/>
    <d v="2021-07-01T00:00:00"/>
    <n v="12"/>
    <n v="0"/>
    <d v="2020-10-01T00:00:00"/>
    <n v="10"/>
    <x v="0"/>
    <n v="1"/>
    <x v="0"/>
    <x v="0"/>
    <x v="0"/>
  </r>
  <r>
    <n v="100080"/>
    <s v="Premium"/>
    <m/>
    <m/>
    <m/>
    <n v="1"/>
    <n v="2"/>
    <d v="2020-07-01T00:00:00"/>
    <d v="2021-07-01T00:00:00"/>
    <n v="12"/>
    <n v="0"/>
    <d v="2020-11-01T00:00:00"/>
    <n v="10"/>
    <x v="0"/>
    <n v="1"/>
    <x v="0"/>
    <x v="0"/>
    <x v="0"/>
  </r>
  <r>
    <n v="100080"/>
    <s v="Premium"/>
    <m/>
    <m/>
    <m/>
    <n v="1"/>
    <n v="2"/>
    <d v="2020-07-01T00:00:00"/>
    <d v="2021-07-01T00:00:00"/>
    <n v="12"/>
    <n v="0"/>
    <d v="2020-12-01T00:00:00"/>
    <n v="10"/>
    <x v="0"/>
    <n v="1"/>
    <x v="0"/>
    <x v="0"/>
    <x v="0"/>
  </r>
  <r>
    <n v="100080"/>
    <s v="Premium"/>
    <m/>
    <m/>
    <m/>
    <n v="1"/>
    <n v="1"/>
    <d v="2020-07-01T00:00:00"/>
    <d v="2021-07-01T00:00:00"/>
    <n v="12"/>
    <n v="0"/>
    <d v="2021-01-01T00:00:00"/>
    <n v="10"/>
    <x v="0"/>
    <n v="0"/>
    <x v="0"/>
    <x v="0"/>
    <x v="0"/>
  </r>
  <r>
    <n v="100080"/>
    <s v="Premium"/>
    <m/>
    <m/>
    <m/>
    <n v="1"/>
    <n v="2"/>
    <d v="2020-07-01T00:00:00"/>
    <d v="2021-07-01T00:00:00"/>
    <n v="12"/>
    <n v="0"/>
    <d v="2021-02-01T00:00:00"/>
    <n v="10"/>
    <x v="0"/>
    <n v="1"/>
    <x v="0"/>
    <x v="0"/>
    <x v="0"/>
  </r>
  <r>
    <n v="100080"/>
    <s v="Premium"/>
    <m/>
    <m/>
    <m/>
    <n v="1"/>
    <n v="2"/>
    <d v="2020-07-01T00:00:00"/>
    <d v="2021-07-01T00:00:00"/>
    <n v="12"/>
    <n v="0"/>
    <d v="2021-03-01T00:00:00"/>
    <n v="10"/>
    <x v="0"/>
    <n v="1"/>
    <x v="0"/>
    <x v="0"/>
    <x v="0"/>
  </r>
  <r>
    <n v="100080"/>
    <s v="Premium"/>
    <m/>
    <m/>
    <m/>
    <n v="1"/>
    <n v="1"/>
    <d v="2020-07-01T00:00:00"/>
    <d v="2021-07-01T00:00:00"/>
    <n v="12"/>
    <n v="0"/>
    <d v="2021-04-01T00:00:00"/>
    <n v="10"/>
    <x v="0"/>
    <n v="0"/>
    <x v="0"/>
    <x v="0"/>
    <x v="0"/>
  </r>
  <r>
    <n v="100080"/>
    <s v="Premium"/>
    <m/>
    <m/>
    <m/>
    <n v="1"/>
    <n v="2"/>
    <d v="2020-07-01T00:00:00"/>
    <d v="2021-07-01T00:00:00"/>
    <n v="12"/>
    <n v="0"/>
    <d v="2021-05-01T00:00:00"/>
    <n v="10"/>
    <x v="0"/>
    <n v="1"/>
    <x v="0"/>
    <x v="0"/>
    <x v="0"/>
  </r>
  <r>
    <n v="100080"/>
    <s v="Premium"/>
    <m/>
    <m/>
    <m/>
    <n v="1"/>
    <n v="1"/>
    <d v="2020-07-01T00:00:00"/>
    <d v="2021-07-01T00:00:00"/>
    <n v="12"/>
    <n v="0"/>
    <d v="2021-06-01T00:00:00"/>
    <n v="10"/>
    <x v="0"/>
    <n v="0"/>
    <x v="0"/>
    <x v="0"/>
    <x v="0"/>
  </r>
  <r>
    <n v="100081"/>
    <s v="Basic"/>
    <m/>
    <m/>
    <m/>
    <n v="0"/>
    <n v="39"/>
    <d v="2020-08-01T00:00:00"/>
    <d v="2021-07-01T00:00:00"/>
    <n v="11"/>
    <n v="0"/>
    <d v="2020-08-01T00:00:00"/>
    <n v="0"/>
    <x v="0"/>
    <n v="39"/>
    <x v="0"/>
    <x v="0"/>
    <x v="0"/>
  </r>
  <r>
    <n v="100081"/>
    <s v="Premium"/>
    <m/>
    <m/>
    <m/>
    <n v="10"/>
    <n v="37"/>
    <d v="2020-08-01T00:00:00"/>
    <d v="2021-07-01T00:00:00"/>
    <n v="11"/>
    <n v="0"/>
    <d v="2020-09-01T00:00:00"/>
    <n v="100"/>
    <x v="0"/>
    <n v="27"/>
    <x v="0"/>
    <x v="0"/>
    <x v="0"/>
  </r>
  <r>
    <n v="100081"/>
    <s v="Premium"/>
    <m/>
    <m/>
    <m/>
    <n v="22"/>
    <n v="47"/>
    <d v="2020-08-01T00:00:00"/>
    <d v="2021-07-01T00:00:00"/>
    <n v="11"/>
    <n v="0"/>
    <d v="2020-10-01T00:00:00"/>
    <n v="220"/>
    <x v="0"/>
    <n v="25"/>
    <x v="0"/>
    <x v="0"/>
    <x v="0"/>
  </r>
  <r>
    <n v="100081"/>
    <s v="Premium"/>
    <m/>
    <m/>
    <m/>
    <n v="36"/>
    <n v="48"/>
    <d v="2020-08-01T00:00:00"/>
    <d v="2021-07-01T00:00:00"/>
    <n v="11"/>
    <n v="0"/>
    <d v="2020-11-01T00:00:00"/>
    <n v="360"/>
    <x v="0"/>
    <n v="12"/>
    <x v="0"/>
    <x v="0"/>
    <x v="0"/>
  </r>
  <r>
    <n v="100081"/>
    <s v="Premium"/>
    <m/>
    <m/>
    <m/>
    <n v="36"/>
    <n v="37"/>
    <d v="2020-08-01T00:00:00"/>
    <d v="2021-07-01T00:00:00"/>
    <n v="11"/>
    <n v="0"/>
    <d v="2020-12-01T00:00:00"/>
    <n v="360"/>
    <x v="0"/>
    <n v="1"/>
    <x v="0"/>
    <x v="0"/>
    <x v="0"/>
  </r>
  <r>
    <n v="100081"/>
    <s v="Premium"/>
    <m/>
    <m/>
    <m/>
    <n v="36"/>
    <n v="42"/>
    <d v="2020-08-01T00:00:00"/>
    <d v="2021-07-01T00:00:00"/>
    <n v="11"/>
    <n v="0"/>
    <d v="2021-01-01T00:00:00"/>
    <n v="360"/>
    <x v="0"/>
    <n v="6"/>
    <x v="0"/>
    <x v="0"/>
    <x v="0"/>
  </r>
  <r>
    <n v="100081"/>
    <s v="Premium"/>
    <m/>
    <m/>
    <m/>
    <n v="36"/>
    <n v="43"/>
    <d v="2020-08-01T00:00:00"/>
    <d v="2021-07-01T00:00:00"/>
    <n v="11"/>
    <n v="0"/>
    <d v="2021-02-01T00:00:00"/>
    <n v="360"/>
    <x v="0"/>
    <n v="7"/>
    <x v="0"/>
    <x v="0"/>
    <x v="0"/>
  </r>
  <r>
    <n v="100081"/>
    <s v="Premium"/>
    <m/>
    <m/>
    <m/>
    <n v="36"/>
    <n v="45"/>
    <d v="2020-08-01T00:00:00"/>
    <d v="2021-07-01T00:00:00"/>
    <n v="11"/>
    <n v="0"/>
    <d v="2021-03-01T00:00:00"/>
    <n v="360"/>
    <x v="0"/>
    <n v="9"/>
    <x v="0"/>
    <x v="0"/>
    <x v="0"/>
  </r>
  <r>
    <n v="100081"/>
    <s v="Premium"/>
    <m/>
    <m/>
    <m/>
    <n v="36"/>
    <n v="53"/>
    <d v="2020-08-01T00:00:00"/>
    <d v="2021-07-01T00:00:00"/>
    <n v="11"/>
    <n v="0"/>
    <d v="2021-04-01T00:00:00"/>
    <n v="360"/>
    <x v="0"/>
    <n v="17"/>
    <x v="0"/>
    <x v="0"/>
    <x v="0"/>
  </r>
  <r>
    <n v="100081"/>
    <s v="Premium"/>
    <m/>
    <m/>
    <m/>
    <n v="36"/>
    <n v="45"/>
    <d v="2020-08-01T00:00:00"/>
    <d v="2021-07-01T00:00:00"/>
    <n v="11"/>
    <n v="0"/>
    <d v="2021-05-01T00:00:00"/>
    <n v="360"/>
    <x v="0"/>
    <n v="9"/>
    <x v="0"/>
    <x v="0"/>
    <x v="0"/>
  </r>
  <r>
    <n v="100081"/>
    <s v="Premium"/>
    <m/>
    <m/>
    <m/>
    <n v="36"/>
    <n v="47"/>
    <d v="2020-08-01T00:00:00"/>
    <d v="2021-07-01T00:00:00"/>
    <n v="11"/>
    <n v="0"/>
    <d v="2021-06-01T00:00:00"/>
    <n v="360"/>
    <x v="0"/>
    <n v="11"/>
    <x v="10"/>
    <x v="1"/>
    <x v="10"/>
  </r>
  <r>
    <n v="100082"/>
    <s v="Basic"/>
    <m/>
    <m/>
    <m/>
    <n v="0"/>
    <n v="49"/>
    <d v="2020-08-01T00:00:00"/>
    <d v="2021-07-01T00:00:00"/>
    <n v="11"/>
    <n v="0"/>
    <d v="2020-08-01T00:00:00"/>
    <n v="0"/>
    <x v="0"/>
    <n v="49"/>
    <x v="0"/>
    <x v="0"/>
    <x v="0"/>
  </r>
  <r>
    <n v="100082"/>
    <s v="Premium"/>
    <m/>
    <m/>
    <m/>
    <n v="13"/>
    <n v="35"/>
    <d v="2020-08-01T00:00:00"/>
    <d v="2021-07-01T00:00:00"/>
    <n v="11"/>
    <n v="0"/>
    <d v="2020-09-01T00:00:00"/>
    <n v="130"/>
    <x v="0"/>
    <n v="22"/>
    <x v="0"/>
    <x v="0"/>
    <x v="0"/>
  </r>
  <r>
    <n v="100082"/>
    <s v="Premium"/>
    <m/>
    <m/>
    <m/>
    <n v="34"/>
    <n v="47"/>
    <d v="2020-08-01T00:00:00"/>
    <d v="2021-07-01T00:00:00"/>
    <n v="11"/>
    <n v="0"/>
    <d v="2020-10-01T00:00:00"/>
    <n v="340"/>
    <x v="0"/>
    <n v="13"/>
    <x v="0"/>
    <x v="0"/>
    <x v="0"/>
  </r>
  <r>
    <n v="100082"/>
    <s v="Premium"/>
    <m/>
    <m/>
    <m/>
    <n v="34"/>
    <n v="40"/>
    <d v="2020-08-01T00:00:00"/>
    <d v="2021-07-01T00:00:00"/>
    <n v="11"/>
    <n v="0"/>
    <d v="2020-11-01T00:00:00"/>
    <n v="340"/>
    <x v="0"/>
    <n v="6"/>
    <x v="0"/>
    <x v="0"/>
    <x v="0"/>
  </r>
  <r>
    <n v="100082"/>
    <s v="Premium"/>
    <m/>
    <m/>
    <m/>
    <n v="34"/>
    <n v="48"/>
    <d v="2020-08-01T00:00:00"/>
    <d v="2021-07-01T00:00:00"/>
    <n v="11"/>
    <n v="0"/>
    <d v="2020-12-01T00:00:00"/>
    <n v="340"/>
    <x v="0"/>
    <n v="14"/>
    <x v="0"/>
    <x v="0"/>
    <x v="0"/>
  </r>
  <r>
    <n v="100082"/>
    <s v="Premium"/>
    <m/>
    <m/>
    <m/>
    <n v="34"/>
    <n v="34"/>
    <d v="2020-08-01T00:00:00"/>
    <d v="2021-07-01T00:00:00"/>
    <n v="11"/>
    <n v="0"/>
    <d v="2021-01-01T00:00:00"/>
    <n v="340"/>
    <x v="0"/>
    <n v="0"/>
    <x v="0"/>
    <x v="0"/>
    <x v="0"/>
  </r>
  <r>
    <n v="100082"/>
    <s v="Premium"/>
    <m/>
    <m/>
    <m/>
    <n v="34"/>
    <n v="41"/>
    <d v="2020-08-01T00:00:00"/>
    <d v="2021-07-01T00:00:00"/>
    <n v="11"/>
    <n v="0"/>
    <d v="2021-02-01T00:00:00"/>
    <n v="340"/>
    <x v="0"/>
    <n v="7"/>
    <x v="0"/>
    <x v="0"/>
    <x v="0"/>
  </r>
  <r>
    <n v="100082"/>
    <s v="Premium"/>
    <m/>
    <m/>
    <m/>
    <n v="34"/>
    <n v="41"/>
    <d v="2020-08-01T00:00:00"/>
    <d v="2021-07-01T00:00:00"/>
    <n v="11"/>
    <n v="0"/>
    <d v="2021-03-01T00:00:00"/>
    <n v="340"/>
    <x v="0"/>
    <n v="7"/>
    <x v="0"/>
    <x v="0"/>
    <x v="0"/>
  </r>
  <r>
    <n v="100082"/>
    <s v="Premium"/>
    <m/>
    <m/>
    <m/>
    <n v="34"/>
    <n v="48"/>
    <d v="2020-08-01T00:00:00"/>
    <d v="2021-07-01T00:00:00"/>
    <n v="11"/>
    <n v="0"/>
    <d v="2021-04-01T00:00:00"/>
    <n v="340"/>
    <x v="0"/>
    <n v="14"/>
    <x v="0"/>
    <x v="0"/>
    <x v="0"/>
  </r>
  <r>
    <n v="100082"/>
    <s v="Premium"/>
    <m/>
    <m/>
    <m/>
    <n v="34"/>
    <n v="40"/>
    <d v="2020-08-01T00:00:00"/>
    <d v="2021-07-01T00:00:00"/>
    <n v="11"/>
    <n v="0"/>
    <d v="2021-05-01T00:00:00"/>
    <n v="340"/>
    <x v="0"/>
    <n v="6"/>
    <x v="0"/>
    <x v="0"/>
    <x v="0"/>
  </r>
  <r>
    <n v="100082"/>
    <s v="Premium"/>
    <m/>
    <m/>
    <m/>
    <n v="34"/>
    <n v="47"/>
    <d v="2020-08-01T00:00:00"/>
    <d v="2021-07-01T00:00:00"/>
    <n v="11"/>
    <n v="0"/>
    <d v="2021-06-01T00:00:00"/>
    <n v="340"/>
    <x v="0"/>
    <n v="13"/>
    <x v="15"/>
    <x v="1"/>
    <x v="16"/>
  </r>
  <r>
    <n v="100083"/>
    <s v="Basic"/>
    <m/>
    <m/>
    <m/>
    <n v="0"/>
    <n v="35"/>
    <d v="2020-08-01T00:00:00"/>
    <d v="2021-07-01T00:00:00"/>
    <n v="11"/>
    <n v="0"/>
    <d v="2020-08-01T00:00:00"/>
    <n v="0"/>
    <x v="0"/>
    <n v="35"/>
    <x v="0"/>
    <x v="0"/>
    <x v="0"/>
  </r>
  <r>
    <n v="100083"/>
    <s v="Premium"/>
    <m/>
    <m/>
    <m/>
    <n v="8"/>
    <n v="34"/>
    <d v="2020-08-01T00:00:00"/>
    <d v="2021-07-01T00:00:00"/>
    <n v="11"/>
    <n v="0"/>
    <d v="2020-09-01T00:00:00"/>
    <n v="80"/>
    <x v="0"/>
    <n v="26"/>
    <x v="0"/>
    <x v="0"/>
    <x v="0"/>
  </r>
  <r>
    <n v="100083"/>
    <s v="Premium"/>
    <m/>
    <m/>
    <m/>
    <n v="28"/>
    <n v="45"/>
    <d v="2020-08-01T00:00:00"/>
    <d v="2021-07-01T00:00:00"/>
    <n v="11"/>
    <n v="0"/>
    <d v="2020-10-01T00:00:00"/>
    <n v="280"/>
    <x v="0"/>
    <n v="17"/>
    <x v="0"/>
    <x v="0"/>
    <x v="0"/>
  </r>
  <r>
    <n v="100083"/>
    <s v="Premium"/>
    <m/>
    <m/>
    <m/>
    <n v="28"/>
    <n v="40"/>
    <d v="2020-08-01T00:00:00"/>
    <d v="2021-07-01T00:00:00"/>
    <n v="11"/>
    <n v="0"/>
    <d v="2020-11-01T00:00:00"/>
    <n v="280"/>
    <x v="0"/>
    <n v="12"/>
    <x v="0"/>
    <x v="0"/>
    <x v="0"/>
  </r>
  <r>
    <n v="100083"/>
    <s v="Premium"/>
    <m/>
    <m/>
    <m/>
    <n v="28"/>
    <n v="34"/>
    <d v="2020-08-01T00:00:00"/>
    <d v="2021-07-01T00:00:00"/>
    <n v="11"/>
    <n v="0"/>
    <d v="2020-12-01T00:00:00"/>
    <n v="280"/>
    <x v="0"/>
    <n v="6"/>
    <x v="0"/>
    <x v="0"/>
    <x v="0"/>
  </r>
  <r>
    <n v="100083"/>
    <s v="Premium"/>
    <m/>
    <m/>
    <m/>
    <n v="28"/>
    <n v="31"/>
    <d v="2020-08-01T00:00:00"/>
    <d v="2021-07-01T00:00:00"/>
    <n v="11"/>
    <n v="0"/>
    <d v="2021-01-01T00:00:00"/>
    <n v="280"/>
    <x v="0"/>
    <n v="3"/>
    <x v="0"/>
    <x v="0"/>
    <x v="0"/>
  </r>
  <r>
    <n v="100083"/>
    <s v="Premium"/>
    <m/>
    <m/>
    <m/>
    <n v="28"/>
    <n v="32"/>
    <d v="2020-08-01T00:00:00"/>
    <d v="2021-07-01T00:00:00"/>
    <n v="11"/>
    <n v="0"/>
    <d v="2021-02-01T00:00:00"/>
    <n v="280"/>
    <x v="0"/>
    <n v="4"/>
    <x v="0"/>
    <x v="0"/>
    <x v="0"/>
  </r>
  <r>
    <n v="100083"/>
    <s v="Premium"/>
    <m/>
    <m/>
    <m/>
    <n v="28"/>
    <n v="36"/>
    <d v="2020-08-01T00:00:00"/>
    <d v="2021-07-01T00:00:00"/>
    <n v="11"/>
    <n v="0"/>
    <d v="2021-03-01T00:00:00"/>
    <n v="280"/>
    <x v="0"/>
    <n v="8"/>
    <x v="0"/>
    <x v="0"/>
    <x v="0"/>
  </r>
  <r>
    <n v="100083"/>
    <s v="Premium"/>
    <m/>
    <m/>
    <m/>
    <n v="28"/>
    <n v="34"/>
    <d v="2020-08-01T00:00:00"/>
    <d v="2021-07-01T00:00:00"/>
    <n v="11"/>
    <n v="0"/>
    <d v="2021-04-01T00:00:00"/>
    <n v="280"/>
    <x v="0"/>
    <n v="6"/>
    <x v="0"/>
    <x v="0"/>
    <x v="0"/>
  </r>
  <r>
    <n v="100083"/>
    <s v="Premium"/>
    <m/>
    <m/>
    <m/>
    <n v="28"/>
    <n v="36"/>
    <d v="2020-08-01T00:00:00"/>
    <d v="2021-07-01T00:00:00"/>
    <n v="11"/>
    <n v="0"/>
    <d v="2021-05-01T00:00:00"/>
    <n v="280"/>
    <x v="0"/>
    <n v="8"/>
    <x v="0"/>
    <x v="0"/>
    <x v="0"/>
  </r>
  <r>
    <n v="100083"/>
    <s v="Premium"/>
    <m/>
    <m/>
    <m/>
    <n v="28"/>
    <n v="32"/>
    <d v="2020-08-01T00:00:00"/>
    <d v="2021-07-01T00:00:00"/>
    <n v="11"/>
    <n v="0"/>
    <d v="2021-06-01T00:00:00"/>
    <n v="280"/>
    <x v="0"/>
    <n v="4"/>
    <x v="11"/>
    <x v="3"/>
    <x v="11"/>
  </r>
  <r>
    <n v="100084"/>
    <s v="Basic"/>
    <m/>
    <m/>
    <m/>
    <n v="0"/>
    <n v="23"/>
    <d v="2020-08-01T00:00:00"/>
    <d v="2021-07-01T00:00:00"/>
    <n v="11"/>
    <n v="0"/>
    <d v="2020-08-01T00:00:00"/>
    <n v="0"/>
    <x v="0"/>
    <n v="23"/>
    <x v="0"/>
    <x v="0"/>
    <x v="0"/>
  </r>
  <r>
    <n v="100084"/>
    <s v="Premium"/>
    <m/>
    <m/>
    <m/>
    <n v="8"/>
    <n v="28"/>
    <d v="2020-08-01T00:00:00"/>
    <d v="2021-07-01T00:00:00"/>
    <n v="11"/>
    <n v="0"/>
    <d v="2020-09-01T00:00:00"/>
    <n v="80"/>
    <x v="0"/>
    <n v="20"/>
    <x v="0"/>
    <x v="0"/>
    <x v="0"/>
  </r>
  <r>
    <n v="100084"/>
    <s v="Premium"/>
    <m/>
    <m/>
    <m/>
    <n v="21"/>
    <n v="26"/>
    <d v="2020-08-01T00:00:00"/>
    <d v="2021-07-01T00:00:00"/>
    <n v="11"/>
    <n v="0"/>
    <d v="2020-10-01T00:00:00"/>
    <n v="210"/>
    <x v="0"/>
    <n v="5"/>
    <x v="0"/>
    <x v="0"/>
    <x v="0"/>
  </r>
  <r>
    <n v="100084"/>
    <s v="Premium"/>
    <m/>
    <m/>
    <m/>
    <n v="22"/>
    <n v="30"/>
    <d v="2020-08-01T00:00:00"/>
    <d v="2021-07-01T00:00:00"/>
    <n v="11"/>
    <n v="0"/>
    <d v="2020-11-01T00:00:00"/>
    <n v="220"/>
    <x v="0"/>
    <n v="8"/>
    <x v="0"/>
    <x v="0"/>
    <x v="0"/>
  </r>
  <r>
    <n v="100084"/>
    <s v="Premium"/>
    <m/>
    <m/>
    <m/>
    <n v="22"/>
    <n v="23"/>
    <d v="2020-08-01T00:00:00"/>
    <d v="2021-07-01T00:00:00"/>
    <n v="11"/>
    <n v="0"/>
    <d v="2020-12-01T00:00:00"/>
    <n v="220"/>
    <x v="0"/>
    <n v="1"/>
    <x v="0"/>
    <x v="0"/>
    <x v="0"/>
  </r>
  <r>
    <n v="100084"/>
    <s v="Premium"/>
    <m/>
    <m/>
    <m/>
    <n v="22"/>
    <n v="34"/>
    <d v="2020-08-01T00:00:00"/>
    <d v="2021-07-01T00:00:00"/>
    <n v="11"/>
    <n v="0"/>
    <d v="2021-01-01T00:00:00"/>
    <n v="220"/>
    <x v="0"/>
    <n v="12"/>
    <x v="0"/>
    <x v="0"/>
    <x v="0"/>
  </r>
  <r>
    <n v="100084"/>
    <s v="Premium"/>
    <m/>
    <m/>
    <m/>
    <n v="22"/>
    <n v="26"/>
    <d v="2020-08-01T00:00:00"/>
    <d v="2021-07-01T00:00:00"/>
    <n v="11"/>
    <n v="0"/>
    <d v="2021-02-01T00:00:00"/>
    <n v="220"/>
    <x v="0"/>
    <n v="4"/>
    <x v="0"/>
    <x v="0"/>
    <x v="0"/>
  </r>
  <r>
    <n v="100084"/>
    <s v="Premium"/>
    <m/>
    <m/>
    <m/>
    <n v="22"/>
    <n v="28"/>
    <d v="2020-08-01T00:00:00"/>
    <d v="2021-07-01T00:00:00"/>
    <n v="11"/>
    <n v="0"/>
    <d v="2021-03-01T00:00:00"/>
    <n v="220"/>
    <x v="0"/>
    <n v="6"/>
    <x v="0"/>
    <x v="0"/>
    <x v="0"/>
  </r>
  <r>
    <n v="100084"/>
    <s v="Premium"/>
    <m/>
    <m/>
    <m/>
    <n v="22"/>
    <n v="25"/>
    <d v="2020-08-01T00:00:00"/>
    <d v="2021-07-01T00:00:00"/>
    <n v="11"/>
    <n v="0"/>
    <d v="2021-04-01T00:00:00"/>
    <n v="220"/>
    <x v="0"/>
    <n v="3"/>
    <x v="0"/>
    <x v="0"/>
    <x v="0"/>
  </r>
  <r>
    <n v="100084"/>
    <s v="Premium"/>
    <m/>
    <m/>
    <m/>
    <n v="22"/>
    <n v="23"/>
    <d v="2020-08-01T00:00:00"/>
    <d v="2021-07-01T00:00:00"/>
    <n v="11"/>
    <n v="0"/>
    <d v="2021-05-01T00:00:00"/>
    <n v="220"/>
    <x v="0"/>
    <n v="1"/>
    <x v="0"/>
    <x v="0"/>
    <x v="0"/>
  </r>
  <r>
    <n v="100084"/>
    <s v="Premium"/>
    <m/>
    <m/>
    <m/>
    <n v="22"/>
    <n v="31"/>
    <d v="2020-08-01T00:00:00"/>
    <d v="2021-07-01T00:00:00"/>
    <n v="11"/>
    <n v="0"/>
    <d v="2021-06-01T00:00:00"/>
    <n v="220"/>
    <x v="0"/>
    <n v="9"/>
    <x v="23"/>
    <x v="3"/>
    <x v="28"/>
  </r>
  <r>
    <n v="100085"/>
    <s v="Basic"/>
    <m/>
    <m/>
    <m/>
    <n v="0"/>
    <n v="21"/>
    <d v="2020-08-01T00:00:00"/>
    <d v="2021-07-01T00:00:00"/>
    <n v="11"/>
    <n v="0"/>
    <d v="2020-08-01T00:00:00"/>
    <n v="0"/>
    <x v="0"/>
    <n v="21"/>
    <x v="0"/>
    <x v="0"/>
    <x v="0"/>
  </r>
  <r>
    <n v="100085"/>
    <s v="Premium"/>
    <m/>
    <m/>
    <m/>
    <n v="13"/>
    <n v="22"/>
    <d v="2020-08-01T00:00:00"/>
    <d v="2021-07-01T00:00:00"/>
    <n v="11"/>
    <n v="0"/>
    <d v="2020-09-01T00:00:00"/>
    <n v="130"/>
    <x v="0"/>
    <n v="9"/>
    <x v="0"/>
    <x v="0"/>
    <x v="0"/>
  </r>
  <r>
    <n v="100085"/>
    <s v="Premium"/>
    <m/>
    <m/>
    <m/>
    <n v="15"/>
    <n v="26"/>
    <d v="2020-08-01T00:00:00"/>
    <d v="2021-07-01T00:00:00"/>
    <n v="11"/>
    <n v="0"/>
    <d v="2020-10-01T00:00:00"/>
    <n v="150"/>
    <x v="0"/>
    <n v="11"/>
    <x v="0"/>
    <x v="0"/>
    <x v="0"/>
  </r>
  <r>
    <n v="100085"/>
    <s v="Premium"/>
    <m/>
    <m/>
    <m/>
    <n v="22"/>
    <n v="25"/>
    <d v="2020-08-01T00:00:00"/>
    <d v="2021-07-01T00:00:00"/>
    <n v="11"/>
    <n v="0"/>
    <d v="2020-11-01T00:00:00"/>
    <n v="220"/>
    <x v="0"/>
    <n v="3"/>
    <x v="0"/>
    <x v="0"/>
    <x v="0"/>
  </r>
  <r>
    <n v="100085"/>
    <s v="Premium"/>
    <m/>
    <m/>
    <m/>
    <n v="22"/>
    <n v="26"/>
    <d v="2020-08-01T00:00:00"/>
    <d v="2021-07-01T00:00:00"/>
    <n v="11"/>
    <n v="0"/>
    <d v="2020-12-01T00:00:00"/>
    <n v="220"/>
    <x v="0"/>
    <n v="4"/>
    <x v="0"/>
    <x v="0"/>
    <x v="0"/>
  </r>
  <r>
    <n v="100085"/>
    <s v="Premium"/>
    <m/>
    <m/>
    <m/>
    <n v="22"/>
    <n v="27"/>
    <d v="2020-08-01T00:00:00"/>
    <d v="2021-07-01T00:00:00"/>
    <n v="11"/>
    <n v="0"/>
    <d v="2021-01-01T00:00:00"/>
    <n v="220"/>
    <x v="0"/>
    <n v="5"/>
    <x v="0"/>
    <x v="0"/>
    <x v="0"/>
  </r>
  <r>
    <n v="100085"/>
    <s v="Premium"/>
    <m/>
    <m/>
    <m/>
    <n v="22"/>
    <n v="26"/>
    <d v="2020-08-01T00:00:00"/>
    <d v="2021-07-01T00:00:00"/>
    <n v="11"/>
    <n v="0"/>
    <d v="2021-02-01T00:00:00"/>
    <n v="220"/>
    <x v="0"/>
    <n v="4"/>
    <x v="0"/>
    <x v="0"/>
    <x v="0"/>
  </r>
  <r>
    <n v="100085"/>
    <s v="Premium"/>
    <m/>
    <m/>
    <m/>
    <n v="22"/>
    <n v="27"/>
    <d v="2020-08-01T00:00:00"/>
    <d v="2021-07-01T00:00:00"/>
    <n v="11"/>
    <n v="0"/>
    <d v="2021-03-01T00:00:00"/>
    <n v="220"/>
    <x v="0"/>
    <n v="5"/>
    <x v="0"/>
    <x v="0"/>
    <x v="0"/>
  </r>
  <r>
    <n v="100085"/>
    <s v="Premium"/>
    <m/>
    <m/>
    <m/>
    <n v="22"/>
    <n v="28"/>
    <d v="2020-08-01T00:00:00"/>
    <d v="2021-07-01T00:00:00"/>
    <n v="11"/>
    <n v="0"/>
    <d v="2021-04-01T00:00:00"/>
    <n v="220"/>
    <x v="0"/>
    <n v="6"/>
    <x v="0"/>
    <x v="0"/>
    <x v="0"/>
  </r>
  <r>
    <n v="100085"/>
    <s v="Premium"/>
    <m/>
    <m/>
    <m/>
    <n v="22"/>
    <n v="26"/>
    <d v="2020-08-01T00:00:00"/>
    <d v="2021-07-01T00:00:00"/>
    <n v="11"/>
    <n v="0"/>
    <d v="2021-05-01T00:00:00"/>
    <n v="220"/>
    <x v="0"/>
    <n v="4"/>
    <x v="0"/>
    <x v="0"/>
    <x v="0"/>
  </r>
  <r>
    <n v="100085"/>
    <s v="Premium"/>
    <m/>
    <m/>
    <m/>
    <n v="22"/>
    <n v="29"/>
    <d v="2020-08-01T00:00:00"/>
    <d v="2021-07-01T00:00:00"/>
    <n v="11"/>
    <n v="0"/>
    <d v="2021-06-01T00:00:00"/>
    <n v="220"/>
    <x v="0"/>
    <n v="7"/>
    <x v="6"/>
    <x v="3"/>
    <x v="6"/>
  </r>
  <r>
    <n v="100086"/>
    <s v="Basic"/>
    <m/>
    <m/>
    <m/>
    <n v="0"/>
    <n v="21"/>
    <d v="2020-08-01T00:00:00"/>
    <d v="2021-07-01T00:00:00"/>
    <n v="11"/>
    <n v="0"/>
    <d v="2020-08-01T00:00:00"/>
    <n v="0"/>
    <x v="0"/>
    <n v="21"/>
    <x v="0"/>
    <x v="0"/>
    <x v="0"/>
  </r>
  <r>
    <n v="100086"/>
    <s v="Business"/>
    <m/>
    <m/>
    <m/>
    <n v="6"/>
    <n v="26"/>
    <d v="2020-08-01T00:00:00"/>
    <d v="2021-07-01T00:00:00"/>
    <n v="11"/>
    <n v="0"/>
    <d v="2020-09-01T00:00:00"/>
    <n v="150"/>
    <x v="1"/>
    <n v="20"/>
    <x v="0"/>
    <x v="0"/>
    <x v="0"/>
  </r>
  <r>
    <n v="100086"/>
    <s v="Business"/>
    <m/>
    <m/>
    <m/>
    <n v="21"/>
    <n v="24"/>
    <d v="2020-08-01T00:00:00"/>
    <d v="2021-07-01T00:00:00"/>
    <n v="11"/>
    <n v="0"/>
    <d v="2020-10-01T00:00:00"/>
    <n v="525"/>
    <x v="1"/>
    <n v="3"/>
    <x v="0"/>
    <x v="0"/>
    <x v="0"/>
  </r>
  <r>
    <n v="100086"/>
    <s v="Business"/>
    <m/>
    <m/>
    <m/>
    <n v="21"/>
    <n v="23"/>
    <d v="2020-08-01T00:00:00"/>
    <d v="2021-07-01T00:00:00"/>
    <n v="11"/>
    <n v="0"/>
    <d v="2020-11-01T00:00:00"/>
    <n v="525"/>
    <x v="1"/>
    <n v="2"/>
    <x v="0"/>
    <x v="0"/>
    <x v="0"/>
  </r>
  <r>
    <n v="100086"/>
    <s v="Business"/>
    <m/>
    <m/>
    <m/>
    <n v="21"/>
    <n v="26"/>
    <d v="2020-08-01T00:00:00"/>
    <d v="2021-07-01T00:00:00"/>
    <n v="11"/>
    <n v="0"/>
    <d v="2020-12-01T00:00:00"/>
    <n v="525"/>
    <x v="1"/>
    <n v="5"/>
    <x v="0"/>
    <x v="0"/>
    <x v="0"/>
  </r>
  <r>
    <n v="100086"/>
    <s v="Business"/>
    <m/>
    <m/>
    <m/>
    <n v="21"/>
    <n v="21"/>
    <d v="2020-08-01T00:00:00"/>
    <d v="2021-07-01T00:00:00"/>
    <n v="11"/>
    <n v="0"/>
    <d v="2021-01-01T00:00:00"/>
    <n v="525"/>
    <x v="1"/>
    <n v="0"/>
    <x v="0"/>
    <x v="0"/>
    <x v="0"/>
  </r>
  <r>
    <n v="100086"/>
    <s v="Business"/>
    <m/>
    <m/>
    <m/>
    <n v="21"/>
    <n v="30"/>
    <d v="2020-08-01T00:00:00"/>
    <d v="2021-07-01T00:00:00"/>
    <n v="11"/>
    <n v="0"/>
    <d v="2021-02-01T00:00:00"/>
    <n v="525"/>
    <x v="1"/>
    <n v="9"/>
    <x v="0"/>
    <x v="0"/>
    <x v="0"/>
  </r>
  <r>
    <n v="100086"/>
    <s v="Business"/>
    <m/>
    <m/>
    <m/>
    <n v="21"/>
    <n v="30"/>
    <d v="2020-08-01T00:00:00"/>
    <d v="2021-07-01T00:00:00"/>
    <n v="11"/>
    <n v="0"/>
    <d v="2021-03-01T00:00:00"/>
    <n v="525"/>
    <x v="1"/>
    <n v="9"/>
    <x v="0"/>
    <x v="0"/>
    <x v="0"/>
  </r>
  <r>
    <n v="100086"/>
    <s v="Business"/>
    <m/>
    <m/>
    <m/>
    <n v="21"/>
    <n v="29"/>
    <d v="2020-08-01T00:00:00"/>
    <d v="2021-07-01T00:00:00"/>
    <n v="11"/>
    <n v="0"/>
    <d v="2021-04-01T00:00:00"/>
    <n v="525"/>
    <x v="1"/>
    <n v="8"/>
    <x v="0"/>
    <x v="0"/>
    <x v="0"/>
  </r>
  <r>
    <n v="100086"/>
    <s v="Business"/>
    <m/>
    <m/>
    <m/>
    <n v="21"/>
    <n v="20"/>
    <d v="2020-08-01T00:00:00"/>
    <d v="2021-07-01T00:00:00"/>
    <n v="11"/>
    <n v="0"/>
    <d v="2021-05-01T00:00:00"/>
    <n v="525"/>
    <x v="1"/>
    <n v="0"/>
    <x v="0"/>
    <x v="0"/>
    <x v="0"/>
  </r>
  <r>
    <n v="100086"/>
    <s v="Business"/>
    <m/>
    <m/>
    <m/>
    <n v="21"/>
    <n v="23"/>
    <d v="2020-08-01T00:00:00"/>
    <d v="2021-07-01T00:00:00"/>
    <n v="11"/>
    <n v="0"/>
    <d v="2021-06-01T00:00:00"/>
    <n v="525"/>
    <x v="1"/>
    <n v="2"/>
    <x v="12"/>
    <x v="3"/>
    <x v="29"/>
  </r>
  <r>
    <n v="100087"/>
    <s v="Basic"/>
    <m/>
    <m/>
    <m/>
    <n v="0"/>
    <n v="28"/>
    <d v="2020-08-01T00:00:00"/>
    <d v="2021-07-01T00:00:00"/>
    <n v="11"/>
    <n v="0"/>
    <d v="2020-08-01T00:00:00"/>
    <n v="0"/>
    <x v="0"/>
    <n v="28"/>
    <x v="0"/>
    <x v="0"/>
    <x v="0"/>
  </r>
  <r>
    <n v="100087"/>
    <s v="Premium"/>
    <m/>
    <m/>
    <m/>
    <n v="15"/>
    <n v="28"/>
    <d v="2020-08-01T00:00:00"/>
    <d v="2021-07-01T00:00:00"/>
    <n v="11"/>
    <n v="0"/>
    <d v="2020-09-01T00:00:00"/>
    <n v="150"/>
    <x v="0"/>
    <n v="13"/>
    <x v="0"/>
    <x v="0"/>
    <x v="0"/>
  </r>
  <r>
    <n v="100087"/>
    <s v="Premium"/>
    <m/>
    <m/>
    <m/>
    <n v="14"/>
    <n v="25"/>
    <d v="2020-08-01T00:00:00"/>
    <d v="2021-07-01T00:00:00"/>
    <n v="11"/>
    <n v="0"/>
    <d v="2020-10-01T00:00:00"/>
    <n v="140"/>
    <x v="0"/>
    <n v="11"/>
    <x v="0"/>
    <x v="0"/>
    <x v="0"/>
  </r>
  <r>
    <n v="100087"/>
    <s v="Premium"/>
    <m/>
    <m/>
    <m/>
    <n v="21"/>
    <n v="24"/>
    <d v="2020-08-01T00:00:00"/>
    <d v="2021-07-01T00:00:00"/>
    <n v="11"/>
    <n v="0"/>
    <d v="2020-11-01T00:00:00"/>
    <n v="210"/>
    <x v="0"/>
    <n v="3"/>
    <x v="0"/>
    <x v="0"/>
    <x v="0"/>
  </r>
  <r>
    <n v="100087"/>
    <s v="Premium"/>
    <m/>
    <m/>
    <m/>
    <n v="21"/>
    <n v="27"/>
    <d v="2020-08-01T00:00:00"/>
    <d v="2021-07-01T00:00:00"/>
    <n v="11"/>
    <n v="0"/>
    <d v="2020-12-01T00:00:00"/>
    <n v="210"/>
    <x v="0"/>
    <n v="6"/>
    <x v="0"/>
    <x v="0"/>
    <x v="0"/>
  </r>
  <r>
    <n v="100087"/>
    <s v="Premium"/>
    <m/>
    <m/>
    <m/>
    <n v="21"/>
    <n v="27"/>
    <d v="2020-08-01T00:00:00"/>
    <d v="2021-07-01T00:00:00"/>
    <n v="11"/>
    <n v="0"/>
    <d v="2021-01-01T00:00:00"/>
    <n v="210"/>
    <x v="0"/>
    <n v="6"/>
    <x v="0"/>
    <x v="0"/>
    <x v="0"/>
  </r>
  <r>
    <n v="100087"/>
    <s v="Premium"/>
    <m/>
    <m/>
    <m/>
    <n v="21"/>
    <n v="24"/>
    <d v="2020-08-01T00:00:00"/>
    <d v="2021-07-01T00:00:00"/>
    <n v="11"/>
    <n v="0"/>
    <d v="2021-02-01T00:00:00"/>
    <n v="210"/>
    <x v="0"/>
    <n v="3"/>
    <x v="0"/>
    <x v="0"/>
    <x v="0"/>
  </r>
  <r>
    <n v="100087"/>
    <s v="Premium"/>
    <m/>
    <m/>
    <m/>
    <n v="21"/>
    <n v="21"/>
    <d v="2020-08-01T00:00:00"/>
    <d v="2021-07-01T00:00:00"/>
    <n v="11"/>
    <n v="0"/>
    <d v="2021-03-01T00:00:00"/>
    <n v="210"/>
    <x v="0"/>
    <n v="0"/>
    <x v="0"/>
    <x v="0"/>
    <x v="0"/>
  </r>
  <r>
    <n v="100087"/>
    <s v="Premium"/>
    <m/>
    <m/>
    <m/>
    <n v="21"/>
    <n v="26"/>
    <d v="2020-08-01T00:00:00"/>
    <d v="2021-07-01T00:00:00"/>
    <n v="11"/>
    <n v="0"/>
    <d v="2021-04-01T00:00:00"/>
    <n v="210"/>
    <x v="0"/>
    <n v="5"/>
    <x v="0"/>
    <x v="0"/>
    <x v="0"/>
  </r>
  <r>
    <n v="100087"/>
    <s v="Premium"/>
    <m/>
    <m/>
    <m/>
    <n v="21"/>
    <n v="21"/>
    <d v="2020-08-01T00:00:00"/>
    <d v="2021-07-01T00:00:00"/>
    <n v="11"/>
    <n v="0"/>
    <d v="2021-05-01T00:00:00"/>
    <n v="210"/>
    <x v="0"/>
    <n v="0"/>
    <x v="0"/>
    <x v="0"/>
    <x v="0"/>
  </r>
  <r>
    <n v="100087"/>
    <s v="Premium"/>
    <m/>
    <m/>
    <m/>
    <n v="21"/>
    <n v="26"/>
    <d v="2020-08-01T00:00:00"/>
    <d v="2021-07-01T00:00:00"/>
    <n v="11"/>
    <n v="0"/>
    <d v="2021-06-01T00:00:00"/>
    <n v="210"/>
    <x v="0"/>
    <n v="5"/>
    <x v="12"/>
    <x v="3"/>
    <x v="12"/>
  </r>
  <r>
    <n v="100088"/>
    <s v="Basic"/>
    <m/>
    <m/>
    <m/>
    <n v="0"/>
    <n v="18"/>
    <d v="2020-08-01T00:00:00"/>
    <d v="2021-05-01T00:00:00"/>
    <n v="9"/>
    <n v="1"/>
    <d v="2020-08-01T00:00:00"/>
    <n v="0"/>
    <x v="0"/>
    <n v="18"/>
    <x v="0"/>
    <x v="0"/>
    <x v="0"/>
  </r>
  <r>
    <n v="100088"/>
    <s v="Basic"/>
    <m/>
    <m/>
    <m/>
    <n v="0"/>
    <n v="19"/>
    <d v="2020-08-01T00:00:00"/>
    <d v="2021-05-01T00:00:00"/>
    <n v="9"/>
    <n v="1"/>
    <d v="2020-09-01T00:00:00"/>
    <n v="0"/>
    <x v="0"/>
    <n v="19"/>
    <x v="0"/>
    <x v="0"/>
    <x v="0"/>
  </r>
  <r>
    <n v="100088"/>
    <s v="Basic"/>
    <m/>
    <m/>
    <m/>
    <n v="0"/>
    <n v="18"/>
    <d v="2020-08-01T00:00:00"/>
    <d v="2021-05-01T00:00:00"/>
    <n v="9"/>
    <n v="1"/>
    <d v="2020-10-01T00:00:00"/>
    <n v="0"/>
    <x v="0"/>
    <n v="18"/>
    <x v="0"/>
    <x v="0"/>
    <x v="0"/>
  </r>
  <r>
    <n v="100088"/>
    <s v="Basic"/>
    <m/>
    <m/>
    <m/>
    <n v="0"/>
    <n v="15"/>
    <d v="2020-08-01T00:00:00"/>
    <d v="2021-05-01T00:00:00"/>
    <n v="9"/>
    <n v="1"/>
    <d v="2020-11-01T00:00:00"/>
    <n v="0"/>
    <x v="0"/>
    <n v="15"/>
    <x v="0"/>
    <x v="0"/>
    <x v="0"/>
  </r>
  <r>
    <n v="100088"/>
    <s v="Basic"/>
    <m/>
    <m/>
    <m/>
    <n v="0"/>
    <n v="14"/>
    <d v="2020-08-01T00:00:00"/>
    <d v="2021-05-01T00:00:00"/>
    <n v="9"/>
    <n v="1"/>
    <d v="2020-12-01T00:00:00"/>
    <n v="0"/>
    <x v="0"/>
    <n v="14"/>
    <x v="0"/>
    <x v="0"/>
    <x v="0"/>
  </r>
  <r>
    <n v="100088"/>
    <s v="Basic"/>
    <m/>
    <m/>
    <m/>
    <n v="0"/>
    <n v="17"/>
    <d v="2020-08-01T00:00:00"/>
    <d v="2021-05-01T00:00:00"/>
    <n v="9"/>
    <n v="1"/>
    <d v="2021-01-01T00:00:00"/>
    <n v="0"/>
    <x v="0"/>
    <n v="17"/>
    <x v="0"/>
    <x v="0"/>
    <x v="0"/>
  </r>
  <r>
    <n v="100088"/>
    <s v="Basic"/>
    <m/>
    <m/>
    <m/>
    <n v="0"/>
    <n v="17"/>
    <d v="2020-08-01T00:00:00"/>
    <d v="2021-05-01T00:00:00"/>
    <n v="9"/>
    <n v="1"/>
    <d v="2021-02-01T00:00:00"/>
    <n v="0"/>
    <x v="0"/>
    <n v="17"/>
    <x v="0"/>
    <x v="0"/>
    <x v="0"/>
  </r>
  <r>
    <n v="100088"/>
    <s v="Basic"/>
    <m/>
    <m/>
    <m/>
    <n v="0"/>
    <n v="19"/>
    <d v="2020-08-01T00:00:00"/>
    <d v="2021-05-01T00:00:00"/>
    <n v="9"/>
    <n v="1"/>
    <d v="2021-03-01T00:00:00"/>
    <n v="0"/>
    <x v="0"/>
    <n v="19"/>
    <x v="0"/>
    <x v="0"/>
    <x v="0"/>
  </r>
  <r>
    <n v="100088"/>
    <s v="Basic"/>
    <m/>
    <m/>
    <m/>
    <n v="0"/>
    <n v="18"/>
    <d v="2020-08-01T00:00:00"/>
    <d v="2021-05-01T00:00:00"/>
    <n v="9"/>
    <n v="1"/>
    <d v="2021-04-01T00:00:00"/>
    <n v="0"/>
    <x v="0"/>
    <n v="18"/>
    <x v="0"/>
    <x v="0"/>
    <x v="0"/>
  </r>
  <r>
    <n v="100088"/>
    <s v="Basic"/>
    <m/>
    <m/>
    <m/>
    <n v="0"/>
    <n v="19"/>
    <d v="2020-08-01T00:00:00"/>
    <d v="2021-05-01T00:00:00"/>
    <n v="9"/>
    <n v="1"/>
    <d v="2021-05-01T00:00:00"/>
    <n v="0"/>
    <x v="0"/>
    <n v="19"/>
    <x v="0"/>
    <x v="0"/>
    <x v="0"/>
  </r>
  <r>
    <n v="100089"/>
    <s v="Basic"/>
    <m/>
    <m/>
    <m/>
    <n v="0"/>
    <n v="17"/>
    <d v="2020-08-01T00:00:00"/>
    <d v="2021-07-01T00:00:00"/>
    <n v="11"/>
    <n v="0"/>
    <d v="2020-08-01T00:00:00"/>
    <n v="0"/>
    <x v="0"/>
    <n v="17"/>
    <x v="0"/>
    <x v="0"/>
    <x v="0"/>
  </r>
  <r>
    <n v="100089"/>
    <s v="Premium"/>
    <m/>
    <m/>
    <m/>
    <n v="8"/>
    <n v="19"/>
    <d v="2020-08-01T00:00:00"/>
    <d v="2021-07-01T00:00:00"/>
    <n v="11"/>
    <n v="0"/>
    <d v="2020-09-01T00:00:00"/>
    <n v="80"/>
    <x v="0"/>
    <n v="11"/>
    <x v="0"/>
    <x v="0"/>
    <x v="0"/>
  </r>
  <r>
    <n v="100089"/>
    <s v="Premium"/>
    <m/>
    <m/>
    <m/>
    <n v="10"/>
    <n v="18"/>
    <d v="2020-08-01T00:00:00"/>
    <d v="2021-07-01T00:00:00"/>
    <n v="11"/>
    <n v="0"/>
    <d v="2020-10-01T00:00:00"/>
    <n v="100"/>
    <x v="0"/>
    <n v="8"/>
    <x v="0"/>
    <x v="0"/>
    <x v="0"/>
  </r>
  <r>
    <n v="100089"/>
    <s v="Premium"/>
    <m/>
    <m/>
    <m/>
    <n v="14"/>
    <n v="16"/>
    <d v="2020-08-01T00:00:00"/>
    <d v="2021-07-01T00:00:00"/>
    <n v="11"/>
    <n v="0"/>
    <d v="2020-11-01T00:00:00"/>
    <n v="140"/>
    <x v="0"/>
    <n v="2"/>
    <x v="0"/>
    <x v="0"/>
    <x v="0"/>
  </r>
  <r>
    <n v="100089"/>
    <s v="Premium"/>
    <m/>
    <m/>
    <m/>
    <n v="14"/>
    <n v="16"/>
    <d v="2020-08-01T00:00:00"/>
    <d v="2021-07-01T00:00:00"/>
    <n v="11"/>
    <n v="0"/>
    <d v="2020-12-01T00:00:00"/>
    <n v="140"/>
    <x v="0"/>
    <n v="2"/>
    <x v="0"/>
    <x v="0"/>
    <x v="0"/>
  </r>
  <r>
    <n v="100089"/>
    <s v="Premium"/>
    <m/>
    <m/>
    <m/>
    <n v="14"/>
    <n v="15"/>
    <d v="2020-08-01T00:00:00"/>
    <d v="2021-07-01T00:00:00"/>
    <n v="11"/>
    <n v="0"/>
    <d v="2021-01-01T00:00:00"/>
    <n v="140"/>
    <x v="0"/>
    <n v="1"/>
    <x v="0"/>
    <x v="0"/>
    <x v="0"/>
  </r>
  <r>
    <n v="100089"/>
    <s v="Premium"/>
    <m/>
    <m/>
    <m/>
    <n v="14"/>
    <n v="18"/>
    <d v="2020-08-01T00:00:00"/>
    <d v="2021-07-01T00:00:00"/>
    <n v="11"/>
    <n v="0"/>
    <d v="2021-02-01T00:00:00"/>
    <n v="140"/>
    <x v="0"/>
    <n v="4"/>
    <x v="0"/>
    <x v="0"/>
    <x v="0"/>
  </r>
  <r>
    <n v="100089"/>
    <s v="Premium"/>
    <m/>
    <m/>
    <m/>
    <n v="14"/>
    <n v="16"/>
    <d v="2020-08-01T00:00:00"/>
    <d v="2021-07-01T00:00:00"/>
    <n v="11"/>
    <n v="0"/>
    <d v="2021-03-01T00:00:00"/>
    <n v="140"/>
    <x v="0"/>
    <n v="2"/>
    <x v="0"/>
    <x v="0"/>
    <x v="0"/>
  </r>
  <r>
    <n v="100089"/>
    <s v="Premium"/>
    <m/>
    <m/>
    <m/>
    <n v="14"/>
    <n v="18"/>
    <d v="2020-08-01T00:00:00"/>
    <d v="2021-07-01T00:00:00"/>
    <n v="11"/>
    <n v="0"/>
    <d v="2021-04-01T00:00:00"/>
    <n v="140"/>
    <x v="0"/>
    <n v="4"/>
    <x v="0"/>
    <x v="0"/>
    <x v="0"/>
  </r>
  <r>
    <n v="100089"/>
    <s v="Premium"/>
    <m/>
    <m/>
    <m/>
    <n v="14"/>
    <n v="18"/>
    <d v="2020-08-01T00:00:00"/>
    <d v="2021-07-01T00:00:00"/>
    <n v="11"/>
    <n v="0"/>
    <d v="2021-05-01T00:00:00"/>
    <n v="140"/>
    <x v="0"/>
    <n v="4"/>
    <x v="0"/>
    <x v="0"/>
    <x v="0"/>
  </r>
  <r>
    <n v="100089"/>
    <s v="Premium"/>
    <m/>
    <m/>
    <m/>
    <n v="14"/>
    <n v="17"/>
    <d v="2020-08-01T00:00:00"/>
    <d v="2021-07-01T00:00:00"/>
    <n v="11"/>
    <n v="0"/>
    <d v="2021-06-01T00:00:00"/>
    <n v="140"/>
    <x v="0"/>
    <n v="3"/>
    <x v="19"/>
    <x v="3"/>
    <x v="21"/>
  </r>
  <r>
    <n v="100090"/>
    <s v="Basic"/>
    <m/>
    <m/>
    <m/>
    <n v="0"/>
    <n v="12"/>
    <d v="2020-08-01T00:00:00"/>
    <d v="2020-09-01T00:00:00"/>
    <n v="1"/>
    <n v="9"/>
    <d v="2020-08-01T00:00:00"/>
    <n v="0"/>
    <x v="0"/>
    <n v="12"/>
    <x v="0"/>
    <x v="0"/>
    <x v="0"/>
  </r>
  <r>
    <n v="100090"/>
    <s v="Basic"/>
    <m/>
    <m/>
    <m/>
    <n v="0"/>
    <n v="9"/>
    <d v="2020-08-01T00:00:00"/>
    <d v="2020-09-01T00:00:00"/>
    <n v="1"/>
    <n v="9"/>
    <d v="2020-09-01T00:00:00"/>
    <n v="0"/>
    <x v="0"/>
    <n v="9"/>
    <x v="0"/>
    <x v="0"/>
    <x v="0"/>
  </r>
  <r>
    <n v="100091"/>
    <s v="Basic"/>
    <m/>
    <m/>
    <m/>
    <n v="0"/>
    <n v="8"/>
    <d v="2020-08-01T00:00:00"/>
    <d v="2021-07-01T00:00:00"/>
    <n v="11"/>
    <n v="0"/>
    <d v="2020-08-01T00:00:00"/>
    <n v="0"/>
    <x v="0"/>
    <n v="8"/>
    <x v="0"/>
    <x v="0"/>
    <x v="0"/>
  </r>
  <r>
    <n v="100091"/>
    <s v="Basic"/>
    <m/>
    <m/>
    <m/>
    <n v="0"/>
    <n v="10"/>
    <d v="2020-08-01T00:00:00"/>
    <d v="2021-07-01T00:00:00"/>
    <n v="11"/>
    <n v="0"/>
    <d v="2020-09-01T00:00:00"/>
    <n v="0"/>
    <x v="0"/>
    <n v="10"/>
    <x v="0"/>
    <x v="0"/>
    <x v="0"/>
  </r>
  <r>
    <n v="100091"/>
    <s v="Basic"/>
    <m/>
    <m/>
    <m/>
    <n v="0"/>
    <n v="10"/>
    <d v="2020-08-01T00:00:00"/>
    <d v="2021-07-01T00:00:00"/>
    <n v="11"/>
    <n v="0"/>
    <d v="2020-10-01T00:00:00"/>
    <n v="0"/>
    <x v="0"/>
    <n v="10"/>
    <x v="0"/>
    <x v="0"/>
    <x v="0"/>
  </r>
  <r>
    <n v="100091"/>
    <s v="Basic"/>
    <m/>
    <m/>
    <m/>
    <n v="0"/>
    <n v="9"/>
    <d v="2020-08-01T00:00:00"/>
    <d v="2021-07-01T00:00:00"/>
    <n v="11"/>
    <n v="0"/>
    <d v="2020-11-01T00:00:00"/>
    <n v="0"/>
    <x v="0"/>
    <n v="9"/>
    <x v="0"/>
    <x v="0"/>
    <x v="0"/>
  </r>
  <r>
    <n v="100091"/>
    <s v="Basic"/>
    <m/>
    <m/>
    <m/>
    <n v="0"/>
    <n v="8"/>
    <d v="2020-08-01T00:00:00"/>
    <d v="2021-07-01T00:00:00"/>
    <n v="11"/>
    <n v="0"/>
    <d v="2020-12-01T00:00:00"/>
    <n v="0"/>
    <x v="0"/>
    <n v="8"/>
    <x v="0"/>
    <x v="0"/>
    <x v="0"/>
  </r>
  <r>
    <n v="100091"/>
    <s v="Basic"/>
    <m/>
    <m/>
    <m/>
    <n v="0"/>
    <n v="8"/>
    <d v="2020-08-01T00:00:00"/>
    <d v="2021-07-01T00:00:00"/>
    <n v="11"/>
    <n v="0"/>
    <d v="2021-01-01T00:00:00"/>
    <n v="0"/>
    <x v="0"/>
    <n v="8"/>
    <x v="0"/>
    <x v="0"/>
    <x v="0"/>
  </r>
  <r>
    <n v="100091"/>
    <s v="Basic"/>
    <m/>
    <m/>
    <m/>
    <n v="0"/>
    <n v="8"/>
    <d v="2020-08-01T00:00:00"/>
    <d v="2021-07-01T00:00:00"/>
    <n v="11"/>
    <n v="0"/>
    <d v="2021-02-01T00:00:00"/>
    <n v="0"/>
    <x v="0"/>
    <n v="8"/>
    <x v="0"/>
    <x v="0"/>
    <x v="0"/>
  </r>
  <r>
    <n v="100091"/>
    <s v="Basic"/>
    <m/>
    <m/>
    <m/>
    <n v="0"/>
    <n v="11"/>
    <d v="2020-08-01T00:00:00"/>
    <d v="2021-07-01T00:00:00"/>
    <n v="11"/>
    <n v="0"/>
    <d v="2021-03-01T00:00:00"/>
    <n v="0"/>
    <x v="0"/>
    <n v="11"/>
    <x v="0"/>
    <x v="0"/>
    <x v="0"/>
  </r>
  <r>
    <n v="100091"/>
    <s v="Basic"/>
    <m/>
    <m/>
    <m/>
    <n v="0"/>
    <n v="10"/>
    <d v="2020-08-01T00:00:00"/>
    <d v="2021-07-01T00:00:00"/>
    <n v="11"/>
    <n v="0"/>
    <d v="2021-04-01T00:00:00"/>
    <n v="0"/>
    <x v="0"/>
    <n v="10"/>
    <x v="0"/>
    <x v="0"/>
    <x v="0"/>
  </r>
  <r>
    <n v="100091"/>
    <s v="Basic"/>
    <m/>
    <m/>
    <m/>
    <n v="0"/>
    <n v="10"/>
    <d v="2020-08-01T00:00:00"/>
    <d v="2021-07-01T00:00:00"/>
    <n v="11"/>
    <n v="0"/>
    <d v="2021-05-01T00:00:00"/>
    <n v="0"/>
    <x v="0"/>
    <n v="10"/>
    <x v="0"/>
    <x v="0"/>
    <x v="0"/>
  </r>
  <r>
    <n v="100091"/>
    <s v="Basic"/>
    <m/>
    <m/>
    <m/>
    <n v="0"/>
    <n v="8"/>
    <d v="2020-08-01T00:00:00"/>
    <d v="2021-07-01T00:00:00"/>
    <n v="11"/>
    <n v="0"/>
    <d v="2021-06-01T00:00:00"/>
    <n v="0"/>
    <x v="0"/>
    <n v="8"/>
    <x v="14"/>
    <x v="3"/>
    <x v="14"/>
  </r>
  <r>
    <n v="100092"/>
    <s v="Basic"/>
    <m/>
    <m/>
    <m/>
    <n v="0"/>
    <n v="9"/>
    <d v="2020-08-01T00:00:00"/>
    <d v="2021-05-01T00:00:00"/>
    <n v="9"/>
    <n v="1"/>
    <d v="2020-08-01T00:00:00"/>
    <n v="0"/>
    <x v="0"/>
    <n v="9"/>
    <x v="0"/>
    <x v="0"/>
    <x v="0"/>
  </r>
  <r>
    <n v="100092"/>
    <s v="Premium"/>
    <m/>
    <m/>
    <m/>
    <n v="6"/>
    <n v="8"/>
    <d v="2020-08-01T00:00:00"/>
    <d v="2021-05-01T00:00:00"/>
    <n v="9"/>
    <n v="1"/>
    <d v="2020-09-01T00:00:00"/>
    <n v="60"/>
    <x v="0"/>
    <n v="2"/>
    <x v="0"/>
    <x v="0"/>
    <x v="0"/>
  </r>
  <r>
    <n v="100092"/>
    <s v="Premium"/>
    <m/>
    <m/>
    <m/>
    <n v="7"/>
    <n v="9"/>
    <d v="2020-08-01T00:00:00"/>
    <d v="2021-05-01T00:00:00"/>
    <n v="9"/>
    <n v="1"/>
    <d v="2020-10-01T00:00:00"/>
    <n v="70"/>
    <x v="0"/>
    <n v="2"/>
    <x v="0"/>
    <x v="0"/>
    <x v="0"/>
  </r>
  <r>
    <n v="100092"/>
    <s v="Premium"/>
    <m/>
    <m/>
    <m/>
    <n v="7"/>
    <n v="11"/>
    <d v="2020-08-01T00:00:00"/>
    <d v="2021-05-01T00:00:00"/>
    <n v="9"/>
    <n v="1"/>
    <d v="2020-11-01T00:00:00"/>
    <n v="70"/>
    <x v="0"/>
    <n v="4"/>
    <x v="0"/>
    <x v="0"/>
    <x v="0"/>
  </r>
  <r>
    <n v="100092"/>
    <s v="Premium"/>
    <m/>
    <m/>
    <m/>
    <n v="7"/>
    <n v="8"/>
    <d v="2020-08-01T00:00:00"/>
    <d v="2021-05-01T00:00:00"/>
    <n v="9"/>
    <n v="1"/>
    <d v="2020-12-01T00:00:00"/>
    <n v="70"/>
    <x v="0"/>
    <n v="1"/>
    <x v="0"/>
    <x v="0"/>
    <x v="0"/>
  </r>
  <r>
    <n v="100092"/>
    <s v="Premium"/>
    <m/>
    <m/>
    <m/>
    <n v="7"/>
    <n v="11"/>
    <d v="2020-08-01T00:00:00"/>
    <d v="2021-05-01T00:00:00"/>
    <n v="9"/>
    <n v="1"/>
    <d v="2021-01-01T00:00:00"/>
    <n v="70"/>
    <x v="0"/>
    <n v="4"/>
    <x v="0"/>
    <x v="0"/>
    <x v="0"/>
  </r>
  <r>
    <n v="100092"/>
    <s v="Premium"/>
    <m/>
    <m/>
    <m/>
    <n v="7"/>
    <n v="10"/>
    <d v="2020-08-01T00:00:00"/>
    <d v="2021-05-01T00:00:00"/>
    <n v="9"/>
    <n v="1"/>
    <d v="2021-02-01T00:00:00"/>
    <n v="70"/>
    <x v="0"/>
    <n v="3"/>
    <x v="0"/>
    <x v="0"/>
    <x v="0"/>
  </r>
  <r>
    <n v="100092"/>
    <s v="Premium"/>
    <m/>
    <m/>
    <m/>
    <n v="7"/>
    <n v="7"/>
    <d v="2020-08-01T00:00:00"/>
    <d v="2021-05-01T00:00:00"/>
    <n v="9"/>
    <n v="1"/>
    <d v="2021-03-01T00:00:00"/>
    <n v="70"/>
    <x v="0"/>
    <n v="0"/>
    <x v="0"/>
    <x v="0"/>
    <x v="0"/>
  </r>
  <r>
    <n v="100092"/>
    <s v="Premium"/>
    <m/>
    <m/>
    <m/>
    <n v="7"/>
    <n v="11"/>
    <d v="2020-08-01T00:00:00"/>
    <d v="2021-05-01T00:00:00"/>
    <n v="9"/>
    <n v="1"/>
    <d v="2021-04-01T00:00:00"/>
    <n v="70"/>
    <x v="0"/>
    <n v="4"/>
    <x v="0"/>
    <x v="0"/>
    <x v="0"/>
  </r>
  <r>
    <n v="100092"/>
    <s v="Premium"/>
    <m/>
    <m/>
    <m/>
    <n v="7"/>
    <n v="7"/>
    <d v="2020-08-01T00:00:00"/>
    <d v="2021-05-01T00:00:00"/>
    <n v="9"/>
    <n v="1"/>
    <d v="2021-05-01T00:00:00"/>
    <n v="70"/>
    <x v="0"/>
    <n v="0"/>
    <x v="0"/>
    <x v="0"/>
    <x v="0"/>
  </r>
  <r>
    <n v="100093"/>
    <s v="Basic"/>
    <m/>
    <m/>
    <m/>
    <n v="0"/>
    <n v="7"/>
    <d v="2020-08-01T00:00:00"/>
    <d v="2021-01-01T00:00:00"/>
    <n v="5"/>
    <n v="5"/>
    <d v="2020-08-01T00:00:00"/>
    <n v="0"/>
    <x v="0"/>
    <n v="7"/>
    <x v="0"/>
    <x v="0"/>
    <x v="0"/>
  </r>
  <r>
    <n v="100093"/>
    <s v="Basic"/>
    <m/>
    <m/>
    <m/>
    <n v="0"/>
    <n v="7"/>
    <d v="2020-08-01T00:00:00"/>
    <d v="2021-01-01T00:00:00"/>
    <n v="5"/>
    <n v="5"/>
    <d v="2020-09-01T00:00:00"/>
    <n v="0"/>
    <x v="0"/>
    <n v="7"/>
    <x v="0"/>
    <x v="0"/>
    <x v="0"/>
  </r>
  <r>
    <n v="100093"/>
    <s v="Basic"/>
    <m/>
    <m/>
    <m/>
    <n v="0"/>
    <n v="7"/>
    <d v="2020-08-01T00:00:00"/>
    <d v="2021-01-01T00:00:00"/>
    <n v="5"/>
    <n v="5"/>
    <d v="2020-10-01T00:00:00"/>
    <n v="0"/>
    <x v="0"/>
    <n v="7"/>
    <x v="0"/>
    <x v="0"/>
    <x v="0"/>
  </r>
  <r>
    <n v="100093"/>
    <s v="Basic"/>
    <m/>
    <m/>
    <m/>
    <n v="0"/>
    <n v="7"/>
    <d v="2020-08-01T00:00:00"/>
    <d v="2021-01-01T00:00:00"/>
    <n v="5"/>
    <n v="5"/>
    <d v="2020-11-01T00:00:00"/>
    <n v="0"/>
    <x v="0"/>
    <n v="7"/>
    <x v="0"/>
    <x v="0"/>
    <x v="0"/>
  </r>
  <r>
    <n v="100093"/>
    <s v="Basic"/>
    <m/>
    <m/>
    <m/>
    <n v="0"/>
    <n v="7"/>
    <d v="2020-08-01T00:00:00"/>
    <d v="2021-01-01T00:00:00"/>
    <n v="5"/>
    <n v="5"/>
    <d v="2020-12-01T00:00:00"/>
    <n v="0"/>
    <x v="0"/>
    <n v="7"/>
    <x v="0"/>
    <x v="0"/>
    <x v="0"/>
  </r>
  <r>
    <n v="100093"/>
    <s v="Basic"/>
    <m/>
    <m/>
    <m/>
    <n v="0"/>
    <n v="7"/>
    <d v="2020-08-01T00:00:00"/>
    <d v="2021-01-01T00:00:00"/>
    <n v="5"/>
    <n v="5"/>
    <d v="2021-01-01T00:00:00"/>
    <n v="0"/>
    <x v="0"/>
    <n v="7"/>
    <x v="0"/>
    <x v="0"/>
    <x v="0"/>
  </r>
  <r>
    <n v="100094"/>
    <s v="Basic"/>
    <m/>
    <m/>
    <m/>
    <n v="0"/>
    <n v="5"/>
    <d v="2020-08-01T00:00:00"/>
    <d v="2021-04-01T00:00:00"/>
    <n v="8"/>
    <n v="2"/>
    <d v="2020-08-01T00:00:00"/>
    <n v="0"/>
    <x v="0"/>
    <n v="5"/>
    <x v="0"/>
    <x v="0"/>
    <x v="0"/>
  </r>
  <r>
    <n v="100094"/>
    <s v="Premium"/>
    <m/>
    <m/>
    <m/>
    <n v="2"/>
    <n v="6"/>
    <d v="2020-08-01T00:00:00"/>
    <d v="2021-04-01T00:00:00"/>
    <n v="8"/>
    <n v="2"/>
    <d v="2020-09-01T00:00:00"/>
    <n v="20"/>
    <x v="0"/>
    <n v="4"/>
    <x v="0"/>
    <x v="0"/>
    <x v="0"/>
  </r>
  <r>
    <n v="100094"/>
    <s v="Premium"/>
    <m/>
    <m/>
    <m/>
    <n v="3"/>
    <n v="6"/>
    <d v="2020-08-01T00:00:00"/>
    <d v="2021-04-01T00:00:00"/>
    <n v="8"/>
    <n v="2"/>
    <d v="2020-10-01T00:00:00"/>
    <n v="30"/>
    <x v="0"/>
    <n v="3"/>
    <x v="0"/>
    <x v="0"/>
    <x v="0"/>
  </r>
  <r>
    <n v="100094"/>
    <s v="Premium"/>
    <m/>
    <m/>
    <m/>
    <n v="4"/>
    <n v="6"/>
    <d v="2020-08-01T00:00:00"/>
    <d v="2021-04-01T00:00:00"/>
    <n v="8"/>
    <n v="2"/>
    <d v="2020-11-01T00:00:00"/>
    <n v="40"/>
    <x v="0"/>
    <n v="2"/>
    <x v="0"/>
    <x v="0"/>
    <x v="0"/>
  </r>
  <r>
    <n v="100094"/>
    <s v="Premium"/>
    <m/>
    <m/>
    <m/>
    <n v="4"/>
    <n v="6"/>
    <d v="2020-08-01T00:00:00"/>
    <d v="2021-04-01T00:00:00"/>
    <n v="8"/>
    <n v="2"/>
    <d v="2020-12-01T00:00:00"/>
    <n v="40"/>
    <x v="0"/>
    <n v="2"/>
    <x v="0"/>
    <x v="0"/>
    <x v="0"/>
  </r>
  <r>
    <n v="100094"/>
    <s v="Premium"/>
    <m/>
    <m/>
    <m/>
    <n v="4"/>
    <n v="6"/>
    <d v="2020-08-01T00:00:00"/>
    <d v="2021-04-01T00:00:00"/>
    <n v="8"/>
    <n v="2"/>
    <d v="2021-01-01T00:00:00"/>
    <n v="40"/>
    <x v="0"/>
    <n v="2"/>
    <x v="0"/>
    <x v="0"/>
    <x v="0"/>
  </r>
  <r>
    <n v="100094"/>
    <s v="Premium"/>
    <m/>
    <m/>
    <m/>
    <n v="4"/>
    <n v="6"/>
    <d v="2020-08-01T00:00:00"/>
    <d v="2021-04-01T00:00:00"/>
    <n v="8"/>
    <n v="2"/>
    <d v="2021-02-01T00:00:00"/>
    <n v="40"/>
    <x v="0"/>
    <n v="2"/>
    <x v="0"/>
    <x v="0"/>
    <x v="0"/>
  </r>
  <r>
    <n v="100094"/>
    <s v="Premium"/>
    <m/>
    <m/>
    <m/>
    <n v="4"/>
    <n v="6"/>
    <d v="2020-08-01T00:00:00"/>
    <d v="2021-04-01T00:00:00"/>
    <n v="8"/>
    <n v="2"/>
    <d v="2021-03-01T00:00:00"/>
    <n v="40"/>
    <x v="0"/>
    <n v="2"/>
    <x v="0"/>
    <x v="0"/>
    <x v="0"/>
  </r>
  <r>
    <n v="100094"/>
    <s v="Premium"/>
    <m/>
    <m/>
    <m/>
    <n v="4"/>
    <n v="5"/>
    <d v="2020-08-01T00:00:00"/>
    <d v="2021-04-01T00:00:00"/>
    <n v="8"/>
    <n v="2"/>
    <d v="2021-04-01T00:00:00"/>
    <n v="40"/>
    <x v="0"/>
    <n v="1"/>
    <x v="0"/>
    <x v="0"/>
    <x v="0"/>
  </r>
  <r>
    <n v="100095"/>
    <s v="Basic"/>
    <m/>
    <m/>
    <m/>
    <n v="0"/>
    <n v="5"/>
    <d v="2020-08-01T00:00:00"/>
    <d v="2021-01-01T00:00:00"/>
    <n v="5"/>
    <n v="5"/>
    <d v="2020-08-01T00:00:00"/>
    <n v="0"/>
    <x v="0"/>
    <n v="5"/>
    <x v="0"/>
    <x v="0"/>
    <x v="0"/>
  </r>
  <r>
    <n v="100095"/>
    <s v="Basic"/>
    <m/>
    <m/>
    <m/>
    <n v="0"/>
    <n v="6"/>
    <d v="2020-08-01T00:00:00"/>
    <d v="2021-01-01T00:00:00"/>
    <n v="5"/>
    <n v="5"/>
    <d v="2020-09-01T00:00:00"/>
    <n v="0"/>
    <x v="0"/>
    <n v="6"/>
    <x v="0"/>
    <x v="0"/>
    <x v="0"/>
  </r>
  <r>
    <n v="100095"/>
    <s v="Basic"/>
    <m/>
    <m/>
    <m/>
    <n v="0"/>
    <n v="5"/>
    <d v="2020-08-01T00:00:00"/>
    <d v="2021-01-01T00:00:00"/>
    <n v="5"/>
    <n v="5"/>
    <d v="2020-10-01T00:00:00"/>
    <n v="0"/>
    <x v="0"/>
    <n v="5"/>
    <x v="0"/>
    <x v="0"/>
    <x v="0"/>
  </r>
  <r>
    <n v="100095"/>
    <s v="Basic"/>
    <m/>
    <m/>
    <m/>
    <n v="0"/>
    <n v="6"/>
    <d v="2020-08-01T00:00:00"/>
    <d v="2021-01-01T00:00:00"/>
    <n v="5"/>
    <n v="5"/>
    <d v="2020-11-01T00:00:00"/>
    <n v="0"/>
    <x v="0"/>
    <n v="6"/>
    <x v="0"/>
    <x v="0"/>
    <x v="0"/>
  </r>
  <r>
    <n v="100095"/>
    <s v="Basic"/>
    <m/>
    <m/>
    <m/>
    <n v="0"/>
    <n v="5"/>
    <d v="2020-08-01T00:00:00"/>
    <d v="2021-01-01T00:00:00"/>
    <n v="5"/>
    <n v="5"/>
    <d v="2020-12-01T00:00:00"/>
    <n v="0"/>
    <x v="0"/>
    <n v="5"/>
    <x v="0"/>
    <x v="0"/>
    <x v="0"/>
  </r>
  <r>
    <n v="100095"/>
    <s v="Basic"/>
    <m/>
    <m/>
    <m/>
    <n v="0"/>
    <n v="6"/>
    <d v="2020-08-01T00:00:00"/>
    <d v="2021-01-01T00:00:00"/>
    <n v="5"/>
    <n v="5"/>
    <d v="2021-01-01T00:00:00"/>
    <n v="0"/>
    <x v="0"/>
    <n v="6"/>
    <x v="0"/>
    <x v="0"/>
    <x v="0"/>
  </r>
  <r>
    <n v="100096"/>
    <s v="Basic"/>
    <m/>
    <m/>
    <m/>
    <n v="0"/>
    <n v="4"/>
    <d v="2020-08-01T00:00:00"/>
    <d v="2021-07-01T00:00:00"/>
    <n v="11"/>
    <n v="0"/>
    <d v="2020-08-01T00:00:00"/>
    <n v="0"/>
    <x v="0"/>
    <n v="4"/>
    <x v="0"/>
    <x v="0"/>
    <x v="0"/>
  </r>
  <r>
    <n v="100096"/>
    <s v="Premium"/>
    <m/>
    <m/>
    <m/>
    <n v="2"/>
    <n v="5"/>
    <d v="2020-08-01T00:00:00"/>
    <d v="2021-07-01T00:00:00"/>
    <n v="11"/>
    <n v="0"/>
    <d v="2020-09-01T00:00:00"/>
    <n v="20"/>
    <x v="0"/>
    <n v="3"/>
    <x v="0"/>
    <x v="0"/>
    <x v="0"/>
  </r>
  <r>
    <n v="100096"/>
    <s v="Premium"/>
    <m/>
    <m/>
    <m/>
    <n v="3"/>
    <n v="5"/>
    <d v="2020-08-01T00:00:00"/>
    <d v="2021-07-01T00:00:00"/>
    <n v="11"/>
    <n v="0"/>
    <d v="2020-10-01T00:00:00"/>
    <n v="30"/>
    <x v="0"/>
    <n v="2"/>
    <x v="0"/>
    <x v="0"/>
    <x v="0"/>
  </r>
  <r>
    <n v="100096"/>
    <s v="Premium"/>
    <m/>
    <m/>
    <m/>
    <n v="4"/>
    <n v="5"/>
    <d v="2020-08-01T00:00:00"/>
    <d v="2021-07-01T00:00:00"/>
    <n v="11"/>
    <n v="0"/>
    <d v="2020-11-01T00:00:00"/>
    <n v="40"/>
    <x v="0"/>
    <n v="1"/>
    <x v="0"/>
    <x v="0"/>
    <x v="0"/>
  </r>
  <r>
    <n v="100096"/>
    <s v="Premium"/>
    <m/>
    <m/>
    <m/>
    <n v="4"/>
    <n v="5"/>
    <d v="2020-08-01T00:00:00"/>
    <d v="2021-07-01T00:00:00"/>
    <n v="11"/>
    <n v="0"/>
    <d v="2020-12-01T00:00:00"/>
    <n v="40"/>
    <x v="0"/>
    <n v="1"/>
    <x v="0"/>
    <x v="0"/>
    <x v="0"/>
  </r>
  <r>
    <n v="100096"/>
    <s v="Premium"/>
    <m/>
    <m/>
    <m/>
    <n v="4"/>
    <n v="6"/>
    <d v="2020-08-01T00:00:00"/>
    <d v="2021-07-01T00:00:00"/>
    <n v="11"/>
    <n v="0"/>
    <d v="2021-01-01T00:00:00"/>
    <n v="40"/>
    <x v="0"/>
    <n v="2"/>
    <x v="0"/>
    <x v="0"/>
    <x v="0"/>
  </r>
  <r>
    <n v="100096"/>
    <s v="Premium"/>
    <m/>
    <m/>
    <m/>
    <n v="4"/>
    <n v="7"/>
    <d v="2020-08-01T00:00:00"/>
    <d v="2021-07-01T00:00:00"/>
    <n v="11"/>
    <n v="0"/>
    <d v="2021-02-01T00:00:00"/>
    <n v="40"/>
    <x v="0"/>
    <n v="3"/>
    <x v="0"/>
    <x v="0"/>
    <x v="0"/>
  </r>
  <r>
    <n v="100096"/>
    <s v="Premium"/>
    <m/>
    <m/>
    <m/>
    <n v="4"/>
    <n v="6"/>
    <d v="2020-08-01T00:00:00"/>
    <d v="2021-07-01T00:00:00"/>
    <n v="11"/>
    <n v="0"/>
    <d v="2021-03-01T00:00:00"/>
    <n v="40"/>
    <x v="0"/>
    <n v="2"/>
    <x v="0"/>
    <x v="0"/>
    <x v="0"/>
  </r>
  <r>
    <n v="100096"/>
    <s v="Premium"/>
    <m/>
    <m/>
    <m/>
    <n v="4"/>
    <n v="5"/>
    <d v="2020-08-01T00:00:00"/>
    <d v="2021-07-01T00:00:00"/>
    <n v="11"/>
    <n v="0"/>
    <d v="2021-04-01T00:00:00"/>
    <n v="40"/>
    <x v="0"/>
    <n v="1"/>
    <x v="0"/>
    <x v="0"/>
    <x v="0"/>
  </r>
  <r>
    <n v="100096"/>
    <s v="Premium"/>
    <m/>
    <m/>
    <m/>
    <n v="4"/>
    <n v="5"/>
    <d v="2020-08-01T00:00:00"/>
    <d v="2021-07-01T00:00:00"/>
    <n v="11"/>
    <n v="0"/>
    <d v="2021-05-01T00:00:00"/>
    <n v="40"/>
    <x v="0"/>
    <n v="1"/>
    <x v="0"/>
    <x v="0"/>
    <x v="0"/>
  </r>
  <r>
    <n v="100096"/>
    <s v="Premium"/>
    <m/>
    <m/>
    <m/>
    <n v="4"/>
    <n v="6"/>
    <d v="2020-08-01T00:00:00"/>
    <d v="2021-07-01T00:00:00"/>
    <n v="11"/>
    <n v="0"/>
    <d v="2021-06-01T00:00:00"/>
    <n v="40"/>
    <x v="0"/>
    <n v="2"/>
    <x v="7"/>
    <x v="3"/>
    <x v="30"/>
  </r>
  <r>
    <n v="100097"/>
    <s v="Basic"/>
    <m/>
    <m/>
    <m/>
    <n v="0"/>
    <n v="4"/>
    <d v="2020-08-01T00:00:00"/>
    <d v="2020-11-01T00:00:00"/>
    <n v="3"/>
    <n v="7"/>
    <d v="2020-08-01T00:00:00"/>
    <n v="0"/>
    <x v="0"/>
    <n v="4"/>
    <x v="0"/>
    <x v="0"/>
    <x v="0"/>
  </r>
  <r>
    <n v="100097"/>
    <s v="Basic"/>
    <m/>
    <m/>
    <m/>
    <n v="0"/>
    <n v="4"/>
    <d v="2020-08-01T00:00:00"/>
    <d v="2020-11-01T00:00:00"/>
    <n v="3"/>
    <n v="7"/>
    <d v="2020-09-01T00:00:00"/>
    <n v="0"/>
    <x v="0"/>
    <n v="4"/>
    <x v="0"/>
    <x v="0"/>
    <x v="0"/>
  </r>
  <r>
    <n v="100097"/>
    <s v="Basic"/>
    <m/>
    <m/>
    <m/>
    <n v="0"/>
    <n v="3"/>
    <d v="2020-08-01T00:00:00"/>
    <d v="2020-11-01T00:00:00"/>
    <n v="3"/>
    <n v="7"/>
    <d v="2020-10-01T00:00:00"/>
    <n v="0"/>
    <x v="0"/>
    <n v="3"/>
    <x v="0"/>
    <x v="0"/>
    <x v="0"/>
  </r>
  <r>
    <n v="100097"/>
    <s v="Basic"/>
    <m/>
    <m/>
    <m/>
    <n v="0"/>
    <n v="4"/>
    <d v="2020-08-01T00:00:00"/>
    <d v="2020-11-01T00:00:00"/>
    <n v="3"/>
    <n v="7"/>
    <d v="2020-11-01T00:00:00"/>
    <n v="0"/>
    <x v="0"/>
    <n v="4"/>
    <x v="0"/>
    <x v="0"/>
    <x v="0"/>
  </r>
  <r>
    <n v="100098"/>
    <s v="Basic"/>
    <m/>
    <m/>
    <m/>
    <n v="0"/>
    <n v="3"/>
    <d v="2020-08-01T00:00:00"/>
    <d v="2021-01-01T00:00:00"/>
    <n v="5"/>
    <n v="5"/>
    <d v="2020-08-01T00:00:00"/>
    <n v="0"/>
    <x v="0"/>
    <n v="3"/>
    <x v="0"/>
    <x v="0"/>
    <x v="0"/>
  </r>
  <r>
    <n v="100098"/>
    <s v="Basic"/>
    <m/>
    <m/>
    <m/>
    <n v="0"/>
    <n v="3"/>
    <d v="2020-08-01T00:00:00"/>
    <d v="2021-01-01T00:00:00"/>
    <n v="5"/>
    <n v="5"/>
    <d v="2020-09-01T00:00:00"/>
    <n v="0"/>
    <x v="0"/>
    <n v="3"/>
    <x v="0"/>
    <x v="0"/>
    <x v="0"/>
  </r>
  <r>
    <n v="100098"/>
    <s v="Basic"/>
    <m/>
    <m/>
    <m/>
    <n v="0"/>
    <n v="3"/>
    <d v="2020-08-01T00:00:00"/>
    <d v="2021-01-01T00:00:00"/>
    <n v="5"/>
    <n v="5"/>
    <d v="2020-10-01T00:00:00"/>
    <n v="0"/>
    <x v="0"/>
    <n v="3"/>
    <x v="0"/>
    <x v="0"/>
    <x v="0"/>
  </r>
  <r>
    <n v="100098"/>
    <s v="Basic"/>
    <m/>
    <m/>
    <m/>
    <n v="0"/>
    <n v="3"/>
    <d v="2020-08-01T00:00:00"/>
    <d v="2021-01-01T00:00:00"/>
    <n v="5"/>
    <n v="5"/>
    <d v="2020-11-01T00:00:00"/>
    <n v="0"/>
    <x v="0"/>
    <n v="3"/>
    <x v="0"/>
    <x v="0"/>
    <x v="0"/>
  </r>
  <r>
    <n v="100098"/>
    <s v="Basic"/>
    <m/>
    <m/>
    <m/>
    <n v="0"/>
    <n v="3"/>
    <d v="2020-08-01T00:00:00"/>
    <d v="2021-01-01T00:00:00"/>
    <n v="5"/>
    <n v="5"/>
    <d v="2020-12-01T00:00:00"/>
    <n v="0"/>
    <x v="0"/>
    <n v="3"/>
    <x v="0"/>
    <x v="0"/>
    <x v="0"/>
  </r>
  <r>
    <n v="100098"/>
    <s v="Basic"/>
    <m/>
    <m/>
    <m/>
    <n v="0"/>
    <n v="3"/>
    <d v="2020-08-01T00:00:00"/>
    <d v="2021-01-01T00:00:00"/>
    <n v="5"/>
    <n v="5"/>
    <d v="2021-01-01T00:00:00"/>
    <n v="0"/>
    <x v="0"/>
    <n v="3"/>
    <x v="0"/>
    <x v="0"/>
    <x v="0"/>
  </r>
  <r>
    <n v="100099"/>
    <s v="Basic"/>
    <m/>
    <m/>
    <m/>
    <n v="0"/>
    <n v="3"/>
    <d v="2020-08-01T00:00:00"/>
    <d v="2020-10-01T00:00:00"/>
    <n v="2"/>
    <n v="8"/>
    <d v="2020-08-01T00:00:00"/>
    <n v="0"/>
    <x v="0"/>
    <n v="3"/>
    <x v="0"/>
    <x v="0"/>
    <x v="0"/>
  </r>
  <r>
    <n v="100099"/>
    <s v="Basic"/>
    <m/>
    <m/>
    <m/>
    <n v="0"/>
    <n v="2"/>
    <d v="2020-08-01T00:00:00"/>
    <d v="2020-10-01T00:00:00"/>
    <n v="2"/>
    <n v="8"/>
    <d v="2020-09-01T00:00:00"/>
    <n v="0"/>
    <x v="0"/>
    <n v="2"/>
    <x v="0"/>
    <x v="0"/>
    <x v="0"/>
  </r>
  <r>
    <n v="100099"/>
    <s v="Basic"/>
    <m/>
    <m/>
    <m/>
    <n v="0"/>
    <n v="3"/>
    <d v="2020-08-01T00:00:00"/>
    <d v="2020-10-01T00:00:00"/>
    <n v="2"/>
    <n v="8"/>
    <d v="2020-10-01T00:00:00"/>
    <n v="0"/>
    <x v="0"/>
    <n v="3"/>
    <x v="0"/>
    <x v="0"/>
    <x v="0"/>
  </r>
  <r>
    <n v="100100"/>
    <s v="Basic"/>
    <m/>
    <m/>
    <m/>
    <n v="0"/>
    <n v="3"/>
    <d v="2020-08-01T00:00:00"/>
    <d v="2021-03-01T00:00:00"/>
    <n v="7"/>
    <n v="3"/>
    <d v="2020-08-01T00:00:00"/>
    <n v="0"/>
    <x v="0"/>
    <n v="3"/>
    <x v="0"/>
    <x v="0"/>
    <x v="0"/>
  </r>
  <r>
    <n v="100100"/>
    <s v="Basic"/>
    <m/>
    <m/>
    <m/>
    <n v="0"/>
    <n v="3"/>
    <d v="2020-08-01T00:00:00"/>
    <d v="2021-03-01T00:00:00"/>
    <n v="7"/>
    <n v="3"/>
    <d v="2020-09-01T00:00:00"/>
    <n v="0"/>
    <x v="0"/>
    <n v="3"/>
    <x v="0"/>
    <x v="0"/>
    <x v="0"/>
  </r>
  <r>
    <n v="100100"/>
    <s v="Basic"/>
    <m/>
    <m/>
    <m/>
    <n v="0"/>
    <n v="3"/>
    <d v="2020-08-01T00:00:00"/>
    <d v="2021-03-01T00:00:00"/>
    <n v="7"/>
    <n v="3"/>
    <d v="2020-10-01T00:00:00"/>
    <n v="0"/>
    <x v="0"/>
    <n v="3"/>
    <x v="0"/>
    <x v="0"/>
    <x v="0"/>
  </r>
  <r>
    <n v="100100"/>
    <s v="Basic"/>
    <m/>
    <m/>
    <m/>
    <n v="0"/>
    <n v="3"/>
    <d v="2020-08-01T00:00:00"/>
    <d v="2021-03-01T00:00:00"/>
    <n v="7"/>
    <n v="3"/>
    <d v="2020-11-01T00:00:00"/>
    <n v="0"/>
    <x v="0"/>
    <n v="3"/>
    <x v="0"/>
    <x v="0"/>
    <x v="0"/>
  </r>
  <r>
    <n v="100100"/>
    <s v="Basic"/>
    <m/>
    <m/>
    <m/>
    <n v="0"/>
    <n v="3"/>
    <d v="2020-08-01T00:00:00"/>
    <d v="2021-03-01T00:00:00"/>
    <n v="7"/>
    <n v="3"/>
    <d v="2020-12-01T00:00:00"/>
    <n v="0"/>
    <x v="0"/>
    <n v="3"/>
    <x v="0"/>
    <x v="0"/>
    <x v="0"/>
  </r>
  <r>
    <n v="100100"/>
    <s v="Basic"/>
    <m/>
    <m/>
    <m/>
    <n v="0"/>
    <n v="3"/>
    <d v="2020-08-01T00:00:00"/>
    <d v="2021-03-01T00:00:00"/>
    <n v="7"/>
    <n v="3"/>
    <d v="2021-01-01T00:00:00"/>
    <n v="0"/>
    <x v="0"/>
    <n v="3"/>
    <x v="0"/>
    <x v="0"/>
    <x v="0"/>
  </r>
  <r>
    <n v="100100"/>
    <s v="Basic"/>
    <m/>
    <m/>
    <m/>
    <n v="0"/>
    <n v="3"/>
    <d v="2020-08-01T00:00:00"/>
    <d v="2021-03-01T00:00:00"/>
    <n v="7"/>
    <n v="3"/>
    <d v="2021-02-01T00:00:00"/>
    <n v="0"/>
    <x v="0"/>
    <n v="3"/>
    <x v="0"/>
    <x v="0"/>
    <x v="0"/>
  </r>
  <r>
    <n v="100100"/>
    <s v="Basic"/>
    <m/>
    <m/>
    <m/>
    <n v="0"/>
    <n v="3"/>
    <d v="2020-08-01T00:00:00"/>
    <d v="2021-03-01T00:00:00"/>
    <n v="7"/>
    <n v="3"/>
    <d v="2021-03-01T00:00:00"/>
    <n v="0"/>
    <x v="0"/>
    <n v="3"/>
    <x v="0"/>
    <x v="0"/>
    <x v="0"/>
  </r>
  <r>
    <n v="100101"/>
    <s v="Basic"/>
    <m/>
    <m/>
    <m/>
    <n v="0"/>
    <n v="2"/>
    <d v="2020-08-01T00:00:00"/>
    <d v="2020-10-01T00:00:00"/>
    <n v="2"/>
    <n v="8"/>
    <d v="2020-08-01T00:00:00"/>
    <n v="0"/>
    <x v="0"/>
    <n v="2"/>
    <x v="0"/>
    <x v="0"/>
    <x v="0"/>
  </r>
  <r>
    <n v="100101"/>
    <s v="Basic"/>
    <m/>
    <m/>
    <m/>
    <n v="0"/>
    <n v="2"/>
    <d v="2020-08-01T00:00:00"/>
    <d v="2020-10-01T00:00:00"/>
    <n v="2"/>
    <n v="8"/>
    <d v="2020-09-01T00:00:00"/>
    <n v="0"/>
    <x v="0"/>
    <n v="2"/>
    <x v="0"/>
    <x v="0"/>
    <x v="0"/>
  </r>
  <r>
    <n v="100101"/>
    <s v="Basic"/>
    <m/>
    <m/>
    <m/>
    <n v="0"/>
    <n v="2"/>
    <d v="2020-08-01T00:00:00"/>
    <d v="2020-10-01T00:00:00"/>
    <n v="2"/>
    <n v="8"/>
    <d v="2020-10-01T00:00:00"/>
    <n v="0"/>
    <x v="0"/>
    <n v="2"/>
    <x v="0"/>
    <x v="0"/>
    <x v="0"/>
  </r>
  <r>
    <n v="100102"/>
    <s v="Basic"/>
    <m/>
    <m/>
    <m/>
    <n v="0"/>
    <n v="2"/>
    <d v="2020-08-01T00:00:00"/>
    <d v="2020-10-01T00:00:00"/>
    <n v="2"/>
    <n v="8"/>
    <d v="2020-08-01T00:00:00"/>
    <n v="0"/>
    <x v="0"/>
    <n v="2"/>
    <x v="0"/>
    <x v="0"/>
    <x v="0"/>
  </r>
  <r>
    <n v="100102"/>
    <s v="Basic"/>
    <m/>
    <m/>
    <m/>
    <n v="0"/>
    <n v="2"/>
    <d v="2020-08-01T00:00:00"/>
    <d v="2020-10-01T00:00:00"/>
    <n v="2"/>
    <n v="8"/>
    <d v="2020-09-01T00:00:00"/>
    <n v="0"/>
    <x v="0"/>
    <n v="2"/>
    <x v="0"/>
    <x v="0"/>
    <x v="0"/>
  </r>
  <r>
    <n v="100102"/>
    <s v="Basic"/>
    <m/>
    <m/>
    <m/>
    <n v="0"/>
    <n v="2"/>
    <d v="2020-08-01T00:00:00"/>
    <d v="2020-10-01T00:00:00"/>
    <n v="2"/>
    <n v="8"/>
    <d v="2020-10-01T00:00:00"/>
    <n v="0"/>
    <x v="0"/>
    <n v="2"/>
    <x v="0"/>
    <x v="0"/>
    <x v="0"/>
  </r>
  <r>
    <n v="100103"/>
    <s v="Basic"/>
    <m/>
    <m/>
    <m/>
    <n v="0"/>
    <n v="2"/>
    <d v="2020-08-01T00:00:00"/>
    <d v="2021-03-01T00:00:00"/>
    <n v="7"/>
    <n v="3"/>
    <d v="2020-08-01T00:00:00"/>
    <n v="0"/>
    <x v="0"/>
    <n v="2"/>
    <x v="0"/>
    <x v="0"/>
    <x v="0"/>
  </r>
  <r>
    <n v="100103"/>
    <s v="Basic"/>
    <m/>
    <m/>
    <m/>
    <n v="0"/>
    <n v="1"/>
    <d v="2020-08-01T00:00:00"/>
    <d v="2021-03-01T00:00:00"/>
    <n v="7"/>
    <n v="3"/>
    <d v="2020-09-01T00:00:00"/>
    <n v="0"/>
    <x v="0"/>
    <n v="1"/>
    <x v="0"/>
    <x v="0"/>
    <x v="0"/>
  </r>
  <r>
    <n v="100103"/>
    <s v="Basic"/>
    <m/>
    <m/>
    <m/>
    <n v="0"/>
    <n v="2"/>
    <d v="2020-08-01T00:00:00"/>
    <d v="2021-03-01T00:00:00"/>
    <n v="7"/>
    <n v="3"/>
    <d v="2020-10-01T00:00:00"/>
    <n v="0"/>
    <x v="0"/>
    <n v="2"/>
    <x v="0"/>
    <x v="0"/>
    <x v="0"/>
  </r>
  <r>
    <n v="100103"/>
    <s v="Basic"/>
    <m/>
    <m/>
    <m/>
    <n v="0"/>
    <n v="2"/>
    <d v="2020-08-01T00:00:00"/>
    <d v="2021-03-01T00:00:00"/>
    <n v="7"/>
    <n v="3"/>
    <d v="2020-11-01T00:00:00"/>
    <n v="0"/>
    <x v="0"/>
    <n v="2"/>
    <x v="0"/>
    <x v="0"/>
    <x v="0"/>
  </r>
  <r>
    <n v="100103"/>
    <s v="Basic"/>
    <m/>
    <m/>
    <m/>
    <n v="0"/>
    <n v="2"/>
    <d v="2020-08-01T00:00:00"/>
    <d v="2021-03-01T00:00:00"/>
    <n v="7"/>
    <n v="3"/>
    <d v="2020-12-01T00:00:00"/>
    <n v="0"/>
    <x v="0"/>
    <n v="2"/>
    <x v="0"/>
    <x v="0"/>
    <x v="0"/>
  </r>
  <r>
    <n v="100103"/>
    <s v="Basic"/>
    <m/>
    <m/>
    <m/>
    <n v="0"/>
    <n v="1"/>
    <d v="2020-08-01T00:00:00"/>
    <d v="2021-03-01T00:00:00"/>
    <n v="7"/>
    <n v="3"/>
    <d v="2021-01-01T00:00:00"/>
    <n v="0"/>
    <x v="0"/>
    <n v="1"/>
    <x v="0"/>
    <x v="0"/>
    <x v="0"/>
  </r>
  <r>
    <n v="100103"/>
    <s v="Basic"/>
    <m/>
    <m/>
    <m/>
    <n v="0"/>
    <n v="2"/>
    <d v="2020-08-01T00:00:00"/>
    <d v="2021-03-01T00:00:00"/>
    <n v="7"/>
    <n v="3"/>
    <d v="2021-02-01T00:00:00"/>
    <n v="0"/>
    <x v="0"/>
    <n v="2"/>
    <x v="0"/>
    <x v="0"/>
    <x v="0"/>
  </r>
  <r>
    <n v="100103"/>
    <s v="Basic"/>
    <m/>
    <m/>
    <m/>
    <n v="0"/>
    <n v="2"/>
    <d v="2020-08-01T00:00:00"/>
    <d v="2021-03-01T00:00:00"/>
    <n v="7"/>
    <n v="3"/>
    <d v="2021-03-01T00:00:00"/>
    <n v="0"/>
    <x v="0"/>
    <n v="2"/>
    <x v="0"/>
    <x v="0"/>
    <x v="0"/>
  </r>
  <r>
    <n v="100104"/>
    <s v="Basic"/>
    <m/>
    <m/>
    <m/>
    <n v="0"/>
    <n v="2"/>
    <d v="2020-08-01T00:00:00"/>
    <d v="2020-09-01T00:00:00"/>
    <n v="1"/>
    <n v="9"/>
    <d v="2020-08-01T00:00:00"/>
    <n v="0"/>
    <x v="0"/>
    <n v="2"/>
    <x v="0"/>
    <x v="0"/>
    <x v="0"/>
  </r>
  <r>
    <n v="100104"/>
    <s v="Basic"/>
    <m/>
    <m/>
    <m/>
    <n v="0"/>
    <n v="2"/>
    <d v="2020-08-01T00:00:00"/>
    <d v="2020-09-01T00:00:00"/>
    <n v="1"/>
    <n v="9"/>
    <d v="2020-09-01T00:00:00"/>
    <n v="0"/>
    <x v="0"/>
    <n v="2"/>
    <x v="0"/>
    <x v="0"/>
    <x v="0"/>
  </r>
  <r>
    <n v="100105"/>
    <s v="Basic"/>
    <m/>
    <m/>
    <m/>
    <n v="0"/>
    <n v="2"/>
    <d v="2020-08-01T00:00:00"/>
    <d v="2020-12-01T00:00:00"/>
    <n v="4"/>
    <n v="6"/>
    <d v="2020-08-01T00:00:00"/>
    <n v="0"/>
    <x v="0"/>
    <n v="2"/>
    <x v="0"/>
    <x v="0"/>
    <x v="0"/>
  </r>
  <r>
    <n v="100105"/>
    <s v="Basic"/>
    <m/>
    <m/>
    <m/>
    <n v="0"/>
    <n v="2"/>
    <d v="2020-08-01T00:00:00"/>
    <d v="2020-12-01T00:00:00"/>
    <n v="4"/>
    <n v="6"/>
    <d v="2020-09-01T00:00:00"/>
    <n v="0"/>
    <x v="0"/>
    <n v="2"/>
    <x v="0"/>
    <x v="0"/>
    <x v="0"/>
  </r>
  <r>
    <n v="100105"/>
    <s v="Basic"/>
    <m/>
    <m/>
    <m/>
    <n v="0"/>
    <n v="2"/>
    <d v="2020-08-01T00:00:00"/>
    <d v="2020-12-01T00:00:00"/>
    <n v="4"/>
    <n v="6"/>
    <d v="2020-10-01T00:00:00"/>
    <n v="0"/>
    <x v="0"/>
    <n v="2"/>
    <x v="0"/>
    <x v="0"/>
    <x v="0"/>
  </r>
  <r>
    <n v="100105"/>
    <s v="Basic"/>
    <m/>
    <m/>
    <m/>
    <n v="0"/>
    <n v="2"/>
    <d v="2020-08-01T00:00:00"/>
    <d v="2020-12-01T00:00:00"/>
    <n v="4"/>
    <n v="6"/>
    <d v="2020-11-01T00:00:00"/>
    <n v="0"/>
    <x v="0"/>
    <n v="2"/>
    <x v="0"/>
    <x v="0"/>
    <x v="0"/>
  </r>
  <r>
    <n v="100105"/>
    <s v="Basic"/>
    <m/>
    <m/>
    <m/>
    <n v="0"/>
    <n v="2"/>
    <d v="2020-08-01T00:00:00"/>
    <d v="2020-12-01T00:00:00"/>
    <n v="4"/>
    <n v="6"/>
    <d v="2020-12-01T00:00:00"/>
    <n v="0"/>
    <x v="0"/>
    <n v="2"/>
    <x v="0"/>
    <x v="0"/>
    <x v="0"/>
  </r>
  <r>
    <n v="100106"/>
    <s v="Basic"/>
    <m/>
    <m/>
    <m/>
    <n v="0"/>
    <n v="2"/>
    <d v="2020-08-01T00:00:00"/>
    <d v="2021-02-01T00:00:00"/>
    <n v="6"/>
    <n v="4"/>
    <d v="2020-08-01T00:00:00"/>
    <n v="0"/>
    <x v="0"/>
    <n v="2"/>
    <x v="0"/>
    <x v="0"/>
    <x v="0"/>
  </r>
  <r>
    <n v="100106"/>
    <s v="Basic"/>
    <m/>
    <m/>
    <m/>
    <n v="0"/>
    <n v="2"/>
    <d v="2020-08-01T00:00:00"/>
    <d v="2021-02-01T00:00:00"/>
    <n v="6"/>
    <n v="4"/>
    <d v="2020-09-01T00:00:00"/>
    <n v="0"/>
    <x v="0"/>
    <n v="2"/>
    <x v="0"/>
    <x v="0"/>
    <x v="0"/>
  </r>
  <r>
    <n v="100106"/>
    <s v="Basic"/>
    <m/>
    <m/>
    <m/>
    <n v="0"/>
    <n v="2"/>
    <d v="2020-08-01T00:00:00"/>
    <d v="2021-02-01T00:00:00"/>
    <n v="6"/>
    <n v="4"/>
    <d v="2020-10-01T00:00:00"/>
    <n v="0"/>
    <x v="0"/>
    <n v="2"/>
    <x v="0"/>
    <x v="0"/>
    <x v="0"/>
  </r>
  <r>
    <n v="100106"/>
    <s v="Basic"/>
    <m/>
    <m/>
    <m/>
    <n v="0"/>
    <n v="2"/>
    <d v="2020-08-01T00:00:00"/>
    <d v="2021-02-01T00:00:00"/>
    <n v="6"/>
    <n v="4"/>
    <d v="2020-11-01T00:00:00"/>
    <n v="0"/>
    <x v="0"/>
    <n v="2"/>
    <x v="0"/>
    <x v="0"/>
    <x v="0"/>
  </r>
  <r>
    <n v="100106"/>
    <s v="Basic"/>
    <m/>
    <m/>
    <m/>
    <n v="0"/>
    <n v="2"/>
    <d v="2020-08-01T00:00:00"/>
    <d v="2021-02-01T00:00:00"/>
    <n v="6"/>
    <n v="4"/>
    <d v="2020-12-01T00:00:00"/>
    <n v="0"/>
    <x v="0"/>
    <n v="2"/>
    <x v="0"/>
    <x v="0"/>
    <x v="0"/>
  </r>
  <r>
    <n v="100106"/>
    <s v="Basic"/>
    <m/>
    <m/>
    <m/>
    <n v="0"/>
    <n v="2"/>
    <d v="2020-08-01T00:00:00"/>
    <d v="2021-02-01T00:00:00"/>
    <n v="6"/>
    <n v="4"/>
    <d v="2021-01-01T00:00:00"/>
    <n v="0"/>
    <x v="0"/>
    <n v="2"/>
    <x v="0"/>
    <x v="0"/>
    <x v="0"/>
  </r>
  <r>
    <n v="100106"/>
    <s v="Basic"/>
    <m/>
    <m/>
    <m/>
    <n v="0"/>
    <n v="2"/>
    <d v="2020-08-01T00:00:00"/>
    <d v="2021-02-01T00:00:00"/>
    <n v="6"/>
    <n v="4"/>
    <d v="2021-02-01T00:00:00"/>
    <n v="0"/>
    <x v="0"/>
    <n v="2"/>
    <x v="0"/>
    <x v="0"/>
    <x v="0"/>
  </r>
  <r>
    <n v="100107"/>
    <s v="Basic"/>
    <m/>
    <m/>
    <m/>
    <n v="0"/>
    <n v="2"/>
    <d v="2020-08-01T00:00:00"/>
    <d v="2020-10-01T00:00:00"/>
    <n v="2"/>
    <n v="8"/>
    <d v="2020-08-01T00:00:00"/>
    <n v="0"/>
    <x v="0"/>
    <n v="2"/>
    <x v="0"/>
    <x v="0"/>
    <x v="0"/>
  </r>
  <r>
    <n v="100107"/>
    <s v="Basic"/>
    <m/>
    <m/>
    <m/>
    <n v="0"/>
    <n v="2"/>
    <d v="2020-08-01T00:00:00"/>
    <d v="2020-10-01T00:00:00"/>
    <n v="2"/>
    <n v="8"/>
    <d v="2020-09-01T00:00:00"/>
    <n v="0"/>
    <x v="0"/>
    <n v="2"/>
    <x v="0"/>
    <x v="0"/>
    <x v="0"/>
  </r>
  <r>
    <n v="100107"/>
    <s v="Basic"/>
    <m/>
    <m/>
    <m/>
    <n v="0"/>
    <n v="2"/>
    <d v="2020-08-01T00:00:00"/>
    <d v="2020-10-01T00:00:00"/>
    <n v="2"/>
    <n v="8"/>
    <d v="2020-10-01T00:00:00"/>
    <n v="0"/>
    <x v="0"/>
    <n v="2"/>
    <x v="0"/>
    <x v="0"/>
    <x v="0"/>
  </r>
  <r>
    <n v="100108"/>
    <s v="Basic"/>
    <m/>
    <m/>
    <m/>
    <n v="0"/>
    <n v="2"/>
    <d v="2020-08-01T00:00:00"/>
    <d v="2021-07-01T00:00:00"/>
    <n v="11"/>
    <n v="0"/>
    <d v="2020-08-01T00:00:00"/>
    <n v="0"/>
    <x v="0"/>
    <n v="2"/>
    <x v="0"/>
    <x v="0"/>
    <x v="0"/>
  </r>
  <r>
    <n v="100108"/>
    <s v="Premium"/>
    <m/>
    <m/>
    <m/>
    <n v="1"/>
    <n v="2"/>
    <d v="2020-08-01T00:00:00"/>
    <d v="2021-07-01T00:00:00"/>
    <n v="11"/>
    <n v="0"/>
    <d v="2020-09-01T00:00:00"/>
    <n v="10"/>
    <x v="0"/>
    <n v="1"/>
    <x v="0"/>
    <x v="0"/>
    <x v="0"/>
  </r>
  <r>
    <n v="100108"/>
    <s v="Premium"/>
    <m/>
    <m/>
    <m/>
    <n v="1"/>
    <n v="2"/>
    <d v="2020-08-01T00:00:00"/>
    <d v="2021-07-01T00:00:00"/>
    <n v="11"/>
    <n v="0"/>
    <d v="2020-10-01T00:00:00"/>
    <n v="10"/>
    <x v="0"/>
    <n v="1"/>
    <x v="0"/>
    <x v="0"/>
    <x v="0"/>
  </r>
  <r>
    <n v="100108"/>
    <s v="Premium"/>
    <m/>
    <m/>
    <m/>
    <n v="1"/>
    <n v="2"/>
    <d v="2020-08-01T00:00:00"/>
    <d v="2021-07-01T00:00:00"/>
    <n v="11"/>
    <n v="0"/>
    <d v="2020-11-01T00:00:00"/>
    <n v="10"/>
    <x v="0"/>
    <n v="1"/>
    <x v="0"/>
    <x v="0"/>
    <x v="0"/>
  </r>
  <r>
    <n v="100108"/>
    <s v="Premium"/>
    <m/>
    <m/>
    <m/>
    <n v="1"/>
    <n v="2"/>
    <d v="2020-08-01T00:00:00"/>
    <d v="2021-07-01T00:00:00"/>
    <n v="11"/>
    <n v="0"/>
    <d v="2020-12-01T00:00:00"/>
    <n v="10"/>
    <x v="0"/>
    <n v="1"/>
    <x v="0"/>
    <x v="0"/>
    <x v="0"/>
  </r>
  <r>
    <n v="100108"/>
    <s v="Premium"/>
    <m/>
    <m/>
    <m/>
    <n v="1"/>
    <n v="2"/>
    <d v="2020-08-01T00:00:00"/>
    <d v="2021-07-01T00:00:00"/>
    <n v="11"/>
    <n v="0"/>
    <d v="2021-01-01T00:00:00"/>
    <n v="10"/>
    <x v="0"/>
    <n v="1"/>
    <x v="0"/>
    <x v="0"/>
    <x v="0"/>
  </r>
  <r>
    <n v="100108"/>
    <s v="Premium"/>
    <m/>
    <m/>
    <m/>
    <n v="1"/>
    <n v="2"/>
    <d v="2020-08-01T00:00:00"/>
    <d v="2021-07-01T00:00:00"/>
    <n v="11"/>
    <n v="0"/>
    <d v="2021-02-01T00:00:00"/>
    <n v="10"/>
    <x v="0"/>
    <n v="1"/>
    <x v="0"/>
    <x v="0"/>
    <x v="0"/>
  </r>
  <r>
    <n v="100108"/>
    <s v="Premium"/>
    <m/>
    <m/>
    <m/>
    <n v="1"/>
    <n v="2"/>
    <d v="2020-08-01T00:00:00"/>
    <d v="2021-07-01T00:00:00"/>
    <n v="11"/>
    <n v="0"/>
    <d v="2021-03-01T00:00:00"/>
    <n v="10"/>
    <x v="0"/>
    <n v="1"/>
    <x v="0"/>
    <x v="0"/>
    <x v="0"/>
  </r>
  <r>
    <n v="100108"/>
    <s v="Premium"/>
    <m/>
    <m/>
    <m/>
    <n v="1"/>
    <n v="2"/>
    <d v="2020-08-01T00:00:00"/>
    <d v="2021-07-01T00:00:00"/>
    <n v="11"/>
    <n v="0"/>
    <d v="2021-04-01T00:00:00"/>
    <n v="10"/>
    <x v="0"/>
    <n v="1"/>
    <x v="0"/>
    <x v="0"/>
    <x v="0"/>
  </r>
  <r>
    <n v="100108"/>
    <s v="Premium"/>
    <m/>
    <m/>
    <m/>
    <n v="1"/>
    <n v="2"/>
    <d v="2020-08-01T00:00:00"/>
    <d v="2021-07-01T00:00:00"/>
    <n v="11"/>
    <n v="0"/>
    <d v="2021-05-01T00:00:00"/>
    <n v="10"/>
    <x v="0"/>
    <n v="1"/>
    <x v="0"/>
    <x v="0"/>
    <x v="0"/>
  </r>
  <r>
    <n v="100108"/>
    <s v="Premium"/>
    <m/>
    <m/>
    <m/>
    <n v="1"/>
    <n v="2"/>
    <d v="2020-08-01T00:00:00"/>
    <d v="2021-07-01T00:00:00"/>
    <n v="11"/>
    <n v="0"/>
    <d v="2021-06-01T00:00:00"/>
    <n v="10"/>
    <x v="0"/>
    <n v="1"/>
    <x v="3"/>
    <x v="3"/>
    <x v="3"/>
  </r>
  <r>
    <n v="100109"/>
    <s v="Basic"/>
    <m/>
    <m/>
    <m/>
    <n v="0"/>
    <n v="2"/>
    <d v="2020-08-01T00:00:00"/>
    <d v="2021-07-01T00:00:00"/>
    <n v="11"/>
    <n v="0"/>
    <d v="2020-08-01T00:00:00"/>
    <n v="0"/>
    <x v="0"/>
    <n v="2"/>
    <x v="0"/>
    <x v="0"/>
    <x v="0"/>
  </r>
  <r>
    <n v="100109"/>
    <s v="Premium"/>
    <m/>
    <m/>
    <m/>
    <n v="1"/>
    <n v="2"/>
    <d v="2020-08-01T00:00:00"/>
    <d v="2021-07-01T00:00:00"/>
    <n v="11"/>
    <n v="0"/>
    <d v="2020-09-01T00:00:00"/>
    <n v="10"/>
    <x v="0"/>
    <n v="1"/>
    <x v="0"/>
    <x v="0"/>
    <x v="0"/>
  </r>
  <r>
    <n v="100109"/>
    <s v="Premium"/>
    <m/>
    <m/>
    <m/>
    <n v="1"/>
    <n v="2"/>
    <d v="2020-08-01T00:00:00"/>
    <d v="2021-07-01T00:00:00"/>
    <n v="11"/>
    <n v="0"/>
    <d v="2020-10-01T00:00:00"/>
    <n v="10"/>
    <x v="0"/>
    <n v="1"/>
    <x v="0"/>
    <x v="0"/>
    <x v="0"/>
  </r>
  <r>
    <n v="100109"/>
    <s v="Premium"/>
    <m/>
    <m/>
    <m/>
    <n v="1"/>
    <n v="2"/>
    <d v="2020-08-01T00:00:00"/>
    <d v="2021-07-01T00:00:00"/>
    <n v="11"/>
    <n v="0"/>
    <d v="2020-11-01T00:00:00"/>
    <n v="10"/>
    <x v="0"/>
    <n v="1"/>
    <x v="0"/>
    <x v="0"/>
    <x v="0"/>
  </r>
  <r>
    <n v="100109"/>
    <s v="Premium"/>
    <m/>
    <m/>
    <m/>
    <n v="1"/>
    <n v="2"/>
    <d v="2020-08-01T00:00:00"/>
    <d v="2021-07-01T00:00:00"/>
    <n v="11"/>
    <n v="0"/>
    <d v="2020-12-01T00:00:00"/>
    <n v="10"/>
    <x v="0"/>
    <n v="1"/>
    <x v="0"/>
    <x v="0"/>
    <x v="0"/>
  </r>
  <r>
    <n v="100109"/>
    <s v="Premium"/>
    <m/>
    <m/>
    <m/>
    <n v="1"/>
    <n v="2"/>
    <d v="2020-08-01T00:00:00"/>
    <d v="2021-07-01T00:00:00"/>
    <n v="11"/>
    <n v="0"/>
    <d v="2021-01-01T00:00:00"/>
    <n v="10"/>
    <x v="0"/>
    <n v="1"/>
    <x v="0"/>
    <x v="0"/>
    <x v="0"/>
  </r>
  <r>
    <n v="100109"/>
    <s v="Premium"/>
    <m/>
    <m/>
    <m/>
    <n v="1"/>
    <n v="1"/>
    <d v="2020-08-01T00:00:00"/>
    <d v="2021-07-01T00:00:00"/>
    <n v="11"/>
    <n v="0"/>
    <d v="2021-02-01T00:00:00"/>
    <n v="10"/>
    <x v="0"/>
    <n v="0"/>
    <x v="0"/>
    <x v="0"/>
    <x v="0"/>
  </r>
  <r>
    <n v="100109"/>
    <s v="Premium"/>
    <m/>
    <m/>
    <m/>
    <n v="1"/>
    <n v="2"/>
    <d v="2020-08-01T00:00:00"/>
    <d v="2021-07-01T00:00:00"/>
    <n v="11"/>
    <n v="0"/>
    <d v="2021-03-01T00:00:00"/>
    <n v="10"/>
    <x v="0"/>
    <n v="1"/>
    <x v="0"/>
    <x v="0"/>
    <x v="0"/>
  </r>
  <r>
    <n v="100109"/>
    <s v="Premium"/>
    <m/>
    <m/>
    <m/>
    <n v="1"/>
    <n v="2"/>
    <d v="2020-08-01T00:00:00"/>
    <d v="2021-07-01T00:00:00"/>
    <n v="11"/>
    <n v="0"/>
    <d v="2021-04-01T00:00:00"/>
    <n v="10"/>
    <x v="0"/>
    <n v="1"/>
    <x v="0"/>
    <x v="0"/>
    <x v="0"/>
  </r>
  <r>
    <n v="100109"/>
    <s v="Premium"/>
    <m/>
    <m/>
    <m/>
    <n v="1"/>
    <n v="2"/>
    <d v="2020-08-01T00:00:00"/>
    <d v="2021-07-01T00:00:00"/>
    <n v="11"/>
    <n v="0"/>
    <d v="2021-05-01T00:00:00"/>
    <n v="10"/>
    <x v="0"/>
    <n v="1"/>
    <x v="0"/>
    <x v="0"/>
    <x v="0"/>
  </r>
  <r>
    <n v="100109"/>
    <s v="Premium"/>
    <m/>
    <m/>
    <m/>
    <n v="1"/>
    <n v="2"/>
    <d v="2020-08-01T00:00:00"/>
    <d v="2021-07-01T00:00:00"/>
    <n v="11"/>
    <n v="0"/>
    <d v="2021-06-01T00:00:00"/>
    <n v="10"/>
    <x v="0"/>
    <n v="1"/>
    <x v="3"/>
    <x v="3"/>
    <x v="3"/>
  </r>
  <r>
    <n v="100110"/>
    <s v="Basic"/>
    <m/>
    <m/>
    <m/>
    <n v="0"/>
    <n v="74"/>
    <d v="2020-09-01T00:00:00"/>
    <d v="2021-07-01T00:00:00"/>
    <n v="10"/>
    <n v="0"/>
    <d v="2020-09-01T00:00:00"/>
    <n v="0"/>
    <x v="0"/>
    <n v="74"/>
    <x v="0"/>
    <x v="0"/>
    <x v="0"/>
  </r>
  <r>
    <n v="100110"/>
    <s v="Premium"/>
    <m/>
    <m/>
    <m/>
    <n v="16"/>
    <n v="75"/>
    <d v="2020-09-01T00:00:00"/>
    <d v="2021-07-01T00:00:00"/>
    <n v="10"/>
    <n v="0"/>
    <d v="2020-10-01T00:00:00"/>
    <n v="160"/>
    <x v="0"/>
    <n v="59"/>
    <x v="0"/>
    <x v="0"/>
    <x v="0"/>
  </r>
  <r>
    <n v="100110"/>
    <s v="Premium"/>
    <m/>
    <m/>
    <m/>
    <n v="54"/>
    <n v="66"/>
    <d v="2020-09-01T00:00:00"/>
    <d v="2021-07-01T00:00:00"/>
    <n v="10"/>
    <n v="0"/>
    <d v="2020-11-01T00:00:00"/>
    <n v="540"/>
    <x v="0"/>
    <n v="12"/>
    <x v="0"/>
    <x v="0"/>
    <x v="0"/>
  </r>
  <r>
    <n v="100110"/>
    <s v="Premium"/>
    <m/>
    <m/>
    <m/>
    <n v="62"/>
    <n v="72"/>
    <d v="2020-09-01T00:00:00"/>
    <d v="2021-07-01T00:00:00"/>
    <n v="10"/>
    <n v="0"/>
    <d v="2020-12-01T00:00:00"/>
    <n v="620"/>
    <x v="0"/>
    <n v="10"/>
    <x v="0"/>
    <x v="0"/>
    <x v="0"/>
  </r>
  <r>
    <n v="100110"/>
    <s v="Premium"/>
    <m/>
    <m/>
    <m/>
    <n v="62"/>
    <n v="69"/>
    <d v="2020-09-01T00:00:00"/>
    <d v="2021-07-01T00:00:00"/>
    <n v="10"/>
    <n v="0"/>
    <d v="2021-01-01T00:00:00"/>
    <n v="620"/>
    <x v="0"/>
    <n v="7"/>
    <x v="0"/>
    <x v="0"/>
    <x v="0"/>
  </r>
  <r>
    <n v="100110"/>
    <s v="Premium"/>
    <m/>
    <m/>
    <m/>
    <n v="62"/>
    <n v="64"/>
    <d v="2020-09-01T00:00:00"/>
    <d v="2021-07-01T00:00:00"/>
    <n v="10"/>
    <n v="0"/>
    <d v="2021-02-01T00:00:00"/>
    <n v="620"/>
    <x v="0"/>
    <n v="2"/>
    <x v="0"/>
    <x v="0"/>
    <x v="0"/>
  </r>
  <r>
    <n v="100110"/>
    <s v="Premium"/>
    <m/>
    <m/>
    <m/>
    <n v="62"/>
    <n v="69"/>
    <d v="2020-09-01T00:00:00"/>
    <d v="2021-07-01T00:00:00"/>
    <n v="10"/>
    <n v="0"/>
    <d v="2021-03-01T00:00:00"/>
    <n v="620"/>
    <x v="0"/>
    <n v="7"/>
    <x v="0"/>
    <x v="0"/>
    <x v="0"/>
  </r>
  <r>
    <n v="100110"/>
    <s v="Premium"/>
    <m/>
    <m/>
    <m/>
    <n v="62"/>
    <n v="84"/>
    <d v="2020-09-01T00:00:00"/>
    <d v="2021-07-01T00:00:00"/>
    <n v="10"/>
    <n v="0"/>
    <d v="2021-04-01T00:00:00"/>
    <n v="620"/>
    <x v="0"/>
    <n v="22"/>
    <x v="0"/>
    <x v="0"/>
    <x v="0"/>
  </r>
  <r>
    <n v="100110"/>
    <s v="Premium"/>
    <m/>
    <m/>
    <m/>
    <n v="62"/>
    <n v="67"/>
    <d v="2020-09-01T00:00:00"/>
    <d v="2021-07-01T00:00:00"/>
    <n v="10"/>
    <n v="0"/>
    <d v="2021-05-01T00:00:00"/>
    <n v="620"/>
    <x v="0"/>
    <n v="5"/>
    <x v="0"/>
    <x v="0"/>
    <x v="0"/>
  </r>
  <r>
    <n v="100110"/>
    <s v="Premium"/>
    <m/>
    <m/>
    <m/>
    <n v="62"/>
    <n v="82"/>
    <d v="2020-09-01T00:00:00"/>
    <d v="2021-07-01T00:00:00"/>
    <n v="10"/>
    <n v="0"/>
    <d v="2021-06-01T00:00:00"/>
    <n v="620"/>
    <x v="0"/>
    <n v="20"/>
    <x v="20"/>
    <x v="1"/>
    <x v="23"/>
  </r>
  <r>
    <n v="100111"/>
    <s v="Basic"/>
    <m/>
    <m/>
    <m/>
    <n v="0"/>
    <n v="73"/>
    <d v="2020-09-01T00:00:00"/>
    <d v="2021-07-01T00:00:00"/>
    <n v="10"/>
    <n v="0"/>
    <d v="2020-09-01T00:00:00"/>
    <n v="0"/>
    <x v="0"/>
    <n v="73"/>
    <x v="0"/>
    <x v="0"/>
    <x v="0"/>
  </r>
  <r>
    <n v="100111"/>
    <s v="Business"/>
    <m/>
    <m/>
    <m/>
    <n v="25"/>
    <n v="70"/>
    <d v="2020-09-01T00:00:00"/>
    <d v="2021-07-01T00:00:00"/>
    <n v="10"/>
    <n v="0"/>
    <d v="2020-10-01T00:00:00"/>
    <n v="625"/>
    <x v="1"/>
    <n v="45"/>
    <x v="0"/>
    <x v="0"/>
    <x v="0"/>
  </r>
  <r>
    <n v="100111"/>
    <s v="Business"/>
    <m/>
    <m/>
    <m/>
    <n v="48"/>
    <n v="64"/>
    <d v="2020-09-01T00:00:00"/>
    <d v="2021-07-01T00:00:00"/>
    <n v="10"/>
    <n v="0"/>
    <d v="2020-11-01T00:00:00"/>
    <n v="1200"/>
    <x v="1"/>
    <n v="16"/>
    <x v="0"/>
    <x v="0"/>
    <x v="0"/>
  </r>
  <r>
    <n v="100111"/>
    <s v="Business"/>
    <m/>
    <m/>
    <m/>
    <n v="48"/>
    <n v="60"/>
    <d v="2020-09-01T00:00:00"/>
    <d v="2021-07-01T00:00:00"/>
    <n v="10"/>
    <n v="0"/>
    <d v="2020-12-01T00:00:00"/>
    <n v="1200"/>
    <x v="1"/>
    <n v="12"/>
    <x v="0"/>
    <x v="0"/>
    <x v="0"/>
  </r>
  <r>
    <n v="100111"/>
    <s v="Business"/>
    <m/>
    <m/>
    <m/>
    <n v="48"/>
    <n v="61"/>
    <d v="2020-09-01T00:00:00"/>
    <d v="2021-07-01T00:00:00"/>
    <n v="10"/>
    <n v="0"/>
    <d v="2021-01-01T00:00:00"/>
    <n v="1200"/>
    <x v="1"/>
    <n v="13"/>
    <x v="0"/>
    <x v="0"/>
    <x v="0"/>
  </r>
  <r>
    <n v="100111"/>
    <s v="Business"/>
    <m/>
    <m/>
    <m/>
    <n v="48"/>
    <n v="67"/>
    <d v="2020-09-01T00:00:00"/>
    <d v="2021-07-01T00:00:00"/>
    <n v="10"/>
    <n v="0"/>
    <d v="2021-02-01T00:00:00"/>
    <n v="1200"/>
    <x v="1"/>
    <n v="19"/>
    <x v="0"/>
    <x v="0"/>
    <x v="0"/>
  </r>
  <r>
    <n v="100111"/>
    <s v="Business"/>
    <m/>
    <m/>
    <m/>
    <n v="48"/>
    <n v="54"/>
    <d v="2020-09-01T00:00:00"/>
    <d v="2021-07-01T00:00:00"/>
    <n v="10"/>
    <n v="0"/>
    <d v="2021-03-01T00:00:00"/>
    <n v="1200"/>
    <x v="1"/>
    <n v="6"/>
    <x v="0"/>
    <x v="0"/>
    <x v="0"/>
  </r>
  <r>
    <n v="100111"/>
    <s v="Business"/>
    <m/>
    <m/>
    <m/>
    <n v="48"/>
    <n v="58"/>
    <d v="2020-09-01T00:00:00"/>
    <d v="2021-07-01T00:00:00"/>
    <n v="10"/>
    <n v="0"/>
    <d v="2021-04-01T00:00:00"/>
    <n v="1200"/>
    <x v="1"/>
    <n v="10"/>
    <x v="0"/>
    <x v="0"/>
    <x v="0"/>
  </r>
  <r>
    <n v="100111"/>
    <s v="Business"/>
    <m/>
    <m/>
    <m/>
    <n v="48"/>
    <n v="51"/>
    <d v="2020-09-01T00:00:00"/>
    <d v="2021-07-01T00:00:00"/>
    <n v="10"/>
    <n v="0"/>
    <d v="2021-05-01T00:00:00"/>
    <n v="1200"/>
    <x v="1"/>
    <n v="3"/>
    <x v="0"/>
    <x v="0"/>
    <x v="0"/>
  </r>
  <r>
    <n v="100111"/>
    <s v="Business"/>
    <m/>
    <m/>
    <m/>
    <n v="48"/>
    <n v="59"/>
    <d v="2020-09-01T00:00:00"/>
    <d v="2021-07-01T00:00:00"/>
    <n v="10"/>
    <n v="0"/>
    <d v="2021-06-01T00:00:00"/>
    <n v="1200"/>
    <x v="1"/>
    <n v="11"/>
    <x v="21"/>
    <x v="1"/>
    <x v="24"/>
  </r>
  <r>
    <n v="100112"/>
    <s v="Basic"/>
    <m/>
    <m/>
    <m/>
    <n v="0"/>
    <n v="58"/>
    <d v="2020-09-01T00:00:00"/>
    <d v="2021-07-01T00:00:00"/>
    <n v="10"/>
    <n v="0"/>
    <d v="2020-09-01T00:00:00"/>
    <n v="0"/>
    <x v="0"/>
    <n v="58"/>
    <x v="0"/>
    <x v="0"/>
    <x v="0"/>
  </r>
  <r>
    <n v="100112"/>
    <s v="Business"/>
    <m/>
    <m/>
    <m/>
    <n v="15"/>
    <n v="65"/>
    <d v="2020-09-01T00:00:00"/>
    <d v="2021-07-01T00:00:00"/>
    <n v="10"/>
    <n v="0"/>
    <d v="2020-10-01T00:00:00"/>
    <n v="375"/>
    <x v="1"/>
    <n v="50"/>
    <x v="0"/>
    <x v="0"/>
    <x v="0"/>
  </r>
  <r>
    <n v="100112"/>
    <s v="Business"/>
    <m/>
    <m/>
    <m/>
    <n v="47"/>
    <n v="47"/>
    <d v="2020-09-01T00:00:00"/>
    <d v="2021-07-01T00:00:00"/>
    <n v="10"/>
    <n v="0"/>
    <d v="2020-11-01T00:00:00"/>
    <n v="1175"/>
    <x v="1"/>
    <n v="0"/>
    <x v="0"/>
    <x v="0"/>
    <x v="0"/>
  </r>
  <r>
    <n v="100112"/>
    <s v="Business"/>
    <m/>
    <m/>
    <m/>
    <n v="47"/>
    <n v="54"/>
    <d v="2020-09-01T00:00:00"/>
    <d v="2021-07-01T00:00:00"/>
    <n v="10"/>
    <n v="0"/>
    <d v="2020-12-01T00:00:00"/>
    <n v="1175"/>
    <x v="1"/>
    <n v="7"/>
    <x v="0"/>
    <x v="0"/>
    <x v="0"/>
  </r>
  <r>
    <n v="100112"/>
    <s v="Business"/>
    <m/>
    <m/>
    <m/>
    <n v="47"/>
    <n v="70"/>
    <d v="2020-09-01T00:00:00"/>
    <d v="2021-07-01T00:00:00"/>
    <n v="10"/>
    <n v="0"/>
    <d v="2021-01-01T00:00:00"/>
    <n v="1175"/>
    <x v="1"/>
    <n v="23"/>
    <x v="0"/>
    <x v="0"/>
    <x v="0"/>
  </r>
  <r>
    <n v="100112"/>
    <s v="Business"/>
    <m/>
    <m/>
    <m/>
    <n v="47"/>
    <n v="53"/>
    <d v="2020-09-01T00:00:00"/>
    <d v="2021-07-01T00:00:00"/>
    <n v="10"/>
    <n v="0"/>
    <d v="2021-02-01T00:00:00"/>
    <n v="1175"/>
    <x v="1"/>
    <n v="6"/>
    <x v="0"/>
    <x v="0"/>
    <x v="0"/>
  </r>
  <r>
    <n v="100112"/>
    <s v="Business"/>
    <m/>
    <m/>
    <m/>
    <n v="47"/>
    <n v="49"/>
    <d v="2020-09-01T00:00:00"/>
    <d v="2021-07-01T00:00:00"/>
    <n v="10"/>
    <n v="0"/>
    <d v="2021-03-01T00:00:00"/>
    <n v="1175"/>
    <x v="1"/>
    <n v="2"/>
    <x v="0"/>
    <x v="0"/>
    <x v="0"/>
  </r>
  <r>
    <n v="100112"/>
    <s v="Business"/>
    <m/>
    <m/>
    <m/>
    <n v="47"/>
    <n v="47"/>
    <d v="2020-09-01T00:00:00"/>
    <d v="2021-07-01T00:00:00"/>
    <n v="10"/>
    <n v="0"/>
    <d v="2021-04-01T00:00:00"/>
    <n v="1175"/>
    <x v="1"/>
    <n v="0"/>
    <x v="0"/>
    <x v="0"/>
    <x v="0"/>
  </r>
  <r>
    <n v="100112"/>
    <s v="Business"/>
    <m/>
    <m/>
    <m/>
    <n v="47"/>
    <n v="55"/>
    <d v="2020-09-01T00:00:00"/>
    <d v="2021-07-01T00:00:00"/>
    <n v="10"/>
    <n v="0"/>
    <d v="2021-05-01T00:00:00"/>
    <n v="1175"/>
    <x v="1"/>
    <n v="8"/>
    <x v="0"/>
    <x v="0"/>
    <x v="0"/>
  </r>
  <r>
    <n v="100112"/>
    <s v="Business"/>
    <m/>
    <m/>
    <m/>
    <n v="47"/>
    <n v="54"/>
    <d v="2020-09-01T00:00:00"/>
    <d v="2021-07-01T00:00:00"/>
    <n v="10"/>
    <n v="0"/>
    <d v="2021-06-01T00:00:00"/>
    <n v="1175"/>
    <x v="1"/>
    <n v="7"/>
    <x v="24"/>
    <x v="1"/>
    <x v="31"/>
  </r>
  <r>
    <n v="100113"/>
    <s v="Basic"/>
    <m/>
    <m/>
    <m/>
    <n v="0"/>
    <n v="54"/>
    <d v="2020-09-01T00:00:00"/>
    <d v="2021-07-01T00:00:00"/>
    <n v="10"/>
    <n v="0"/>
    <d v="2020-09-01T00:00:00"/>
    <n v="0"/>
    <x v="0"/>
    <n v="54"/>
    <x v="0"/>
    <x v="0"/>
    <x v="0"/>
  </r>
  <r>
    <n v="100113"/>
    <s v="Business"/>
    <m/>
    <m/>
    <m/>
    <n v="14"/>
    <n v="58"/>
    <d v="2020-09-01T00:00:00"/>
    <d v="2021-07-01T00:00:00"/>
    <n v="10"/>
    <n v="0"/>
    <d v="2020-10-01T00:00:00"/>
    <n v="350"/>
    <x v="1"/>
    <n v="44"/>
    <x v="0"/>
    <x v="0"/>
    <x v="0"/>
  </r>
  <r>
    <n v="100113"/>
    <s v="Business"/>
    <m/>
    <m/>
    <m/>
    <n v="27"/>
    <n v="48"/>
    <d v="2020-09-01T00:00:00"/>
    <d v="2021-07-01T00:00:00"/>
    <n v="10"/>
    <n v="0"/>
    <d v="2020-11-01T00:00:00"/>
    <n v="675"/>
    <x v="1"/>
    <n v="21"/>
    <x v="0"/>
    <x v="0"/>
    <x v="0"/>
  </r>
  <r>
    <n v="100113"/>
    <s v="Business"/>
    <m/>
    <m/>
    <m/>
    <n v="45"/>
    <n v="47"/>
    <d v="2020-09-01T00:00:00"/>
    <d v="2021-07-01T00:00:00"/>
    <n v="10"/>
    <n v="0"/>
    <d v="2020-12-01T00:00:00"/>
    <n v="1125"/>
    <x v="1"/>
    <n v="2"/>
    <x v="0"/>
    <x v="0"/>
    <x v="0"/>
  </r>
  <r>
    <n v="100113"/>
    <s v="Business"/>
    <m/>
    <m/>
    <m/>
    <n v="45"/>
    <n v="58"/>
    <d v="2020-09-01T00:00:00"/>
    <d v="2021-07-01T00:00:00"/>
    <n v="10"/>
    <n v="0"/>
    <d v="2021-01-01T00:00:00"/>
    <n v="1125"/>
    <x v="1"/>
    <n v="13"/>
    <x v="0"/>
    <x v="0"/>
    <x v="0"/>
  </r>
  <r>
    <n v="100113"/>
    <s v="Business"/>
    <m/>
    <m/>
    <m/>
    <n v="45"/>
    <n v="51"/>
    <d v="2020-09-01T00:00:00"/>
    <d v="2021-07-01T00:00:00"/>
    <n v="10"/>
    <n v="0"/>
    <d v="2021-02-01T00:00:00"/>
    <n v="1125"/>
    <x v="1"/>
    <n v="6"/>
    <x v="0"/>
    <x v="0"/>
    <x v="0"/>
  </r>
  <r>
    <n v="100113"/>
    <s v="Business"/>
    <m/>
    <m/>
    <m/>
    <n v="45"/>
    <n v="61"/>
    <d v="2020-09-01T00:00:00"/>
    <d v="2021-07-01T00:00:00"/>
    <n v="10"/>
    <n v="0"/>
    <d v="2021-03-01T00:00:00"/>
    <n v="1125"/>
    <x v="1"/>
    <n v="16"/>
    <x v="0"/>
    <x v="0"/>
    <x v="0"/>
  </r>
  <r>
    <n v="100113"/>
    <s v="Business"/>
    <m/>
    <m/>
    <m/>
    <n v="45"/>
    <n v="46"/>
    <d v="2020-09-01T00:00:00"/>
    <d v="2021-07-01T00:00:00"/>
    <n v="10"/>
    <n v="0"/>
    <d v="2021-04-01T00:00:00"/>
    <n v="1125"/>
    <x v="1"/>
    <n v="1"/>
    <x v="0"/>
    <x v="0"/>
    <x v="0"/>
  </r>
  <r>
    <n v="100113"/>
    <s v="Business"/>
    <m/>
    <m/>
    <m/>
    <n v="45"/>
    <n v="58"/>
    <d v="2020-09-01T00:00:00"/>
    <d v="2021-07-01T00:00:00"/>
    <n v="10"/>
    <n v="0"/>
    <d v="2021-05-01T00:00:00"/>
    <n v="1125"/>
    <x v="1"/>
    <n v="13"/>
    <x v="0"/>
    <x v="0"/>
    <x v="0"/>
  </r>
  <r>
    <n v="100113"/>
    <s v="Business"/>
    <m/>
    <m/>
    <m/>
    <n v="45"/>
    <n v="63"/>
    <d v="2020-09-01T00:00:00"/>
    <d v="2021-07-01T00:00:00"/>
    <n v="10"/>
    <n v="0"/>
    <d v="2021-06-01T00:00:00"/>
    <n v="1125"/>
    <x v="1"/>
    <n v="18"/>
    <x v="25"/>
    <x v="2"/>
    <x v="32"/>
  </r>
  <r>
    <n v="100114"/>
    <s v="Basic"/>
    <m/>
    <m/>
    <m/>
    <n v="0"/>
    <n v="61"/>
    <d v="2020-09-01T00:00:00"/>
    <d v="2021-07-01T00:00:00"/>
    <n v="10"/>
    <n v="0"/>
    <d v="2020-09-01T00:00:00"/>
    <n v="0"/>
    <x v="0"/>
    <n v="61"/>
    <x v="0"/>
    <x v="0"/>
    <x v="0"/>
  </r>
  <r>
    <n v="100114"/>
    <s v="Business"/>
    <m/>
    <m/>
    <m/>
    <n v="16"/>
    <n v="63"/>
    <d v="2020-09-01T00:00:00"/>
    <d v="2021-07-01T00:00:00"/>
    <n v="10"/>
    <n v="0"/>
    <d v="2020-10-01T00:00:00"/>
    <n v="400"/>
    <x v="1"/>
    <n v="47"/>
    <x v="0"/>
    <x v="0"/>
    <x v="0"/>
  </r>
  <r>
    <n v="100114"/>
    <s v="Business"/>
    <m/>
    <m/>
    <m/>
    <n v="29"/>
    <n v="46"/>
    <d v="2020-09-01T00:00:00"/>
    <d v="2021-07-01T00:00:00"/>
    <n v="10"/>
    <n v="0"/>
    <d v="2020-11-01T00:00:00"/>
    <n v="725"/>
    <x v="1"/>
    <n v="17"/>
    <x v="0"/>
    <x v="0"/>
    <x v="0"/>
  </r>
  <r>
    <n v="100114"/>
    <s v="Business"/>
    <m/>
    <m/>
    <m/>
    <n v="43"/>
    <n v="46"/>
    <d v="2020-09-01T00:00:00"/>
    <d v="2021-07-01T00:00:00"/>
    <n v="10"/>
    <n v="0"/>
    <d v="2020-12-01T00:00:00"/>
    <n v="1075"/>
    <x v="1"/>
    <n v="3"/>
    <x v="0"/>
    <x v="0"/>
    <x v="0"/>
  </r>
  <r>
    <n v="100114"/>
    <s v="Business"/>
    <m/>
    <m/>
    <m/>
    <n v="43"/>
    <n v="60"/>
    <d v="2020-09-01T00:00:00"/>
    <d v="2021-07-01T00:00:00"/>
    <n v="10"/>
    <n v="0"/>
    <d v="2021-01-01T00:00:00"/>
    <n v="1075"/>
    <x v="1"/>
    <n v="17"/>
    <x v="0"/>
    <x v="0"/>
    <x v="0"/>
  </r>
  <r>
    <n v="100114"/>
    <s v="Business"/>
    <m/>
    <m/>
    <m/>
    <n v="43"/>
    <n v="54"/>
    <d v="2020-09-01T00:00:00"/>
    <d v="2021-07-01T00:00:00"/>
    <n v="10"/>
    <n v="0"/>
    <d v="2021-02-01T00:00:00"/>
    <n v="1075"/>
    <x v="1"/>
    <n v="11"/>
    <x v="0"/>
    <x v="0"/>
    <x v="0"/>
  </r>
  <r>
    <n v="100114"/>
    <s v="Business"/>
    <m/>
    <m/>
    <m/>
    <n v="43"/>
    <n v="48"/>
    <d v="2020-09-01T00:00:00"/>
    <d v="2021-07-01T00:00:00"/>
    <n v="10"/>
    <n v="0"/>
    <d v="2021-03-01T00:00:00"/>
    <n v="1075"/>
    <x v="1"/>
    <n v="5"/>
    <x v="0"/>
    <x v="0"/>
    <x v="0"/>
  </r>
  <r>
    <n v="100114"/>
    <s v="Business"/>
    <m/>
    <m/>
    <m/>
    <n v="43"/>
    <n v="53"/>
    <d v="2020-09-01T00:00:00"/>
    <d v="2021-07-01T00:00:00"/>
    <n v="10"/>
    <n v="0"/>
    <d v="2021-04-01T00:00:00"/>
    <n v="1075"/>
    <x v="1"/>
    <n v="10"/>
    <x v="0"/>
    <x v="0"/>
    <x v="0"/>
  </r>
  <r>
    <n v="100114"/>
    <s v="Business"/>
    <m/>
    <m/>
    <m/>
    <n v="43"/>
    <n v="49"/>
    <d v="2020-09-01T00:00:00"/>
    <d v="2021-07-01T00:00:00"/>
    <n v="10"/>
    <n v="0"/>
    <d v="2021-05-01T00:00:00"/>
    <n v="1075"/>
    <x v="1"/>
    <n v="6"/>
    <x v="0"/>
    <x v="0"/>
    <x v="0"/>
  </r>
  <r>
    <n v="100114"/>
    <s v="Business"/>
    <m/>
    <m/>
    <m/>
    <n v="43"/>
    <n v="53"/>
    <d v="2020-09-01T00:00:00"/>
    <d v="2021-07-01T00:00:00"/>
    <n v="10"/>
    <n v="0"/>
    <d v="2021-06-01T00:00:00"/>
    <n v="1075"/>
    <x v="1"/>
    <n v="10"/>
    <x v="26"/>
    <x v="1"/>
    <x v="33"/>
  </r>
  <r>
    <n v="100115"/>
    <s v="Basic"/>
    <m/>
    <m/>
    <m/>
    <n v="0"/>
    <n v="43"/>
    <d v="2020-09-01T00:00:00"/>
    <d v="2021-07-01T00:00:00"/>
    <n v="10"/>
    <n v="0"/>
    <d v="2020-09-01T00:00:00"/>
    <n v="0"/>
    <x v="0"/>
    <n v="43"/>
    <x v="0"/>
    <x v="0"/>
    <x v="0"/>
  </r>
  <r>
    <n v="100115"/>
    <s v="Premium"/>
    <m/>
    <m/>
    <m/>
    <n v="13"/>
    <n v="29"/>
    <d v="2020-09-01T00:00:00"/>
    <d v="2021-07-01T00:00:00"/>
    <n v="10"/>
    <n v="0"/>
    <d v="2020-10-01T00:00:00"/>
    <n v="130"/>
    <x v="0"/>
    <n v="16"/>
    <x v="0"/>
    <x v="0"/>
    <x v="0"/>
  </r>
  <r>
    <n v="100115"/>
    <s v="Premium"/>
    <m/>
    <m/>
    <m/>
    <n v="33"/>
    <n v="45"/>
    <d v="2020-09-01T00:00:00"/>
    <d v="2021-07-01T00:00:00"/>
    <n v="10"/>
    <n v="0"/>
    <d v="2020-11-01T00:00:00"/>
    <n v="330"/>
    <x v="0"/>
    <n v="12"/>
    <x v="0"/>
    <x v="0"/>
    <x v="0"/>
  </r>
  <r>
    <n v="100115"/>
    <s v="Premium"/>
    <m/>
    <m/>
    <m/>
    <n v="33"/>
    <n v="43"/>
    <d v="2020-09-01T00:00:00"/>
    <d v="2021-07-01T00:00:00"/>
    <n v="10"/>
    <n v="0"/>
    <d v="2020-12-01T00:00:00"/>
    <n v="330"/>
    <x v="0"/>
    <n v="10"/>
    <x v="0"/>
    <x v="0"/>
    <x v="0"/>
  </r>
  <r>
    <n v="100115"/>
    <s v="Premium"/>
    <m/>
    <m/>
    <m/>
    <n v="33"/>
    <n v="39"/>
    <d v="2020-09-01T00:00:00"/>
    <d v="2021-07-01T00:00:00"/>
    <n v="10"/>
    <n v="0"/>
    <d v="2021-01-01T00:00:00"/>
    <n v="330"/>
    <x v="0"/>
    <n v="6"/>
    <x v="0"/>
    <x v="0"/>
    <x v="0"/>
  </r>
  <r>
    <n v="100115"/>
    <s v="Premium"/>
    <m/>
    <m/>
    <m/>
    <n v="33"/>
    <n v="43"/>
    <d v="2020-09-01T00:00:00"/>
    <d v="2021-07-01T00:00:00"/>
    <n v="10"/>
    <n v="0"/>
    <d v="2021-02-01T00:00:00"/>
    <n v="330"/>
    <x v="0"/>
    <n v="10"/>
    <x v="0"/>
    <x v="0"/>
    <x v="0"/>
  </r>
  <r>
    <n v="100115"/>
    <s v="Premium"/>
    <m/>
    <m/>
    <m/>
    <n v="33"/>
    <n v="50"/>
    <d v="2020-09-01T00:00:00"/>
    <d v="2021-07-01T00:00:00"/>
    <n v="10"/>
    <n v="0"/>
    <d v="2021-03-01T00:00:00"/>
    <n v="330"/>
    <x v="0"/>
    <n v="17"/>
    <x v="0"/>
    <x v="0"/>
    <x v="0"/>
  </r>
  <r>
    <n v="100115"/>
    <s v="Premium"/>
    <m/>
    <m/>
    <m/>
    <n v="33"/>
    <n v="41"/>
    <d v="2020-09-01T00:00:00"/>
    <d v="2021-07-01T00:00:00"/>
    <n v="10"/>
    <n v="0"/>
    <d v="2021-04-01T00:00:00"/>
    <n v="330"/>
    <x v="0"/>
    <n v="8"/>
    <x v="0"/>
    <x v="0"/>
    <x v="0"/>
  </r>
  <r>
    <n v="100115"/>
    <s v="Premium"/>
    <m/>
    <m/>
    <m/>
    <n v="33"/>
    <n v="39"/>
    <d v="2020-09-01T00:00:00"/>
    <d v="2021-07-01T00:00:00"/>
    <n v="10"/>
    <n v="0"/>
    <d v="2021-05-01T00:00:00"/>
    <n v="330"/>
    <x v="0"/>
    <n v="6"/>
    <x v="0"/>
    <x v="0"/>
    <x v="0"/>
  </r>
  <r>
    <n v="100115"/>
    <s v="Premium"/>
    <m/>
    <m/>
    <m/>
    <n v="33"/>
    <n v="38"/>
    <d v="2020-09-01T00:00:00"/>
    <d v="2021-07-01T00:00:00"/>
    <n v="10"/>
    <n v="0"/>
    <d v="2021-06-01T00:00:00"/>
    <n v="330"/>
    <x v="0"/>
    <n v="5"/>
    <x v="12"/>
    <x v="3"/>
    <x v="12"/>
  </r>
  <r>
    <n v="100116"/>
    <s v="Basic"/>
    <m/>
    <m/>
    <m/>
    <n v="0"/>
    <n v="41"/>
    <d v="2020-09-01T00:00:00"/>
    <d v="2021-07-01T00:00:00"/>
    <n v="10"/>
    <n v="0"/>
    <d v="2020-09-01T00:00:00"/>
    <n v="0"/>
    <x v="0"/>
    <n v="41"/>
    <x v="0"/>
    <x v="0"/>
    <x v="0"/>
  </r>
  <r>
    <n v="100116"/>
    <s v="Premium"/>
    <m/>
    <m/>
    <m/>
    <n v="18"/>
    <n v="44"/>
    <d v="2020-09-01T00:00:00"/>
    <d v="2021-07-01T00:00:00"/>
    <n v="10"/>
    <n v="0"/>
    <d v="2020-10-01T00:00:00"/>
    <n v="180"/>
    <x v="0"/>
    <n v="26"/>
    <x v="0"/>
    <x v="0"/>
    <x v="0"/>
  </r>
  <r>
    <n v="100116"/>
    <s v="Premium"/>
    <m/>
    <m/>
    <m/>
    <n v="25"/>
    <n v="43"/>
    <d v="2020-09-01T00:00:00"/>
    <d v="2021-07-01T00:00:00"/>
    <n v="10"/>
    <n v="0"/>
    <d v="2020-11-01T00:00:00"/>
    <n v="250"/>
    <x v="0"/>
    <n v="18"/>
    <x v="0"/>
    <x v="0"/>
    <x v="0"/>
  </r>
  <r>
    <n v="100116"/>
    <s v="Premium"/>
    <m/>
    <m/>
    <m/>
    <n v="32"/>
    <n v="36"/>
    <d v="2020-09-01T00:00:00"/>
    <d v="2021-07-01T00:00:00"/>
    <n v="10"/>
    <n v="0"/>
    <d v="2020-12-01T00:00:00"/>
    <n v="320"/>
    <x v="0"/>
    <n v="4"/>
    <x v="0"/>
    <x v="0"/>
    <x v="0"/>
  </r>
  <r>
    <n v="100116"/>
    <s v="Premium"/>
    <m/>
    <m/>
    <m/>
    <n v="32"/>
    <n v="44"/>
    <d v="2020-09-01T00:00:00"/>
    <d v="2021-07-01T00:00:00"/>
    <n v="10"/>
    <n v="0"/>
    <d v="2021-01-01T00:00:00"/>
    <n v="320"/>
    <x v="0"/>
    <n v="12"/>
    <x v="0"/>
    <x v="0"/>
    <x v="0"/>
  </r>
  <r>
    <n v="100116"/>
    <s v="Premium"/>
    <m/>
    <m/>
    <m/>
    <n v="32"/>
    <n v="40"/>
    <d v="2020-09-01T00:00:00"/>
    <d v="2021-07-01T00:00:00"/>
    <n v="10"/>
    <n v="0"/>
    <d v="2021-02-01T00:00:00"/>
    <n v="320"/>
    <x v="0"/>
    <n v="8"/>
    <x v="0"/>
    <x v="0"/>
    <x v="0"/>
  </r>
  <r>
    <n v="100116"/>
    <s v="Premium"/>
    <m/>
    <m/>
    <m/>
    <n v="32"/>
    <n v="46"/>
    <d v="2020-09-01T00:00:00"/>
    <d v="2021-07-01T00:00:00"/>
    <n v="10"/>
    <n v="0"/>
    <d v="2021-03-01T00:00:00"/>
    <n v="320"/>
    <x v="0"/>
    <n v="14"/>
    <x v="0"/>
    <x v="0"/>
    <x v="0"/>
  </r>
  <r>
    <n v="100116"/>
    <s v="Premium"/>
    <m/>
    <m/>
    <m/>
    <n v="32"/>
    <n v="40"/>
    <d v="2020-09-01T00:00:00"/>
    <d v="2021-07-01T00:00:00"/>
    <n v="10"/>
    <n v="0"/>
    <d v="2021-04-01T00:00:00"/>
    <n v="320"/>
    <x v="0"/>
    <n v="8"/>
    <x v="0"/>
    <x v="0"/>
    <x v="0"/>
  </r>
  <r>
    <n v="100116"/>
    <s v="Premium"/>
    <m/>
    <m/>
    <m/>
    <n v="32"/>
    <n v="48"/>
    <d v="2020-09-01T00:00:00"/>
    <d v="2021-07-01T00:00:00"/>
    <n v="10"/>
    <n v="0"/>
    <d v="2021-05-01T00:00:00"/>
    <n v="320"/>
    <x v="0"/>
    <n v="16"/>
    <x v="0"/>
    <x v="0"/>
    <x v="0"/>
  </r>
  <r>
    <n v="100116"/>
    <s v="Premium"/>
    <m/>
    <m/>
    <m/>
    <n v="32"/>
    <n v="42"/>
    <d v="2020-09-01T00:00:00"/>
    <d v="2021-07-01T00:00:00"/>
    <n v="10"/>
    <n v="0"/>
    <d v="2021-06-01T00:00:00"/>
    <n v="320"/>
    <x v="0"/>
    <n v="10"/>
    <x v="5"/>
    <x v="1"/>
    <x v="34"/>
  </r>
  <r>
    <n v="100117"/>
    <s v="Basic"/>
    <m/>
    <m/>
    <m/>
    <n v="0"/>
    <n v="41"/>
    <d v="2020-09-01T00:00:00"/>
    <d v="2021-07-01T00:00:00"/>
    <n v="10"/>
    <n v="0"/>
    <d v="2020-09-01T00:00:00"/>
    <n v="0"/>
    <x v="0"/>
    <n v="41"/>
    <x v="0"/>
    <x v="0"/>
    <x v="0"/>
  </r>
  <r>
    <n v="100117"/>
    <s v="Business"/>
    <m/>
    <m/>
    <m/>
    <n v="10"/>
    <n v="43"/>
    <d v="2020-09-01T00:00:00"/>
    <d v="2021-07-01T00:00:00"/>
    <n v="10"/>
    <n v="0"/>
    <d v="2020-10-01T00:00:00"/>
    <n v="250"/>
    <x v="1"/>
    <n v="33"/>
    <x v="0"/>
    <x v="0"/>
    <x v="0"/>
  </r>
  <r>
    <n v="100117"/>
    <s v="Business"/>
    <m/>
    <m/>
    <m/>
    <n v="23"/>
    <n v="41"/>
    <d v="2020-09-01T00:00:00"/>
    <d v="2021-07-01T00:00:00"/>
    <n v="10"/>
    <n v="0"/>
    <d v="2020-11-01T00:00:00"/>
    <n v="575"/>
    <x v="1"/>
    <n v="18"/>
    <x v="0"/>
    <x v="0"/>
    <x v="0"/>
  </r>
  <r>
    <n v="100117"/>
    <s v="Business"/>
    <m/>
    <m/>
    <m/>
    <n v="31"/>
    <n v="39"/>
    <d v="2020-09-01T00:00:00"/>
    <d v="2021-07-01T00:00:00"/>
    <n v="10"/>
    <n v="0"/>
    <d v="2020-12-01T00:00:00"/>
    <n v="775"/>
    <x v="1"/>
    <n v="8"/>
    <x v="0"/>
    <x v="0"/>
    <x v="0"/>
  </r>
  <r>
    <n v="100117"/>
    <s v="Business"/>
    <m/>
    <m/>
    <m/>
    <n v="31"/>
    <n v="39"/>
    <d v="2020-09-01T00:00:00"/>
    <d v="2021-07-01T00:00:00"/>
    <n v="10"/>
    <n v="0"/>
    <d v="2021-01-01T00:00:00"/>
    <n v="775"/>
    <x v="1"/>
    <n v="8"/>
    <x v="0"/>
    <x v="0"/>
    <x v="0"/>
  </r>
  <r>
    <n v="100117"/>
    <s v="Business"/>
    <m/>
    <m/>
    <m/>
    <n v="31"/>
    <n v="34"/>
    <d v="2020-09-01T00:00:00"/>
    <d v="2021-07-01T00:00:00"/>
    <n v="10"/>
    <n v="0"/>
    <d v="2021-02-01T00:00:00"/>
    <n v="775"/>
    <x v="1"/>
    <n v="3"/>
    <x v="0"/>
    <x v="0"/>
    <x v="0"/>
  </r>
  <r>
    <n v="100117"/>
    <s v="Business"/>
    <m/>
    <m/>
    <m/>
    <n v="31"/>
    <n v="43"/>
    <d v="2020-09-01T00:00:00"/>
    <d v="2021-07-01T00:00:00"/>
    <n v="10"/>
    <n v="0"/>
    <d v="2021-03-01T00:00:00"/>
    <n v="775"/>
    <x v="1"/>
    <n v="12"/>
    <x v="0"/>
    <x v="0"/>
    <x v="0"/>
  </r>
  <r>
    <n v="100117"/>
    <s v="Business"/>
    <m/>
    <m/>
    <m/>
    <n v="31"/>
    <n v="32"/>
    <d v="2020-09-01T00:00:00"/>
    <d v="2021-07-01T00:00:00"/>
    <n v="10"/>
    <n v="0"/>
    <d v="2021-04-01T00:00:00"/>
    <n v="775"/>
    <x v="1"/>
    <n v="1"/>
    <x v="0"/>
    <x v="0"/>
    <x v="0"/>
  </r>
  <r>
    <n v="100117"/>
    <s v="Business"/>
    <m/>
    <m/>
    <m/>
    <n v="31"/>
    <n v="38"/>
    <d v="2020-09-01T00:00:00"/>
    <d v="2021-07-01T00:00:00"/>
    <n v="10"/>
    <n v="0"/>
    <d v="2021-05-01T00:00:00"/>
    <n v="775"/>
    <x v="1"/>
    <n v="7"/>
    <x v="0"/>
    <x v="0"/>
    <x v="0"/>
  </r>
  <r>
    <n v="100117"/>
    <s v="Business"/>
    <m/>
    <m/>
    <m/>
    <n v="31"/>
    <n v="50"/>
    <d v="2020-09-01T00:00:00"/>
    <d v="2021-07-01T00:00:00"/>
    <n v="10"/>
    <n v="0"/>
    <d v="2021-06-01T00:00:00"/>
    <n v="775"/>
    <x v="1"/>
    <n v="19"/>
    <x v="27"/>
    <x v="2"/>
    <x v="35"/>
  </r>
  <r>
    <n v="100118"/>
    <s v="Basic"/>
    <m/>
    <m/>
    <m/>
    <n v="0"/>
    <n v="42"/>
    <d v="2020-09-01T00:00:00"/>
    <d v="2021-07-01T00:00:00"/>
    <n v="10"/>
    <n v="0"/>
    <d v="2020-09-01T00:00:00"/>
    <n v="0"/>
    <x v="0"/>
    <n v="42"/>
    <x v="0"/>
    <x v="0"/>
    <x v="0"/>
  </r>
  <r>
    <n v="100118"/>
    <s v="Premium"/>
    <m/>
    <m/>
    <m/>
    <n v="12"/>
    <n v="34"/>
    <d v="2020-09-01T00:00:00"/>
    <d v="2021-07-01T00:00:00"/>
    <n v="10"/>
    <n v="0"/>
    <d v="2020-10-01T00:00:00"/>
    <n v="120"/>
    <x v="0"/>
    <n v="22"/>
    <x v="0"/>
    <x v="0"/>
    <x v="0"/>
  </r>
  <r>
    <n v="100118"/>
    <s v="Premium"/>
    <m/>
    <m/>
    <m/>
    <n v="17"/>
    <n v="34"/>
    <d v="2020-09-01T00:00:00"/>
    <d v="2021-07-01T00:00:00"/>
    <n v="10"/>
    <n v="0"/>
    <d v="2020-11-01T00:00:00"/>
    <n v="170"/>
    <x v="0"/>
    <n v="17"/>
    <x v="0"/>
    <x v="0"/>
    <x v="0"/>
  </r>
  <r>
    <n v="100118"/>
    <s v="Premium"/>
    <m/>
    <m/>
    <m/>
    <n v="26"/>
    <n v="39"/>
    <d v="2020-09-01T00:00:00"/>
    <d v="2021-07-01T00:00:00"/>
    <n v="10"/>
    <n v="0"/>
    <d v="2020-12-01T00:00:00"/>
    <n v="260"/>
    <x v="0"/>
    <n v="13"/>
    <x v="0"/>
    <x v="0"/>
    <x v="0"/>
  </r>
  <r>
    <n v="100118"/>
    <s v="Premium"/>
    <m/>
    <m/>
    <m/>
    <n v="31"/>
    <n v="31"/>
    <d v="2020-09-01T00:00:00"/>
    <d v="2021-07-01T00:00:00"/>
    <n v="10"/>
    <n v="0"/>
    <d v="2021-01-01T00:00:00"/>
    <n v="310"/>
    <x v="0"/>
    <n v="0"/>
    <x v="0"/>
    <x v="0"/>
    <x v="0"/>
  </r>
  <r>
    <n v="100118"/>
    <s v="Premium"/>
    <m/>
    <m/>
    <m/>
    <n v="31"/>
    <n v="48"/>
    <d v="2020-09-01T00:00:00"/>
    <d v="2021-07-01T00:00:00"/>
    <n v="10"/>
    <n v="0"/>
    <d v="2021-02-01T00:00:00"/>
    <n v="310"/>
    <x v="0"/>
    <n v="17"/>
    <x v="0"/>
    <x v="0"/>
    <x v="0"/>
  </r>
  <r>
    <n v="100118"/>
    <s v="Premium"/>
    <m/>
    <m/>
    <m/>
    <n v="31"/>
    <n v="33"/>
    <d v="2020-09-01T00:00:00"/>
    <d v="2021-07-01T00:00:00"/>
    <n v="10"/>
    <n v="0"/>
    <d v="2021-03-01T00:00:00"/>
    <n v="310"/>
    <x v="0"/>
    <n v="2"/>
    <x v="0"/>
    <x v="0"/>
    <x v="0"/>
  </r>
  <r>
    <n v="100118"/>
    <s v="Premium"/>
    <m/>
    <m/>
    <m/>
    <n v="31"/>
    <n v="34"/>
    <d v="2020-09-01T00:00:00"/>
    <d v="2021-07-01T00:00:00"/>
    <n v="10"/>
    <n v="0"/>
    <d v="2021-04-01T00:00:00"/>
    <n v="310"/>
    <x v="0"/>
    <n v="3"/>
    <x v="0"/>
    <x v="0"/>
    <x v="0"/>
  </r>
  <r>
    <n v="100118"/>
    <s v="Premium"/>
    <m/>
    <m/>
    <m/>
    <n v="31"/>
    <n v="42"/>
    <d v="2020-09-01T00:00:00"/>
    <d v="2021-07-01T00:00:00"/>
    <n v="10"/>
    <n v="0"/>
    <d v="2021-05-01T00:00:00"/>
    <n v="310"/>
    <x v="0"/>
    <n v="11"/>
    <x v="0"/>
    <x v="0"/>
    <x v="0"/>
  </r>
  <r>
    <n v="100118"/>
    <s v="Premium"/>
    <m/>
    <m/>
    <m/>
    <n v="31"/>
    <n v="44"/>
    <d v="2020-09-01T00:00:00"/>
    <d v="2021-07-01T00:00:00"/>
    <n v="10"/>
    <n v="0"/>
    <d v="2021-06-01T00:00:00"/>
    <n v="310"/>
    <x v="0"/>
    <n v="13"/>
    <x v="15"/>
    <x v="1"/>
    <x v="16"/>
  </r>
  <r>
    <n v="100119"/>
    <s v="Basic"/>
    <m/>
    <m/>
    <m/>
    <n v="0"/>
    <n v="27"/>
    <d v="2020-09-01T00:00:00"/>
    <d v="2021-07-01T00:00:00"/>
    <n v="10"/>
    <n v="0"/>
    <d v="2020-09-01T00:00:00"/>
    <n v="0"/>
    <x v="0"/>
    <n v="27"/>
    <x v="0"/>
    <x v="0"/>
    <x v="0"/>
  </r>
  <r>
    <n v="100119"/>
    <s v="Premium"/>
    <m/>
    <m/>
    <m/>
    <n v="16"/>
    <n v="33"/>
    <d v="2020-09-01T00:00:00"/>
    <d v="2021-07-01T00:00:00"/>
    <n v="10"/>
    <n v="0"/>
    <d v="2020-10-01T00:00:00"/>
    <n v="160"/>
    <x v="0"/>
    <n v="17"/>
    <x v="0"/>
    <x v="0"/>
    <x v="0"/>
  </r>
  <r>
    <n v="100119"/>
    <s v="Premium"/>
    <m/>
    <m/>
    <m/>
    <n v="16"/>
    <n v="36"/>
    <d v="2020-09-01T00:00:00"/>
    <d v="2021-07-01T00:00:00"/>
    <n v="10"/>
    <n v="0"/>
    <d v="2020-11-01T00:00:00"/>
    <n v="160"/>
    <x v="0"/>
    <n v="20"/>
    <x v="0"/>
    <x v="0"/>
    <x v="0"/>
  </r>
  <r>
    <n v="100119"/>
    <s v="Premium"/>
    <m/>
    <m/>
    <m/>
    <n v="21"/>
    <n v="36"/>
    <d v="2020-09-01T00:00:00"/>
    <d v="2021-07-01T00:00:00"/>
    <n v="10"/>
    <n v="0"/>
    <d v="2020-12-01T00:00:00"/>
    <n v="210"/>
    <x v="0"/>
    <n v="15"/>
    <x v="0"/>
    <x v="0"/>
    <x v="0"/>
  </r>
  <r>
    <n v="100119"/>
    <s v="Premium"/>
    <m/>
    <m/>
    <m/>
    <n v="26"/>
    <n v="40"/>
    <d v="2020-09-01T00:00:00"/>
    <d v="2021-07-01T00:00:00"/>
    <n v="10"/>
    <n v="0"/>
    <d v="2021-01-01T00:00:00"/>
    <n v="260"/>
    <x v="0"/>
    <n v="14"/>
    <x v="0"/>
    <x v="0"/>
    <x v="0"/>
  </r>
  <r>
    <n v="100119"/>
    <s v="Premium"/>
    <m/>
    <m/>
    <m/>
    <n v="26"/>
    <n v="31"/>
    <d v="2020-09-01T00:00:00"/>
    <d v="2021-07-01T00:00:00"/>
    <n v="10"/>
    <n v="0"/>
    <d v="2021-02-01T00:00:00"/>
    <n v="260"/>
    <x v="0"/>
    <n v="5"/>
    <x v="0"/>
    <x v="0"/>
    <x v="0"/>
  </r>
  <r>
    <n v="100119"/>
    <s v="Premium"/>
    <m/>
    <m/>
    <m/>
    <n v="26"/>
    <n v="36"/>
    <d v="2020-09-01T00:00:00"/>
    <d v="2021-07-01T00:00:00"/>
    <n v="10"/>
    <n v="0"/>
    <d v="2021-03-01T00:00:00"/>
    <n v="260"/>
    <x v="0"/>
    <n v="10"/>
    <x v="0"/>
    <x v="0"/>
    <x v="0"/>
  </r>
  <r>
    <n v="100119"/>
    <s v="Premium"/>
    <m/>
    <m/>
    <m/>
    <n v="26"/>
    <n v="30"/>
    <d v="2020-09-01T00:00:00"/>
    <d v="2021-07-01T00:00:00"/>
    <n v="10"/>
    <n v="0"/>
    <d v="2021-04-01T00:00:00"/>
    <n v="260"/>
    <x v="0"/>
    <n v="4"/>
    <x v="0"/>
    <x v="0"/>
    <x v="0"/>
  </r>
  <r>
    <n v="100119"/>
    <s v="Premium"/>
    <m/>
    <m/>
    <m/>
    <n v="26"/>
    <n v="20"/>
    <d v="2020-09-01T00:00:00"/>
    <d v="2021-07-01T00:00:00"/>
    <n v="10"/>
    <n v="0"/>
    <d v="2021-05-01T00:00:00"/>
    <n v="260"/>
    <x v="0"/>
    <n v="0"/>
    <x v="0"/>
    <x v="0"/>
    <x v="0"/>
  </r>
  <r>
    <n v="100119"/>
    <s v="Premium"/>
    <m/>
    <m/>
    <m/>
    <n v="26"/>
    <n v="35"/>
    <d v="2020-09-01T00:00:00"/>
    <d v="2021-07-01T00:00:00"/>
    <n v="10"/>
    <n v="0"/>
    <d v="2021-06-01T00:00:00"/>
    <n v="260"/>
    <x v="0"/>
    <n v="9"/>
    <x v="23"/>
    <x v="3"/>
    <x v="28"/>
  </r>
  <r>
    <n v="100120"/>
    <s v="Basic"/>
    <m/>
    <m/>
    <m/>
    <n v="0"/>
    <n v="21"/>
    <d v="2020-09-01T00:00:00"/>
    <d v="2021-07-01T00:00:00"/>
    <n v="10"/>
    <n v="0"/>
    <d v="2020-09-01T00:00:00"/>
    <n v="0"/>
    <x v="0"/>
    <n v="21"/>
    <x v="0"/>
    <x v="0"/>
    <x v="0"/>
  </r>
  <r>
    <n v="100120"/>
    <s v="Business"/>
    <m/>
    <m/>
    <m/>
    <n v="14"/>
    <n v="22"/>
    <d v="2020-09-01T00:00:00"/>
    <d v="2021-07-01T00:00:00"/>
    <n v="10"/>
    <n v="0"/>
    <d v="2020-10-01T00:00:00"/>
    <n v="350"/>
    <x v="1"/>
    <n v="8"/>
    <x v="0"/>
    <x v="0"/>
    <x v="0"/>
  </r>
  <r>
    <n v="100120"/>
    <s v="Business"/>
    <m/>
    <m/>
    <m/>
    <n v="9"/>
    <n v="21"/>
    <d v="2020-09-01T00:00:00"/>
    <d v="2021-07-01T00:00:00"/>
    <n v="10"/>
    <n v="0"/>
    <d v="2020-11-01T00:00:00"/>
    <n v="225"/>
    <x v="1"/>
    <n v="12"/>
    <x v="0"/>
    <x v="0"/>
    <x v="0"/>
  </r>
  <r>
    <n v="100120"/>
    <s v="Business"/>
    <m/>
    <m/>
    <m/>
    <n v="16"/>
    <n v="26"/>
    <d v="2020-09-01T00:00:00"/>
    <d v="2021-07-01T00:00:00"/>
    <n v="10"/>
    <n v="0"/>
    <d v="2020-12-01T00:00:00"/>
    <n v="400"/>
    <x v="1"/>
    <n v="10"/>
    <x v="0"/>
    <x v="0"/>
    <x v="0"/>
  </r>
  <r>
    <n v="100120"/>
    <s v="Business"/>
    <m/>
    <m/>
    <m/>
    <n v="16"/>
    <n v="17"/>
    <d v="2020-09-01T00:00:00"/>
    <d v="2021-07-01T00:00:00"/>
    <n v="10"/>
    <n v="0"/>
    <d v="2021-01-01T00:00:00"/>
    <n v="400"/>
    <x v="1"/>
    <n v="1"/>
    <x v="0"/>
    <x v="0"/>
    <x v="0"/>
  </r>
  <r>
    <n v="100120"/>
    <s v="Business"/>
    <m/>
    <m/>
    <m/>
    <n v="16"/>
    <n v="22"/>
    <d v="2020-09-01T00:00:00"/>
    <d v="2021-07-01T00:00:00"/>
    <n v="10"/>
    <n v="0"/>
    <d v="2021-02-01T00:00:00"/>
    <n v="400"/>
    <x v="1"/>
    <n v="6"/>
    <x v="0"/>
    <x v="0"/>
    <x v="0"/>
  </r>
  <r>
    <n v="100120"/>
    <s v="Business"/>
    <m/>
    <m/>
    <m/>
    <n v="16"/>
    <n v="24"/>
    <d v="2020-09-01T00:00:00"/>
    <d v="2021-07-01T00:00:00"/>
    <n v="10"/>
    <n v="0"/>
    <d v="2021-03-01T00:00:00"/>
    <n v="400"/>
    <x v="1"/>
    <n v="8"/>
    <x v="0"/>
    <x v="0"/>
    <x v="0"/>
  </r>
  <r>
    <n v="100120"/>
    <s v="Business"/>
    <m/>
    <m/>
    <m/>
    <n v="16"/>
    <n v="21"/>
    <d v="2020-09-01T00:00:00"/>
    <d v="2021-07-01T00:00:00"/>
    <n v="10"/>
    <n v="0"/>
    <d v="2021-04-01T00:00:00"/>
    <n v="400"/>
    <x v="1"/>
    <n v="5"/>
    <x v="0"/>
    <x v="0"/>
    <x v="0"/>
  </r>
  <r>
    <n v="100120"/>
    <s v="Business"/>
    <m/>
    <m/>
    <m/>
    <n v="16"/>
    <n v="22"/>
    <d v="2020-09-01T00:00:00"/>
    <d v="2021-07-01T00:00:00"/>
    <n v="10"/>
    <n v="0"/>
    <d v="2021-05-01T00:00:00"/>
    <n v="400"/>
    <x v="1"/>
    <n v="6"/>
    <x v="0"/>
    <x v="0"/>
    <x v="0"/>
  </r>
  <r>
    <n v="100120"/>
    <s v="Business"/>
    <m/>
    <m/>
    <m/>
    <n v="16"/>
    <n v="21"/>
    <d v="2020-09-01T00:00:00"/>
    <d v="2021-07-01T00:00:00"/>
    <n v="10"/>
    <n v="0"/>
    <d v="2021-06-01T00:00:00"/>
    <n v="400"/>
    <x v="1"/>
    <n v="5"/>
    <x v="18"/>
    <x v="1"/>
    <x v="19"/>
  </r>
  <r>
    <n v="100121"/>
    <s v="Basic"/>
    <m/>
    <m/>
    <m/>
    <n v="0"/>
    <n v="21"/>
    <d v="2020-09-01T00:00:00"/>
    <d v="2021-07-01T00:00:00"/>
    <n v="10"/>
    <n v="0"/>
    <d v="2020-09-01T00:00:00"/>
    <n v="0"/>
    <x v="0"/>
    <n v="21"/>
    <x v="0"/>
    <x v="0"/>
    <x v="0"/>
  </r>
  <r>
    <n v="100121"/>
    <s v="Business"/>
    <m/>
    <m/>
    <m/>
    <n v="13"/>
    <n v="17"/>
    <d v="2020-09-01T00:00:00"/>
    <d v="2021-07-01T00:00:00"/>
    <n v="10"/>
    <n v="0"/>
    <d v="2020-10-01T00:00:00"/>
    <n v="325"/>
    <x v="1"/>
    <n v="4"/>
    <x v="0"/>
    <x v="0"/>
    <x v="0"/>
  </r>
  <r>
    <n v="100121"/>
    <s v="Business"/>
    <m/>
    <m/>
    <m/>
    <n v="9"/>
    <n v="18"/>
    <d v="2020-09-01T00:00:00"/>
    <d v="2021-07-01T00:00:00"/>
    <n v="10"/>
    <n v="0"/>
    <d v="2020-11-01T00:00:00"/>
    <n v="225"/>
    <x v="1"/>
    <n v="9"/>
    <x v="0"/>
    <x v="0"/>
    <x v="0"/>
  </r>
  <r>
    <n v="100121"/>
    <s v="Business"/>
    <m/>
    <m/>
    <m/>
    <n v="16"/>
    <n v="19"/>
    <d v="2020-09-01T00:00:00"/>
    <d v="2021-07-01T00:00:00"/>
    <n v="10"/>
    <n v="0"/>
    <d v="2020-12-01T00:00:00"/>
    <n v="400"/>
    <x v="1"/>
    <n v="3"/>
    <x v="0"/>
    <x v="0"/>
    <x v="0"/>
  </r>
  <r>
    <n v="100121"/>
    <s v="Business"/>
    <m/>
    <m/>
    <m/>
    <n v="16"/>
    <n v="19"/>
    <d v="2020-09-01T00:00:00"/>
    <d v="2021-07-01T00:00:00"/>
    <n v="10"/>
    <n v="0"/>
    <d v="2021-01-01T00:00:00"/>
    <n v="400"/>
    <x v="1"/>
    <n v="3"/>
    <x v="0"/>
    <x v="0"/>
    <x v="0"/>
  </r>
  <r>
    <n v="100121"/>
    <s v="Business"/>
    <m/>
    <m/>
    <m/>
    <n v="16"/>
    <n v="20"/>
    <d v="2020-09-01T00:00:00"/>
    <d v="2021-07-01T00:00:00"/>
    <n v="10"/>
    <n v="0"/>
    <d v="2021-02-01T00:00:00"/>
    <n v="400"/>
    <x v="1"/>
    <n v="4"/>
    <x v="0"/>
    <x v="0"/>
    <x v="0"/>
  </r>
  <r>
    <n v="100121"/>
    <s v="Business"/>
    <m/>
    <m/>
    <m/>
    <n v="16"/>
    <n v="20"/>
    <d v="2020-09-01T00:00:00"/>
    <d v="2021-07-01T00:00:00"/>
    <n v="10"/>
    <n v="0"/>
    <d v="2021-03-01T00:00:00"/>
    <n v="400"/>
    <x v="1"/>
    <n v="4"/>
    <x v="0"/>
    <x v="0"/>
    <x v="0"/>
  </r>
  <r>
    <n v="100121"/>
    <s v="Business"/>
    <m/>
    <m/>
    <m/>
    <n v="16"/>
    <n v="13"/>
    <d v="2020-09-01T00:00:00"/>
    <d v="2021-07-01T00:00:00"/>
    <n v="10"/>
    <n v="0"/>
    <d v="2021-04-01T00:00:00"/>
    <n v="400"/>
    <x v="1"/>
    <n v="0"/>
    <x v="0"/>
    <x v="0"/>
    <x v="0"/>
  </r>
  <r>
    <n v="100121"/>
    <s v="Business"/>
    <m/>
    <m/>
    <m/>
    <n v="16"/>
    <n v="27"/>
    <d v="2020-09-01T00:00:00"/>
    <d v="2021-07-01T00:00:00"/>
    <n v="10"/>
    <n v="0"/>
    <d v="2021-05-01T00:00:00"/>
    <n v="400"/>
    <x v="1"/>
    <n v="11"/>
    <x v="0"/>
    <x v="0"/>
    <x v="0"/>
  </r>
  <r>
    <n v="100121"/>
    <s v="Business"/>
    <m/>
    <m/>
    <m/>
    <n v="16"/>
    <n v="21"/>
    <d v="2020-09-01T00:00:00"/>
    <d v="2021-07-01T00:00:00"/>
    <n v="10"/>
    <n v="0"/>
    <d v="2021-06-01T00:00:00"/>
    <n v="400"/>
    <x v="1"/>
    <n v="5"/>
    <x v="18"/>
    <x v="1"/>
    <x v="19"/>
  </r>
  <r>
    <n v="100122"/>
    <s v="Basic"/>
    <m/>
    <m/>
    <m/>
    <n v="0"/>
    <n v="16"/>
    <d v="2020-09-01T00:00:00"/>
    <d v="2021-07-01T00:00:00"/>
    <n v="10"/>
    <n v="0"/>
    <d v="2020-09-01T00:00:00"/>
    <n v="0"/>
    <x v="0"/>
    <n v="16"/>
    <x v="0"/>
    <x v="0"/>
    <x v="0"/>
  </r>
  <r>
    <n v="100122"/>
    <s v="Premium"/>
    <m/>
    <m/>
    <m/>
    <n v="6"/>
    <n v="18"/>
    <d v="2020-09-01T00:00:00"/>
    <d v="2021-07-01T00:00:00"/>
    <n v="10"/>
    <n v="0"/>
    <d v="2020-10-01T00:00:00"/>
    <n v="60"/>
    <x v="0"/>
    <n v="12"/>
    <x v="0"/>
    <x v="0"/>
    <x v="0"/>
  </r>
  <r>
    <n v="100122"/>
    <s v="Premium"/>
    <m/>
    <m/>
    <m/>
    <n v="13"/>
    <n v="19"/>
    <d v="2020-09-01T00:00:00"/>
    <d v="2021-07-01T00:00:00"/>
    <n v="10"/>
    <n v="0"/>
    <d v="2020-11-01T00:00:00"/>
    <n v="130"/>
    <x v="0"/>
    <n v="6"/>
    <x v="0"/>
    <x v="0"/>
    <x v="0"/>
  </r>
  <r>
    <n v="100122"/>
    <s v="Premium"/>
    <m/>
    <m/>
    <m/>
    <n v="14"/>
    <n v="17"/>
    <d v="2020-09-01T00:00:00"/>
    <d v="2021-07-01T00:00:00"/>
    <n v="10"/>
    <n v="0"/>
    <d v="2020-12-01T00:00:00"/>
    <n v="140"/>
    <x v="0"/>
    <n v="3"/>
    <x v="0"/>
    <x v="0"/>
    <x v="0"/>
  </r>
  <r>
    <n v="100122"/>
    <s v="Premium"/>
    <m/>
    <m/>
    <m/>
    <n v="14"/>
    <n v="18"/>
    <d v="2020-09-01T00:00:00"/>
    <d v="2021-07-01T00:00:00"/>
    <n v="10"/>
    <n v="0"/>
    <d v="2021-01-01T00:00:00"/>
    <n v="140"/>
    <x v="0"/>
    <n v="4"/>
    <x v="0"/>
    <x v="0"/>
    <x v="0"/>
  </r>
  <r>
    <n v="100122"/>
    <s v="Premium"/>
    <m/>
    <m/>
    <m/>
    <n v="14"/>
    <n v="17"/>
    <d v="2020-09-01T00:00:00"/>
    <d v="2021-07-01T00:00:00"/>
    <n v="10"/>
    <n v="0"/>
    <d v="2021-02-01T00:00:00"/>
    <n v="140"/>
    <x v="0"/>
    <n v="3"/>
    <x v="0"/>
    <x v="0"/>
    <x v="0"/>
  </r>
  <r>
    <n v="100122"/>
    <s v="Premium"/>
    <m/>
    <m/>
    <m/>
    <n v="14"/>
    <n v="16"/>
    <d v="2020-09-01T00:00:00"/>
    <d v="2021-07-01T00:00:00"/>
    <n v="10"/>
    <n v="0"/>
    <d v="2021-03-01T00:00:00"/>
    <n v="140"/>
    <x v="0"/>
    <n v="2"/>
    <x v="0"/>
    <x v="0"/>
    <x v="0"/>
  </r>
  <r>
    <n v="100122"/>
    <s v="Premium"/>
    <m/>
    <m/>
    <m/>
    <n v="14"/>
    <n v="17"/>
    <d v="2020-09-01T00:00:00"/>
    <d v="2021-07-01T00:00:00"/>
    <n v="10"/>
    <n v="0"/>
    <d v="2021-04-01T00:00:00"/>
    <n v="140"/>
    <x v="0"/>
    <n v="3"/>
    <x v="0"/>
    <x v="0"/>
    <x v="0"/>
  </r>
  <r>
    <n v="100122"/>
    <s v="Premium"/>
    <m/>
    <m/>
    <m/>
    <n v="14"/>
    <n v="16"/>
    <d v="2020-09-01T00:00:00"/>
    <d v="2021-07-01T00:00:00"/>
    <n v="10"/>
    <n v="0"/>
    <d v="2021-05-01T00:00:00"/>
    <n v="140"/>
    <x v="0"/>
    <n v="2"/>
    <x v="0"/>
    <x v="0"/>
    <x v="0"/>
  </r>
  <r>
    <n v="100122"/>
    <s v="Premium"/>
    <m/>
    <m/>
    <m/>
    <n v="14"/>
    <n v="17"/>
    <d v="2020-09-01T00:00:00"/>
    <d v="2021-07-01T00:00:00"/>
    <n v="10"/>
    <n v="0"/>
    <d v="2021-06-01T00:00:00"/>
    <n v="140"/>
    <x v="0"/>
    <n v="3"/>
    <x v="19"/>
    <x v="3"/>
    <x v="21"/>
  </r>
  <r>
    <n v="100123"/>
    <s v="Basic"/>
    <m/>
    <m/>
    <m/>
    <n v="0"/>
    <n v="12"/>
    <d v="2020-09-01T00:00:00"/>
    <d v="2020-11-01T00:00:00"/>
    <n v="2"/>
    <n v="7"/>
    <d v="2020-09-01T00:00:00"/>
    <n v="0"/>
    <x v="0"/>
    <n v="12"/>
    <x v="0"/>
    <x v="0"/>
    <x v="0"/>
  </r>
  <r>
    <n v="100123"/>
    <s v="Basic"/>
    <m/>
    <m/>
    <m/>
    <n v="0"/>
    <n v="13"/>
    <d v="2020-09-01T00:00:00"/>
    <d v="2020-11-01T00:00:00"/>
    <n v="2"/>
    <n v="7"/>
    <d v="2020-10-01T00:00:00"/>
    <n v="0"/>
    <x v="0"/>
    <n v="13"/>
    <x v="0"/>
    <x v="0"/>
    <x v="0"/>
  </r>
  <r>
    <n v="100123"/>
    <s v="Basic"/>
    <m/>
    <m/>
    <m/>
    <n v="0"/>
    <n v="15"/>
    <d v="2020-09-01T00:00:00"/>
    <d v="2020-11-01T00:00:00"/>
    <n v="2"/>
    <n v="7"/>
    <d v="2020-11-01T00:00:00"/>
    <n v="0"/>
    <x v="0"/>
    <n v="15"/>
    <x v="0"/>
    <x v="0"/>
    <x v="0"/>
  </r>
  <r>
    <n v="100124"/>
    <s v="Basic"/>
    <m/>
    <m/>
    <m/>
    <n v="0"/>
    <n v="14"/>
    <d v="2020-09-01T00:00:00"/>
    <d v="2021-07-01T00:00:00"/>
    <n v="10"/>
    <n v="0"/>
    <d v="2020-09-01T00:00:00"/>
    <n v="0"/>
    <x v="0"/>
    <n v="14"/>
    <x v="0"/>
    <x v="0"/>
    <x v="0"/>
  </r>
  <r>
    <n v="100124"/>
    <s v="Basic"/>
    <m/>
    <m/>
    <m/>
    <n v="0"/>
    <n v="15"/>
    <d v="2020-09-01T00:00:00"/>
    <d v="2021-07-01T00:00:00"/>
    <n v="10"/>
    <n v="0"/>
    <d v="2020-10-01T00:00:00"/>
    <n v="0"/>
    <x v="0"/>
    <n v="15"/>
    <x v="0"/>
    <x v="0"/>
    <x v="0"/>
  </r>
  <r>
    <n v="100124"/>
    <s v="Basic"/>
    <m/>
    <m/>
    <m/>
    <n v="0"/>
    <n v="17"/>
    <d v="2020-09-01T00:00:00"/>
    <d v="2021-07-01T00:00:00"/>
    <n v="10"/>
    <n v="0"/>
    <d v="2020-11-01T00:00:00"/>
    <n v="0"/>
    <x v="0"/>
    <n v="17"/>
    <x v="0"/>
    <x v="0"/>
    <x v="0"/>
  </r>
  <r>
    <n v="100124"/>
    <s v="Basic"/>
    <m/>
    <m/>
    <m/>
    <n v="0"/>
    <n v="11"/>
    <d v="2020-09-01T00:00:00"/>
    <d v="2021-07-01T00:00:00"/>
    <n v="10"/>
    <n v="0"/>
    <d v="2020-12-01T00:00:00"/>
    <n v="0"/>
    <x v="0"/>
    <n v="11"/>
    <x v="0"/>
    <x v="0"/>
    <x v="0"/>
  </r>
  <r>
    <n v="100124"/>
    <s v="Basic"/>
    <m/>
    <m/>
    <m/>
    <n v="0"/>
    <n v="10"/>
    <d v="2020-09-01T00:00:00"/>
    <d v="2021-07-01T00:00:00"/>
    <n v="10"/>
    <n v="0"/>
    <d v="2021-01-01T00:00:00"/>
    <n v="0"/>
    <x v="0"/>
    <n v="10"/>
    <x v="0"/>
    <x v="0"/>
    <x v="0"/>
  </r>
  <r>
    <n v="100124"/>
    <s v="Basic"/>
    <m/>
    <m/>
    <m/>
    <n v="0"/>
    <n v="15"/>
    <d v="2020-09-01T00:00:00"/>
    <d v="2021-07-01T00:00:00"/>
    <n v="10"/>
    <n v="0"/>
    <d v="2021-02-01T00:00:00"/>
    <n v="0"/>
    <x v="0"/>
    <n v="15"/>
    <x v="0"/>
    <x v="0"/>
    <x v="0"/>
  </r>
  <r>
    <n v="100124"/>
    <s v="Basic"/>
    <m/>
    <m/>
    <m/>
    <n v="0"/>
    <n v="14"/>
    <d v="2020-09-01T00:00:00"/>
    <d v="2021-07-01T00:00:00"/>
    <n v="10"/>
    <n v="0"/>
    <d v="2021-03-01T00:00:00"/>
    <n v="0"/>
    <x v="0"/>
    <n v="14"/>
    <x v="0"/>
    <x v="0"/>
    <x v="0"/>
  </r>
  <r>
    <n v="100124"/>
    <s v="Basic"/>
    <m/>
    <m/>
    <m/>
    <n v="0"/>
    <n v="13"/>
    <d v="2020-09-01T00:00:00"/>
    <d v="2021-07-01T00:00:00"/>
    <n v="10"/>
    <n v="0"/>
    <d v="2021-04-01T00:00:00"/>
    <n v="0"/>
    <x v="0"/>
    <n v="13"/>
    <x v="0"/>
    <x v="0"/>
    <x v="0"/>
  </r>
  <r>
    <n v="100124"/>
    <s v="Basic"/>
    <m/>
    <m/>
    <m/>
    <n v="0"/>
    <n v="12"/>
    <d v="2020-09-01T00:00:00"/>
    <d v="2021-07-01T00:00:00"/>
    <n v="10"/>
    <n v="0"/>
    <d v="2021-05-01T00:00:00"/>
    <n v="0"/>
    <x v="0"/>
    <n v="12"/>
    <x v="0"/>
    <x v="0"/>
    <x v="0"/>
  </r>
  <r>
    <n v="100124"/>
    <s v="Basic"/>
    <m/>
    <m/>
    <m/>
    <n v="0"/>
    <n v="14"/>
    <d v="2020-09-01T00:00:00"/>
    <d v="2021-07-01T00:00:00"/>
    <n v="10"/>
    <n v="0"/>
    <d v="2021-06-01T00:00:00"/>
    <n v="0"/>
    <x v="0"/>
    <n v="14"/>
    <x v="28"/>
    <x v="1"/>
    <x v="36"/>
  </r>
  <r>
    <n v="100125"/>
    <s v="Basic"/>
    <m/>
    <m/>
    <m/>
    <n v="0"/>
    <n v="11"/>
    <d v="2020-09-01T00:00:00"/>
    <d v="2021-07-01T00:00:00"/>
    <n v="10"/>
    <n v="0"/>
    <d v="2020-09-01T00:00:00"/>
    <n v="0"/>
    <x v="0"/>
    <n v="11"/>
    <x v="0"/>
    <x v="0"/>
    <x v="0"/>
  </r>
  <r>
    <n v="100125"/>
    <s v="Business"/>
    <m/>
    <m/>
    <m/>
    <n v="4"/>
    <n v="11"/>
    <d v="2020-09-01T00:00:00"/>
    <d v="2021-07-01T00:00:00"/>
    <n v="10"/>
    <n v="0"/>
    <d v="2020-10-01T00:00:00"/>
    <n v="100"/>
    <x v="1"/>
    <n v="7"/>
    <x v="0"/>
    <x v="0"/>
    <x v="0"/>
  </r>
  <r>
    <n v="100125"/>
    <s v="Business"/>
    <m/>
    <m/>
    <m/>
    <n v="11"/>
    <n v="12"/>
    <d v="2020-09-01T00:00:00"/>
    <d v="2021-07-01T00:00:00"/>
    <n v="10"/>
    <n v="0"/>
    <d v="2020-11-01T00:00:00"/>
    <n v="275"/>
    <x v="1"/>
    <n v="1"/>
    <x v="0"/>
    <x v="0"/>
    <x v="0"/>
  </r>
  <r>
    <n v="100125"/>
    <s v="Business"/>
    <m/>
    <m/>
    <m/>
    <n v="11"/>
    <n v="14"/>
    <d v="2020-09-01T00:00:00"/>
    <d v="2021-07-01T00:00:00"/>
    <n v="10"/>
    <n v="0"/>
    <d v="2020-12-01T00:00:00"/>
    <n v="275"/>
    <x v="1"/>
    <n v="3"/>
    <x v="0"/>
    <x v="0"/>
    <x v="0"/>
  </r>
  <r>
    <n v="100125"/>
    <s v="Business"/>
    <m/>
    <m/>
    <m/>
    <n v="11"/>
    <n v="12"/>
    <d v="2020-09-01T00:00:00"/>
    <d v="2021-07-01T00:00:00"/>
    <n v="10"/>
    <n v="0"/>
    <d v="2021-01-01T00:00:00"/>
    <n v="275"/>
    <x v="1"/>
    <n v="1"/>
    <x v="0"/>
    <x v="0"/>
    <x v="0"/>
  </r>
  <r>
    <n v="100125"/>
    <s v="Business"/>
    <m/>
    <m/>
    <m/>
    <n v="11"/>
    <n v="12"/>
    <d v="2020-09-01T00:00:00"/>
    <d v="2021-07-01T00:00:00"/>
    <n v="10"/>
    <n v="0"/>
    <d v="2021-02-01T00:00:00"/>
    <n v="275"/>
    <x v="1"/>
    <n v="1"/>
    <x v="0"/>
    <x v="0"/>
    <x v="0"/>
  </r>
  <r>
    <n v="100125"/>
    <s v="Business"/>
    <m/>
    <m/>
    <m/>
    <n v="11"/>
    <n v="13"/>
    <d v="2020-09-01T00:00:00"/>
    <d v="2021-07-01T00:00:00"/>
    <n v="10"/>
    <n v="0"/>
    <d v="2021-03-01T00:00:00"/>
    <n v="275"/>
    <x v="1"/>
    <n v="2"/>
    <x v="0"/>
    <x v="0"/>
    <x v="0"/>
  </r>
  <r>
    <n v="100125"/>
    <s v="Business"/>
    <m/>
    <m/>
    <m/>
    <n v="11"/>
    <n v="12"/>
    <d v="2020-09-01T00:00:00"/>
    <d v="2021-07-01T00:00:00"/>
    <n v="10"/>
    <n v="0"/>
    <d v="2021-04-01T00:00:00"/>
    <n v="275"/>
    <x v="1"/>
    <n v="1"/>
    <x v="0"/>
    <x v="0"/>
    <x v="0"/>
  </r>
  <r>
    <n v="100125"/>
    <s v="Business"/>
    <m/>
    <m/>
    <m/>
    <n v="11"/>
    <n v="13"/>
    <d v="2020-09-01T00:00:00"/>
    <d v="2021-07-01T00:00:00"/>
    <n v="10"/>
    <n v="0"/>
    <d v="2021-05-01T00:00:00"/>
    <n v="275"/>
    <x v="1"/>
    <n v="2"/>
    <x v="0"/>
    <x v="0"/>
    <x v="0"/>
  </r>
  <r>
    <n v="100125"/>
    <s v="Business"/>
    <m/>
    <m/>
    <m/>
    <n v="11"/>
    <n v="13"/>
    <d v="2020-09-01T00:00:00"/>
    <d v="2021-07-01T00:00:00"/>
    <n v="10"/>
    <n v="0"/>
    <d v="2021-06-01T00:00:00"/>
    <n v="275"/>
    <x v="1"/>
    <n v="2"/>
    <x v="12"/>
    <x v="3"/>
    <x v="29"/>
  </r>
  <r>
    <n v="100126"/>
    <s v="Basic"/>
    <m/>
    <m/>
    <m/>
    <n v="0"/>
    <n v="13"/>
    <d v="2020-09-01T00:00:00"/>
    <d v="2021-07-01T00:00:00"/>
    <n v="10"/>
    <n v="0"/>
    <d v="2020-09-01T00:00:00"/>
    <n v="0"/>
    <x v="0"/>
    <n v="13"/>
    <x v="0"/>
    <x v="0"/>
    <x v="0"/>
  </r>
  <r>
    <n v="100126"/>
    <s v="Premium"/>
    <m/>
    <m/>
    <m/>
    <n v="5"/>
    <n v="14"/>
    <d v="2020-09-01T00:00:00"/>
    <d v="2021-07-01T00:00:00"/>
    <n v="10"/>
    <n v="0"/>
    <d v="2020-10-01T00:00:00"/>
    <n v="50"/>
    <x v="0"/>
    <n v="9"/>
    <x v="0"/>
    <x v="0"/>
    <x v="0"/>
  </r>
  <r>
    <n v="100126"/>
    <s v="Premium"/>
    <m/>
    <m/>
    <m/>
    <n v="7"/>
    <n v="15"/>
    <d v="2020-09-01T00:00:00"/>
    <d v="2021-07-01T00:00:00"/>
    <n v="10"/>
    <n v="0"/>
    <d v="2020-11-01T00:00:00"/>
    <n v="70"/>
    <x v="0"/>
    <n v="8"/>
    <x v="0"/>
    <x v="0"/>
    <x v="0"/>
  </r>
  <r>
    <n v="100126"/>
    <s v="Premium"/>
    <m/>
    <m/>
    <m/>
    <n v="11"/>
    <n v="14"/>
    <d v="2020-09-01T00:00:00"/>
    <d v="2021-07-01T00:00:00"/>
    <n v="10"/>
    <n v="0"/>
    <d v="2020-12-01T00:00:00"/>
    <n v="110"/>
    <x v="0"/>
    <n v="3"/>
    <x v="0"/>
    <x v="0"/>
    <x v="0"/>
  </r>
  <r>
    <n v="100126"/>
    <s v="Premium"/>
    <m/>
    <m/>
    <m/>
    <n v="11"/>
    <n v="15"/>
    <d v="2020-09-01T00:00:00"/>
    <d v="2021-07-01T00:00:00"/>
    <n v="10"/>
    <n v="0"/>
    <d v="2021-01-01T00:00:00"/>
    <n v="110"/>
    <x v="0"/>
    <n v="4"/>
    <x v="0"/>
    <x v="0"/>
    <x v="0"/>
  </r>
  <r>
    <n v="100126"/>
    <s v="Premium"/>
    <m/>
    <m/>
    <m/>
    <n v="11"/>
    <n v="14"/>
    <d v="2020-09-01T00:00:00"/>
    <d v="2021-07-01T00:00:00"/>
    <n v="10"/>
    <n v="0"/>
    <d v="2021-02-01T00:00:00"/>
    <n v="110"/>
    <x v="0"/>
    <n v="3"/>
    <x v="0"/>
    <x v="0"/>
    <x v="0"/>
  </r>
  <r>
    <n v="100126"/>
    <s v="Premium"/>
    <m/>
    <m/>
    <m/>
    <n v="11"/>
    <n v="14"/>
    <d v="2020-09-01T00:00:00"/>
    <d v="2021-07-01T00:00:00"/>
    <n v="10"/>
    <n v="0"/>
    <d v="2021-03-01T00:00:00"/>
    <n v="110"/>
    <x v="0"/>
    <n v="3"/>
    <x v="0"/>
    <x v="0"/>
    <x v="0"/>
  </r>
  <r>
    <n v="100126"/>
    <s v="Premium"/>
    <m/>
    <m/>
    <m/>
    <n v="11"/>
    <n v="13"/>
    <d v="2020-09-01T00:00:00"/>
    <d v="2021-07-01T00:00:00"/>
    <n v="10"/>
    <n v="0"/>
    <d v="2021-04-01T00:00:00"/>
    <n v="110"/>
    <x v="0"/>
    <n v="2"/>
    <x v="0"/>
    <x v="0"/>
    <x v="0"/>
  </r>
  <r>
    <n v="100126"/>
    <s v="Premium"/>
    <m/>
    <m/>
    <m/>
    <n v="11"/>
    <n v="13"/>
    <d v="2020-09-01T00:00:00"/>
    <d v="2021-07-01T00:00:00"/>
    <n v="10"/>
    <n v="0"/>
    <d v="2021-05-01T00:00:00"/>
    <n v="110"/>
    <x v="0"/>
    <n v="2"/>
    <x v="0"/>
    <x v="0"/>
    <x v="0"/>
  </r>
  <r>
    <n v="100126"/>
    <s v="Premium"/>
    <m/>
    <m/>
    <m/>
    <n v="11"/>
    <n v="13"/>
    <d v="2020-09-01T00:00:00"/>
    <d v="2021-07-01T00:00:00"/>
    <n v="10"/>
    <n v="0"/>
    <d v="2021-06-01T00:00:00"/>
    <n v="110"/>
    <x v="0"/>
    <n v="2"/>
    <x v="7"/>
    <x v="3"/>
    <x v="30"/>
  </r>
  <r>
    <n v="100127"/>
    <s v="Basic"/>
    <m/>
    <m/>
    <m/>
    <n v="0"/>
    <n v="13"/>
    <d v="2020-09-01T00:00:00"/>
    <d v="2021-07-01T00:00:00"/>
    <n v="10"/>
    <n v="0"/>
    <d v="2020-09-01T00:00:00"/>
    <n v="0"/>
    <x v="0"/>
    <n v="13"/>
    <x v="0"/>
    <x v="0"/>
    <x v="0"/>
  </r>
  <r>
    <n v="100127"/>
    <s v="Premium"/>
    <m/>
    <m/>
    <m/>
    <n v="3"/>
    <n v="11"/>
    <d v="2020-09-01T00:00:00"/>
    <d v="2021-07-01T00:00:00"/>
    <n v="10"/>
    <n v="0"/>
    <d v="2020-10-01T00:00:00"/>
    <n v="30"/>
    <x v="0"/>
    <n v="8"/>
    <x v="0"/>
    <x v="0"/>
    <x v="0"/>
  </r>
  <r>
    <n v="100127"/>
    <s v="Premium"/>
    <m/>
    <m/>
    <m/>
    <n v="10"/>
    <n v="14"/>
    <d v="2020-09-01T00:00:00"/>
    <d v="2021-07-01T00:00:00"/>
    <n v="10"/>
    <n v="0"/>
    <d v="2020-11-01T00:00:00"/>
    <n v="100"/>
    <x v="0"/>
    <n v="4"/>
    <x v="0"/>
    <x v="0"/>
    <x v="0"/>
  </r>
  <r>
    <n v="100127"/>
    <s v="Premium"/>
    <m/>
    <m/>
    <m/>
    <n v="8"/>
    <n v="12"/>
    <d v="2020-09-01T00:00:00"/>
    <d v="2021-07-01T00:00:00"/>
    <n v="10"/>
    <n v="0"/>
    <d v="2020-12-01T00:00:00"/>
    <n v="80"/>
    <x v="0"/>
    <n v="4"/>
    <x v="0"/>
    <x v="0"/>
    <x v="0"/>
  </r>
  <r>
    <n v="100127"/>
    <s v="Premium"/>
    <m/>
    <m/>
    <m/>
    <n v="10"/>
    <n v="11"/>
    <d v="2020-09-01T00:00:00"/>
    <d v="2021-07-01T00:00:00"/>
    <n v="10"/>
    <n v="0"/>
    <d v="2021-01-01T00:00:00"/>
    <n v="100"/>
    <x v="0"/>
    <n v="1"/>
    <x v="0"/>
    <x v="0"/>
    <x v="0"/>
  </r>
  <r>
    <n v="100127"/>
    <s v="Premium"/>
    <m/>
    <m/>
    <m/>
    <n v="10"/>
    <n v="10"/>
    <d v="2020-09-01T00:00:00"/>
    <d v="2021-07-01T00:00:00"/>
    <n v="10"/>
    <n v="0"/>
    <d v="2021-02-01T00:00:00"/>
    <n v="100"/>
    <x v="0"/>
    <n v="0"/>
    <x v="0"/>
    <x v="0"/>
    <x v="0"/>
  </r>
  <r>
    <n v="100127"/>
    <s v="Premium"/>
    <m/>
    <m/>
    <m/>
    <n v="10"/>
    <n v="12"/>
    <d v="2020-09-01T00:00:00"/>
    <d v="2021-07-01T00:00:00"/>
    <n v="10"/>
    <n v="0"/>
    <d v="2021-03-01T00:00:00"/>
    <n v="100"/>
    <x v="0"/>
    <n v="2"/>
    <x v="0"/>
    <x v="0"/>
    <x v="0"/>
  </r>
  <r>
    <n v="100127"/>
    <s v="Premium"/>
    <m/>
    <m/>
    <m/>
    <n v="10"/>
    <n v="15"/>
    <d v="2020-09-01T00:00:00"/>
    <d v="2021-07-01T00:00:00"/>
    <n v="10"/>
    <n v="0"/>
    <d v="2021-04-01T00:00:00"/>
    <n v="100"/>
    <x v="0"/>
    <n v="5"/>
    <x v="0"/>
    <x v="0"/>
    <x v="0"/>
  </r>
  <r>
    <n v="100127"/>
    <s v="Premium"/>
    <m/>
    <m/>
    <m/>
    <n v="10"/>
    <n v="10"/>
    <d v="2020-09-01T00:00:00"/>
    <d v="2021-07-01T00:00:00"/>
    <n v="10"/>
    <n v="0"/>
    <d v="2021-05-01T00:00:00"/>
    <n v="100"/>
    <x v="0"/>
    <n v="0"/>
    <x v="0"/>
    <x v="0"/>
    <x v="0"/>
  </r>
  <r>
    <n v="100127"/>
    <s v="Premium"/>
    <m/>
    <m/>
    <m/>
    <n v="10"/>
    <n v="16"/>
    <d v="2020-09-01T00:00:00"/>
    <d v="2021-07-01T00:00:00"/>
    <n v="10"/>
    <n v="0"/>
    <d v="2021-06-01T00:00:00"/>
    <n v="100"/>
    <x v="0"/>
    <n v="6"/>
    <x v="29"/>
    <x v="3"/>
    <x v="37"/>
  </r>
  <r>
    <n v="100128"/>
    <s v="Basic"/>
    <m/>
    <m/>
    <m/>
    <n v="0"/>
    <n v="10"/>
    <d v="2020-09-01T00:00:00"/>
    <d v="2020-10-01T00:00:00"/>
    <n v="1"/>
    <n v="8"/>
    <d v="2020-09-01T00:00:00"/>
    <n v="0"/>
    <x v="0"/>
    <n v="10"/>
    <x v="0"/>
    <x v="0"/>
    <x v="0"/>
  </r>
  <r>
    <n v="100128"/>
    <s v="Basic"/>
    <m/>
    <m/>
    <m/>
    <n v="0"/>
    <n v="10"/>
    <d v="2020-09-01T00:00:00"/>
    <d v="2020-10-01T00:00:00"/>
    <n v="1"/>
    <n v="8"/>
    <d v="2020-10-01T00:00:00"/>
    <n v="0"/>
    <x v="0"/>
    <n v="10"/>
    <x v="0"/>
    <x v="0"/>
    <x v="0"/>
  </r>
  <r>
    <n v="100129"/>
    <s v="Basic"/>
    <m/>
    <m/>
    <m/>
    <n v="0"/>
    <n v="8"/>
    <d v="2020-09-01T00:00:00"/>
    <d v="2021-01-01T00:00:00"/>
    <n v="4"/>
    <n v="5"/>
    <d v="2020-09-01T00:00:00"/>
    <n v="0"/>
    <x v="0"/>
    <n v="8"/>
    <x v="0"/>
    <x v="0"/>
    <x v="0"/>
  </r>
  <r>
    <n v="100129"/>
    <s v="Basic"/>
    <m/>
    <m/>
    <m/>
    <n v="0"/>
    <n v="9"/>
    <d v="2020-09-01T00:00:00"/>
    <d v="2021-01-01T00:00:00"/>
    <n v="4"/>
    <n v="5"/>
    <d v="2020-10-01T00:00:00"/>
    <n v="0"/>
    <x v="0"/>
    <n v="9"/>
    <x v="0"/>
    <x v="0"/>
    <x v="0"/>
  </r>
  <r>
    <n v="100129"/>
    <s v="Basic"/>
    <m/>
    <m/>
    <m/>
    <n v="0"/>
    <n v="9"/>
    <d v="2020-09-01T00:00:00"/>
    <d v="2021-01-01T00:00:00"/>
    <n v="4"/>
    <n v="5"/>
    <d v="2020-11-01T00:00:00"/>
    <n v="0"/>
    <x v="0"/>
    <n v="9"/>
    <x v="0"/>
    <x v="0"/>
    <x v="0"/>
  </r>
  <r>
    <n v="100129"/>
    <s v="Basic"/>
    <m/>
    <m/>
    <m/>
    <n v="0"/>
    <n v="8"/>
    <d v="2020-09-01T00:00:00"/>
    <d v="2021-01-01T00:00:00"/>
    <n v="4"/>
    <n v="5"/>
    <d v="2020-12-01T00:00:00"/>
    <n v="0"/>
    <x v="0"/>
    <n v="8"/>
    <x v="0"/>
    <x v="0"/>
    <x v="0"/>
  </r>
  <r>
    <n v="100129"/>
    <s v="Basic"/>
    <m/>
    <m/>
    <m/>
    <n v="0"/>
    <n v="8"/>
    <d v="2020-09-01T00:00:00"/>
    <d v="2021-01-01T00:00:00"/>
    <n v="4"/>
    <n v="5"/>
    <d v="2021-01-01T00:00:00"/>
    <n v="0"/>
    <x v="0"/>
    <n v="8"/>
    <x v="0"/>
    <x v="0"/>
    <x v="0"/>
  </r>
  <r>
    <n v="100130"/>
    <s v="Basic"/>
    <m/>
    <m/>
    <m/>
    <n v="0"/>
    <n v="7"/>
    <d v="2020-09-01T00:00:00"/>
    <d v="2021-07-01T00:00:00"/>
    <n v="10"/>
    <n v="0"/>
    <d v="2020-09-01T00:00:00"/>
    <n v="0"/>
    <x v="0"/>
    <n v="7"/>
    <x v="0"/>
    <x v="0"/>
    <x v="0"/>
  </r>
  <r>
    <n v="100130"/>
    <s v="Basic"/>
    <m/>
    <m/>
    <m/>
    <n v="0"/>
    <n v="8"/>
    <d v="2020-09-01T00:00:00"/>
    <d v="2021-07-01T00:00:00"/>
    <n v="10"/>
    <n v="0"/>
    <d v="2020-10-01T00:00:00"/>
    <n v="0"/>
    <x v="0"/>
    <n v="8"/>
    <x v="0"/>
    <x v="0"/>
    <x v="0"/>
  </r>
  <r>
    <n v="100130"/>
    <s v="Basic"/>
    <m/>
    <m/>
    <m/>
    <n v="0"/>
    <n v="8"/>
    <d v="2020-09-01T00:00:00"/>
    <d v="2021-07-01T00:00:00"/>
    <n v="10"/>
    <n v="0"/>
    <d v="2020-11-01T00:00:00"/>
    <n v="0"/>
    <x v="0"/>
    <n v="8"/>
    <x v="0"/>
    <x v="0"/>
    <x v="0"/>
  </r>
  <r>
    <n v="100130"/>
    <s v="Basic"/>
    <m/>
    <m/>
    <m/>
    <n v="0"/>
    <n v="7"/>
    <d v="2020-09-01T00:00:00"/>
    <d v="2021-07-01T00:00:00"/>
    <n v="10"/>
    <n v="0"/>
    <d v="2020-12-01T00:00:00"/>
    <n v="0"/>
    <x v="0"/>
    <n v="7"/>
    <x v="0"/>
    <x v="0"/>
    <x v="0"/>
  </r>
  <r>
    <n v="100130"/>
    <s v="Basic"/>
    <m/>
    <m/>
    <m/>
    <n v="0"/>
    <n v="8"/>
    <d v="2020-09-01T00:00:00"/>
    <d v="2021-07-01T00:00:00"/>
    <n v="10"/>
    <n v="0"/>
    <d v="2021-01-01T00:00:00"/>
    <n v="0"/>
    <x v="0"/>
    <n v="8"/>
    <x v="0"/>
    <x v="0"/>
    <x v="0"/>
  </r>
  <r>
    <n v="100130"/>
    <s v="Basic"/>
    <m/>
    <m/>
    <m/>
    <n v="0"/>
    <n v="7"/>
    <d v="2020-09-01T00:00:00"/>
    <d v="2021-07-01T00:00:00"/>
    <n v="10"/>
    <n v="0"/>
    <d v="2021-02-01T00:00:00"/>
    <n v="0"/>
    <x v="0"/>
    <n v="7"/>
    <x v="0"/>
    <x v="0"/>
    <x v="0"/>
  </r>
  <r>
    <n v="100130"/>
    <s v="Basic"/>
    <m/>
    <m/>
    <m/>
    <n v="0"/>
    <n v="8"/>
    <d v="2020-09-01T00:00:00"/>
    <d v="2021-07-01T00:00:00"/>
    <n v="10"/>
    <n v="0"/>
    <d v="2021-03-01T00:00:00"/>
    <n v="0"/>
    <x v="0"/>
    <n v="8"/>
    <x v="0"/>
    <x v="0"/>
    <x v="0"/>
  </r>
  <r>
    <n v="100130"/>
    <s v="Basic"/>
    <m/>
    <m/>
    <m/>
    <n v="0"/>
    <n v="8"/>
    <d v="2020-09-01T00:00:00"/>
    <d v="2021-07-01T00:00:00"/>
    <n v="10"/>
    <n v="0"/>
    <d v="2021-04-01T00:00:00"/>
    <n v="0"/>
    <x v="0"/>
    <n v="8"/>
    <x v="0"/>
    <x v="0"/>
    <x v="0"/>
  </r>
  <r>
    <n v="100130"/>
    <s v="Basic"/>
    <m/>
    <m/>
    <m/>
    <n v="0"/>
    <n v="7"/>
    <d v="2020-09-01T00:00:00"/>
    <d v="2021-07-01T00:00:00"/>
    <n v="10"/>
    <n v="0"/>
    <d v="2021-05-01T00:00:00"/>
    <n v="0"/>
    <x v="0"/>
    <n v="7"/>
    <x v="0"/>
    <x v="0"/>
    <x v="0"/>
  </r>
  <r>
    <n v="100130"/>
    <s v="Basic"/>
    <m/>
    <m/>
    <m/>
    <n v="0"/>
    <n v="8"/>
    <d v="2020-09-01T00:00:00"/>
    <d v="2021-07-01T00:00:00"/>
    <n v="10"/>
    <n v="0"/>
    <d v="2021-06-01T00:00:00"/>
    <n v="0"/>
    <x v="0"/>
    <n v="8"/>
    <x v="14"/>
    <x v="3"/>
    <x v="14"/>
  </r>
  <r>
    <n v="100131"/>
    <s v="Basic"/>
    <m/>
    <m/>
    <m/>
    <n v="0"/>
    <n v="6"/>
    <d v="2020-09-01T00:00:00"/>
    <d v="2020-10-01T00:00:00"/>
    <n v="1"/>
    <n v="8"/>
    <d v="2020-09-01T00:00:00"/>
    <n v="0"/>
    <x v="0"/>
    <n v="6"/>
    <x v="0"/>
    <x v="0"/>
    <x v="0"/>
  </r>
  <r>
    <n v="100131"/>
    <s v="Basic"/>
    <m/>
    <m/>
    <m/>
    <n v="0"/>
    <n v="6"/>
    <d v="2020-09-01T00:00:00"/>
    <d v="2020-10-01T00:00:00"/>
    <n v="1"/>
    <n v="8"/>
    <d v="2020-10-01T00:00:00"/>
    <n v="0"/>
    <x v="0"/>
    <n v="6"/>
    <x v="0"/>
    <x v="0"/>
    <x v="0"/>
  </r>
  <r>
    <n v="100132"/>
    <s v="Basic"/>
    <m/>
    <m/>
    <m/>
    <n v="0"/>
    <n v="3"/>
    <d v="2020-09-01T00:00:00"/>
    <d v="2021-03-01T00:00:00"/>
    <n v="6"/>
    <n v="3"/>
    <d v="2020-09-01T00:00:00"/>
    <n v="0"/>
    <x v="0"/>
    <n v="3"/>
    <x v="0"/>
    <x v="0"/>
    <x v="0"/>
  </r>
  <r>
    <n v="100132"/>
    <s v="Basic"/>
    <m/>
    <m/>
    <m/>
    <n v="0"/>
    <n v="2"/>
    <d v="2020-09-01T00:00:00"/>
    <d v="2021-03-01T00:00:00"/>
    <n v="6"/>
    <n v="3"/>
    <d v="2020-10-01T00:00:00"/>
    <n v="0"/>
    <x v="0"/>
    <n v="2"/>
    <x v="0"/>
    <x v="0"/>
    <x v="0"/>
  </r>
  <r>
    <n v="100132"/>
    <s v="Basic"/>
    <m/>
    <m/>
    <m/>
    <n v="0"/>
    <n v="3"/>
    <d v="2020-09-01T00:00:00"/>
    <d v="2021-03-01T00:00:00"/>
    <n v="6"/>
    <n v="3"/>
    <d v="2020-11-01T00:00:00"/>
    <n v="0"/>
    <x v="0"/>
    <n v="3"/>
    <x v="0"/>
    <x v="0"/>
    <x v="0"/>
  </r>
  <r>
    <n v="100132"/>
    <s v="Basic"/>
    <m/>
    <m/>
    <m/>
    <n v="0"/>
    <n v="3"/>
    <d v="2020-09-01T00:00:00"/>
    <d v="2021-03-01T00:00:00"/>
    <n v="6"/>
    <n v="3"/>
    <d v="2020-12-01T00:00:00"/>
    <n v="0"/>
    <x v="0"/>
    <n v="3"/>
    <x v="0"/>
    <x v="0"/>
    <x v="0"/>
  </r>
  <r>
    <n v="100132"/>
    <s v="Basic"/>
    <m/>
    <m/>
    <m/>
    <n v="0"/>
    <n v="3"/>
    <d v="2020-09-01T00:00:00"/>
    <d v="2021-03-01T00:00:00"/>
    <n v="6"/>
    <n v="3"/>
    <d v="2021-01-01T00:00:00"/>
    <n v="0"/>
    <x v="0"/>
    <n v="3"/>
    <x v="0"/>
    <x v="0"/>
    <x v="0"/>
  </r>
  <r>
    <n v="100132"/>
    <s v="Basic"/>
    <m/>
    <m/>
    <m/>
    <n v="0"/>
    <n v="3"/>
    <d v="2020-09-01T00:00:00"/>
    <d v="2021-03-01T00:00:00"/>
    <n v="6"/>
    <n v="3"/>
    <d v="2021-02-01T00:00:00"/>
    <n v="0"/>
    <x v="0"/>
    <n v="3"/>
    <x v="0"/>
    <x v="0"/>
    <x v="0"/>
  </r>
  <r>
    <n v="100132"/>
    <s v="Basic"/>
    <m/>
    <m/>
    <m/>
    <n v="0"/>
    <n v="3"/>
    <d v="2020-09-01T00:00:00"/>
    <d v="2021-03-01T00:00:00"/>
    <n v="6"/>
    <n v="3"/>
    <d v="2021-03-01T00:00:00"/>
    <n v="0"/>
    <x v="0"/>
    <n v="3"/>
    <x v="0"/>
    <x v="0"/>
    <x v="0"/>
  </r>
  <r>
    <n v="100133"/>
    <s v="Basic"/>
    <m/>
    <m/>
    <m/>
    <n v="0"/>
    <n v="3"/>
    <d v="2020-09-01T00:00:00"/>
    <d v="2021-07-01T00:00:00"/>
    <n v="10"/>
    <n v="0"/>
    <d v="2020-09-01T00:00:00"/>
    <n v="0"/>
    <x v="0"/>
    <n v="3"/>
    <x v="0"/>
    <x v="0"/>
    <x v="0"/>
  </r>
  <r>
    <n v="100133"/>
    <s v="Basic"/>
    <m/>
    <m/>
    <m/>
    <n v="0"/>
    <n v="3"/>
    <d v="2020-09-01T00:00:00"/>
    <d v="2021-07-01T00:00:00"/>
    <n v="10"/>
    <n v="0"/>
    <d v="2020-10-01T00:00:00"/>
    <n v="0"/>
    <x v="0"/>
    <n v="3"/>
    <x v="0"/>
    <x v="0"/>
    <x v="0"/>
  </r>
  <r>
    <n v="100133"/>
    <s v="Basic"/>
    <m/>
    <m/>
    <m/>
    <n v="0"/>
    <n v="3"/>
    <d v="2020-09-01T00:00:00"/>
    <d v="2021-07-01T00:00:00"/>
    <n v="10"/>
    <n v="0"/>
    <d v="2020-11-01T00:00:00"/>
    <n v="0"/>
    <x v="0"/>
    <n v="3"/>
    <x v="0"/>
    <x v="0"/>
    <x v="0"/>
  </r>
  <r>
    <n v="100133"/>
    <s v="Basic"/>
    <m/>
    <m/>
    <m/>
    <n v="0"/>
    <n v="3"/>
    <d v="2020-09-01T00:00:00"/>
    <d v="2021-07-01T00:00:00"/>
    <n v="10"/>
    <n v="0"/>
    <d v="2020-12-01T00:00:00"/>
    <n v="0"/>
    <x v="0"/>
    <n v="3"/>
    <x v="0"/>
    <x v="0"/>
    <x v="0"/>
  </r>
  <r>
    <n v="100133"/>
    <s v="Basic"/>
    <m/>
    <m/>
    <m/>
    <n v="0"/>
    <n v="2"/>
    <d v="2020-09-01T00:00:00"/>
    <d v="2021-07-01T00:00:00"/>
    <n v="10"/>
    <n v="0"/>
    <d v="2021-01-01T00:00:00"/>
    <n v="0"/>
    <x v="0"/>
    <n v="2"/>
    <x v="0"/>
    <x v="0"/>
    <x v="0"/>
  </r>
  <r>
    <n v="100133"/>
    <s v="Basic"/>
    <m/>
    <m/>
    <m/>
    <n v="0"/>
    <n v="3"/>
    <d v="2020-09-01T00:00:00"/>
    <d v="2021-07-01T00:00:00"/>
    <n v="10"/>
    <n v="0"/>
    <d v="2021-02-01T00:00:00"/>
    <n v="0"/>
    <x v="0"/>
    <n v="3"/>
    <x v="0"/>
    <x v="0"/>
    <x v="0"/>
  </r>
  <r>
    <n v="100133"/>
    <s v="Basic"/>
    <m/>
    <m/>
    <m/>
    <n v="0"/>
    <n v="3"/>
    <d v="2020-09-01T00:00:00"/>
    <d v="2021-07-01T00:00:00"/>
    <n v="10"/>
    <n v="0"/>
    <d v="2021-03-01T00:00:00"/>
    <n v="0"/>
    <x v="0"/>
    <n v="3"/>
    <x v="0"/>
    <x v="0"/>
    <x v="0"/>
  </r>
  <r>
    <n v="100133"/>
    <s v="Basic"/>
    <m/>
    <m/>
    <m/>
    <n v="0"/>
    <n v="3"/>
    <d v="2020-09-01T00:00:00"/>
    <d v="2021-07-01T00:00:00"/>
    <n v="10"/>
    <n v="0"/>
    <d v="2021-04-01T00:00:00"/>
    <n v="0"/>
    <x v="0"/>
    <n v="3"/>
    <x v="0"/>
    <x v="0"/>
    <x v="0"/>
  </r>
  <r>
    <n v="100133"/>
    <s v="Basic"/>
    <m/>
    <m/>
    <m/>
    <n v="0"/>
    <n v="2"/>
    <d v="2020-09-01T00:00:00"/>
    <d v="2021-07-01T00:00:00"/>
    <n v="10"/>
    <n v="0"/>
    <d v="2021-05-01T00:00:00"/>
    <n v="0"/>
    <x v="0"/>
    <n v="2"/>
    <x v="0"/>
    <x v="0"/>
    <x v="0"/>
  </r>
  <r>
    <n v="100133"/>
    <s v="Basic"/>
    <m/>
    <m/>
    <m/>
    <n v="0"/>
    <n v="3"/>
    <d v="2020-09-01T00:00:00"/>
    <d v="2021-07-01T00:00:00"/>
    <n v="10"/>
    <n v="0"/>
    <d v="2021-06-01T00:00:00"/>
    <n v="0"/>
    <x v="0"/>
    <n v="3"/>
    <x v="19"/>
    <x v="3"/>
    <x v="27"/>
  </r>
  <r>
    <n v="100134"/>
    <s v="Basic"/>
    <m/>
    <m/>
    <m/>
    <n v="0"/>
    <n v="2"/>
    <d v="2020-09-01T00:00:00"/>
    <d v="2021-06-01T00:00:00"/>
    <n v="9"/>
    <n v="0"/>
    <d v="2020-09-01T00:00:00"/>
    <n v="0"/>
    <x v="0"/>
    <n v="2"/>
    <x v="0"/>
    <x v="0"/>
    <x v="0"/>
  </r>
  <r>
    <n v="100134"/>
    <s v="Premium"/>
    <m/>
    <m/>
    <m/>
    <n v="1"/>
    <n v="2"/>
    <d v="2020-09-01T00:00:00"/>
    <d v="2021-06-01T00:00:00"/>
    <n v="9"/>
    <n v="0"/>
    <d v="2020-10-01T00:00:00"/>
    <n v="10"/>
    <x v="0"/>
    <n v="1"/>
    <x v="0"/>
    <x v="0"/>
    <x v="0"/>
  </r>
  <r>
    <n v="100134"/>
    <s v="Premium"/>
    <m/>
    <m/>
    <m/>
    <n v="1"/>
    <n v="2"/>
    <d v="2020-09-01T00:00:00"/>
    <d v="2021-06-01T00:00:00"/>
    <n v="9"/>
    <n v="0"/>
    <d v="2020-11-01T00:00:00"/>
    <n v="10"/>
    <x v="0"/>
    <n v="1"/>
    <x v="0"/>
    <x v="0"/>
    <x v="0"/>
  </r>
  <r>
    <n v="100134"/>
    <s v="Premium"/>
    <m/>
    <m/>
    <m/>
    <n v="1"/>
    <n v="2"/>
    <d v="2020-09-01T00:00:00"/>
    <d v="2021-06-01T00:00:00"/>
    <n v="9"/>
    <n v="0"/>
    <d v="2020-12-01T00:00:00"/>
    <n v="10"/>
    <x v="0"/>
    <n v="1"/>
    <x v="0"/>
    <x v="0"/>
    <x v="0"/>
  </r>
  <r>
    <n v="100134"/>
    <s v="Premium"/>
    <m/>
    <m/>
    <m/>
    <n v="1"/>
    <n v="2"/>
    <d v="2020-09-01T00:00:00"/>
    <d v="2021-06-01T00:00:00"/>
    <n v="9"/>
    <n v="0"/>
    <d v="2021-01-01T00:00:00"/>
    <n v="10"/>
    <x v="0"/>
    <n v="1"/>
    <x v="0"/>
    <x v="0"/>
    <x v="0"/>
  </r>
  <r>
    <n v="100134"/>
    <s v="Premium"/>
    <m/>
    <m/>
    <m/>
    <n v="1"/>
    <n v="1"/>
    <d v="2020-09-01T00:00:00"/>
    <d v="2021-06-01T00:00:00"/>
    <n v="9"/>
    <n v="0"/>
    <d v="2021-02-01T00:00:00"/>
    <n v="10"/>
    <x v="0"/>
    <n v="0"/>
    <x v="0"/>
    <x v="0"/>
    <x v="0"/>
  </r>
  <r>
    <n v="100134"/>
    <s v="Premium"/>
    <m/>
    <m/>
    <m/>
    <n v="1"/>
    <n v="2"/>
    <d v="2020-09-01T00:00:00"/>
    <d v="2021-06-01T00:00:00"/>
    <n v="9"/>
    <n v="0"/>
    <d v="2021-03-01T00:00:00"/>
    <n v="10"/>
    <x v="0"/>
    <n v="1"/>
    <x v="0"/>
    <x v="0"/>
    <x v="0"/>
  </r>
  <r>
    <n v="100134"/>
    <s v="Premium"/>
    <m/>
    <m/>
    <m/>
    <n v="1"/>
    <n v="2"/>
    <d v="2020-09-01T00:00:00"/>
    <d v="2021-06-01T00:00:00"/>
    <n v="9"/>
    <n v="0"/>
    <d v="2021-04-01T00:00:00"/>
    <n v="10"/>
    <x v="0"/>
    <n v="1"/>
    <x v="0"/>
    <x v="0"/>
    <x v="0"/>
  </r>
  <r>
    <n v="100134"/>
    <s v="Premium"/>
    <m/>
    <m/>
    <m/>
    <n v="1"/>
    <n v="2"/>
    <d v="2020-09-01T00:00:00"/>
    <d v="2021-06-01T00:00:00"/>
    <n v="9"/>
    <n v="0"/>
    <d v="2021-05-01T00:00:00"/>
    <n v="10"/>
    <x v="0"/>
    <n v="1"/>
    <x v="0"/>
    <x v="0"/>
    <x v="0"/>
  </r>
  <r>
    <n v="100134"/>
    <s v="Premium"/>
    <m/>
    <m/>
    <m/>
    <n v="1"/>
    <n v="2"/>
    <d v="2020-09-01T00:00:00"/>
    <d v="2021-06-01T00:00:00"/>
    <n v="9"/>
    <n v="0"/>
    <d v="2021-06-01T00:00:00"/>
    <n v="10"/>
    <x v="0"/>
    <n v="1"/>
    <x v="3"/>
    <x v="3"/>
    <x v="3"/>
  </r>
  <r>
    <n v="100135"/>
    <s v="Basic"/>
    <m/>
    <m/>
    <m/>
    <n v="0"/>
    <n v="2"/>
    <d v="2020-09-01T00:00:00"/>
    <d v="2021-07-01T00:00:00"/>
    <n v="10"/>
    <n v="0"/>
    <d v="2020-09-01T00:00:00"/>
    <n v="0"/>
    <x v="0"/>
    <n v="2"/>
    <x v="0"/>
    <x v="0"/>
    <x v="0"/>
  </r>
  <r>
    <n v="100135"/>
    <s v="Basic"/>
    <m/>
    <m/>
    <m/>
    <n v="0"/>
    <n v="2"/>
    <d v="2020-09-01T00:00:00"/>
    <d v="2021-07-01T00:00:00"/>
    <n v="10"/>
    <n v="0"/>
    <d v="2020-10-01T00:00:00"/>
    <n v="0"/>
    <x v="0"/>
    <n v="2"/>
    <x v="0"/>
    <x v="0"/>
    <x v="0"/>
  </r>
  <r>
    <n v="100135"/>
    <s v="Basic"/>
    <m/>
    <m/>
    <m/>
    <n v="0"/>
    <n v="2"/>
    <d v="2020-09-01T00:00:00"/>
    <d v="2021-07-01T00:00:00"/>
    <n v="10"/>
    <n v="0"/>
    <d v="2020-11-01T00:00:00"/>
    <n v="0"/>
    <x v="0"/>
    <n v="2"/>
    <x v="0"/>
    <x v="0"/>
    <x v="0"/>
  </r>
  <r>
    <n v="100135"/>
    <s v="Basic"/>
    <m/>
    <m/>
    <m/>
    <n v="0"/>
    <n v="2"/>
    <d v="2020-09-01T00:00:00"/>
    <d v="2021-07-01T00:00:00"/>
    <n v="10"/>
    <n v="0"/>
    <d v="2020-12-01T00:00:00"/>
    <n v="0"/>
    <x v="0"/>
    <n v="2"/>
    <x v="0"/>
    <x v="0"/>
    <x v="0"/>
  </r>
  <r>
    <n v="100135"/>
    <s v="Basic"/>
    <m/>
    <m/>
    <m/>
    <n v="0"/>
    <n v="2"/>
    <d v="2020-09-01T00:00:00"/>
    <d v="2021-07-01T00:00:00"/>
    <n v="10"/>
    <n v="0"/>
    <d v="2021-01-01T00:00:00"/>
    <n v="0"/>
    <x v="0"/>
    <n v="2"/>
    <x v="0"/>
    <x v="0"/>
    <x v="0"/>
  </r>
  <r>
    <n v="100135"/>
    <s v="Basic"/>
    <m/>
    <m/>
    <m/>
    <n v="0"/>
    <n v="2"/>
    <d v="2020-09-01T00:00:00"/>
    <d v="2021-07-01T00:00:00"/>
    <n v="10"/>
    <n v="0"/>
    <d v="2021-02-01T00:00:00"/>
    <n v="0"/>
    <x v="0"/>
    <n v="2"/>
    <x v="0"/>
    <x v="0"/>
    <x v="0"/>
  </r>
  <r>
    <n v="100135"/>
    <s v="Basic"/>
    <m/>
    <m/>
    <m/>
    <n v="0"/>
    <n v="2"/>
    <d v="2020-09-01T00:00:00"/>
    <d v="2021-07-01T00:00:00"/>
    <n v="10"/>
    <n v="0"/>
    <d v="2021-03-01T00:00:00"/>
    <n v="0"/>
    <x v="0"/>
    <n v="2"/>
    <x v="0"/>
    <x v="0"/>
    <x v="0"/>
  </r>
  <r>
    <n v="100135"/>
    <s v="Basic"/>
    <m/>
    <m/>
    <m/>
    <n v="0"/>
    <n v="2"/>
    <d v="2020-09-01T00:00:00"/>
    <d v="2021-07-01T00:00:00"/>
    <n v="10"/>
    <n v="0"/>
    <d v="2021-04-01T00:00:00"/>
    <n v="0"/>
    <x v="0"/>
    <n v="2"/>
    <x v="0"/>
    <x v="0"/>
    <x v="0"/>
  </r>
  <r>
    <n v="100135"/>
    <s v="Basic"/>
    <m/>
    <m/>
    <m/>
    <n v="0"/>
    <n v="2"/>
    <d v="2020-09-01T00:00:00"/>
    <d v="2021-07-01T00:00:00"/>
    <n v="10"/>
    <n v="0"/>
    <d v="2021-05-01T00:00:00"/>
    <n v="0"/>
    <x v="0"/>
    <n v="2"/>
    <x v="0"/>
    <x v="0"/>
    <x v="0"/>
  </r>
  <r>
    <n v="100135"/>
    <s v="Basic"/>
    <m/>
    <m/>
    <m/>
    <n v="0"/>
    <n v="2"/>
    <d v="2020-09-01T00:00:00"/>
    <d v="2021-07-01T00:00:00"/>
    <n v="10"/>
    <n v="0"/>
    <d v="2021-06-01T00:00:00"/>
    <n v="0"/>
    <x v="0"/>
    <n v="2"/>
    <x v="7"/>
    <x v="3"/>
    <x v="7"/>
  </r>
  <r>
    <n v="100136"/>
    <s v="Basic"/>
    <m/>
    <m/>
    <m/>
    <n v="0"/>
    <n v="1"/>
    <d v="2020-09-01T00:00:00"/>
    <d v="2021-01-01T00:00:00"/>
    <n v="4"/>
    <n v="5"/>
    <d v="2020-09-01T00:00:00"/>
    <n v="0"/>
    <x v="0"/>
    <n v="1"/>
    <x v="0"/>
    <x v="0"/>
    <x v="0"/>
  </r>
  <r>
    <n v="100136"/>
    <s v="Basic"/>
    <m/>
    <m/>
    <m/>
    <n v="0"/>
    <n v="1"/>
    <d v="2020-09-01T00:00:00"/>
    <d v="2021-01-01T00:00:00"/>
    <n v="4"/>
    <n v="5"/>
    <d v="2020-10-01T00:00:00"/>
    <n v="0"/>
    <x v="0"/>
    <n v="1"/>
    <x v="0"/>
    <x v="0"/>
    <x v="0"/>
  </r>
  <r>
    <n v="100136"/>
    <s v="Basic"/>
    <m/>
    <m/>
    <m/>
    <n v="0"/>
    <n v="2"/>
    <d v="2020-09-01T00:00:00"/>
    <d v="2021-01-01T00:00:00"/>
    <n v="4"/>
    <n v="5"/>
    <d v="2020-11-01T00:00:00"/>
    <n v="0"/>
    <x v="0"/>
    <n v="2"/>
    <x v="0"/>
    <x v="0"/>
    <x v="0"/>
  </r>
  <r>
    <n v="100136"/>
    <s v="Basic"/>
    <m/>
    <m/>
    <m/>
    <n v="0"/>
    <n v="2"/>
    <d v="2020-09-01T00:00:00"/>
    <d v="2021-01-01T00:00:00"/>
    <n v="4"/>
    <n v="5"/>
    <d v="2020-12-01T00:00:00"/>
    <n v="0"/>
    <x v="0"/>
    <n v="2"/>
    <x v="0"/>
    <x v="0"/>
    <x v="0"/>
  </r>
  <r>
    <n v="100136"/>
    <s v="Basic"/>
    <m/>
    <m/>
    <m/>
    <n v="0"/>
    <n v="2"/>
    <d v="2020-09-01T00:00:00"/>
    <d v="2021-01-01T00:00:00"/>
    <n v="4"/>
    <n v="5"/>
    <d v="2021-01-01T00:00:00"/>
    <n v="0"/>
    <x v="0"/>
    <n v="2"/>
    <x v="0"/>
    <x v="0"/>
    <x v="0"/>
  </r>
  <r>
    <n v="100137"/>
    <s v="Basic"/>
    <m/>
    <m/>
    <m/>
    <n v="0"/>
    <n v="2"/>
    <d v="2020-09-01T00:00:00"/>
    <d v="2021-04-01T00:00:00"/>
    <n v="7"/>
    <n v="2"/>
    <d v="2020-09-01T00:00:00"/>
    <n v="0"/>
    <x v="0"/>
    <n v="2"/>
    <x v="0"/>
    <x v="0"/>
    <x v="0"/>
  </r>
  <r>
    <n v="100137"/>
    <s v="Basic"/>
    <m/>
    <m/>
    <m/>
    <n v="0"/>
    <n v="2"/>
    <d v="2020-09-01T00:00:00"/>
    <d v="2021-04-01T00:00:00"/>
    <n v="7"/>
    <n v="2"/>
    <d v="2020-10-01T00:00:00"/>
    <n v="0"/>
    <x v="0"/>
    <n v="2"/>
    <x v="0"/>
    <x v="0"/>
    <x v="0"/>
  </r>
  <r>
    <n v="100137"/>
    <s v="Basic"/>
    <m/>
    <m/>
    <m/>
    <n v="0"/>
    <n v="2"/>
    <d v="2020-09-01T00:00:00"/>
    <d v="2021-04-01T00:00:00"/>
    <n v="7"/>
    <n v="2"/>
    <d v="2020-11-01T00:00:00"/>
    <n v="0"/>
    <x v="0"/>
    <n v="2"/>
    <x v="0"/>
    <x v="0"/>
    <x v="0"/>
  </r>
  <r>
    <n v="100137"/>
    <s v="Basic"/>
    <m/>
    <m/>
    <m/>
    <n v="0"/>
    <n v="2"/>
    <d v="2020-09-01T00:00:00"/>
    <d v="2021-04-01T00:00:00"/>
    <n v="7"/>
    <n v="2"/>
    <d v="2020-12-01T00:00:00"/>
    <n v="0"/>
    <x v="0"/>
    <n v="2"/>
    <x v="0"/>
    <x v="0"/>
    <x v="0"/>
  </r>
  <r>
    <n v="100137"/>
    <s v="Basic"/>
    <m/>
    <m/>
    <m/>
    <n v="0"/>
    <n v="2"/>
    <d v="2020-09-01T00:00:00"/>
    <d v="2021-04-01T00:00:00"/>
    <n v="7"/>
    <n v="2"/>
    <d v="2021-01-01T00:00:00"/>
    <n v="0"/>
    <x v="0"/>
    <n v="2"/>
    <x v="0"/>
    <x v="0"/>
    <x v="0"/>
  </r>
  <r>
    <n v="100137"/>
    <s v="Basic"/>
    <m/>
    <m/>
    <m/>
    <n v="0"/>
    <n v="2"/>
    <d v="2020-09-01T00:00:00"/>
    <d v="2021-04-01T00:00:00"/>
    <n v="7"/>
    <n v="2"/>
    <d v="2021-02-01T00:00:00"/>
    <n v="0"/>
    <x v="0"/>
    <n v="2"/>
    <x v="0"/>
    <x v="0"/>
    <x v="0"/>
  </r>
  <r>
    <n v="100137"/>
    <s v="Basic"/>
    <m/>
    <m/>
    <m/>
    <n v="0"/>
    <n v="2"/>
    <d v="2020-09-01T00:00:00"/>
    <d v="2021-04-01T00:00:00"/>
    <n v="7"/>
    <n v="2"/>
    <d v="2021-03-01T00:00:00"/>
    <n v="0"/>
    <x v="0"/>
    <n v="2"/>
    <x v="0"/>
    <x v="0"/>
    <x v="0"/>
  </r>
  <r>
    <n v="100137"/>
    <s v="Basic"/>
    <m/>
    <m/>
    <m/>
    <n v="0"/>
    <n v="2"/>
    <d v="2020-09-01T00:00:00"/>
    <d v="2021-04-01T00:00:00"/>
    <n v="7"/>
    <n v="2"/>
    <d v="2021-04-01T00:00:00"/>
    <n v="0"/>
    <x v="0"/>
    <n v="2"/>
    <x v="0"/>
    <x v="0"/>
    <x v="0"/>
  </r>
  <r>
    <n v="100138"/>
    <s v="Basic"/>
    <m/>
    <m/>
    <m/>
    <n v="0"/>
    <n v="2"/>
    <d v="2020-09-01T00:00:00"/>
    <d v="2021-07-01T00:00:00"/>
    <n v="10"/>
    <n v="0"/>
    <d v="2020-09-01T00:00:00"/>
    <n v="0"/>
    <x v="0"/>
    <n v="2"/>
    <x v="0"/>
    <x v="0"/>
    <x v="0"/>
  </r>
  <r>
    <n v="100138"/>
    <s v="Premium"/>
    <m/>
    <m/>
    <m/>
    <n v="1"/>
    <n v="2"/>
    <d v="2020-09-01T00:00:00"/>
    <d v="2021-07-01T00:00:00"/>
    <n v="10"/>
    <n v="0"/>
    <d v="2020-10-01T00:00:00"/>
    <n v="10"/>
    <x v="0"/>
    <n v="1"/>
    <x v="0"/>
    <x v="0"/>
    <x v="0"/>
  </r>
  <r>
    <n v="100138"/>
    <s v="Premium"/>
    <m/>
    <m/>
    <m/>
    <n v="1"/>
    <n v="2"/>
    <d v="2020-09-01T00:00:00"/>
    <d v="2021-07-01T00:00:00"/>
    <n v="10"/>
    <n v="0"/>
    <d v="2020-11-01T00:00:00"/>
    <n v="10"/>
    <x v="0"/>
    <n v="1"/>
    <x v="0"/>
    <x v="0"/>
    <x v="0"/>
  </r>
  <r>
    <n v="100138"/>
    <s v="Premium"/>
    <m/>
    <m/>
    <m/>
    <n v="1"/>
    <n v="2"/>
    <d v="2020-09-01T00:00:00"/>
    <d v="2021-07-01T00:00:00"/>
    <n v="10"/>
    <n v="0"/>
    <d v="2020-12-01T00:00:00"/>
    <n v="10"/>
    <x v="0"/>
    <n v="1"/>
    <x v="0"/>
    <x v="0"/>
    <x v="0"/>
  </r>
  <r>
    <n v="100138"/>
    <s v="Premium"/>
    <m/>
    <m/>
    <m/>
    <n v="1"/>
    <n v="2"/>
    <d v="2020-09-01T00:00:00"/>
    <d v="2021-07-01T00:00:00"/>
    <n v="10"/>
    <n v="0"/>
    <d v="2021-01-01T00:00:00"/>
    <n v="10"/>
    <x v="0"/>
    <n v="1"/>
    <x v="0"/>
    <x v="0"/>
    <x v="0"/>
  </r>
  <r>
    <n v="100138"/>
    <s v="Premium"/>
    <m/>
    <m/>
    <m/>
    <n v="1"/>
    <n v="2"/>
    <d v="2020-09-01T00:00:00"/>
    <d v="2021-07-01T00:00:00"/>
    <n v="10"/>
    <n v="0"/>
    <d v="2021-02-01T00:00:00"/>
    <n v="10"/>
    <x v="0"/>
    <n v="1"/>
    <x v="0"/>
    <x v="0"/>
    <x v="0"/>
  </r>
  <r>
    <n v="100138"/>
    <s v="Premium"/>
    <m/>
    <m/>
    <m/>
    <n v="1"/>
    <n v="2"/>
    <d v="2020-09-01T00:00:00"/>
    <d v="2021-07-01T00:00:00"/>
    <n v="10"/>
    <n v="0"/>
    <d v="2021-03-01T00:00:00"/>
    <n v="10"/>
    <x v="0"/>
    <n v="1"/>
    <x v="0"/>
    <x v="0"/>
    <x v="0"/>
  </r>
  <r>
    <n v="100138"/>
    <s v="Premium"/>
    <m/>
    <m/>
    <m/>
    <n v="1"/>
    <n v="2"/>
    <d v="2020-09-01T00:00:00"/>
    <d v="2021-07-01T00:00:00"/>
    <n v="10"/>
    <n v="0"/>
    <d v="2021-04-01T00:00:00"/>
    <n v="10"/>
    <x v="0"/>
    <n v="1"/>
    <x v="0"/>
    <x v="0"/>
    <x v="0"/>
  </r>
  <r>
    <n v="100138"/>
    <s v="Premium"/>
    <m/>
    <m/>
    <m/>
    <n v="1"/>
    <n v="2"/>
    <d v="2020-09-01T00:00:00"/>
    <d v="2021-07-01T00:00:00"/>
    <n v="10"/>
    <n v="0"/>
    <d v="2021-05-01T00:00:00"/>
    <n v="10"/>
    <x v="0"/>
    <n v="1"/>
    <x v="0"/>
    <x v="0"/>
    <x v="0"/>
  </r>
  <r>
    <n v="100138"/>
    <s v="Premium"/>
    <m/>
    <m/>
    <m/>
    <n v="1"/>
    <n v="2"/>
    <d v="2020-09-01T00:00:00"/>
    <d v="2021-07-01T00:00:00"/>
    <n v="10"/>
    <n v="0"/>
    <d v="2021-06-01T00:00:00"/>
    <n v="10"/>
    <x v="0"/>
    <n v="1"/>
    <x v="3"/>
    <x v="3"/>
    <x v="3"/>
  </r>
  <r>
    <n v="100139"/>
    <s v="Basic"/>
    <m/>
    <m/>
    <m/>
    <n v="0"/>
    <n v="2"/>
    <d v="2020-09-01T00:00:00"/>
    <d v="2021-01-01T00:00:00"/>
    <n v="4"/>
    <n v="5"/>
    <d v="2020-09-01T00:00:00"/>
    <n v="0"/>
    <x v="0"/>
    <n v="2"/>
    <x v="0"/>
    <x v="0"/>
    <x v="0"/>
  </r>
  <r>
    <n v="100139"/>
    <s v="Basic"/>
    <m/>
    <m/>
    <m/>
    <n v="0"/>
    <n v="2"/>
    <d v="2020-09-01T00:00:00"/>
    <d v="2021-01-01T00:00:00"/>
    <n v="4"/>
    <n v="5"/>
    <d v="2020-10-01T00:00:00"/>
    <n v="0"/>
    <x v="0"/>
    <n v="2"/>
    <x v="0"/>
    <x v="0"/>
    <x v="0"/>
  </r>
  <r>
    <n v="100139"/>
    <s v="Basic"/>
    <m/>
    <m/>
    <m/>
    <n v="0"/>
    <n v="2"/>
    <d v="2020-09-01T00:00:00"/>
    <d v="2021-01-01T00:00:00"/>
    <n v="4"/>
    <n v="5"/>
    <d v="2020-11-01T00:00:00"/>
    <n v="0"/>
    <x v="0"/>
    <n v="2"/>
    <x v="0"/>
    <x v="0"/>
    <x v="0"/>
  </r>
  <r>
    <n v="100139"/>
    <s v="Basic"/>
    <m/>
    <m/>
    <m/>
    <n v="0"/>
    <n v="1"/>
    <d v="2020-09-01T00:00:00"/>
    <d v="2021-01-01T00:00:00"/>
    <n v="4"/>
    <n v="5"/>
    <d v="2020-12-01T00:00:00"/>
    <n v="0"/>
    <x v="0"/>
    <n v="1"/>
    <x v="0"/>
    <x v="0"/>
    <x v="0"/>
  </r>
  <r>
    <n v="100139"/>
    <s v="Basic"/>
    <m/>
    <m/>
    <m/>
    <n v="0"/>
    <n v="2"/>
    <d v="2020-09-01T00:00:00"/>
    <d v="2021-01-01T00:00:00"/>
    <n v="4"/>
    <n v="5"/>
    <d v="2021-01-01T00:00:00"/>
    <n v="0"/>
    <x v="0"/>
    <n v="2"/>
    <x v="0"/>
    <x v="0"/>
    <x v="0"/>
  </r>
  <r>
    <n v="100140"/>
    <s v="Basic"/>
    <m/>
    <m/>
    <m/>
    <n v="0"/>
    <n v="2"/>
    <d v="2020-09-01T00:00:00"/>
    <d v="2020-11-01T00:00:00"/>
    <n v="2"/>
    <n v="7"/>
    <d v="2020-09-01T00:00:00"/>
    <n v="0"/>
    <x v="0"/>
    <n v="2"/>
    <x v="0"/>
    <x v="0"/>
    <x v="0"/>
  </r>
  <r>
    <n v="100140"/>
    <s v="Basic"/>
    <m/>
    <m/>
    <m/>
    <n v="0"/>
    <n v="2"/>
    <d v="2020-09-01T00:00:00"/>
    <d v="2020-11-01T00:00:00"/>
    <n v="2"/>
    <n v="7"/>
    <d v="2020-10-01T00:00:00"/>
    <n v="0"/>
    <x v="0"/>
    <n v="2"/>
    <x v="0"/>
    <x v="0"/>
    <x v="0"/>
  </r>
  <r>
    <n v="100140"/>
    <s v="Basic"/>
    <m/>
    <m/>
    <m/>
    <n v="0"/>
    <n v="2"/>
    <d v="2020-09-01T00:00:00"/>
    <d v="2020-11-01T00:00:00"/>
    <n v="2"/>
    <n v="7"/>
    <d v="2020-11-01T00:00:00"/>
    <n v="0"/>
    <x v="0"/>
    <n v="2"/>
    <x v="0"/>
    <x v="0"/>
    <x v="0"/>
  </r>
  <r>
    <n v="100141"/>
    <s v="Basic"/>
    <m/>
    <m/>
    <m/>
    <n v="0"/>
    <n v="2"/>
    <d v="2020-09-01T00:00:00"/>
    <d v="2021-07-01T00:00:00"/>
    <n v="10"/>
    <n v="0"/>
    <d v="2020-09-01T00:00:00"/>
    <n v="0"/>
    <x v="0"/>
    <n v="2"/>
    <x v="0"/>
    <x v="0"/>
    <x v="0"/>
  </r>
  <r>
    <n v="100141"/>
    <s v="Premium"/>
    <m/>
    <m/>
    <m/>
    <n v="1"/>
    <n v="1"/>
    <d v="2020-09-01T00:00:00"/>
    <d v="2021-07-01T00:00:00"/>
    <n v="10"/>
    <n v="0"/>
    <d v="2020-10-01T00:00:00"/>
    <n v="10"/>
    <x v="0"/>
    <n v="0"/>
    <x v="0"/>
    <x v="0"/>
    <x v="0"/>
  </r>
  <r>
    <n v="100141"/>
    <s v="Premium"/>
    <m/>
    <m/>
    <m/>
    <n v="1"/>
    <n v="2"/>
    <d v="2020-09-01T00:00:00"/>
    <d v="2021-07-01T00:00:00"/>
    <n v="10"/>
    <n v="0"/>
    <d v="2020-11-01T00:00:00"/>
    <n v="10"/>
    <x v="0"/>
    <n v="1"/>
    <x v="0"/>
    <x v="0"/>
    <x v="0"/>
  </r>
  <r>
    <n v="100141"/>
    <s v="Premium"/>
    <m/>
    <m/>
    <m/>
    <n v="1"/>
    <n v="2"/>
    <d v="2020-09-01T00:00:00"/>
    <d v="2021-07-01T00:00:00"/>
    <n v="10"/>
    <n v="0"/>
    <d v="2020-12-01T00:00:00"/>
    <n v="10"/>
    <x v="0"/>
    <n v="1"/>
    <x v="0"/>
    <x v="0"/>
    <x v="0"/>
  </r>
  <r>
    <n v="100141"/>
    <s v="Premium"/>
    <m/>
    <m/>
    <m/>
    <n v="1"/>
    <n v="1"/>
    <d v="2020-09-01T00:00:00"/>
    <d v="2021-07-01T00:00:00"/>
    <n v="10"/>
    <n v="0"/>
    <d v="2021-01-01T00:00:00"/>
    <n v="10"/>
    <x v="0"/>
    <n v="0"/>
    <x v="0"/>
    <x v="0"/>
    <x v="0"/>
  </r>
  <r>
    <n v="100141"/>
    <s v="Premium"/>
    <m/>
    <m/>
    <m/>
    <n v="1"/>
    <n v="2"/>
    <d v="2020-09-01T00:00:00"/>
    <d v="2021-07-01T00:00:00"/>
    <n v="10"/>
    <n v="0"/>
    <d v="2021-02-01T00:00:00"/>
    <n v="10"/>
    <x v="0"/>
    <n v="1"/>
    <x v="0"/>
    <x v="0"/>
    <x v="0"/>
  </r>
  <r>
    <n v="100141"/>
    <s v="Premium"/>
    <m/>
    <m/>
    <m/>
    <n v="1"/>
    <n v="2"/>
    <d v="2020-09-01T00:00:00"/>
    <d v="2021-07-01T00:00:00"/>
    <n v="10"/>
    <n v="0"/>
    <d v="2021-03-01T00:00:00"/>
    <n v="10"/>
    <x v="0"/>
    <n v="1"/>
    <x v="0"/>
    <x v="0"/>
    <x v="0"/>
  </r>
  <r>
    <n v="100141"/>
    <s v="Premium"/>
    <m/>
    <m/>
    <m/>
    <n v="1"/>
    <n v="2"/>
    <d v="2020-09-01T00:00:00"/>
    <d v="2021-07-01T00:00:00"/>
    <n v="10"/>
    <n v="0"/>
    <d v="2021-04-01T00:00:00"/>
    <n v="10"/>
    <x v="0"/>
    <n v="1"/>
    <x v="0"/>
    <x v="0"/>
    <x v="0"/>
  </r>
  <r>
    <n v="100141"/>
    <s v="Premium"/>
    <m/>
    <m/>
    <m/>
    <n v="1"/>
    <n v="2"/>
    <d v="2020-09-01T00:00:00"/>
    <d v="2021-07-01T00:00:00"/>
    <n v="10"/>
    <n v="0"/>
    <d v="2021-05-01T00:00:00"/>
    <n v="10"/>
    <x v="0"/>
    <n v="1"/>
    <x v="0"/>
    <x v="0"/>
    <x v="0"/>
  </r>
  <r>
    <n v="100141"/>
    <s v="Premium"/>
    <m/>
    <m/>
    <m/>
    <n v="1"/>
    <n v="2"/>
    <d v="2020-09-01T00:00:00"/>
    <d v="2021-07-01T00:00:00"/>
    <n v="10"/>
    <n v="0"/>
    <d v="2021-06-01T00:00:00"/>
    <n v="10"/>
    <x v="0"/>
    <n v="1"/>
    <x v="3"/>
    <x v="3"/>
    <x v="3"/>
  </r>
  <r>
    <n v="100142"/>
    <s v="Basic"/>
    <m/>
    <m/>
    <m/>
    <n v="0"/>
    <n v="2"/>
    <d v="2020-09-01T00:00:00"/>
    <d v="2021-07-01T00:00:00"/>
    <n v="10"/>
    <n v="0"/>
    <d v="2020-09-01T00:00:00"/>
    <n v="0"/>
    <x v="0"/>
    <n v="2"/>
    <x v="0"/>
    <x v="0"/>
    <x v="0"/>
  </r>
  <r>
    <n v="100142"/>
    <s v="Premium"/>
    <m/>
    <m/>
    <m/>
    <n v="1"/>
    <n v="2"/>
    <d v="2020-09-01T00:00:00"/>
    <d v="2021-07-01T00:00:00"/>
    <n v="10"/>
    <n v="0"/>
    <d v="2020-10-01T00:00:00"/>
    <n v="10"/>
    <x v="0"/>
    <n v="1"/>
    <x v="0"/>
    <x v="0"/>
    <x v="0"/>
  </r>
  <r>
    <n v="100142"/>
    <s v="Premium"/>
    <m/>
    <m/>
    <m/>
    <n v="1"/>
    <n v="2"/>
    <d v="2020-09-01T00:00:00"/>
    <d v="2021-07-01T00:00:00"/>
    <n v="10"/>
    <n v="0"/>
    <d v="2020-11-01T00:00:00"/>
    <n v="10"/>
    <x v="0"/>
    <n v="1"/>
    <x v="0"/>
    <x v="0"/>
    <x v="0"/>
  </r>
  <r>
    <n v="100142"/>
    <s v="Premium"/>
    <m/>
    <m/>
    <m/>
    <n v="1"/>
    <n v="2"/>
    <d v="2020-09-01T00:00:00"/>
    <d v="2021-07-01T00:00:00"/>
    <n v="10"/>
    <n v="0"/>
    <d v="2020-12-01T00:00:00"/>
    <n v="10"/>
    <x v="0"/>
    <n v="1"/>
    <x v="0"/>
    <x v="0"/>
    <x v="0"/>
  </r>
  <r>
    <n v="100142"/>
    <s v="Premium"/>
    <m/>
    <m/>
    <m/>
    <n v="1"/>
    <n v="1"/>
    <d v="2020-09-01T00:00:00"/>
    <d v="2021-07-01T00:00:00"/>
    <n v="10"/>
    <n v="0"/>
    <d v="2021-01-01T00:00:00"/>
    <n v="10"/>
    <x v="0"/>
    <n v="0"/>
    <x v="0"/>
    <x v="0"/>
    <x v="0"/>
  </r>
  <r>
    <n v="100142"/>
    <s v="Premium"/>
    <m/>
    <m/>
    <m/>
    <n v="1"/>
    <n v="2"/>
    <d v="2020-09-01T00:00:00"/>
    <d v="2021-07-01T00:00:00"/>
    <n v="10"/>
    <n v="0"/>
    <d v="2021-02-01T00:00:00"/>
    <n v="10"/>
    <x v="0"/>
    <n v="1"/>
    <x v="0"/>
    <x v="0"/>
    <x v="0"/>
  </r>
  <r>
    <n v="100142"/>
    <s v="Premium"/>
    <m/>
    <m/>
    <m/>
    <n v="1"/>
    <n v="2"/>
    <d v="2020-09-01T00:00:00"/>
    <d v="2021-07-01T00:00:00"/>
    <n v="10"/>
    <n v="0"/>
    <d v="2021-03-01T00:00:00"/>
    <n v="10"/>
    <x v="0"/>
    <n v="1"/>
    <x v="0"/>
    <x v="0"/>
    <x v="0"/>
  </r>
  <r>
    <n v="100142"/>
    <s v="Premium"/>
    <m/>
    <m/>
    <m/>
    <n v="1"/>
    <n v="2"/>
    <d v="2020-09-01T00:00:00"/>
    <d v="2021-07-01T00:00:00"/>
    <n v="10"/>
    <n v="0"/>
    <d v="2021-04-01T00:00:00"/>
    <n v="10"/>
    <x v="0"/>
    <n v="1"/>
    <x v="0"/>
    <x v="0"/>
    <x v="0"/>
  </r>
  <r>
    <n v="100142"/>
    <s v="Premium"/>
    <m/>
    <m/>
    <m/>
    <n v="1"/>
    <n v="2"/>
    <d v="2020-09-01T00:00:00"/>
    <d v="2021-07-01T00:00:00"/>
    <n v="10"/>
    <n v="0"/>
    <d v="2021-05-01T00:00:00"/>
    <n v="10"/>
    <x v="0"/>
    <n v="1"/>
    <x v="0"/>
    <x v="0"/>
    <x v="0"/>
  </r>
  <r>
    <n v="100142"/>
    <s v="Premium"/>
    <m/>
    <m/>
    <m/>
    <n v="1"/>
    <n v="1"/>
    <d v="2020-09-01T00:00:00"/>
    <d v="2021-07-01T00:00:00"/>
    <n v="10"/>
    <n v="0"/>
    <d v="2021-06-01T00:00:00"/>
    <n v="10"/>
    <x v="0"/>
    <n v="0"/>
    <x v="0"/>
    <x v="0"/>
    <x v="0"/>
  </r>
  <r>
    <n v="100143"/>
    <s v="Basic"/>
    <m/>
    <m/>
    <m/>
    <n v="0"/>
    <n v="2"/>
    <d v="2020-09-01T00:00:00"/>
    <d v="2021-07-01T00:00:00"/>
    <n v="10"/>
    <n v="0"/>
    <d v="2020-09-01T00:00:00"/>
    <n v="0"/>
    <x v="0"/>
    <n v="2"/>
    <x v="0"/>
    <x v="0"/>
    <x v="0"/>
  </r>
  <r>
    <n v="100143"/>
    <s v="Premium"/>
    <m/>
    <m/>
    <m/>
    <n v="1"/>
    <n v="2"/>
    <d v="2020-09-01T00:00:00"/>
    <d v="2021-07-01T00:00:00"/>
    <n v="10"/>
    <n v="0"/>
    <d v="2020-10-01T00:00:00"/>
    <n v="10"/>
    <x v="0"/>
    <n v="1"/>
    <x v="0"/>
    <x v="0"/>
    <x v="0"/>
  </r>
  <r>
    <n v="100143"/>
    <s v="Premium"/>
    <m/>
    <m/>
    <m/>
    <n v="1"/>
    <n v="2"/>
    <d v="2020-09-01T00:00:00"/>
    <d v="2021-07-01T00:00:00"/>
    <n v="10"/>
    <n v="0"/>
    <d v="2020-11-01T00:00:00"/>
    <n v="10"/>
    <x v="0"/>
    <n v="1"/>
    <x v="0"/>
    <x v="0"/>
    <x v="0"/>
  </r>
  <r>
    <n v="100143"/>
    <s v="Premium"/>
    <m/>
    <m/>
    <m/>
    <n v="1"/>
    <n v="2"/>
    <d v="2020-09-01T00:00:00"/>
    <d v="2021-07-01T00:00:00"/>
    <n v="10"/>
    <n v="0"/>
    <d v="2020-12-01T00:00:00"/>
    <n v="10"/>
    <x v="0"/>
    <n v="1"/>
    <x v="0"/>
    <x v="0"/>
    <x v="0"/>
  </r>
  <r>
    <n v="100143"/>
    <s v="Premium"/>
    <m/>
    <m/>
    <m/>
    <n v="1"/>
    <n v="2"/>
    <d v="2020-09-01T00:00:00"/>
    <d v="2021-07-01T00:00:00"/>
    <n v="10"/>
    <n v="0"/>
    <d v="2021-01-01T00:00:00"/>
    <n v="10"/>
    <x v="0"/>
    <n v="1"/>
    <x v="0"/>
    <x v="0"/>
    <x v="0"/>
  </r>
  <r>
    <n v="100143"/>
    <s v="Premium"/>
    <m/>
    <m/>
    <m/>
    <n v="1"/>
    <n v="2"/>
    <d v="2020-09-01T00:00:00"/>
    <d v="2021-07-01T00:00:00"/>
    <n v="10"/>
    <n v="0"/>
    <d v="2021-02-01T00:00:00"/>
    <n v="10"/>
    <x v="0"/>
    <n v="1"/>
    <x v="0"/>
    <x v="0"/>
    <x v="0"/>
  </r>
  <r>
    <n v="100143"/>
    <s v="Premium"/>
    <m/>
    <m/>
    <m/>
    <n v="1"/>
    <n v="2"/>
    <d v="2020-09-01T00:00:00"/>
    <d v="2021-07-01T00:00:00"/>
    <n v="10"/>
    <n v="0"/>
    <d v="2021-03-01T00:00:00"/>
    <n v="10"/>
    <x v="0"/>
    <n v="1"/>
    <x v="0"/>
    <x v="0"/>
    <x v="0"/>
  </r>
  <r>
    <n v="100143"/>
    <s v="Premium"/>
    <m/>
    <m/>
    <m/>
    <n v="1"/>
    <n v="2"/>
    <d v="2020-09-01T00:00:00"/>
    <d v="2021-07-01T00:00:00"/>
    <n v="10"/>
    <n v="0"/>
    <d v="2021-04-01T00:00:00"/>
    <n v="10"/>
    <x v="0"/>
    <n v="1"/>
    <x v="0"/>
    <x v="0"/>
    <x v="0"/>
  </r>
  <r>
    <n v="100143"/>
    <s v="Premium"/>
    <m/>
    <m/>
    <m/>
    <n v="1"/>
    <n v="2"/>
    <d v="2020-09-01T00:00:00"/>
    <d v="2021-07-01T00:00:00"/>
    <n v="10"/>
    <n v="0"/>
    <d v="2021-05-01T00:00:00"/>
    <n v="10"/>
    <x v="0"/>
    <n v="1"/>
    <x v="0"/>
    <x v="0"/>
    <x v="0"/>
  </r>
  <r>
    <n v="100143"/>
    <s v="Premium"/>
    <m/>
    <m/>
    <m/>
    <n v="1"/>
    <n v="2"/>
    <d v="2020-09-01T00:00:00"/>
    <d v="2021-07-01T00:00:00"/>
    <n v="10"/>
    <n v="0"/>
    <d v="2021-06-01T00:00:00"/>
    <n v="10"/>
    <x v="0"/>
    <n v="1"/>
    <x v="3"/>
    <x v="3"/>
    <x v="3"/>
  </r>
  <r>
    <n v="100144"/>
    <s v="Basic"/>
    <m/>
    <m/>
    <m/>
    <n v="0"/>
    <n v="2"/>
    <d v="2020-09-01T00:00:00"/>
    <d v="2021-07-01T00:00:00"/>
    <n v="10"/>
    <n v="0"/>
    <d v="2020-09-01T00:00:00"/>
    <n v="0"/>
    <x v="0"/>
    <n v="2"/>
    <x v="0"/>
    <x v="0"/>
    <x v="0"/>
  </r>
  <r>
    <n v="100144"/>
    <s v="Premium"/>
    <m/>
    <m/>
    <m/>
    <n v="1"/>
    <n v="2"/>
    <d v="2020-09-01T00:00:00"/>
    <d v="2021-07-01T00:00:00"/>
    <n v="10"/>
    <n v="0"/>
    <d v="2020-10-01T00:00:00"/>
    <n v="10"/>
    <x v="0"/>
    <n v="1"/>
    <x v="0"/>
    <x v="0"/>
    <x v="0"/>
  </r>
  <r>
    <n v="100144"/>
    <s v="Premium"/>
    <m/>
    <m/>
    <m/>
    <n v="1"/>
    <n v="2"/>
    <d v="2020-09-01T00:00:00"/>
    <d v="2021-07-01T00:00:00"/>
    <n v="10"/>
    <n v="0"/>
    <d v="2020-11-01T00:00:00"/>
    <n v="10"/>
    <x v="0"/>
    <n v="1"/>
    <x v="0"/>
    <x v="0"/>
    <x v="0"/>
  </r>
  <r>
    <n v="100144"/>
    <s v="Premium"/>
    <m/>
    <m/>
    <m/>
    <n v="1"/>
    <n v="2"/>
    <d v="2020-09-01T00:00:00"/>
    <d v="2021-07-01T00:00:00"/>
    <n v="10"/>
    <n v="0"/>
    <d v="2020-12-01T00:00:00"/>
    <n v="10"/>
    <x v="0"/>
    <n v="1"/>
    <x v="0"/>
    <x v="0"/>
    <x v="0"/>
  </r>
  <r>
    <n v="100144"/>
    <s v="Premium"/>
    <m/>
    <m/>
    <m/>
    <n v="1"/>
    <n v="2"/>
    <d v="2020-09-01T00:00:00"/>
    <d v="2021-07-01T00:00:00"/>
    <n v="10"/>
    <n v="0"/>
    <d v="2021-01-01T00:00:00"/>
    <n v="10"/>
    <x v="0"/>
    <n v="1"/>
    <x v="0"/>
    <x v="0"/>
    <x v="0"/>
  </r>
  <r>
    <n v="100144"/>
    <s v="Premium"/>
    <m/>
    <m/>
    <m/>
    <n v="1"/>
    <n v="2"/>
    <d v="2020-09-01T00:00:00"/>
    <d v="2021-07-01T00:00:00"/>
    <n v="10"/>
    <n v="0"/>
    <d v="2021-02-01T00:00:00"/>
    <n v="10"/>
    <x v="0"/>
    <n v="1"/>
    <x v="0"/>
    <x v="0"/>
    <x v="0"/>
  </r>
  <r>
    <n v="100144"/>
    <s v="Premium"/>
    <m/>
    <m/>
    <m/>
    <n v="1"/>
    <n v="2"/>
    <d v="2020-09-01T00:00:00"/>
    <d v="2021-07-01T00:00:00"/>
    <n v="10"/>
    <n v="0"/>
    <d v="2021-03-01T00:00:00"/>
    <n v="10"/>
    <x v="0"/>
    <n v="1"/>
    <x v="0"/>
    <x v="0"/>
    <x v="0"/>
  </r>
  <r>
    <n v="100144"/>
    <s v="Premium"/>
    <m/>
    <m/>
    <m/>
    <n v="1"/>
    <n v="2"/>
    <d v="2020-09-01T00:00:00"/>
    <d v="2021-07-01T00:00:00"/>
    <n v="10"/>
    <n v="0"/>
    <d v="2021-04-01T00:00:00"/>
    <n v="10"/>
    <x v="0"/>
    <n v="1"/>
    <x v="0"/>
    <x v="0"/>
    <x v="0"/>
  </r>
  <r>
    <n v="100144"/>
    <s v="Premium"/>
    <m/>
    <m/>
    <m/>
    <n v="1"/>
    <n v="2"/>
    <d v="2020-09-01T00:00:00"/>
    <d v="2021-07-01T00:00:00"/>
    <n v="10"/>
    <n v="0"/>
    <d v="2021-05-01T00:00:00"/>
    <n v="10"/>
    <x v="0"/>
    <n v="1"/>
    <x v="0"/>
    <x v="0"/>
    <x v="0"/>
  </r>
  <r>
    <n v="100144"/>
    <s v="Premium"/>
    <m/>
    <m/>
    <m/>
    <n v="1"/>
    <n v="2"/>
    <d v="2020-09-01T00:00:00"/>
    <d v="2021-07-01T00:00:00"/>
    <n v="10"/>
    <n v="0"/>
    <d v="2021-06-01T00:00:00"/>
    <n v="10"/>
    <x v="0"/>
    <n v="1"/>
    <x v="3"/>
    <x v="3"/>
    <x v="3"/>
  </r>
  <r>
    <n v="100145"/>
    <s v="Basic"/>
    <m/>
    <m/>
    <m/>
    <n v="0"/>
    <n v="2"/>
    <d v="2020-09-01T00:00:00"/>
    <d v="2021-07-01T00:00:00"/>
    <n v="10"/>
    <n v="0"/>
    <d v="2020-09-01T00:00:00"/>
    <n v="0"/>
    <x v="0"/>
    <n v="2"/>
    <x v="0"/>
    <x v="0"/>
    <x v="0"/>
  </r>
  <r>
    <n v="100145"/>
    <s v="Premium"/>
    <m/>
    <m/>
    <m/>
    <n v="1"/>
    <n v="2"/>
    <d v="2020-09-01T00:00:00"/>
    <d v="2021-07-01T00:00:00"/>
    <n v="10"/>
    <n v="0"/>
    <d v="2020-10-01T00:00:00"/>
    <n v="10"/>
    <x v="0"/>
    <n v="1"/>
    <x v="0"/>
    <x v="0"/>
    <x v="0"/>
  </r>
  <r>
    <n v="100145"/>
    <s v="Premium"/>
    <m/>
    <m/>
    <m/>
    <n v="1"/>
    <n v="2"/>
    <d v="2020-09-01T00:00:00"/>
    <d v="2021-07-01T00:00:00"/>
    <n v="10"/>
    <n v="0"/>
    <d v="2020-11-01T00:00:00"/>
    <n v="10"/>
    <x v="0"/>
    <n v="1"/>
    <x v="0"/>
    <x v="0"/>
    <x v="0"/>
  </r>
  <r>
    <n v="100145"/>
    <s v="Premium"/>
    <m/>
    <m/>
    <m/>
    <n v="1"/>
    <n v="2"/>
    <d v="2020-09-01T00:00:00"/>
    <d v="2021-07-01T00:00:00"/>
    <n v="10"/>
    <n v="0"/>
    <d v="2020-12-01T00:00:00"/>
    <n v="10"/>
    <x v="0"/>
    <n v="1"/>
    <x v="0"/>
    <x v="0"/>
    <x v="0"/>
  </r>
  <r>
    <n v="100145"/>
    <s v="Premium"/>
    <m/>
    <m/>
    <m/>
    <n v="1"/>
    <n v="2"/>
    <d v="2020-09-01T00:00:00"/>
    <d v="2021-07-01T00:00:00"/>
    <n v="10"/>
    <n v="0"/>
    <d v="2021-01-01T00:00:00"/>
    <n v="10"/>
    <x v="0"/>
    <n v="1"/>
    <x v="0"/>
    <x v="0"/>
    <x v="0"/>
  </r>
  <r>
    <n v="100145"/>
    <s v="Premium"/>
    <m/>
    <m/>
    <m/>
    <n v="1"/>
    <n v="2"/>
    <d v="2020-09-01T00:00:00"/>
    <d v="2021-07-01T00:00:00"/>
    <n v="10"/>
    <n v="0"/>
    <d v="2021-02-01T00:00:00"/>
    <n v="10"/>
    <x v="0"/>
    <n v="1"/>
    <x v="0"/>
    <x v="0"/>
    <x v="0"/>
  </r>
  <r>
    <n v="100145"/>
    <s v="Premium"/>
    <m/>
    <m/>
    <m/>
    <n v="1"/>
    <n v="1"/>
    <d v="2020-09-01T00:00:00"/>
    <d v="2021-07-01T00:00:00"/>
    <n v="10"/>
    <n v="0"/>
    <d v="2021-03-01T00:00:00"/>
    <n v="10"/>
    <x v="0"/>
    <n v="0"/>
    <x v="0"/>
    <x v="0"/>
    <x v="0"/>
  </r>
  <r>
    <n v="100145"/>
    <s v="Premium"/>
    <m/>
    <m/>
    <m/>
    <n v="1"/>
    <n v="2"/>
    <d v="2020-09-01T00:00:00"/>
    <d v="2021-07-01T00:00:00"/>
    <n v="10"/>
    <n v="0"/>
    <d v="2021-04-01T00:00:00"/>
    <n v="10"/>
    <x v="0"/>
    <n v="1"/>
    <x v="0"/>
    <x v="0"/>
    <x v="0"/>
  </r>
  <r>
    <n v="100145"/>
    <s v="Premium"/>
    <m/>
    <m/>
    <m/>
    <n v="1"/>
    <n v="2"/>
    <d v="2020-09-01T00:00:00"/>
    <d v="2021-07-01T00:00:00"/>
    <n v="10"/>
    <n v="0"/>
    <d v="2021-05-01T00:00:00"/>
    <n v="10"/>
    <x v="0"/>
    <n v="1"/>
    <x v="0"/>
    <x v="0"/>
    <x v="0"/>
  </r>
  <r>
    <n v="100145"/>
    <s v="Premium"/>
    <m/>
    <m/>
    <m/>
    <n v="1"/>
    <n v="2"/>
    <d v="2020-09-01T00:00:00"/>
    <d v="2021-07-01T00:00:00"/>
    <n v="10"/>
    <n v="0"/>
    <d v="2021-06-01T00:00:00"/>
    <n v="10"/>
    <x v="0"/>
    <n v="1"/>
    <x v="3"/>
    <x v="3"/>
    <x v="3"/>
  </r>
  <r>
    <n v="100146"/>
    <s v="Basic"/>
    <m/>
    <m/>
    <m/>
    <n v="0"/>
    <n v="38"/>
    <d v="2020-10-01T00:00:00"/>
    <d v="2021-07-01T00:00:00"/>
    <n v="9"/>
    <n v="0"/>
    <d v="2020-10-01T00:00:00"/>
    <n v="0"/>
    <x v="0"/>
    <n v="38"/>
    <x v="0"/>
    <x v="0"/>
    <x v="0"/>
  </r>
  <r>
    <n v="100146"/>
    <s v="Premium"/>
    <m/>
    <m/>
    <m/>
    <n v="41"/>
    <n v="39"/>
    <d v="2020-10-01T00:00:00"/>
    <d v="2021-07-01T00:00:00"/>
    <n v="9"/>
    <n v="0"/>
    <d v="2020-11-01T00:00:00"/>
    <n v="410"/>
    <x v="0"/>
    <n v="0"/>
    <x v="0"/>
    <x v="0"/>
    <x v="0"/>
  </r>
  <r>
    <n v="100146"/>
    <s v="Premium"/>
    <m/>
    <m/>
    <m/>
    <n v="52"/>
    <n v="48"/>
    <d v="2020-10-01T00:00:00"/>
    <d v="2021-07-01T00:00:00"/>
    <n v="9"/>
    <n v="0"/>
    <d v="2020-12-01T00:00:00"/>
    <n v="520"/>
    <x v="0"/>
    <n v="0"/>
    <x v="0"/>
    <x v="0"/>
    <x v="0"/>
  </r>
  <r>
    <n v="100146"/>
    <s v="Premium"/>
    <m/>
    <m/>
    <m/>
    <n v="41"/>
    <n v="60"/>
    <d v="2020-10-01T00:00:00"/>
    <d v="2021-07-01T00:00:00"/>
    <n v="9"/>
    <n v="0"/>
    <d v="2021-01-01T00:00:00"/>
    <n v="410"/>
    <x v="0"/>
    <n v="19"/>
    <x v="0"/>
    <x v="0"/>
    <x v="0"/>
  </r>
  <r>
    <n v="100146"/>
    <s v="Premium"/>
    <m/>
    <m/>
    <m/>
    <n v="52"/>
    <n v="64"/>
    <d v="2020-10-01T00:00:00"/>
    <d v="2021-07-01T00:00:00"/>
    <n v="9"/>
    <n v="0"/>
    <d v="2021-02-01T00:00:00"/>
    <n v="520"/>
    <x v="0"/>
    <n v="12"/>
    <x v="0"/>
    <x v="0"/>
    <x v="0"/>
  </r>
  <r>
    <n v="100146"/>
    <s v="Premium"/>
    <m/>
    <m/>
    <m/>
    <n v="52"/>
    <n v="59"/>
    <d v="2020-10-01T00:00:00"/>
    <d v="2021-07-01T00:00:00"/>
    <n v="9"/>
    <n v="0"/>
    <d v="2021-03-01T00:00:00"/>
    <n v="520"/>
    <x v="0"/>
    <n v="7"/>
    <x v="0"/>
    <x v="0"/>
    <x v="0"/>
  </r>
  <r>
    <n v="100146"/>
    <s v="Premium"/>
    <m/>
    <m/>
    <m/>
    <n v="52"/>
    <n v="56"/>
    <d v="2020-10-01T00:00:00"/>
    <d v="2021-07-01T00:00:00"/>
    <n v="9"/>
    <n v="0"/>
    <d v="2021-04-01T00:00:00"/>
    <n v="520"/>
    <x v="0"/>
    <n v="4"/>
    <x v="0"/>
    <x v="0"/>
    <x v="0"/>
  </r>
  <r>
    <n v="100146"/>
    <s v="Premium"/>
    <m/>
    <m/>
    <m/>
    <n v="52"/>
    <n v="52"/>
    <d v="2020-10-01T00:00:00"/>
    <d v="2021-07-01T00:00:00"/>
    <n v="9"/>
    <n v="0"/>
    <d v="2021-05-01T00:00:00"/>
    <n v="520"/>
    <x v="0"/>
    <n v="0"/>
    <x v="0"/>
    <x v="0"/>
    <x v="0"/>
  </r>
  <r>
    <n v="100146"/>
    <s v="Premium"/>
    <m/>
    <m/>
    <m/>
    <n v="52"/>
    <n v="62"/>
    <d v="2020-10-01T00:00:00"/>
    <d v="2021-07-01T00:00:00"/>
    <n v="9"/>
    <n v="0"/>
    <d v="2021-06-01T00:00:00"/>
    <n v="520"/>
    <x v="0"/>
    <n v="10"/>
    <x v="5"/>
    <x v="1"/>
    <x v="34"/>
  </r>
  <r>
    <n v="100147"/>
    <s v="Basic"/>
    <m/>
    <m/>
    <m/>
    <n v="0"/>
    <n v="67"/>
    <d v="2020-10-01T00:00:00"/>
    <d v="2021-07-01T00:00:00"/>
    <n v="9"/>
    <n v="0"/>
    <d v="2020-10-01T00:00:00"/>
    <n v="0"/>
    <x v="0"/>
    <n v="67"/>
    <x v="0"/>
    <x v="0"/>
    <x v="0"/>
  </r>
  <r>
    <n v="100147"/>
    <s v="Premium"/>
    <m/>
    <m/>
    <m/>
    <n v="28"/>
    <n v="51"/>
    <d v="2020-10-01T00:00:00"/>
    <d v="2021-07-01T00:00:00"/>
    <n v="9"/>
    <n v="0"/>
    <d v="2020-11-01T00:00:00"/>
    <n v="280"/>
    <x v="0"/>
    <n v="23"/>
    <x v="0"/>
    <x v="0"/>
    <x v="0"/>
  </r>
  <r>
    <n v="100147"/>
    <s v="Premium"/>
    <m/>
    <m/>
    <m/>
    <n v="46"/>
    <n v="50"/>
    <d v="2020-10-01T00:00:00"/>
    <d v="2021-07-01T00:00:00"/>
    <n v="9"/>
    <n v="0"/>
    <d v="2020-12-01T00:00:00"/>
    <n v="460"/>
    <x v="0"/>
    <n v="4"/>
    <x v="0"/>
    <x v="0"/>
    <x v="0"/>
  </r>
  <r>
    <n v="100147"/>
    <s v="Premium"/>
    <m/>
    <m/>
    <m/>
    <n v="51"/>
    <n v="70"/>
    <d v="2020-10-01T00:00:00"/>
    <d v="2021-07-01T00:00:00"/>
    <n v="9"/>
    <n v="0"/>
    <d v="2021-01-01T00:00:00"/>
    <n v="510"/>
    <x v="0"/>
    <n v="19"/>
    <x v="0"/>
    <x v="0"/>
    <x v="0"/>
  </r>
  <r>
    <n v="100147"/>
    <s v="Premium"/>
    <m/>
    <m/>
    <m/>
    <n v="51"/>
    <n v="61"/>
    <d v="2020-10-01T00:00:00"/>
    <d v="2021-07-01T00:00:00"/>
    <n v="9"/>
    <n v="0"/>
    <d v="2021-02-01T00:00:00"/>
    <n v="510"/>
    <x v="0"/>
    <n v="10"/>
    <x v="0"/>
    <x v="0"/>
    <x v="0"/>
  </r>
  <r>
    <n v="100147"/>
    <s v="Premium"/>
    <m/>
    <m/>
    <m/>
    <n v="51"/>
    <n v="57"/>
    <d v="2020-10-01T00:00:00"/>
    <d v="2021-07-01T00:00:00"/>
    <n v="9"/>
    <n v="0"/>
    <d v="2021-03-01T00:00:00"/>
    <n v="510"/>
    <x v="0"/>
    <n v="6"/>
    <x v="0"/>
    <x v="0"/>
    <x v="0"/>
  </r>
  <r>
    <n v="100147"/>
    <s v="Premium"/>
    <m/>
    <m/>
    <m/>
    <n v="51"/>
    <n v="67"/>
    <d v="2020-10-01T00:00:00"/>
    <d v="2021-07-01T00:00:00"/>
    <n v="9"/>
    <n v="0"/>
    <d v="2021-04-01T00:00:00"/>
    <n v="510"/>
    <x v="0"/>
    <n v="16"/>
    <x v="0"/>
    <x v="0"/>
    <x v="0"/>
  </r>
  <r>
    <n v="100147"/>
    <s v="Premium"/>
    <m/>
    <m/>
    <m/>
    <n v="51"/>
    <n v="68"/>
    <d v="2020-10-01T00:00:00"/>
    <d v="2021-07-01T00:00:00"/>
    <n v="9"/>
    <n v="0"/>
    <d v="2021-05-01T00:00:00"/>
    <n v="510"/>
    <x v="0"/>
    <n v="17"/>
    <x v="0"/>
    <x v="0"/>
    <x v="0"/>
  </r>
  <r>
    <n v="100147"/>
    <s v="Premium"/>
    <m/>
    <m/>
    <m/>
    <n v="51"/>
    <n v="55"/>
    <d v="2020-10-01T00:00:00"/>
    <d v="2021-07-01T00:00:00"/>
    <n v="9"/>
    <n v="0"/>
    <d v="2021-06-01T00:00:00"/>
    <n v="510"/>
    <x v="0"/>
    <n v="4"/>
    <x v="11"/>
    <x v="3"/>
    <x v="11"/>
  </r>
  <r>
    <n v="100148"/>
    <s v="Basic"/>
    <m/>
    <m/>
    <m/>
    <n v="0"/>
    <n v="69"/>
    <d v="2020-10-01T00:00:00"/>
    <d v="2021-07-01T00:00:00"/>
    <n v="9"/>
    <n v="0"/>
    <d v="2020-10-01T00:00:00"/>
    <n v="0"/>
    <x v="0"/>
    <n v="69"/>
    <x v="0"/>
    <x v="0"/>
    <x v="0"/>
  </r>
  <r>
    <n v="100148"/>
    <s v="Premium"/>
    <m/>
    <m/>
    <m/>
    <n v="14"/>
    <n v="59"/>
    <d v="2020-10-01T00:00:00"/>
    <d v="2021-07-01T00:00:00"/>
    <n v="9"/>
    <n v="0"/>
    <d v="2020-11-01T00:00:00"/>
    <n v="140"/>
    <x v="0"/>
    <n v="45"/>
    <x v="0"/>
    <x v="0"/>
    <x v="0"/>
  </r>
  <r>
    <n v="100148"/>
    <s v="Premium"/>
    <m/>
    <m/>
    <m/>
    <n v="48"/>
    <n v="45"/>
    <d v="2020-10-01T00:00:00"/>
    <d v="2021-07-01T00:00:00"/>
    <n v="9"/>
    <n v="0"/>
    <d v="2020-12-01T00:00:00"/>
    <n v="480"/>
    <x v="0"/>
    <n v="0"/>
    <x v="0"/>
    <x v="0"/>
    <x v="0"/>
  </r>
  <r>
    <n v="100148"/>
    <s v="Premium"/>
    <m/>
    <m/>
    <m/>
    <n v="48"/>
    <n v="46"/>
    <d v="2020-10-01T00:00:00"/>
    <d v="2021-07-01T00:00:00"/>
    <n v="9"/>
    <n v="0"/>
    <d v="2021-01-01T00:00:00"/>
    <n v="480"/>
    <x v="0"/>
    <n v="0"/>
    <x v="0"/>
    <x v="0"/>
    <x v="0"/>
  </r>
  <r>
    <n v="100148"/>
    <s v="Premium"/>
    <m/>
    <m/>
    <m/>
    <n v="48"/>
    <n v="61"/>
    <d v="2020-10-01T00:00:00"/>
    <d v="2021-07-01T00:00:00"/>
    <n v="9"/>
    <n v="0"/>
    <d v="2021-02-01T00:00:00"/>
    <n v="480"/>
    <x v="0"/>
    <n v="13"/>
    <x v="0"/>
    <x v="0"/>
    <x v="0"/>
  </r>
  <r>
    <n v="100148"/>
    <s v="Premium"/>
    <m/>
    <m/>
    <m/>
    <n v="48"/>
    <n v="50"/>
    <d v="2020-10-01T00:00:00"/>
    <d v="2021-07-01T00:00:00"/>
    <n v="9"/>
    <n v="0"/>
    <d v="2021-03-01T00:00:00"/>
    <n v="480"/>
    <x v="0"/>
    <n v="2"/>
    <x v="0"/>
    <x v="0"/>
    <x v="0"/>
  </r>
  <r>
    <n v="100148"/>
    <s v="Premium"/>
    <m/>
    <m/>
    <m/>
    <n v="48"/>
    <n v="62"/>
    <d v="2020-10-01T00:00:00"/>
    <d v="2021-07-01T00:00:00"/>
    <n v="9"/>
    <n v="0"/>
    <d v="2021-04-01T00:00:00"/>
    <n v="480"/>
    <x v="0"/>
    <n v="14"/>
    <x v="0"/>
    <x v="0"/>
    <x v="0"/>
  </r>
  <r>
    <n v="100148"/>
    <s v="Premium"/>
    <m/>
    <m/>
    <m/>
    <n v="48"/>
    <n v="57"/>
    <d v="2020-10-01T00:00:00"/>
    <d v="2021-07-01T00:00:00"/>
    <n v="9"/>
    <n v="0"/>
    <d v="2021-05-01T00:00:00"/>
    <n v="480"/>
    <x v="0"/>
    <n v="9"/>
    <x v="0"/>
    <x v="0"/>
    <x v="0"/>
  </r>
  <r>
    <n v="100148"/>
    <s v="Premium"/>
    <m/>
    <m/>
    <m/>
    <n v="48"/>
    <n v="56"/>
    <d v="2020-10-01T00:00:00"/>
    <d v="2021-07-01T00:00:00"/>
    <n v="9"/>
    <n v="0"/>
    <d v="2021-06-01T00:00:00"/>
    <n v="480"/>
    <x v="0"/>
    <n v="8"/>
    <x v="14"/>
    <x v="3"/>
    <x v="38"/>
  </r>
  <r>
    <n v="100149"/>
    <s v="Basic"/>
    <m/>
    <m/>
    <m/>
    <n v="0"/>
    <n v="45"/>
    <d v="2020-10-01T00:00:00"/>
    <d v="2021-07-01T00:00:00"/>
    <n v="9"/>
    <n v="0"/>
    <d v="2020-10-01T00:00:00"/>
    <n v="0"/>
    <x v="0"/>
    <n v="45"/>
    <x v="0"/>
    <x v="0"/>
    <x v="0"/>
  </r>
  <r>
    <n v="100149"/>
    <s v="Premium"/>
    <m/>
    <m/>
    <m/>
    <n v="24"/>
    <n v="44"/>
    <d v="2020-10-01T00:00:00"/>
    <d v="2021-07-01T00:00:00"/>
    <n v="9"/>
    <n v="0"/>
    <d v="2020-11-01T00:00:00"/>
    <n v="240"/>
    <x v="0"/>
    <n v="20"/>
    <x v="0"/>
    <x v="0"/>
    <x v="0"/>
  </r>
  <r>
    <n v="100149"/>
    <s v="Premium"/>
    <m/>
    <m/>
    <m/>
    <n v="26"/>
    <n v="39"/>
    <d v="2020-10-01T00:00:00"/>
    <d v="2021-07-01T00:00:00"/>
    <n v="9"/>
    <n v="0"/>
    <d v="2020-12-01T00:00:00"/>
    <n v="260"/>
    <x v="0"/>
    <n v="13"/>
    <x v="0"/>
    <x v="0"/>
    <x v="0"/>
  </r>
  <r>
    <n v="100149"/>
    <s v="Premium"/>
    <m/>
    <m/>
    <m/>
    <n v="33"/>
    <n v="42"/>
    <d v="2020-10-01T00:00:00"/>
    <d v="2021-07-01T00:00:00"/>
    <n v="9"/>
    <n v="0"/>
    <d v="2021-01-01T00:00:00"/>
    <n v="330"/>
    <x v="0"/>
    <n v="9"/>
    <x v="0"/>
    <x v="0"/>
    <x v="0"/>
  </r>
  <r>
    <n v="100149"/>
    <s v="Premium"/>
    <m/>
    <m/>
    <m/>
    <n v="33"/>
    <n v="53"/>
    <d v="2020-10-01T00:00:00"/>
    <d v="2021-07-01T00:00:00"/>
    <n v="9"/>
    <n v="0"/>
    <d v="2021-02-01T00:00:00"/>
    <n v="330"/>
    <x v="0"/>
    <n v="20"/>
    <x v="0"/>
    <x v="0"/>
    <x v="0"/>
  </r>
  <r>
    <n v="100149"/>
    <s v="Premium"/>
    <m/>
    <m/>
    <m/>
    <n v="33"/>
    <n v="34"/>
    <d v="2020-10-01T00:00:00"/>
    <d v="2021-07-01T00:00:00"/>
    <n v="9"/>
    <n v="0"/>
    <d v="2021-03-01T00:00:00"/>
    <n v="330"/>
    <x v="0"/>
    <n v="1"/>
    <x v="0"/>
    <x v="0"/>
    <x v="0"/>
  </r>
  <r>
    <n v="100149"/>
    <s v="Premium"/>
    <m/>
    <m/>
    <m/>
    <n v="33"/>
    <n v="38"/>
    <d v="2020-10-01T00:00:00"/>
    <d v="2021-07-01T00:00:00"/>
    <n v="9"/>
    <n v="0"/>
    <d v="2021-04-01T00:00:00"/>
    <n v="330"/>
    <x v="0"/>
    <n v="5"/>
    <x v="0"/>
    <x v="0"/>
    <x v="0"/>
  </r>
  <r>
    <n v="100149"/>
    <s v="Premium"/>
    <m/>
    <m/>
    <m/>
    <n v="33"/>
    <n v="37"/>
    <d v="2020-10-01T00:00:00"/>
    <d v="2021-07-01T00:00:00"/>
    <n v="9"/>
    <n v="0"/>
    <d v="2021-05-01T00:00:00"/>
    <n v="330"/>
    <x v="0"/>
    <n v="4"/>
    <x v="0"/>
    <x v="0"/>
    <x v="0"/>
  </r>
  <r>
    <n v="100149"/>
    <s v="Premium"/>
    <m/>
    <m/>
    <m/>
    <n v="33"/>
    <n v="37"/>
    <d v="2020-10-01T00:00:00"/>
    <d v="2021-07-01T00:00:00"/>
    <n v="9"/>
    <n v="0"/>
    <d v="2021-06-01T00:00:00"/>
    <n v="330"/>
    <x v="0"/>
    <n v="4"/>
    <x v="11"/>
    <x v="3"/>
    <x v="11"/>
  </r>
  <r>
    <n v="100150"/>
    <s v="Basic"/>
    <m/>
    <m/>
    <m/>
    <n v="0"/>
    <n v="27"/>
    <d v="2020-10-01T00:00:00"/>
    <d v="2021-07-01T00:00:00"/>
    <n v="9"/>
    <n v="0"/>
    <d v="2020-10-01T00:00:00"/>
    <n v="0"/>
    <x v="0"/>
    <n v="27"/>
    <x v="0"/>
    <x v="0"/>
    <x v="0"/>
  </r>
  <r>
    <n v="100150"/>
    <s v="Premium"/>
    <m/>
    <m/>
    <m/>
    <n v="16"/>
    <n v="41"/>
    <d v="2020-10-01T00:00:00"/>
    <d v="2021-07-01T00:00:00"/>
    <n v="9"/>
    <n v="0"/>
    <d v="2020-11-01T00:00:00"/>
    <n v="160"/>
    <x v="0"/>
    <n v="25"/>
    <x v="0"/>
    <x v="0"/>
    <x v="0"/>
  </r>
  <r>
    <n v="100150"/>
    <s v="Premium"/>
    <m/>
    <m/>
    <m/>
    <n v="20"/>
    <n v="37"/>
    <d v="2020-10-01T00:00:00"/>
    <d v="2021-07-01T00:00:00"/>
    <n v="9"/>
    <n v="0"/>
    <d v="2020-12-01T00:00:00"/>
    <n v="200"/>
    <x v="0"/>
    <n v="17"/>
    <x v="0"/>
    <x v="0"/>
    <x v="0"/>
  </r>
  <r>
    <n v="100150"/>
    <s v="Premium"/>
    <m/>
    <m/>
    <m/>
    <n v="23"/>
    <n v="33"/>
    <d v="2020-10-01T00:00:00"/>
    <d v="2021-07-01T00:00:00"/>
    <n v="9"/>
    <n v="0"/>
    <d v="2021-01-01T00:00:00"/>
    <n v="230"/>
    <x v="0"/>
    <n v="10"/>
    <x v="0"/>
    <x v="0"/>
    <x v="0"/>
  </r>
  <r>
    <n v="100150"/>
    <s v="Premium"/>
    <m/>
    <m/>
    <m/>
    <n v="27"/>
    <n v="26"/>
    <d v="2020-10-01T00:00:00"/>
    <d v="2021-07-01T00:00:00"/>
    <n v="9"/>
    <n v="0"/>
    <d v="2021-02-01T00:00:00"/>
    <n v="270"/>
    <x v="0"/>
    <n v="0"/>
    <x v="0"/>
    <x v="0"/>
    <x v="0"/>
  </r>
  <r>
    <n v="100150"/>
    <s v="Premium"/>
    <m/>
    <m/>
    <m/>
    <n v="27"/>
    <n v="36"/>
    <d v="2020-10-01T00:00:00"/>
    <d v="2021-07-01T00:00:00"/>
    <n v="9"/>
    <n v="0"/>
    <d v="2021-03-01T00:00:00"/>
    <n v="270"/>
    <x v="0"/>
    <n v="9"/>
    <x v="0"/>
    <x v="0"/>
    <x v="0"/>
  </r>
  <r>
    <n v="100150"/>
    <s v="Premium"/>
    <m/>
    <m/>
    <m/>
    <n v="27"/>
    <n v="41"/>
    <d v="2020-10-01T00:00:00"/>
    <d v="2021-07-01T00:00:00"/>
    <n v="9"/>
    <n v="0"/>
    <d v="2021-04-01T00:00:00"/>
    <n v="270"/>
    <x v="0"/>
    <n v="14"/>
    <x v="0"/>
    <x v="0"/>
    <x v="0"/>
  </r>
  <r>
    <n v="100150"/>
    <s v="Premium"/>
    <m/>
    <m/>
    <m/>
    <n v="27"/>
    <n v="35"/>
    <d v="2020-10-01T00:00:00"/>
    <d v="2021-07-01T00:00:00"/>
    <n v="9"/>
    <n v="0"/>
    <d v="2021-05-01T00:00:00"/>
    <n v="270"/>
    <x v="0"/>
    <n v="8"/>
    <x v="0"/>
    <x v="0"/>
    <x v="0"/>
  </r>
  <r>
    <n v="100150"/>
    <s v="Premium"/>
    <m/>
    <m/>
    <m/>
    <n v="27"/>
    <n v="28"/>
    <d v="2020-10-01T00:00:00"/>
    <d v="2021-07-01T00:00:00"/>
    <n v="9"/>
    <n v="0"/>
    <d v="2021-06-01T00:00:00"/>
    <n v="270"/>
    <x v="0"/>
    <n v="1"/>
    <x v="3"/>
    <x v="3"/>
    <x v="3"/>
  </r>
  <r>
    <n v="100151"/>
    <s v="Basic"/>
    <m/>
    <m/>
    <m/>
    <n v="0"/>
    <n v="21"/>
    <d v="2020-10-01T00:00:00"/>
    <d v="2021-07-01T00:00:00"/>
    <n v="9"/>
    <n v="0"/>
    <d v="2020-10-01T00:00:00"/>
    <n v="0"/>
    <x v="0"/>
    <n v="21"/>
    <x v="0"/>
    <x v="0"/>
    <x v="0"/>
  </r>
  <r>
    <n v="100151"/>
    <s v="Premium"/>
    <m/>
    <m/>
    <m/>
    <n v="8"/>
    <n v="27"/>
    <d v="2020-10-01T00:00:00"/>
    <d v="2021-07-01T00:00:00"/>
    <n v="9"/>
    <n v="0"/>
    <d v="2020-11-01T00:00:00"/>
    <n v="80"/>
    <x v="0"/>
    <n v="19"/>
    <x v="0"/>
    <x v="0"/>
    <x v="0"/>
  </r>
  <r>
    <n v="100151"/>
    <s v="Premium"/>
    <m/>
    <m/>
    <m/>
    <n v="20"/>
    <n v="22"/>
    <d v="2020-10-01T00:00:00"/>
    <d v="2021-07-01T00:00:00"/>
    <n v="9"/>
    <n v="0"/>
    <d v="2020-12-01T00:00:00"/>
    <n v="200"/>
    <x v="0"/>
    <n v="2"/>
    <x v="0"/>
    <x v="0"/>
    <x v="0"/>
  </r>
  <r>
    <n v="100151"/>
    <s v="Premium"/>
    <m/>
    <m/>
    <m/>
    <n v="16"/>
    <n v="29"/>
    <d v="2020-10-01T00:00:00"/>
    <d v="2021-07-01T00:00:00"/>
    <n v="9"/>
    <n v="0"/>
    <d v="2021-01-01T00:00:00"/>
    <n v="160"/>
    <x v="0"/>
    <n v="13"/>
    <x v="0"/>
    <x v="0"/>
    <x v="0"/>
  </r>
  <r>
    <n v="100151"/>
    <s v="Premium"/>
    <m/>
    <m/>
    <m/>
    <n v="20"/>
    <n v="28"/>
    <d v="2020-10-01T00:00:00"/>
    <d v="2021-07-01T00:00:00"/>
    <n v="9"/>
    <n v="0"/>
    <d v="2021-02-01T00:00:00"/>
    <n v="200"/>
    <x v="0"/>
    <n v="8"/>
    <x v="0"/>
    <x v="0"/>
    <x v="0"/>
  </r>
  <r>
    <n v="100151"/>
    <s v="Premium"/>
    <m/>
    <m/>
    <m/>
    <n v="20"/>
    <n v="25"/>
    <d v="2020-10-01T00:00:00"/>
    <d v="2021-07-01T00:00:00"/>
    <n v="9"/>
    <n v="0"/>
    <d v="2021-03-01T00:00:00"/>
    <n v="200"/>
    <x v="0"/>
    <n v="5"/>
    <x v="0"/>
    <x v="0"/>
    <x v="0"/>
  </r>
  <r>
    <n v="100151"/>
    <s v="Premium"/>
    <m/>
    <m/>
    <m/>
    <n v="20"/>
    <n v="25"/>
    <d v="2020-10-01T00:00:00"/>
    <d v="2021-07-01T00:00:00"/>
    <n v="9"/>
    <n v="0"/>
    <d v="2021-04-01T00:00:00"/>
    <n v="200"/>
    <x v="0"/>
    <n v="5"/>
    <x v="0"/>
    <x v="0"/>
    <x v="0"/>
  </r>
  <r>
    <n v="100151"/>
    <s v="Premium"/>
    <m/>
    <m/>
    <m/>
    <n v="20"/>
    <n v="29"/>
    <d v="2020-10-01T00:00:00"/>
    <d v="2021-07-01T00:00:00"/>
    <n v="9"/>
    <n v="0"/>
    <d v="2021-05-01T00:00:00"/>
    <n v="200"/>
    <x v="0"/>
    <n v="9"/>
    <x v="0"/>
    <x v="0"/>
    <x v="0"/>
  </r>
  <r>
    <n v="100151"/>
    <s v="Premium"/>
    <m/>
    <m/>
    <m/>
    <n v="20"/>
    <n v="21"/>
    <d v="2020-10-01T00:00:00"/>
    <d v="2021-07-01T00:00:00"/>
    <n v="9"/>
    <n v="0"/>
    <d v="2021-06-01T00:00:00"/>
    <n v="200"/>
    <x v="0"/>
    <n v="1"/>
    <x v="3"/>
    <x v="3"/>
    <x v="3"/>
  </r>
  <r>
    <n v="100152"/>
    <s v="Basic"/>
    <m/>
    <m/>
    <m/>
    <n v="0"/>
    <n v="10"/>
    <d v="2020-10-01T00:00:00"/>
    <d v="2021-07-01T00:00:00"/>
    <n v="9"/>
    <n v="0"/>
    <d v="2020-10-01T00:00:00"/>
    <n v="0"/>
    <x v="0"/>
    <n v="10"/>
    <x v="0"/>
    <x v="0"/>
    <x v="0"/>
  </r>
  <r>
    <n v="100152"/>
    <s v="Premium"/>
    <m/>
    <m/>
    <m/>
    <n v="8"/>
    <n v="15"/>
    <d v="2020-10-01T00:00:00"/>
    <d v="2021-07-01T00:00:00"/>
    <n v="9"/>
    <n v="0"/>
    <d v="2020-11-01T00:00:00"/>
    <n v="80"/>
    <x v="0"/>
    <n v="7"/>
    <x v="0"/>
    <x v="0"/>
    <x v="0"/>
  </r>
  <r>
    <n v="100152"/>
    <s v="Premium"/>
    <m/>
    <m/>
    <m/>
    <n v="10"/>
    <n v="14"/>
    <d v="2020-10-01T00:00:00"/>
    <d v="2021-07-01T00:00:00"/>
    <n v="9"/>
    <n v="0"/>
    <d v="2020-12-01T00:00:00"/>
    <n v="100"/>
    <x v="0"/>
    <n v="4"/>
    <x v="0"/>
    <x v="0"/>
    <x v="0"/>
  </r>
  <r>
    <n v="100152"/>
    <s v="Premium"/>
    <m/>
    <m/>
    <m/>
    <n v="10"/>
    <n v="14"/>
    <d v="2020-10-01T00:00:00"/>
    <d v="2021-07-01T00:00:00"/>
    <n v="9"/>
    <n v="0"/>
    <d v="2021-01-01T00:00:00"/>
    <n v="100"/>
    <x v="0"/>
    <n v="4"/>
    <x v="0"/>
    <x v="0"/>
    <x v="0"/>
  </r>
  <r>
    <n v="100152"/>
    <s v="Premium"/>
    <m/>
    <m/>
    <m/>
    <n v="10"/>
    <n v="14"/>
    <d v="2020-10-01T00:00:00"/>
    <d v="2021-07-01T00:00:00"/>
    <n v="9"/>
    <n v="0"/>
    <d v="2021-02-01T00:00:00"/>
    <n v="100"/>
    <x v="0"/>
    <n v="4"/>
    <x v="0"/>
    <x v="0"/>
    <x v="0"/>
  </r>
  <r>
    <n v="100152"/>
    <s v="Premium"/>
    <m/>
    <m/>
    <m/>
    <n v="10"/>
    <n v="12"/>
    <d v="2020-10-01T00:00:00"/>
    <d v="2021-07-01T00:00:00"/>
    <n v="9"/>
    <n v="0"/>
    <d v="2021-03-01T00:00:00"/>
    <n v="100"/>
    <x v="0"/>
    <n v="2"/>
    <x v="0"/>
    <x v="0"/>
    <x v="0"/>
  </r>
  <r>
    <n v="100152"/>
    <s v="Premium"/>
    <m/>
    <m/>
    <m/>
    <n v="10"/>
    <n v="13"/>
    <d v="2020-10-01T00:00:00"/>
    <d v="2021-07-01T00:00:00"/>
    <n v="9"/>
    <n v="0"/>
    <d v="2021-04-01T00:00:00"/>
    <n v="100"/>
    <x v="0"/>
    <n v="3"/>
    <x v="0"/>
    <x v="0"/>
    <x v="0"/>
  </r>
  <r>
    <n v="100152"/>
    <s v="Premium"/>
    <m/>
    <m/>
    <m/>
    <n v="10"/>
    <n v="14"/>
    <d v="2020-10-01T00:00:00"/>
    <d v="2021-07-01T00:00:00"/>
    <n v="9"/>
    <n v="0"/>
    <d v="2021-05-01T00:00:00"/>
    <n v="100"/>
    <x v="0"/>
    <n v="4"/>
    <x v="0"/>
    <x v="0"/>
    <x v="0"/>
  </r>
  <r>
    <n v="100152"/>
    <s v="Premium"/>
    <m/>
    <m/>
    <m/>
    <n v="10"/>
    <n v="12"/>
    <d v="2020-10-01T00:00:00"/>
    <d v="2021-07-01T00:00:00"/>
    <n v="9"/>
    <n v="0"/>
    <d v="2021-06-01T00:00:00"/>
    <n v="100"/>
    <x v="0"/>
    <n v="2"/>
    <x v="7"/>
    <x v="3"/>
    <x v="30"/>
  </r>
  <r>
    <n v="100153"/>
    <s v="Basic"/>
    <m/>
    <m/>
    <m/>
    <n v="0"/>
    <n v="8"/>
    <d v="2020-10-01T00:00:00"/>
    <d v="2021-01-01T00:00:00"/>
    <n v="3"/>
    <n v="5"/>
    <d v="2020-10-01T00:00:00"/>
    <n v="0"/>
    <x v="0"/>
    <n v="8"/>
    <x v="0"/>
    <x v="0"/>
    <x v="0"/>
  </r>
  <r>
    <n v="100153"/>
    <s v="Basic"/>
    <m/>
    <m/>
    <m/>
    <n v="0"/>
    <n v="8"/>
    <d v="2020-10-01T00:00:00"/>
    <d v="2021-01-01T00:00:00"/>
    <n v="3"/>
    <n v="5"/>
    <d v="2020-11-01T00:00:00"/>
    <n v="0"/>
    <x v="0"/>
    <n v="8"/>
    <x v="0"/>
    <x v="0"/>
    <x v="0"/>
  </r>
  <r>
    <n v="100153"/>
    <s v="Basic"/>
    <m/>
    <m/>
    <m/>
    <n v="0"/>
    <n v="10"/>
    <d v="2020-10-01T00:00:00"/>
    <d v="2021-01-01T00:00:00"/>
    <n v="3"/>
    <n v="5"/>
    <d v="2020-12-01T00:00:00"/>
    <n v="0"/>
    <x v="0"/>
    <n v="10"/>
    <x v="0"/>
    <x v="0"/>
    <x v="0"/>
  </r>
  <r>
    <n v="100153"/>
    <s v="Basic"/>
    <m/>
    <m/>
    <m/>
    <n v="0"/>
    <n v="7"/>
    <d v="2020-10-01T00:00:00"/>
    <d v="2021-01-01T00:00:00"/>
    <n v="3"/>
    <n v="5"/>
    <d v="2021-01-01T00:00:00"/>
    <n v="0"/>
    <x v="0"/>
    <n v="7"/>
    <x v="0"/>
    <x v="0"/>
    <x v="0"/>
  </r>
  <r>
    <n v="100154"/>
    <s v="Basic"/>
    <m/>
    <m/>
    <m/>
    <n v="0"/>
    <n v="8"/>
    <d v="2020-10-01T00:00:00"/>
    <d v="2021-07-01T00:00:00"/>
    <n v="9"/>
    <n v="0"/>
    <d v="2020-10-01T00:00:00"/>
    <n v="0"/>
    <x v="0"/>
    <n v="8"/>
    <x v="0"/>
    <x v="0"/>
    <x v="0"/>
  </r>
  <r>
    <n v="100154"/>
    <s v="Premium"/>
    <m/>
    <m/>
    <m/>
    <n v="3"/>
    <n v="9"/>
    <d v="2020-10-01T00:00:00"/>
    <d v="2021-07-01T00:00:00"/>
    <n v="9"/>
    <n v="0"/>
    <d v="2020-11-01T00:00:00"/>
    <n v="30"/>
    <x v="0"/>
    <n v="6"/>
    <x v="0"/>
    <x v="0"/>
    <x v="0"/>
  </r>
  <r>
    <n v="100154"/>
    <s v="Premium"/>
    <m/>
    <m/>
    <m/>
    <n v="6"/>
    <n v="8"/>
    <d v="2020-10-01T00:00:00"/>
    <d v="2021-07-01T00:00:00"/>
    <n v="9"/>
    <n v="0"/>
    <d v="2020-12-01T00:00:00"/>
    <n v="60"/>
    <x v="0"/>
    <n v="2"/>
    <x v="0"/>
    <x v="0"/>
    <x v="0"/>
  </r>
  <r>
    <n v="100154"/>
    <s v="Premium"/>
    <m/>
    <m/>
    <m/>
    <n v="6"/>
    <n v="7"/>
    <d v="2020-10-01T00:00:00"/>
    <d v="2021-07-01T00:00:00"/>
    <n v="9"/>
    <n v="0"/>
    <d v="2021-01-01T00:00:00"/>
    <n v="60"/>
    <x v="0"/>
    <n v="1"/>
    <x v="0"/>
    <x v="0"/>
    <x v="0"/>
  </r>
  <r>
    <n v="100154"/>
    <s v="Premium"/>
    <m/>
    <m/>
    <m/>
    <n v="6"/>
    <n v="6"/>
    <d v="2020-10-01T00:00:00"/>
    <d v="2021-07-01T00:00:00"/>
    <n v="9"/>
    <n v="0"/>
    <d v="2021-02-01T00:00:00"/>
    <n v="60"/>
    <x v="0"/>
    <n v="0"/>
    <x v="0"/>
    <x v="0"/>
    <x v="0"/>
  </r>
  <r>
    <n v="100154"/>
    <s v="Premium"/>
    <m/>
    <m/>
    <m/>
    <n v="6"/>
    <n v="7"/>
    <d v="2020-10-01T00:00:00"/>
    <d v="2021-07-01T00:00:00"/>
    <n v="9"/>
    <n v="0"/>
    <d v="2021-03-01T00:00:00"/>
    <n v="60"/>
    <x v="0"/>
    <n v="1"/>
    <x v="0"/>
    <x v="0"/>
    <x v="0"/>
  </r>
  <r>
    <n v="100154"/>
    <s v="Premium"/>
    <m/>
    <m/>
    <m/>
    <n v="6"/>
    <n v="7"/>
    <d v="2020-10-01T00:00:00"/>
    <d v="2021-07-01T00:00:00"/>
    <n v="9"/>
    <n v="0"/>
    <d v="2021-04-01T00:00:00"/>
    <n v="60"/>
    <x v="0"/>
    <n v="1"/>
    <x v="0"/>
    <x v="0"/>
    <x v="0"/>
  </r>
  <r>
    <n v="100154"/>
    <s v="Premium"/>
    <m/>
    <m/>
    <m/>
    <n v="6"/>
    <n v="8"/>
    <d v="2020-10-01T00:00:00"/>
    <d v="2021-07-01T00:00:00"/>
    <n v="9"/>
    <n v="0"/>
    <d v="2021-05-01T00:00:00"/>
    <n v="60"/>
    <x v="0"/>
    <n v="2"/>
    <x v="0"/>
    <x v="0"/>
    <x v="0"/>
  </r>
  <r>
    <n v="100154"/>
    <s v="Premium"/>
    <m/>
    <m/>
    <m/>
    <n v="6"/>
    <n v="8"/>
    <d v="2020-10-01T00:00:00"/>
    <d v="2021-07-01T00:00:00"/>
    <n v="9"/>
    <n v="0"/>
    <d v="2021-06-01T00:00:00"/>
    <n v="60"/>
    <x v="0"/>
    <n v="2"/>
    <x v="7"/>
    <x v="3"/>
    <x v="30"/>
  </r>
  <r>
    <n v="100155"/>
    <s v="Basic"/>
    <m/>
    <m/>
    <m/>
    <n v="0"/>
    <n v="18"/>
    <d v="2020-10-01T00:00:00"/>
    <d v="2021-07-01T00:00:00"/>
    <n v="9"/>
    <n v="0"/>
    <d v="2020-10-01T00:00:00"/>
    <n v="0"/>
    <x v="0"/>
    <n v="18"/>
    <x v="0"/>
    <x v="0"/>
    <x v="0"/>
  </r>
  <r>
    <n v="100155"/>
    <s v="Enterprise"/>
    <n v="12"/>
    <d v="2021-11-01T00:00:00"/>
    <d v="2022-10-31T00:00:00"/>
    <n v="50"/>
    <n v="16"/>
    <d v="2020-10-01T00:00:00"/>
    <d v="2021-07-01T00:00:00"/>
    <n v="9"/>
    <n v="0"/>
    <d v="2020-11-01T00:00:00"/>
    <n v="1020"/>
    <x v="2"/>
    <n v="0"/>
    <x v="0"/>
    <x v="0"/>
    <x v="0"/>
  </r>
  <r>
    <n v="100155"/>
    <s v="Enterprise"/>
    <n v="12"/>
    <d v="2021-11-01T00:00:00"/>
    <d v="2022-10-31T00:00:00"/>
    <n v="50"/>
    <n v="16"/>
    <d v="2020-10-01T00:00:00"/>
    <d v="2021-07-01T00:00:00"/>
    <n v="9"/>
    <n v="0"/>
    <d v="2020-12-01T00:00:00"/>
    <n v="1110"/>
    <x v="2"/>
    <n v="0"/>
    <x v="0"/>
    <x v="0"/>
    <x v="0"/>
  </r>
  <r>
    <n v="100155"/>
    <s v="Enterprise"/>
    <n v="12"/>
    <d v="2021-11-01T00:00:00"/>
    <d v="2022-10-31T00:00:00"/>
    <n v="50"/>
    <n v="21"/>
    <d v="2020-10-01T00:00:00"/>
    <d v="2021-07-01T00:00:00"/>
    <n v="9"/>
    <n v="0"/>
    <d v="2021-01-01T00:00:00"/>
    <n v="1500"/>
    <x v="2"/>
    <n v="0"/>
    <x v="0"/>
    <x v="0"/>
    <x v="0"/>
  </r>
  <r>
    <n v="100155"/>
    <s v="Enterprise"/>
    <n v="12"/>
    <d v="2021-11-01T00:00:00"/>
    <d v="2022-10-31T00:00:00"/>
    <n v="50"/>
    <n v="21"/>
    <d v="2020-10-01T00:00:00"/>
    <d v="2021-07-01T00:00:00"/>
    <n v="9"/>
    <n v="0"/>
    <d v="2021-02-01T00:00:00"/>
    <n v="1500"/>
    <x v="2"/>
    <n v="0"/>
    <x v="0"/>
    <x v="0"/>
    <x v="0"/>
  </r>
  <r>
    <n v="100155"/>
    <s v="Enterprise"/>
    <n v="12"/>
    <d v="2021-11-01T00:00:00"/>
    <d v="2022-10-31T00:00:00"/>
    <n v="50"/>
    <n v="17"/>
    <d v="2020-10-01T00:00:00"/>
    <d v="2021-07-01T00:00:00"/>
    <n v="9"/>
    <n v="0"/>
    <d v="2021-03-01T00:00:00"/>
    <n v="1500"/>
    <x v="2"/>
    <n v="0"/>
    <x v="0"/>
    <x v="0"/>
    <x v="0"/>
  </r>
  <r>
    <n v="100155"/>
    <s v="Enterprise"/>
    <n v="12"/>
    <d v="2021-11-01T00:00:00"/>
    <d v="2022-10-31T00:00:00"/>
    <n v="50"/>
    <n v="19"/>
    <d v="2020-10-01T00:00:00"/>
    <d v="2021-07-01T00:00:00"/>
    <n v="9"/>
    <n v="0"/>
    <d v="2021-04-01T00:00:00"/>
    <n v="1500"/>
    <x v="2"/>
    <n v="0"/>
    <x v="0"/>
    <x v="0"/>
    <x v="0"/>
  </r>
  <r>
    <n v="100155"/>
    <s v="Enterprise"/>
    <n v="12"/>
    <d v="2021-11-01T00:00:00"/>
    <d v="2022-10-31T00:00:00"/>
    <n v="50"/>
    <n v="18"/>
    <d v="2020-10-01T00:00:00"/>
    <d v="2021-07-01T00:00:00"/>
    <n v="9"/>
    <n v="0"/>
    <d v="2021-05-01T00:00:00"/>
    <n v="1500"/>
    <x v="2"/>
    <n v="0"/>
    <x v="0"/>
    <x v="0"/>
    <x v="0"/>
  </r>
  <r>
    <n v="100155"/>
    <s v="Enterprise"/>
    <n v="12"/>
    <d v="2021-11-01T00:00:00"/>
    <d v="2022-10-31T00:00:00"/>
    <n v="50"/>
    <n v="21"/>
    <d v="2020-10-01T00:00:00"/>
    <d v="2021-07-01T00:00:00"/>
    <n v="9"/>
    <n v="0"/>
    <d v="2021-06-01T00:00:00"/>
    <n v="1500"/>
    <x v="2"/>
    <n v="0"/>
    <x v="0"/>
    <x v="0"/>
    <x v="0"/>
  </r>
  <r>
    <n v="100156"/>
    <s v="Basic"/>
    <m/>
    <m/>
    <m/>
    <n v="0"/>
    <n v="4"/>
    <d v="2020-10-01T00:00:00"/>
    <d v="2021-05-01T00:00:00"/>
    <n v="7"/>
    <n v="1"/>
    <d v="2020-10-01T00:00:00"/>
    <n v="0"/>
    <x v="0"/>
    <n v="4"/>
    <x v="0"/>
    <x v="0"/>
    <x v="0"/>
  </r>
  <r>
    <n v="100156"/>
    <s v="Basic"/>
    <m/>
    <m/>
    <m/>
    <n v="0"/>
    <n v="4"/>
    <d v="2020-10-01T00:00:00"/>
    <d v="2021-05-01T00:00:00"/>
    <n v="7"/>
    <n v="1"/>
    <d v="2020-11-01T00:00:00"/>
    <n v="0"/>
    <x v="0"/>
    <n v="4"/>
    <x v="0"/>
    <x v="0"/>
    <x v="0"/>
  </r>
  <r>
    <n v="100156"/>
    <s v="Basic"/>
    <m/>
    <m/>
    <m/>
    <n v="0"/>
    <n v="5"/>
    <d v="2020-10-01T00:00:00"/>
    <d v="2021-05-01T00:00:00"/>
    <n v="7"/>
    <n v="1"/>
    <d v="2020-12-01T00:00:00"/>
    <n v="0"/>
    <x v="0"/>
    <n v="5"/>
    <x v="0"/>
    <x v="0"/>
    <x v="0"/>
  </r>
  <r>
    <n v="100156"/>
    <s v="Basic"/>
    <m/>
    <m/>
    <m/>
    <n v="0"/>
    <n v="5"/>
    <d v="2020-10-01T00:00:00"/>
    <d v="2021-05-01T00:00:00"/>
    <n v="7"/>
    <n v="1"/>
    <d v="2021-01-01T00:00:00"/>
    <n v="0"/>
    <x v="0"/>
    <n v="5"/>
    <x v="0"/>
    <x v="0"/>
    <x v="0"/>
  </r>
  <r>
    <n v="100156"/>
    <s v="Basic"/>
    <m/>
    <m/>
    <m/>
    <n v="0"/>
    <n v="4"/>
    <d v="2020-10-01T00:00:00"/>
    <d v="2021-05-01T00:00:00"/>
    <n v="7"/>
    <n v="1"/>
    <d v="2021-02-01T00:00:00"/>
    <n v="0"/>
    <x v="0"/>
    <n v="4"/>
    <x v="0"/>
    <x v="0"/>
    <x v="0"/>
  </r>
  <r>
    <n v="100156"/>
    <s v="Basic"/>
    <m/>
    <m/>
    <m/>
    <n v="0"/>
    <n v="4"/>
    <d v="2020-10-01T00:00:00"/>
    <d v="2021-05-01T00:00:00"/>
    <n v="7"/>
    <n v="1"/>
    <d v="2021-03-01T00:00:00"/>
    <n v="0"/>
    <x v="0"/>
    <n v="4"/>
    <x v="0"/>
    <x v="0"/>
    <x v="0"/>
  </r>
  <r>
    <n v="100156"/>
    <s v="Basic"/>
    <m/>
    <m/>
    <m/>
    <n v="0"/>
    <n v="4"/>
    <d v="2020-10-01T00:00:00"/>
    <d v="2021-05-01T00:00:00"/>
    <n v="7"/>
    <n v="1"/>
    <d v="2021-04-01T00:00:00"/>
    <n v="0"/>
    <x v="0"/>
    <n v="4"/>
    <x v="0"/>
    <x v="0"/>
    <x v="0"/>
  </r>
  <r>
    <n v="100156"/>
    <s v="Basic"/>
    <m/>
    <m/>
    <m/>
    <n v="0"/>
    <n v="4"/>
    <d v="2020-10-01T00:00:00"/>
    <d v="2021-05-01T00:00:00"/>
    <n v="7"/>
    <n v="1"/>
    <d v="2021-05-01T00:00:00"/>
    <n v="0"/>
    <x v="0"/>
    <n v="4"/>
    <x v="0"/>
    <x v="0"/>
    <x v="0"/>
  </r>
  <r>
    <n v="100157"/>
    <s v="Basic"/>
    <m/>
    <m/>
    <m/>
    <n v="0"/>
    <n v="1"/>
    <d v="2020-10-01T00:00:00"/>
    <d v="2021-07-01T00:00:00"/>
    <n v="9"/>
    <n v="0"/>
    <d v="2020-10-01T00:00:00"/>
    <n v="0"/>
    <x v="0"/>
    <n v="1"/>
    <x v="0"/>
    <x v="0"/>
    <x v="0"/>
  </r>
  <r>
    <n v="100157"/>
    <s v="Basic"/>
    <m/>
    <m/>
    <m/>
    <n v="0"/>
    <n v="2"/>
    <d v="2020-10-01T00:00:00"/>
    <d v="2021-07-01T00:00:00"/>
    <n v="9"/>
    <n v="0"/>
    <d v="2020-11-01T00:00:00"/>
    <n v="0"/>
    <x v="0"/>
    <n v="2"/>
    <x v="0"/>
    <x v="0"/>
    <x v="0"/>
  </r>
  <r>
    <n v="100157"/>
    <s v="Basic"/>
    <m/>
    <m/>
    <m/>
    <n v="0"/>
    <n v="2"/>
    <d v="2020-10-01T00:00:00"/>
    <d v="2021-07-01T00:00:00"/>
    <n v="9"/>
    <n v="0"/>
    <d v="2020-12-01T00:00:00"/>
    <n v="0"/>
    <x v="0"/>
    <n v="2"/>
    <x v="0"/>
    <x v="0"/>
    <x v="0"/>
  </r>
  <r>
    <n v="100157"/>
    <s v="Basic"/>
    <m/>
    <m/>
    <m/>
    <n v="0"/>
    <n v="2"/>
    <d v="2020-10-01T00:00:00"/>
    <d v="2021-07-01T00:00:00"/>
    <n v="9"/>
    <n v="0"/>
    <d v="2021-01-01T00:00:00"/>
    <n v="0"/>
    <x v="0"/>
    <n v="2"/>
    <x v="0"/>
    <x v="0"/>
    <x v="0"/>
  </r>
  <r>
    <n v="100157"/>
    <s v="Basic"/>
    <m/>
    <m/>
    <m/>
    <n v="0"/>
    <n v="2"/>
    <d v="2020-10-01T00:00:00"/>
    <d v="2021-07-01T00:00:00"/>
    <n v="9"/>
    <n v="0"/>
    <d v="2021-02-01T00:00:00"/>
    <n v="0"/>
    <x v="0"/>
    <n v="2"/>
    <x v="0"/>
    <x v="0"/>
    <x v="0"/>
  </r>
  <r>
    <n v="100157"/>
    <s v="Basic"/>
    <m/>
    <m/>
    <m/>
    <n v="0"/>
    <n v="2"/>
    <d v="2020-10-01T00:00:00"/>
    <d v="2021-07-01T00:00:00"/>
    <n v="9"/>
    <n v="0"/>
    <d v="2021-03-01T00:00:00"/>
    <n v="0"/>
    <x v="0"/>
    <n v="2"/>
    <x v="0"/>
    <x v="0"/>
    <x v="0"/>
  </r>
  <r>
    <n v="100157"/>
    <s v="Basic"/>
    <m/>
    <m/>
    <m/>
    <n v="0"/>
    <n v="2"/>
    <d v="2020-10-01T00:00:00"/>
    <d v="2021-07-01T00:00:00"/>
    <n v="9"/>
    <n v="0"/>
    <d v="2021-04-01T00:00:00"/>
    <n v="0"/>
    <x v="0"/>
    <n v="2"/>
    <x v="0"/>
    <x v="0"/>
    <x v="0"/>
  </r>
  <r>
    <n v="100157"/>
    <s v="Basic"/>
    <m/>
    <m/>
    <m/>
    <n v="0"/>
    <n v="1"/>
    <d v="2020-10-01T00:00:00"/>
    <d v="2021-07-01T00:00:00"/>
    <n v="9"/>
    <n v="0"/>
    <d v="2021-05-01T00:00:00"/>
    <n v="0"/>
    <x v="0"/>
    <n v="1"/>
    <x v="0"/>
    <x v="0"/>
    <x v="0"/>
  </r>
  <r>
    <n v="100157"/>
    <s v="Basic"/>
    <m/>
    <m/>
    <m/>
    <n v="0"/>
    <n v="2"/>
    <d v="2020-10-01T00:00:00"/>
    <d v="2021-07-01T00:00:00"/>
    <n v="9"/>
    <n v="0"/>
    <d v="2021-06-01T00:00:00"/>
    <n v="0"/>
    <x v="0"/>
    <n v="2"/>
    <x v="7"/>
    <x v="3"/>
    <x v="7"/>
  </r>
  <r>
    <n v="100158"/>
    <s v="Basic"/>
    <m/>
    <m/>
    <m/>
    <n v="0"/>
    <n v="2"/>
    <d v="2020-10-01T00:00:00"/>
    <d v="2021-06-01T00:00:00"/>
    <n v="8"/>
    <n v="0"/>
    <d v="2020-10-01T00:00:00"/>
    <n v="0"/>
    <x v="0"/>
    <n v="2"/>
    <x v="0"/>
    <x v="0"/>
    <x v="0"/>
  </r>
  <r>
    <n v="100158"/>
    <s v="Basic"/>
    <m/>
    <m/>
    <m/>
    <n v="0"/>
    <n v="2"/>
    <d v="2020-10-01T00:00:00"/>
    <d v="2021-06-01T00:00:00"/>
    <n v="8"/>
    <n v="0"/>
    <d v="2020-11-01T00:00:00"/>
    <n v="0"/>
    <x v="0"/>
    <n v="2"/>
    <x v="0"/>
    <x v="0"/>
    <x v="0"/>
  </r>
  <r>
    <n v="100158"/>
    <s v="Basic"/>
    <m/>
    <m/>
    <m/>
    <n v="0"/>
    <n v="1"/>
    <d v="2020-10-01T00:00:00"/>
    <d v="2021-06-01T00:00:00"/>
    <n v="8"/>
    <n v="0"/>
    <d v="2020-12-01T00:00:00"/>
    <n v="0"/>
    <x v="0"/>
    <n v="1"/>
    <x v="0"/>
    <x v="0"/>
    <x v="0"/>
  </r>
  <r>
    <n v="100158"/>
    <s v="Basic"/>
    <m/>
    <m/>
    <m/>
    <n v="0"/>
    <n v="2"/>
    <d v="2020-10-01T00:00:00"/>
    <d v="2021-06-01T00:00:00"/>
    <n v="8"/>
    <n v="0"/>
    <d v="2021-01-01T00:00:00"/>
    <n v="0"/>
    <x v="0"/>
    <n v="2"/>
    <x v="0"/>
    <x v="0"/>
    <x v="0"/>
  </r>
  <r>
    <n v="100158"/>
    <s v="Basic"/>
    <m/>
    <m/>
    <m/>
    <n v="0"/>
    <n v="2"/>
    <d v="2020-10-01T00:00:00"/>
    <d v="2021-06-01T00:00:00"/>
    <n v="8"/>
    <n v="0"/>
    <d v="2021-02-01T00:00:00"/>
    <n v="0"/>
    <x v="0"/>
    <n v="2"/>
    <x v="0"/>
    <x v="0"/>
    <x v="0"/>
  </r>
  <r>
    <n v="100158"/>
    <s v="Basic"/>
    <m/>
    <m/>
    <m/>
    <n v="0"/>
    <n v="2"/>
    <d v="2020-10-01T00:00:00"/>
    <d v="2021-06-01T00:00:00"/>
    <n v="8"/>
    <n v="0"/>
    <d v="2021-03-01T00:00:00"/>
    <n v="0"/>
    <x v="0"/>
    <n v="2"/>
    <x v="0"/>
    <x v="0"/>
    <x v="0"/>
  </r>
  <r>
    <n v="100158"/>
    <s v="Basic"/>
    <m/>
    <m/>
    <m/>
    <n v="0"/>
    <n v="2"/>
    <d v="2020-10-01T00:00:00"/>
    <d v="2021-06-01T00:00:00"/>
    <n v="8"/>
    <n v="0"/>
    <d v="2021-04-01T00:00:00"/>
    <n v="0"/>
    <x v="0"/>
    <n v="2"/>
    <x v="0"/>
    <x v="0"/>
    <x v="0"/>
  </r>
  <r>
    <n v="100158"/>
    <s v="Basic"/>
    <m/>
    <m/>
    <m/>
    <n v="0"/>
    <n v="2"/>
    <d v="2020-10-01T00:00:00"/>
    <d v="2021-06-01T00:00:00"/>
    <n v="8"/>
    <n v="0"/>
    <d v="2021-05-01T00:00:00"/>
    <n v="0"/>
    <x v="0"/>
    <n v="2"/>
    <x v="0"/>
    <x v="0"/>
    <x v="0"/>
  </r>
  <r>
    <n v="100158"/>
    <s v="Basic"/>
    <m/>
    <m/>
    <m/>
    <n v="0"/>
    <n v="2"/>
    <d v="2020-10-01T00:00:00"/>
    <d v="2021-06-01T00:00:00"/>
    <n v="8"/>
    <n v="0"/>
    <d v="2021-06-01T00:00:00"/>
    <n v="0"/>
    <x v="0"/>
    <n v="2"/>
    <x v="7"/>
    <x v="3"/>
    <x v="7"/>
  </r>
  <r>
    <n v="100159"/>
    <s v="Basic"/>
    <m/>
    <m/>
    <m/>
    <n v="0"/>
    <n v="2"/>
    <d v="2020-10-01T00:00:00"/>
    <d v="2021-07-01T00:00:00"/>
    <n v="9"/>
    <n v="0"/>
    <d v="2020-10-01T00:00:00"/>
    <n v="0"/>
    <x v="0"/>
    <n v="2"/>
    <x v="0"/>
    <x v="0"/>
    <x v="0"/>
  </r>
  <r>
    <n v="100159"/>
    <s v="Basic"/>
    <m/>
    <m/>
    <m/>
    <n v="0"/>
    <n v="2"/>
    <d v="2020-10-01T00:00:00"/>
    <d v="2021-07-01T00:00:00"/>
    <n v="9"/>
    <n v="0"/>
    <d v="2020-11-01T00:00:00"/>
    <n v="0"/>
    <x v="0"/>
    <n v="2"/>
    <x v="0"/>
    <x v="0"/>
    <x v="0"/>
  </r>
  <r>
    <n v="100159"/>
    <s v="Basic"/>
    <m/>
    <m/>
    <m/>
    <n v="0"/>
    <n v="2"/>
    <d v="2020-10-01T00:00:00"/>
    <d v="2021-07-01T00:00:00"/>
    <n v="9"/>
    <n v="0"/>
    <d v="2020-12-01T00:00:00"/>
    <n v="0"/>
    <x v="0"/>
    <n v="2"/>
    <x v="0"/>
    <x v="0"/>
    <x v="0"/>
  </r>
  <r>
    <n v="100159"/>
    <s v="Basic"/>
    <m/>
    <m/>
    <m/>
    <n v="0"/>
    <n v="2"/>
    <d v="2020-10-01T00:00:00"/>
    <d v="2021-07-01T00:00:00"/>
    <n v="9"/>
    <n v="0"/>
    <d v="2021-01-01T00:00:00"/>
    <n v="0"/>
    <x v="0"/>
    <n v="2"/>
    <x v="0"/>
    <x v="0"/>
    <x v="0"/>
  </r>
  <r>
    <n v="100159"/>
    <s v="Basic"/>
    <m/>
    <m/>
    <m/>
    <n v="0"/>
    <n v="2"/>
    <d v="2020-10-01T00:00:00"/>
    <d v="2021-07-01T00:00:00"/>
    <n v="9"/>
    <n v="0"/>
    <d v="2021-02-01T00:00:00"/>
    <n v="0"/>
    <x v="0"/>
    <n v="2"/>
    <x v="0"/>
    <x v="0"/>
    <x v="0"/>
  </r>
  <r>
    <n v="100159"/>
    <s v="Basic"/>
    <m/>
    <m/>
    <m/>
    <n v="0"/>
    <n v="2"/>
    <d v="2020-10-01T00:00:00"/>
    <d v="2021-07-01T00:00:00"/>
    <n v="9"/>
    <n v="0"/>
    <d v="2021-03-01T00:00:00"/>
    <n v="0"/>
    <x v="0"/>
    <n v="2"/>
    <x v="0"/>
    <x v="0"/>
    <x v="0"/>
  </r>
  <r>
    <n v="100159"/>
    <s v="Basic"/>
    <m/>
    <m/>
    <m/>
    <n v="0"/>
    <n v="2"/>
    <d v="2020-10-01T00:00:00"/>
    <d v="2021-07-01T00:00:00"/>
    <n v="9"/>
    <n v="0"/>
    <d v="2021-04-01T00:00:00"/>
    <n v="0"/>
    <x v="0"/>
    <n v="2"/>
    <x v="0"/>
    <x v="0"/>
    <x v="0"/>
  </r>
  <r>
    <n v="100159"/>
    <s v="Basic"/>
    <m/>
    <m/>
    <m/>
    <n v="0"/>
    <n v="2"/>
    <d v="2020-10-01T00:00:00"/>
    <d v="2021-07-01T00:00:00"/>
    <n v="9"/>
    <n v="0"/>
    <d v="2021-05-01T00:00:00"/>
    <n v="0"/>
    <x v="0"/>
    <n v="2"/>
    <x v="0"/>
    <x v="0"/>
    <x v="0"/>
  </r>
  <r>
    <n v="100159"/>
    <s v="Basic"/>
    <m/>
    <m/>
    <m/>
    <n v="0"/>
    <n v="2"/>
    <d v="2020-10-01T00:00:00"/>
    <d v="2021-07-01T00:00:00"/>
    <n v="9"/>
    <n v="0"/>
    <d v="2021-06-01T00:00:00"/>
    <n v="0"/>
    <x v="0"/>
    <n v="2"/>
    <x v="7"/>
    <x v="3"/>
    <x v="7"/>
  </r>
  <r>
    <n v="100160"/>
    <s v="Basic"/>
    <m/>
    <m/>
    <m/>
    <n v="0"/>
    <n v="2"/>
    <d v="2020-10-01T00:00:00"/>
    <d v="2021-07-01T00:00:00"/>
    <n v="9"/>
    <n v="0"/>
    <d v="2020-10-01T00:00:00"/>
    <n v="0"/>
    <x v="0"/>
    <n v="2"/>
    <x v="0"/>
    <x v="0"/>
    <x v="0"/>
  </r>
  <r>
    <n v="100160"/>
    <s v="Basic"/>
    <m/>
    <m/>
    <m/>
    <n v="0"/>
    <n v="2"/>
    <d v="2020-10-01T00:00:00"/>
    <d v="2021-07-01T00:00:00"/>
    <n v="9"/>
    <n v="0"/>
    <d v="2020-11-01T00:00:00"/>
    <n v="0"/>
    <x v="0"/>
    <n v="2"/>
    <x v="0"/>
    <x v="0"/>
    <x v="0"/>
  </r>
  <r>
    <n v="100160"/>
    <s v="Basic"/>
    <m/>
    <m/>
    <m/>
    <n v="0"/>
    <n v="2"/>
    <d v="2020-10-01T00:00:00"/>
    <d v="2021-07-01T00:00:00"/>
    <n v="9"/>
    <n v="0"/>
    <d v="2020-12-01T00:00:00"/>
    <n v="0"/>
    <x v="0"/>
    <n v="2"/>
    <x v="0"/>
    <x v="0"/>
    <x v="0"/>
  </r>
  <r>
    <n v="100160"/>
    <s v="Basic"/>
    <m/>
    <m/>
    <m/>
    <n v="0"/>
    <n v="2"/>
    <d v="2020-10-01T00:00:00"/>
    <d v="2021-07-01T00:00:00"/>
    <n v="9"/>
    <n v="0"/>
    <d v="2021-01-01T00:00:00"/>
    <n v="0"/>
    <x v="0"/>
    <n v="2"/>
    <x v="0"/>
    <x v="0"/>
    <x v="0"/>
  </r>
  <r>
    <n v="100160"/>
    <s v="Basic"/>
    <m/>
    <m/>
    <m/>
    <n v="0"/>
    <n v="1"/>
    <d v="2020-10-01T00:00:00"/>
    <d v="2021-07-01T00:00:00"/>
    <n v="9"/>
    <n v="0"/>
    <d v="2021-02-01T00:00:00"/>
    <n v="0"/>
    <x v="0"/>
    <n v="1"/>
    <x v="0"/>
    <x v="0"/>
    <x v="0"/>
  </r>
  <r>
    <n v="100160"/>
    <s v="Basic"/>
    <m/>
    <m/>
    <m/>
    <n v="0"/>
    <n v="2"/>
    <d v="2020-10-01T00:00:00"/>
    <d v="2021-07-01T00:00:00"/>
    <n v="9"/>
    <n v="0"/>
    <d v="2021-03-01T00:00:00"/>
    <n v="0"/>
    <x v="0"/>
    <n v="2"/>
    <x v="0"/>
    <x v="0"/>
    <x v="0"/>
  </r>
  <r>
    <n v="100160"/>
    <s v="Basic"/>
    <m/>
    <m/>
    <m/>
    <n v="0"/>
    <n v="2"/>
    <d v="2020-10-01T00:00:00"/>
    <d v="2021-07-01T00:00:00"/>
    <n v="9"/>
    <n v="0"/>
    <d v="2021-04-01T00:00:00"/>
    <n v="0"/>
    <x v="0"/>
    <n v="2"/>
    <x v="0"/>
    <x v="0"/>
    <x v="0"/>
  </r>
  <r>
    <n v="100160"/>
    <s v="Basic"/>
    <m/>
    <m/>
    <m/>
    <n v="0"/>
    <n v="1"/>
    <d v="2020-10-01T00:00:00"/>
    <d v="2021-07-01T00:00:00"/>
    <n v="9"/>
    <n v="0"/>
    <d v="2021-05-01T00:00:00"/>
    <n v="0"/>
    <x v="0"/>
    <n v="1"/>
    <x v="0"/>
    <x v="0"/>
    <x v="0"/>
  </r>
  <r>
    <n v="100160"/>
    <s v="Basic"/>
    <m/>
    <m/>
    <m/>
    <n v="0"/>
    <n v="2"/>
    <d v="2020-10-01T00:00:00"/>
    <d v="2021-07-01T00:00:00"/>
    <n v="9"/>
    <n v="0"/>
    <d v="2021-06-01T00:00:00"/>
    <n v="0"/>
    <x v="0"/>
    <n v="2"/>
    <x v="7"/>
    <x v="3"/>
    <x v="7"/>
  </r>
  <r>
    <n v="100161"/>
    <s v="Basic"/>
    <m/>
    <m/>
    <m/>
    <n v="0"/>
    <n v="2"/>
    <d v="2020-10-01T00:00:00"/>
    <d v="2021-06-01T00:00:00"/>
    <n v="8"/>
    <n v="0"/>
    <d v="2020-10-01T00:00:00"/>
    <n v="0"/>
    <x v="0"/>
    <n v="2"/>
    <x v="0"/>
    <x v="0"/>
    <x v="0"/>
  </r>
  <r>
    <n v="100161"/>
    <s v="Basic"/>
    <m/>
    <m/>
    <m/>
    <n v="0"/>
    <n v="2"/>
    <d v="2020-10-01T00:00:00"/>
    <d v="2021-06-01T00:00:00"/>
    <n v="8"/>
    <n v="0"/>
    <d v="2020-11-01T00:00:00"/>
    <n v="0"/>
    <x v="0"/>
    <n v="2"/>
    <x v="0"/>
    <x v="0"/>
    <x v="0"/>
  </r>
  <r>
    <n v="100161"/>
    <s v="Basic"/>
    <m/>
    <m/>
    <m/>
    <n v="0"/>
    <n v="2"/>
    <d v="2020-10-01T00:00:00"/>
    <d v="2021-06-01T00:00:00"/>
    <n v="8"/>
    <n v="0"/>
    <d v="2020-12-01T00:00:00"/>
    <n v="0"/>
    <x v="0"/>
    <n v="2"/>
    <x v="0"/>
    <x v="0"/>
    <x v="0"/>
  </r>
  <r>
    <n v="100161"/>
    <s v="Basic"/>
    <m/>
    <m/>
    <m/>
    <n v="0"/>
    <n v="2"/>
    <d v="2020-10-01T00:00:00"/>
    <d v="2021-06-01T00:00:00"/>
    <n v="8"/>
    <n v="0"/>
    <d v="2021-01-01T00:00:00"/>
    <n v="0"/>
    <x v="0"/>
    <n v="2"/>
    <x v="0"/>
    <x v="0"/>
    <x v="0"/>
  </r>
  <r>
    <n v="100161"/>
    <s v="Basic"/>
    <m/>
    <m/>
    <m/>
    <n v="0"/>
    <n v="2"/>
    <d v="2020-10-01T00:00:00"/>
    <d v="2021-06-01T00:00:00"/>
    <n v="8"/>
    <n v="0"/>
    <d v="2021-02-01T00:00:00"/>
    <n v="0"/>
    <x v="0"/>
    <n v="2"/>
    <x v="0"/>
    <x v="0"/>
    <x v="0"/>
  </r>
  <r>
    <n v="100161"/>
    <s v="Basic"/>
    <m/>
    <m/>
    <m/>
    <n v="0"/>
    <n v="2"/>
    <d v="2020-10-01T00:00:00"/>
    <d v="2021-06-01T00:00:00"/>
    <n v="8"/>
    <n v="0"/>
    <d v="2021-03-01T00:00:00"/>
    <n v="0"/>
    <x v="0"/>
    <n v="2"/>
    <x v="0"/>
    <x v="0"/>
    <x v="0"/>
  </r>
  <r>
    <n v="100161"/>
    <s v="Basic"/>
    <m/>
    <m/>
    <m/>
    <n v="0"/>
    <n v="2"/>
    <d v="2020-10-01T00:00:00"/>
    <d v="2021-06-01T00:00:00"/>
    <n v="8"/>
    <n v="0"/>
    <d v="2021-04-01T00:00:00"/>
    <n v="0"/>
    <x v="0"/>
    <n v="2"/>
    <x v="0"/>
    <x v="0"/>
    <x v="0"/>
  </r>
  <r>
    <n v="100161"/>
    <s v="Basic"/>
    <m/>
    <m/>
    <m/>
    <n v="0"/>
    <n v="2"/>
    <d v="2020-10-01T00:00:00"/>
    <d v="2021-06-01T00:00:00"/>
    <n v="8"/>
    <n v="0"/>
    <d v="2021-05-01T00:00:00"/>
    <n v="0"/>
    <x v="0"/>
    <n v="2"/>
    <x v="0"/>
    <x v="0"/>
    <x v="0"/>
  </r>
  <r>
    <n v="100161"/>
    <s v="Basic"/>
    <m/>
    <m/>
    <m/>
    <n v="0"/>
    <n v="2"/>
    <d v="2020-10-01T00:00:00"/>
    <d v="2021-06-01T00:00:00"/>
    <n v="8"/>
    <n v="0"/>
    <d v="2021-06-01T00:00:00"/>
    <n v="0"/>
    <x v="0"/>
    <n v="2"/>
    <x v="7"/>
    <x v="3"/>
    <x v="7"/>
  </r>
  <r>
    <n v="100162"/>
    <s v="Basic"/>
    <m/>
    <m/>
    <m/>
    <n v="0"/>
    <n v="2"/>
    <d v="2020-10-01T00:00:00"/>
    <d v="2021-07-01T00:00:00"/>
    <n v="9"/>
    <n v="0"/>
    <d v="2020-10-01T00:00:00"/>
    <n v="0"/>
    <x v="0"/>
    <n v="2"/>
    <x v="0"/>
    <x v="0"/>
    <x v="0"/>
  </r>
  <r>
    <n v="100162"/>
    <s v="Basic"/>
    <m/>
    <m/>
    <m/>
    <n v="0"/>
    <n v="2"/>
    <d v="2020-10-01T00:00:00"/>
    <d v="2021-07-01T00:00:00"/>
    <n v="9"/>
    <n v="0"/>
    <d v="2020-11-01T00:00:00"/>
    <n v="0"/>
    <x v="0"/>
    <n v="2"/>
    <x v="0"/>
    <x v="0"/>
    <x v="0"/>
  </r>
  <r>
    <n v="100162"/>
    <s v="Basic"/>
    <m/>
    <m/>
    <m/>
    <n v="0"/>
    <n v="2"/>
    <d v="2020-10-01T00:00:00"/>
    <d v="2021-07-01T00:00:00"/>
    <n v="9"/>
    <n v="0"/>
    <d v="2020-12-01T00:00:00"/>
    <n v="0"/>
    <x v="0"/>
    <n v="2"/>
    <x v="0"/>
    <x v="0"/>
    <x v="0"/>
  </r>
  <r>
    <n v="100162"/>
    <s v="Basic"/>
    <m/>
    <m/>
    <m/>
    <n v="0"/>
    <n v="2"/>
    <d v="2020-10-01T00:00:00"/>
    <d v="2021-07-01T00:00:00"/>
    <n v="9"/>
    <n v="0"/>
    <d v="2021-01-01T00:00:00"/>
    <n v="0"/>
    <x v="0"/>
    <n v="2"/>
    <x v="0"/>
    <x v="0"/>
    <x v="0"/>
  </r>
  <r>
    <n v="100162"/>
    <s v="Basic"/>
    <m/>
    <m/>
    <m/>
    <n v="0"/>
    <n v="2"/>
    <d v="2020-10-01T00:00:00"/>
    <d v="2021-07-01T00:00:00"/>
    <n v="9"/>
    <n v="0"/>
    <d v="2021-02-01T00:00:00"/>
    <n v="0"/>
    <x v="0"/>
    <n v="2"/>
    <x v="0"/>
    <x v="0"/>
    <x v="0"/>
  </r>
  <r>
    <n v="100162"/>
    <s v="Basic"/>
    <m/>
    <m/>
    <m/>
    <n v="0"/>
    <n v="2"/>
    <d v="2020-10-01T00:00:00"/>
    <d v="2021-07-01T00:00:00"/>
    <n v="9"/>
    <n v="0"/>
    <d v="2021-03-01T00:00:00"/>
    <n v="0"/>
    <x v="0"/>
    <n v="2"/>
    <x v="0"/>
    <x v="0"/>
    <x v="0"/>
  </r>
  <r>
    <n v="100162"/>
    <s v="Basic"/>
    <m/>
    <m/>
    <m/>
    <n v="0"/>
    <n v="2"/>
    <d v="2020-10-01T00:00:00"/>
    <d v="2021-07-01T00:00:00"/>
    <n v="9"/>
    <n v="0"/>
    <d v="2021-04-01T00:00:00"/>
    <n v="0"/>
    <x v="0"/>
    <n v="2"/>
    <x v="0"/>
    <x v="0"/>
    <x v="0"/>
  </r>
  <r>
    <n v="100162"/>
    <s v="Basic"/>
    <m/>
    <m/>
    <m/>
    <n v="0"/>
    <n v="2"/>
    <d v="2020-10-01T00:00:00"/>
    <d v="2021-07-01T00:00:00"/>
    <n v="9"/>
    <n v="0"/>
    <d v="2021-05-01T00:00:00"/>
    <n v="0"/>
    <x v="0"/>
    <n v="2"/>
    <x v="0"/>
    <x v="0"/>
    <x v="0"/>
  </r>
  <r>
    <n v="100162"/>
    <s v="Basic"/>
    <m/>
    <m/>
    <m/>
    <n v="0"/>
    <n v="2"/>
    <d v="2020-10-01T00:00:00"/>
    <d v="2021-07-01T00:00:00"/>
    <n v="9"/>
    <n v="0"/>
    <d v="2021-06-01T00:00:00"/>
    <n v="0"/>
    <x v="0"/>
    <n v="2"/>
    <x v="7"/>
    <x v="3"/>
    <x v="7"/>
  </r>
  <r>
    <n v="100163"/>
    <s v="Basic"/>
    <m/>
    <m/>
    <m/>
    <n v="0"/>
    <n v="2"/>
    <d v="2020-10-01T00:00:00"/>
    <d v="2020-11-01T00:00:00"/>
    <n v="1"/>
    <n v="7"/>
    <d v="2020-10-01T00:00:00"/>
    <n v="0"/>
    <x v="0"/>
    <n v="2"/>
    <x v="0"/>
    <x v="0"/>
    <x v="0"/>
  </r>
  <r>
    <n v="100163"/>
    <s v="Basic"/>
    <m/>
    <m/>
    <m/>
    <n v="0"/>
    <n v="2"/>
    <d v="2020-10-01T00:00:00"/>
    <d v="2020-11-01T00:00:00"/>
    <n v="1"/>
    <n v="7"/>
    <d v="2020-11-01T00:00:00"/>
    <n v="0"/>
    <x v="0"/>
    <n v="2"/>
    <x v="0"/>
    <x v="0"/>
    <x v="0"/>
  </r>
  <r>
    <n v="100164"/>
    <s v="Basic"/>
    <m/>
    <m/>
    <m/>
    <n v="0"/>
    <n v="34"/>
    <d v="2020-11-01T00:00:00"/>
    <d v="2021-07-01T00:00:00"/>
    <n v="8"/>
    <n v="0"/>
    <d v="2020-11-01T00:00:00"/>
    <n v="0"/>
    <x v="0"/>
    <n v="34"/>
    <x v="0"/>
    <x v="0"/>
    <x v="0"/>
  </r>
  <r>
    <n v="100164"/>
    <s v="Premium"/>
    <m/>
    <m/>
    <m/>
    <n v="10"/>
    <n v="30"/>
    <d v="2020-11-01T00:00:00"/>
    <d v="2021-07-01T00:00:00"/>
    <n v="8"/>
    <n v="0"/>
    <d v="2020-12-01T00:00:00"/>
    <n v="100"/>
    <x v="0"/>
    <n v="20"/>
    <x v="0"/>
    <x v="0"/>
    <x v="0"/>
  </r>
  <r>
    <n v="100164"/>
    <s v="Premium"/>
    <m/>
    <m/>
    <m/>
    <n v="28"/>
    <n v="26"/>
    <d v="2020-11-01T00:00:00"/>
    <d v="2021-07-01T00:00:00"/>
    <n v="8"/>
    <n v="0"/>
    <d v="2021-01-01T00:00:00"/>
    <n v="280"/>
    <x v="0"/>
    <n v="0"/>
    <x v="0"/>
    <x v="0"/>
    <x v="0"/>
  </r>
  <r>
    <n v="100164"/>
    <s v="Premium"/>
    <m/>
    <m/>
    <m/>
    <n v="29"/>
    <n v="29"/>
    <d v="2020-11-01T00:00:00"/>
    <d v="2021-07-01T00:00:00"/>
    <n v="8"/>
    <n v="0"/>
    <d v="2021-02-01T00:00:00"/>
    <n v="290"/>
    <x v="0"/>
    <n v="0"/>
    <x v="0"/>
    <x v="0"/>
    <x v="0"/>
  </r>
  <r>
    <n v="100164"/>
    <s v="Premium"/>
    <m/>
    <m/>
    <m/>
    <n v="31"/>
    <n v="33"/>
    <d v="2020-11-01T00:00:00"/>
    <d v="2021-07-01T00:00:00"/>
    <n v="8"/>
    <n v="0"/>
    <d v="2021-03-01T00:00:00"/>
    <n v="310"/>
    <x v="0"/>
    <n v="2"/>
    <x v="0"/>
    <x v="0"/>
    <x v="0"/>
  </r>
  <r>
    <n v="100164"/>
    <s v="Premium"/>
    <m/>
    <m/>
    <m/>
    <n v="31"/>
    <n v="31"/>
    <d v="2020-11-01T00:00:00"/>
    <d v="2021-07-01T00:00:00"/>
    <n v="8"/>
    <n v="0"/>
    <d v="2021-04-01T00:00:00"/>
    <n v="310"/>
    <x v="0"/>
    <n v="0"/>
    <x v="0"/>
    <x v="0"/>
    <x v="0"/>
  </r>
  <r>
    <n v="100164"/>
    <s v="Premium"/>
    <m/>
    <m/>
    <m/>
    <n v="31"/>
    <n v="54"/>
    <d v="2020-11-01T00:00:00"/>
    <d v="2021-07-01T00:00:00"/>
    <n v="8"/>
    <n v="0"/>
    <d v="2021-05-01T00:00:00"/>
    <n v="310"/>
    <x v="0"/>
    <n v="23"/>
    <x v="0"/>
    <x v="0"/>
    <x v="0"/>
  </r>
  <r>
    <n v="100164"/>
    <s v="Premium"/>
    <m/>
    <m/>
    <m/>
    <n v="31"/>
    <n v="38"/>
    <d v="2020-11-01T00:00:00"/>
    <d v="2021-07-01T00:00:00"/>
    <n v="8"/>
    <n v="0"/>
    <d v="2021-06-01T00:00:00"/>
    <n v="310"/>
    <x v="0"/>
    <n v="7"/>
    <x v="6"/>
    <x v="3"/>
    <x v="6"/>
  </r>
  <r>
    <n v="100165"/>
    <s v="Basic"/>
    <m/>
    <m/>
    <m/>
    <n v="0"/>
    <n v="42"/>
    <d v="2020-11-01T00:00:00"/>
    <d v="2021-07-01T00:00:00"/>
    <n v="8"/>
    <n v="0"/>
    <d v="2020-11-01T00:00:00"/>
    <n v="0"/>
    <x v="0"/>
    <n v="42"/>
    <x v="0"/>
    <x v="0"/>
    <x v="0"/>
  </r>
  <r>
    <n v="100165"/>
    <s v="Premium"/>
    <m/>
    <m/>
    <m/>
    <n v="16"/>
    <n v="43"/>
    <d v="2020-11-01T00:00:00"/>
    <d v="2021-07-01T00:00:00"/>
    <n v="8"/>
    <n v="0"/>
    <d v="2020-12-01T00:00:00"/>
    <n v="160"/>
    <x v="0"/>
    <n v="27"/>
    <x v="0"/>
    <x v="0"/>
    <x v="0"/>
  </r>
  <r>
    <n v="100165"/>
    <s v="Premium"/>
    <m/>
    <m/>
    <m/>
    <n v="16"/>
    <n v="39"/>
    <d v="2020-11-01T00:00:00"/>
    <d v="2021-07-01T00:00:00"/>
    <n v="8"/>
    <n v="0"/>
    <d v="2021-01-01T00:00:00"/>
    <n v="160"/>
    <x v="0"/>
    <n v="23"/>
    <x v="0"/>
    <x v="0"/>
    <x v="0"/>
  </r>
  <r>
    <n v="100165"/>
    <s v="Premium"/>
    <m/>
    <m/>
    <m/>
    <n v="25"/>
    <n v="34"/>
    <d v="2020-11-01T00:00:00"/>
    <d v="2021-07-01T00:00:00"/>
    <n v="8"/>
    <n v="0"/>
    <d v="2021-02-01T00:00:00"/>
    <n v="250"/>
    <x v="0"/>
    <n v="9"/>
    <x v="0"/>
    <x v="0"/>
    <x v="0"/>
  </r>
  <r>
    <n v="100165"/>
    <s v="Premium"/>
    <m/>
    <m/>
    <m/>
    <n v="29"/>
    <n v="35"/>
    <d v="2020-11-01T00:00:00"/>
    <d v="2021-07-01T00:00:00"/>
    <n v="8"/>
    <n v="0"/>
    <d v="2021-03-01T00:00:00"/>
    <n v="290"/>
    <x v="0"/>
    <n v="6"/>
    <x v="0"/>
    <x v="0"/>
    <x v="0"/>
  </r>
  <r>
    <n v="100165"/>
    <s v="Premium"/>
    <m/>
    <m/>
    <m/>
    <n v="29"/>
    <n v="31"/>
    <d v="2020-11-01T00:00:00"/>
    <d v="2021-07-01T00:00:00"/>
    <n v="8"/>
    <n v="0"/>
    <d v="2021-04-01T00:00:00"/>
    <n v="290"/>
    <x v="0"/>
    <n v="2"/>
    <x v="0"/>
    <x v="0"/>
    <x v="0"/>
  </r>
  <r>
    <n v="100165"/>
    <s v="Premium"/>
    <m/>
    <m/>
    <m/>
    <n v="29"/>
    <n v="32"/>
    <d v="2020-11-01T00:00:00"/>
    <d v="2021-07-01T00:00:00"/>
    <n v="8"/>
    <n v="0"/>
    <d v="2021-05-01T00:00:00"/>
    <n v="290"/>
    <x v="0"/>
    <n v="3"/>
    <x v="0"/>
    <x v="0"/>
    <x v="0"/>
  </r>
  <r>
    <n v="100165"/>
    <s v="Premium"/>
    <m/>
    <m/>
    <m/>
    <n v="29"/>
    <n v="35"/>
    <d v="2020-11-01T00:00:00"/>
    <d v="2021-07-01T00:00:00"/>
    <n v="8"/>
    <n v="0"/>
    <d v="2021-06-01T00:00:00"/>
    <n v="290"/>
    <x v="0"/>
    <n v="6"/>
    <x v="29"/>
    <x v="3"/>
    <x v="37"/>
  </r>
  <r>
    <n v="100166"/>
    <s v="Basic"/>
    <m/>
    <m/>
    <m/>
    <n v="0"/>
    <n v="21"/>
    <d v="2020-11-01T00:00:00"/>
    <d v="2021-07-01T00:00:00"/>
    <n v="8"/>
    <n v="0"/>
    <d v="2020-11-01T00:00:00"/>
    <n v="0"/>
    <x v="0"/>
    <n v="21"/>
    <x v="0"/>
    <x v="0"/>
    <x v="0"/>
  </r>
  <r>
    <n v="100166"/>
    <s v="Premium"/>
    <m/>
    <m/>
    <m/>
    <n v="6"/>
    <n v="17"/>
    <d v="2020-11-01T00:00:00"/>
    <d v="2021-07-01T00:00:00"/>
    <n v="8"/>
    <n v="0"/>
    <d v="2020-12-01T00:00:00"/>
    <n v="60"/>
    <x v="0"/>
    <n v="11"/>
    <x v="0"/>
    <x v="0"/>
    <x v="0"/>
  </r>
  <r>
    <n v="100166"/>
    <s v="Premium"/>
    <m/>
    <m/>
    <m/>
    <n v="10"/>
    <n v="20"/>
    <d v="2020-11-01T00:00:00"/>
    <d v="2021-07-01T00:00:00"/>
    <n v="8"/>
    <n v="0"/>
    <d v="2021-01-01T00:00:00"/>
    <n v="100"/>
    <x v="0"/>
    <n v="10"/>
    <x v="0"/>
    <x v="0"/>
    <x v="0"/>
  </r>
  <r>
    <n v="100166"/>
    <s v="Premium"/>
    <m/>
    <m/>
    <m/>
    <n v="16"/>
    <n v="27"/>
    <d v="2020-11-01T00:00:00"/>
    <d v="2021-07-01T00:00:00"/>
    <n v="8"/>
    <n v="0"/>
    <d v="2021-02-01T00:00:00"/>
    <n v="160"/>
    <x v="0"/>
    <n v="11"/>
    <x v="0"/>
    <x v="0"/>
    <x v="0"/>
  </r>
  <r>
    <n v="100166"/>
    <s v="Premium"/>
    <m/>
    <m/>
    <m/>
    <n v="17"/>
    <n v="15"/>
    <d v="2020-11-01T00:00:00"/>
    <d v="2021-07-01T00:00:00"/>
    <n v="8"/>
    <n v="0"/>
    <d v="2021-03-01T00:00:00"/>
    <n v="170"/>
    <x v="0"/>
    <n v="0"/>
    <x v="0"/>
    <x v="0"/>
    <x v="0"/>
  </r>
  <r>
    <n v="100166"/>
    <s v="Premium"/>
    <m/>
    <m/>
    <m/>
    <n v="17"/>
    <n v="23"/>
    <d v="2020-11-01T00:00:00"/>
    <d v="2021-07-01T00:00:00"/>
    <n v="8"/>
    <n v="0"/>
    <d v="2021-04-01T00:00:00"/>
    <n v="170"/>
    <x v="0"/>
    <n v="6"/>
    <x v="0"/>
    <x v="0"/>
    <x v="0"/>
  </r>
  <r>
    <n v="100166"/>
    <s v="Premium"/>
    <m/>
    <m/>
    <m/>
    <n v="17"/>
    <n v="21"/>
    <d v="2020-11-01T00:00:00"/>
    <d v="2021-07-01T00:00:00"/>
    <n v="8"/>
    <n v="0"/>
    <d v="2021-05-01T00:00:00"/>
    <n v="170"/>
    <x v="0"/>
    <n v="4"/>
    <x v="0"/>
    <x v="0"/>
    <x v="0"/>
  </r>
  <r>
    <n v="100166"/>
    <s v="Premium"/>
    <m/>
    <m/>
    <m/>
    <n v="17"/>
    <n v="21"/>
    <d v="2020-11-01T00:00:00"/>
    <d v="2021-07-01T00:00:00"/>
    <n v="8"/>
    <n v="0"/>
    <d v="2021-06-01T00:00:00"/>
    <n v="170"/>
    <x v="0"/>
    <n v="4"/>
    <x v="11"/>
    <x v="3"/>
    <x v="11"/>
  </r>
  <r>
    <n v="100167"/>
    <s v="Basic"/>
    <m/>
    <m/>
    <m/>
    <n v="0"/>
    <n v="77"/>
    <d v="2020-11-01T00:00:00"/>
    <d v="2021-07-01T00:00:00"/>
    <n v="8"/>
    <n v="0"/>
    <d v="2020-11-01T00:00:00"/>
    <n v="0"/>
    <x v="0"/>
    <n v="77"/>
    <x v="0"/>
    <x v="0"/>
    <x v="0"/>
  </r>
  <r>
    <n v="100167"/>
    <s v="Enterprise"/>
    <n v="12"/>
    <d v="2021-08-01T00:00:00"/>
    <d v="2022-07-31T00:00:00"/>
    <n v="80"/>
    <n v="74"/>
    <d v="2020-11-01T00:00:00"/>
    <d v="2021-07-01T00:00:00"/>
    <n v="8"/>
    <n v="0"/>
    <d v="2020-12-01T00:00:00"/>
    <n v="630"/>
    <x v="2"/>
    <n v="0"/>
    <x v="0"/>
    <x v="0"/>
    <x v="0"/>
  </r>
  <r>
    <n v="100167"/>
    <s v="Enterprise"/>
    <n v="12"/>
    <d v="2021-08-01T00:00:00"/>
    <d v="2022-07-31T00:00:00"/>
    <n v="80"/>
    <n v="95"/>
    <d v="2020-11-01T00:00:00"/>
    <d v="2021-07-01T00:00:00"/>
    <n v="8"/>
    <n v="0"/>
    <d v="2021-01-01T00:00:00"/>
    <n v="1230"/>
    <x v="2"/>
    <n v="15"/>
    <x v="0"/>
    <x v="0"/>
    <x v="0"/>
  </r>
  <r>
    <n v="100167"/>
    <s v="Enterprise"/>
    <n v="12"/>
    <d v="2021-08-01T00:00:00"/>
    <d v="2022-07-31T00:00:00"/>
    <n v="80"/>
    <n v="98"/>
    <d v="2020-11-01T00:00:00"/>
    <d v="2021-07-01T00:00:00"/>
    <n v="8"/>
    <n v="0"/>
    <d v="2021-02-01T00:00:00"/>
    <n v="2400"/>
    <x v="2"/>
    <n v="18"/>
    <x v="0"/>
    <x v="0"/>
    <x v="0"/>
  </r>
  <r>
    <n v="100167"/>
    <s v="Enterprise"/>
    <n v="12"/>
    <d v="2021-08-01T00:00:00"/>
    <d v="2022-07-31T00:00:00"/>
    <n v="80"/>
    <n v="84"/>
    <d v="2020-11-01T00:00:00"/>
    <d v="2021-07-01T00:00:00"/>
    <n v="8"/>
    <n v="0"/>
    <d v="2021-03-01T00:00:00"/>
    <n v="2400"/>
    <x v="2"/>
    <n v="4"/>
    <x v="0"/>
    <x v="0"/>
    <x v="0"/>
  </r>
  <r>
    <n v="100167"/>
    <s v="Enterprise"/>
    <n v="12"/>
    <d v="2021-08-01T00:00:00"/>
    <d v="2022-07-31T00:00:00"/>
    <n v="80"/>
    <n v="86"/>
    <d v="2020-11-01T00:00:00"/>
    <d v="2021-07-01T00:00:00"/>
    <n v="8"/>
    <n v="0"/>
    <d v="2021-04-01T00:00:00"/>
    <n v="2400"/>
    <x v="2"/>
    <n v="6"/>
    <x v="0"/>
    <x v="0"/>
    <x v="0"/>
  </r>
  <r>
    <n v="100167"/>
    <s v="Enterprise"/>
    <n v="12"/>
    <d v="2021-08-01T00:00:00"/>
    <d v="2022-07-31T00:00:00"/>
    <n v="80"/>
    <n v="89"/>
    <d v="2020-11-01T00:00:00"/>
    <d v="2021-07-01T00:00:00"/>
    <n v="8"/>
    <n v="0"/>
    <d v="2021-05-01T00:00:00"/>
    <n v="2400"/>
    <x v="2"/>
    <n v="9"/>
    <x v="0"/>
    <x v="0"/>
    <x v="0"/>
  </r>
  <r>
    <n v="100167"/>
    <s v="Enterprise"/>
    <n v="12"/>
    <d v="2021-08-01T00:00:00"/>
    <d v="2022-07-31T00:00:00"/>
    <n v="80"/>
    <n v="88"/>
    <d v="2020-11-01T00:00:00"/>
    <d v="2021-07-01T00:00:00"/>
    <n v="8"/>
    <n v="0"/>
    <d v="2021-06-01T00:00:00"/>
    <n v="2400"/>
    <x v="2"/>
    <n v="8"/>
    <x v="30"/>
    <x v="1"/>
    <x v="39"/>
  </r>
  <r>
    <n v="100168"/>
    <s v="Basic"/>
    <m/>
    <m/>
    <m/>
    <n v="0"/>
    <n v="2"/>
    <d v="2020-11-01T00:00:00"/>
    <d v="2020-12-01T00:00:00"/>
    <n v="1"/>
    <n v="6"/>
    <d v="2020-11-01T00:00:00"/>
    <n v="0"/>
    <x v="0"/>
    <n v="2"/>
    <x v="0"/>
    <x v="0"/>
    <x v="0"/>
  </r>
  <r>
    <n v="100168"/>
    <s v="Basic"/>
    <m/>
    <m/>
    <m/>
    <n v="0"/>
    <n v="1"/>
    <d v="2020-11-01T00:00:00"/>
    <d v="2020-12-01T00:00:00"/>
    <n v="1"/>
    <n v="6"/>
    <d v="2020-12-01T00:00:00"/>
    <n v="0"/>
    <x v="0"/>
    <n v="1"/>
    <x v="0"/>
    <x v="0"/>
    <x v="0"/>
  </r>
  <r>
    <n v="100169"/>
    <s v="Basic"/>
    <m/>
    <m/>
    <m/>
    <n v="0"/>
    <n v="2"/>
    <d v="2020-11-01T00:00:00"/>
    <d v="2021-05-01T00:00:00"/>
    <n v="6"/>
    <n v="1"/>
    <d v="2020-11-01T00:00:00"/>
    <n v="0"/>
    <x v="0"/>
    <n v="2"/>
    <x v="0"/>
    <x v="0"/>
    <x v="0"/>
  </r>
  <r>
    <n v="100169"/>
    <s v="Premium"/>
    <m/>
    <m/>
    <m/>
    <n v="1"/>
    <n v="2"/>
    <d v="2020-11-01T00:00:00"/>
    <d v="2021-05-01T00:00:00"/>
    <n v="6"/>
    <n v="1"/>
    <d v="2020-12-01T00:00:00"/>
    <n v="10"/>
    <x v="0"/>
    <n v="1"/>
    <x v="0"/>
    <x v="0"/>
    <x v="0"/>
  </r>
  <r>
    <n v="100169"/>
    <s v="Premium"/>
    <m/>
    <m/>
    <m/>
    <n v="1"/>
    <n v="1"/>
    <d v="2020-11-01T00:00:00"/>
    <d v="2021-05-01T00:00:00"/>
    <n v="6"/>
    <n v="1"/>
    <d v="2021-01-01T00:00:00"/>
    <n v="10"/>
    <x v="0"/>
    <n v="0"/>
    <x v="0"/>
    <x v="0"/>
    <x v="0"/>
  </r>
  <r>
    <n v="100169"/>
    <s v="Premium"/>
    <m/>
    <m/>
    <m/>
    <n v="1"/>
    <n v="2"/>
    <d v="2020-11-01T00:00:00"/>
    <d v="2021-05-01T00:00:00"/>
    <n v="6"/>
    <n v="1"/>
    <d v="2021-02-01T00:00:00"/>
    <n v="10"/>
    <x v="0"/>
    <n v="1"/>
    <x v="0"/>
    <x v="0"/>
    <x v="0"/>
  </r>
  <r>
    <n v="100169"/>
    <s v="Premium"/>
    <m/>
    <m/>
    <m/>
    <n v="1"/>
    <n v="1"/>
    <d v="2020-11-01T00:00:00"/>
    <d v="2021-05-01T00:00:00"/>
    <n v="6"/>
    <n v="1"/>
    <d v="2021-03-01T00:00:00"/>
    <n v="10"/>
    <x v="0"/>
    <n v="0"/>
    <x v="0"/>
    <x v="0"/>
    <x v="0"/>
  </r>
  <r>
    <n v="100169"/>
    <s v="Premium"/>
    <m/>
    <m/>
    <m/>
    <n v="1"/>
    <n v="2"/>
    <d v="2020-11-01T00:00:00"/>
    <d v="2021-05-01T00:00:00"/>
    <n v="6"/>
    <n v="1"/>
    <d v="2021-04-01T00:00:00"/>
    <n v="10"/>
    <x v="0"/>
    <n v="1"/>
    <x v="0"/>
    <x v="0"/>
    <x v="0"/>
  </r>
  <r>
    <n v="100169"/>
    <s v="Premium"/>
    <m/>
    <m/>
    <m/>
    <n v="1"/>
    <n v="2"/>
    <d v="2020-11-01T00:00:00"/>
    <d v="2021-05-01T00:00:00"/>
    <n v="6"/>
    <n v="1"/>
    <d v="2021-05-01T00:00:00"/>
    <n v="10"/>
    <x v="0"/>
    <n v="1"/>
    <x v="0"/>
    <x v="0"/>
    <x v="0"/>
  </r>
  <r>
    <n v="100170"/>
    <s v="Basic"/>
    <m/>
    <m/>
    <m/>
    <n v="0"/>
    <n v="2"/>
    <d v="2020-11-01T00:00:00"/>
    <d v="2021-07-01T00:00:00"/>
    <n v="8"/>
    <n v="0"/>
    <d v="2020-11-01T00:00:00"/>
    <n v="0"/>
    <x v="0"/>
    <n v="2"/>
    <x v="0"/>
    <x v="0"/>
    <x v="0"/>
  </r>
  <r>
    <n v="100170"/>
    <s v="Premium"/>
    <m/>
    <m/>
    <m/>
    <n v="1"/>
    <n v="2"/>
    <d v="2020-11-01T00:00:00"/>
    <d v="2021-07-01T00:00:00"/>
    <n v="8"/>
    <n v="0"/>
    <d v="2020-12-01T00:00:00"/>
    <n v="10"/>
    <x v="0"/>
    <n v="1"/>
    <x v="0"/>
    <x v="0"/>
    <x v="0"/>
  </r>
  <r>
    <n v="100170"/>
    <s v="Premium"/>
    <m/>
    <m/>
    <m/>
    <n v="1"/>
    <n v="2"/>
    <d v="2020-11-01T00:00:00"/>
    <d v="2021-07-01T00:00:00"/>
    <n v="8"/>
    <n v="0"/>
    <d v="2021-01-01T00:00:00"/>
    <n v="10"/>
    <x v="0"/>
    <n v="1"/>
    <x v="0"/>
    <x v="0"/>
    <x v="0"/>
  </r>
  <r>
    <n v="100170"/>
    <s v="Premium"/>
    <m/>
    <m/>
    <m/>
    <n v="1"/>
    <n v="2"/>
    <d v="2020-11-01T00:00:00"/>
    <d v="2021-07-01T00:00:00"/>
    <n v="8"/>
    <n v="0"/>
    <d v="2021-02-01T00:00:00"/>
    <n v="10"/>
    <x v="0"/>
    <n v="1"/>
    <x v="0"/>
    <x v="0"/>
    <x v="0"/>
  </r>
  <r>
    <n v="100170"/>
    <s v="Premium"/>
    <m/>
    <m/>
    <m/>
    <n v="1"/>
    <n v="2"/>
    <d v="2020-11-01T00:00:00"/>
    <d v="2021-07-01T00:00:00"/>
    <n v="8"/>
    <n v="0"/>
    <d v="2021-03-01T00:00:00"/>
    <n v="10"/>
    <x v="0"/>
    <n v="1"/>
    <x v="0"/>
    <x v="0"/>
    <x v="0"/>
  </r>
  <r>
    <n v="100170"/>
    <s v="Premium"/>
    <m/>
    <m/>
    <m/>
    <n v="1"/>
    <n v="2"/>
    <d v="2020-11-01T00:00:00"/>
    <d v="2021-07-01T00:00:00"/>
    <n v="8"/>
    <n v="0"/>
    <d v="2021-04-01T00:00:00"/>
    <n v="10"/>
    <x v="0"/>
    <n v="1"/>
    <x v="0"/>
    <x v="0"/>
    <x v="0"/>
  </r>
  <r>
    <n v="100170"/>
    <s v="Premium"/>
    <m/>
    <m/>
    <m/>
    <n v="1"/>
    <n v="2"/>
    <d v="2020-11-01T00:00:00"/>
    <d v="2021-07-01T00:00:00"/>
    <n v="8"/>
    <n v="0"/>
    <d v="2021-05-01T00:00:00"/>
    <n v="10"/>
    <x v="0"/>
    <n v="1"/>
    <x v="0"/>
    <x v="0"/>
    <x v="0"/>
  </r>
  <r>
    <n v="100170"/>
    <s v="Premium"/>
    <m/>
    <m/>
    <m/>
    <n v="1"/>
    <n v="2"/>
    <d v="2020-11-01T00:00:00"/>
    <d v="2021-07-01T00:00:00"/>
    <n v="8"/>
    <n v="0"/>
    <d v="2021-06-01T00:00:00"/>
    <n v="10"/>
    <x v="0"/>
    <n v="1"/>
    <x v="3"/>
    <x v="3"/>
    <x v="3"/>
  </r>
  <r>
    <n v="100171"/>
    <s v="Basic"/>
    <m/>
    <m/>
    <m/>
    <n v="0"/>
    <n v="51"/>
    <d v="2020-12-01T00:00:00"/>
    <d v="2021-07-01T00:00:00"/>
    <n v="7"/>
    <n v="0"/>
    <d v="2020-12-01T00:00:00"/>
    <n v="0"/>
    <x v="0"/>
    <n v="51"/>
    <x v="0"/>
    <x v="0"/>
    <x v="0"/>
  </r>
  <r>
    <n v="100171"/>
    <s v="Premium"/>
    <m/>
    <m/>
    <m/>
    <n v="15"/>
    <n v="61"/>
    <d v="2020-12-01T00:00:00"/>
    <d v="2021-07-01T00:00:00"/>
    <n v="7"/>
    <n v="0"/>
    <d v="2021-01-01T00:00:00"/>
    <n v="150"/>
    <x v="0"/>
    <n v="46"/>
    <x v="0"/>
    <x v="0"/>
    <x v="0"/>
  </r>
  <r>
    <n v="100171"/>
    <s v="Premium"/>
    <m/>
    <m/>
    <m/>
    <n v="35"/>
    <n v="45"/>
    <d v="2020-12-01T00:00:00"/>
    <d v="2021-07-01T00:00:00"/>
    <n v="7"/>
    <n v="0"/>
    <d v="2021-02-01T00:00:00"/>
    <n v="350"/>
    <x v="0"/>
    <n v="10"/>
    <x v="0"/>
    <x v="0"/>
    <x v="0"/>
  </r>
  <r>
    <n v="100171"/>
    <s v="Premium"/>
    <m/>
    <m/>
    <m/>
    <n v="34"/>
    <n v="56"/>
    <d v="2020-12-01T00:00:00"/>
    <d v="2021-07-01T00:00:00"/>
    <n v="7"/>
    <n v="0"/>
    <d v="2021-03-01T00:00:00"/>
    <n v="340"/>
    <x v="0"/>
    <n v="22"/>
    <x v="0"/>
    <x v="0"/>
    <x v="0"/>
  </r>
  <r>
    <n v="100171"/>
    <s v="Premium"/>
    <m/>
    <m/>
    <m/>
    <n v="43"/>
    <n v="53"/>
    <d v="2020-12-01T00:00:00"/>
    <d v="2021-07-01T00:00:00"/>
    <n v="7"/>
    <n v="0"/>
    <d v="2021-04-01T00:00:00"/>
    <n v="430"/>
    <x v="0"/>
    <n v="10"/>
    <x v="0"/>
    <x v="0"/>
    <x v="0"/>
  </r>
  <r>
    <n v="100171"/>
    <s v="Premium"/>
    <m/>
    <m/>
    <m/>
    <n v="43"/>
    <n v="50"/>
    <d v="2020-12-01T00:00:00"/>
    <d v="2021-07-01T00:00:00"/>
    <n v="7"/>
    <n v="0"/>
    <d v="2021-05-01T00:00:00"/>
    <n v="430"/>
    <x v="0"/>
    <n v="7"/>
    <x v="0"/>
    <x v="0"/>
    <x v="0"/>
  </r>
  <r>
    <n v="100171"/>
    <s v="Premium"/>
    <m/>
    <m/>
    <m/>
    <n v="43"/>
    <n v="41"/>
    <d v="2020-12-01T00:00:00"/>
    <d v="2021-07-01T00:00:00"/>
    <n v="7"/>
    <n v="0"/>
    <d v="2021-06-01T00:00:00"/>
    <n v="430"/>
    <x v="0"/>
    <n v="0"/>
    <x v="0"/>
    <x v="0"/>
    <x v="0"/>
  </r>
  <r>
    <n v="100172"/>
    <s v="Basic"/>
    <m/>
    <m/>
    <m/>
    <n v="0"/>
    <n v="14"/>
    <d v="2020-12-01T00:00:00"/>
    <d v="2021-07-01T00:00:00"/>
    <n v="7"/>
    <n v="0"/>
    <d v="2020-12-01T00:00:00"/>
    <n v="0"/>
    <x v="0"/>
    <n v="14"/>
    <x v="0"/>
    <x v="0"/>
    <x v="0"/>
  </r>
  <r>
    <n v="100172"/>
    <s v="Business"/>
    <m/>
    <m/>
    <m/>
    <n v="4"/>
    <n v="11"/>
    <d v="2020-12-01T00:00:00"/>
    <d v="2021-07-01T00:00:00"/>
    <n v="7"/>
    <n v="0"/>
    <d v="2021-01-01T00:00:00"/>
    <n v="100"/>
    <x v="1"/>
    <n v="7"/>
    <x v="0"/>
    <x v="0"/>
    <x v="0"/>
  </r>
  <r>
    <n v="100172"/>
    <s v="Business"/>
    <m/>
    <m/>
    <m/>
    <n v="9"/>
    <n v="12"/>
    <d v="2020-12-01T00:00:00"/>
    <d v="2021-07-01T00:00:00"/>
    <n v="7"/>
    <n v="0"/>
    <d v="2021-02-01T00:00:00"/>
    <n v="225"/>
    <x v="1"/>
    <n v="3"/>
    <x v="0"/>
    <x v="0"/>
    <x v="0"/>
  </r>
  <r>
    <n v="100172"/>
    <s v="Business"/>
    <m/>
    <m/>
    <m/>
    <n v="9"/>
    <n v="11"/>
    <d v="2020-12-01T00:00:00"/>
    <d v="2021-07-01T00:00:00"/>
    <n v="7"/>
    <n v="0"/>
    <d v="2021-03-01T00:00:00"/>
    <n v="225"/>
    <x v="1"/>
    <n v="2"/>
    <x v="0"/>
    <x v="0"/>
    <x v="0"/>
  </r>
  <r>
    <n v="100172"/>
    <s v="Business"/>
    <m/>
    <m/>
    <m/>
    <n v="9"/>
    <n v="12"/>
    <d v="2020-12-01T00:00:00"/>
    <d v="2021-07-01T00:00:00"/>
    <n v="7"/>
    <n v="0"/>
    <d v="2021-04-01T00:00:00"/>
    <n v="225"/>
    <x v="1"/>
    <n v="3"/>
    <x v="0"/>
    <x v="0"/>
    <x v="0"/>
  </r>
  <r>
    <n v="100172"/>
    <s v="Business"/>
    <m/>
    <m/>
    <m/>
    <n v="9"/>
    <n v="12"/>
    <d v="2020-12-01T00:00:00"/>
    <d v="2021-07-01T00:00:00"/>
    <n v="7"/>
    <n v="0"/>
    <d v="2021-05-01T00:00:00"/>
    <n v="225"/>
    <x v="1"/>
    <n v="3"/>
    <x v="0"/>
    <x v="0"/>
    <x v="0"/>
  </r>
  <r>
    <n v="100172"/>
    <s v="Business"/>
    <m/>
    <m/>
    <m/>
    <n v="9"/>
    <n v="13"/>
    <d v="2020-12-01T00:00:00"/>
    <d v="2021-07-01T00:00:00"/>
    <n v="7"/>
    <n v="0"/>
    <d v="2021-06-01T00:00:00"/>
    <n v="225"/>
    <x v="1"/>
    <n v="4"/>
    <x v="5"/>
    <x v="1"/>
    <x v="5"/>
  </r>
  <r>
    <n v="100173"/>
    <s v="Basic"/>
    <m/>
    <m/>
    <m/>
    <n v="0"/>
    <n v="8"/>
    <d v="2020-12-01T00:00:00"/>
    <d v="2021-02-01T00:00:00"/>
    <n v="2"/>
    <n v="4"/>
    <d v="2020-12-01T00:00:00"/>
    <n v="0"/>
    <x v="0"/>
    <n v="8"/>
    <x v="0"/>
    <x v="0"/>
    <x v="0"/>
  </r>
  <r>
    <n v="100173"/>
    <s v="Basic"/>
    <m/>
    <m/>
    <m/>
    <n v="0"/>
    <n v="6"/>
    <d v="2020-12-01T00:00:00"/>
    <d v="2021-02-01T00:00:00"/>
    <n v="2"/>
    <n v="4"/>
    <d v="2021-01-01T00:00:00"/>
    <n v="0"/>
    <x v="0"/>
    <n v="6"/>
    <x v="0"/>
    <x v="0"/>
    <x v="0"/>
  </r>
  <r>
    <n v="100173"/>
    <s v="Basic"/>
    <m/>
    <m/>
    <m/>
    <n v="0"/>
    <n v="6"/>
    <d v="2020-12-01T00:00:00"/>
    <d v="2021-02-01T00:00:00"/>
    <n v="2"/>
    <n v="4"/>
    <d v="2021-02-01T00:00:00"/>
    <n v="0"/>
    <x v="0"/>
    <n v="6"/>
    <x v="0"/>
    <x v="0"/>
    <x v="0"/>
  </r>
  <r>
    <n v="100174"/>
    <s v="Basic"/>
    <m/>
    <m/>
    <m/>
    <n v="0"/>
    <n v="6"/>
    <d v="2020-12-01T00:00:00"/>
    <d v="2021-04-01T00:00:00"/>
    <n v="4"/>
    <n v="2"/>
    <d v="2020-12-01T00:00:00"/>
    <n v="0"/>
    <x v="0"/>
    <n v="6"/>
    <x v="0"/>
    <x v="0"/>
    <x v="0"/>
  </r>
  <r>
    <n v="100174"/>
    <s v="Basic"/>
    <m/>
    <m/>
    <m/>
    <n v="0"/>
    <n v="6"/>
    <d v="2020-12-01T00:00:00"/>
    <d v="2021-04-01T00:00:00"/>
    <n v="4"/>
    <n v="2"/>
    <d v="2021-01-01T00:00:00"/>
    <n v="0"/>
    <x v="0"/>
    <n v="6"/>
    <x v="0"/>
    <x v="0"/>
    <x v="0"/>
  </r>
  <r>
    <n v="100174"/>
    <s v="Basic"/>
    <m/>
    <m/>
    <m/>
    <n v="0"/>
    <n v="7"/>
    <d v="2020-12-01T00:00:00"/>
    <d v="2021-04-01T00:00:00"/>
    <n v="4"/>
    <n v="2"/>
    <d v="2021-02-01T00:00:00"/>
    <n v="0"/>
    <x v="0"/>
    <n v="7"/>
    <x v="0"/>
    <x v="0"/>
    <x v="0"/>
  </r>
  <r>
    <n v="100174"/>
    <s v="Basic"/>
    <m/>
    <m/>
    <m/>
    <n v="0"/>
    <n v="8"/>
    <d v="2020-12-01T00:00:00"/>
    <d v="2021-04-01T00:00:00"/>
    <n v="4"/>
    <n v="2"/>
    <d v="2021-03-01T00:00:00"/>
    <n v="0"/>
    <x v="0"/>
    <n v="8"/>
    <x v="0"/>
    <x v="0"/>
    <x v="0"/>
  </r>
  <r>
    <n v="100174"/>
    <s v="Basic"/>
    <m/>
    <m/>
    <m/>
    <n v="0"/>
    <n v="7"/>
    <d v="2020-12-01T00:00:00"/>
    <d v="2021-04-01T00:00:00"/>
    <n v="4"/>
    <n v="2"/>
    <d v="2021-04-01T00:00:00"/>
    <n v="0"/>
    <x v="0"/>
    <n v="7"/>
    <x v="0"/>
    <x v="0"/>
    <x v="0"/>
  </r>
  <r>
    <n v="100175"/>
    <s v="Basic"/>
    <m/>
    <m/>
    <m/>
    <n v="0"/>
    <n v="7"/>
    <d v="2020-12-01T00:00:00"/>
    <d v="2021-07-01T00:00:00"/>
    <n v="7"/>
    <n v="0"/>
    <d v="2020-12-01T00:00:00"/>
    <n v="0"/>
    <x v="0"/>
    <n v="7"/>
    <x v="0"/>
    <x v="0"/>
    <x v="0"/>
  </r>
  <r>
    <n v="100175"/>
    <s v="Premium"/>
    <m/>
    <m/>
    <m/>
    <n v="5"/>
    <n v="6"/>
    <d v="2020-12-01T00:00:00"/>
    <d v="2021-07-01T00:00:00"/>
    <n v="7"/>
    <n v="0"/>
    <d v="2021-01-01T00:00:00"/>
    <n v="50"/>
    <x v="0"/>
    <n v="1"/>
    <x v="0"/>
    <x v="0"/>
    <x v="0"/>
  </r>
  <r>
    <n v="100175"/>
    <s v="Premium"/>
    <m/>
    <m/>
    <m/>
    <n v="5"/>
    <n v="6"/>
    <d v="2020-12-01T00:00:00"/>
    <d v="2021-07-01T00:00:00"/>
    <n v="7"/>
    <n v="0"/>
    <d v="2021-02-01T00:00:00"/>
    <n v="50"/>
    <x v="0"/>
    <n v="1"/>
    <x v="0"/>
    <x v="0"/>
    <x v="0"/>
  </r>
  <r>
    <n v="100175"/>
    <s v="Premium"/>
    <m/>
    <m/>
    <m/>
    <n v="5"/>
    <n v="7"/>
    <d v="2020-12-01T00:00:00"/>
    <d v="2021-07-01T00:00:00"/>
    <n v="7"/>
    <n v="0"/>
    <d v="2021-03-01T00:00:00"/>
    <n v="50"/>
    <x v="0"/>
    <n v="2"/>
    <x v="0"/>
    <x v="0"/>
    <x v="0"/>
  </r>
  <r>
    <n v="100175"/>
    <s v="Premium"/>
    <m/>
    <m/>
    <m/>
    <n v="5"/>
    <n v="7"/>
    <d v="2020-12-01T00:00:00"/>
    <d v="2021-07-01T00:00:00"/>
    <n v="7"/>
    <n v="0"/>
    <d v="2021-04-01T00:00:00"/>
    <n v="50"/>
    <x v="0"/>
    <n v="2"/>
    <x v="0"/>
    <x v="0"/>
    <x v="0"/>
  </r>
  <r>
    <n v="100175"/>
    <s v="Premium"/>
    <m/>
    <m/>
    <m/>
    <n v="5"/>
    <n v="8"/>
    <d v="2020-12-01T00:00:00"/>
    <d v="2021-07-01T00:00:00"/>
    <n v="7"/>
    <n v="0"/>
    <d v="2021-05-01T00:00:00"/>
    <n v="50"/>
    <x v="0"/>
    <n v="3"/>
    <x v="0"/>
    <x v="0"/>
    <x v="0"/>
  </r>
  <r>
    <n v="100175"/>
    <s v="Premium"/>
    <m/>
    <m/>
    <m/>
    <n v="5"/>
    <n v="6"/>
    <d v="2020-12-01T00:00:00"/>
    <d v="2021-07-01T00:00:00"/>
    <n v="7"/>
    <n v="0"/>
    <d v="2021-06-01T00:00:00"/>
    <n v="50"/>
    <x v="0"/>
    <n v="1"/>
    <x v="3"/>
    <x v="3"/>
    <x v="3"/>
  </r>
  <r>
    <n v="100176"/>
    <s v="Basic"/>
    <m/>
    <m/>
    <m/>
    <n v="0"/>
    <n v="7"/>
    <d v="2020-12-01T00:00:00"/>
    <d v="2021-05-01T00:00:00"/>
    <n v="5"/>
    <n v="1"/>
    <d v="2020-12-01T00:00:00"/>
    <n v="0"/>
    <x v="0"/>
    <n v="7"/>
    <x v="0"/>
    <x v="0"/>
    <x v="0"/>
  </r>
  <r>
    <n v="100176"/>
    <s v="Basic"/>
    <m/>
    <m/>
    <m/>
    <n v="0"/>
    <n v="7"/>
    <d v="2020-12-01T00:00:00"/>
    <d v="2021-05-01T00:00:00"/>
    <n v="5"/>
    <n v="1"/>
    <d v="2021-01-01T00:00:00"/>
    <n v="0"/>
    <x v="0"/>
    <n v="7"/>
    <x v="0"/>
    <x v="0"/>
    <x v="0"/>
  </r>
  <r>
    <n v="100176"/>
    <s v="Basic"/>
    <m/>
    <m/>
    <m/>
    <n v="0"/>
    <n v="6"/>
    <d v="2020-12-01T00:00:00"/>
    <d v="2021-05-01T00:00:00"/>
    <n v="5"/>
    <n v="1"/>
    <d v="2021-02-01T00:00:00"/>
    <n v="0"/>
    <x v="0"/>
    <n v="6"/>
    <x v="0"/>
    <x v="0"/>
    <x v="0"/>
  </r>
  <r>
    <n v="100176"/>
    <s v="Basic"/>
    <m/>
    <m/>
    <m/>
    <n v="0"/>
    <n v="8"/>
    <d v="2020-12-01T00:00:00"/>
    <d v="2021-05-01T00:00:00"/>
    <n v="5"/>
    <n v="1"/>
    <d v="2021-03-01T00:00:00"/>
    <n v="0"/>
    <x v="0"/>
    <n v="8"/>
    <x v="0"/>
    <x v="0"/>
    <x v="0"/>
  </r>
  <r>
    <n v="100176"/>
    <s v="Basic"/>
    <m/>
    <m/>
    <m/>
    <n v="0"/>
    <n v="7"/>
    <d v="2020-12-01T00:00:00"/>
    <d v="2021-05-01T00:00:00"/>
    <n v="5"/>
    <n v="1"/>
    <d v="2021-04-01T00:00:00"/>
    <n v="0"/>
    <x v="0"/>
    <n v="7"/>
    <x v="0"/>
    <x v="0"/>
    <x v="0"/>
  </r>
  <r>
    <n v="100176"/>
    <s v="Basic"/>
    <m/>
    <m/>
    <m/>
    <n v="0"/>
    <n v="6"/>
    <d v="2020-12-01T00:00:00"/>
    <d v="2021-05-01T00:00:00"/>
    <n v="5"/>
    <n v="1"/>
    <d v="2021-05-01T00:00:00"/>
    <n v="0"/>
    <x v="0"/>
    <n v="6"/>
    <x v="0"/>
    <x v="0"/>
    <x v="0"/>
  </r>
  <r>
    <n v="100177"/>
    <s v="Basic"/>
    <m/>
    <m/>
    <m/>
    <n v="0"/>
    <n v="5"/>
    <d v="2020-12-01T00:00:00"/>
    <d v="2021-02-01T00:00:00"/>
    <n v="2"/>
    <n v="4"/>
    <d v="2020-12-01T00:00:00"/>
    <n v="0"/>
    <x v="0"/>
    <n v="5"/>
    <x v="0"/>
    <x v="0"/>
    <x v="0"/>
  </r>
  <r>
    <n v="100177"/>
    <s v="Premium"/>
    <m/>
    <m/>
    <m/>
    <n v="3"/>
    <n v="6"/>
    <d v="2020-12-01T00:00:00"/>
    <d v="2021-02-01T00:00:00"/>
    <n v="2"/>
    <n v="4"/>
    <d v="2021-01-01T00:00:00"/>
    <n v="30"/>
    <x v="0"/>
    <n v="3"/>
    <x v="0"/>
    <x v="0"/>
    <x v="0"/>
  </r>
  <r>
    <n v="100177"/>
    <s v="Premium"/>
    <m/>
    <m/>
    <m/>
    <n v="4"/>
    <n v="6"/>
    <d v="2020-12-01T00:00:00"/>
    <d v="2021-02-01T00:00:00"/>
    <n v="2"/>
    <n v="4"/>
    <d v="2021-02-01T00:00:00"/>
    <n v="40"/>
    <x v="0"/>
    <n v="2"/>
    <x v="0"/>
    <x v="0"/>
    <x v="0"/>
  </r>
  <r>
    <n v="100178"/>
    <s v="Basic"/>
    <m/>
    <m/>
    <m/>
    <n v="0"/>
    <n v="5"/>
    <d v="2020-12-01T00:00:00"/>
    <d v="2021-07-01T00:00:00"/>
    <n v="7"/>
    <n v="0"/>
    <d v="2020-12-01T00:00:00"/>
    <n v="0"/>
    <x v="0"/>
    <n v="5"/>
    <x v="0"/>
    <x v="0"/>
    <x v="0"/>
  </r>
  <r>
    <n v="100178"/>
    <s v="Premium"/>
    <m/>
    <m/>
    <m/>
    <n v="2"/>
    <n v="5"/>
    <d v="2020-12-01T00:00:00"/>
    <d v="2021-07-01T00:00:00"/>
    <n v="7"/>
    <n v="0"/>
    <d v="2021-01-01T00:00:00"/>
    <n v="20"/>
    <x v="0"/>
    <n v="3"/>
    <x v="0"/>
    <x v="0"/>
    <x v="0"/>
  </r>
  <r>
    <n v="100178"/>
    <s v="Premium"/>
    <m/>
    <m/>
    <m/>
    <n v="3"/>
    <n v="5"/>
    <d v="2020-12-01T00:00:00"/>
    <d v="2021-07-01T00:00:00"/>
    <n v="7"/>
    <n v="0"/>
    <d v="2021-02-01T00:00:00"/>
    <n v="30"/>
    <x v="0"/>
    <n v="2"/>
    <x v="0"/>
    <x v="0"/>
    <x v="0"/>
  </r>
  <r>
    <n v="100178"/>
    <s v="Premium"/>
    <m/>
    <m/>
    <m/>
    <n v="4"/>
    <n v="5"/>
    <d v="2020-12-01T00:00:00"/>
    <d v="2021-07-01T00:00:00"/>
    <n v="7"/>
    <n v="0"/>
    <d v="2021-03-01T00:00:00"/>
    <n v="40"/>
    <x v="0"/>
    <n v="1"/>
    <x v="0"/>
    <x v="0"/>
    <x v="0"/>
  </r>
  <r>
    <n v="100178"/>
    <s v="Premium"/>
    <m/>
    <m/>
    <m/>
    <n v="4"/>
    <n v="5"/>
    <d v="2020-12-01T00:00:00"/>
    <d v="2021-07-01T00:00:00"/>
    <n v="7"/>
    <n v="0"/>
    <d v="2021-04-01T00:00:00"/>
    <n v="40"/>
    <x v="0"/>
    <n v="1"/>
    <x v="0"/>
    <x v="0"/>
    <x v="0"/>
  </r>
  <r>
    <n v="100178"/>
    <s v="Premium"/>
    <m/>
    <m/>
    <m/>
    <n v="4"/>
    <n v="4"/>
    <d v="2020-12-01T00:00:00"/>
    <d v="2021-07-01T00:00:00"/>
    <n v="7"/>
    <n v="0"/>
    <d v="2021-05-01T00:00:00"/>
    <n v="40"/>
    <x v="0"/>
    <n v="0"/>
    <x v="0"/>
    <x v="0"/>
    <x v="0"/>
  </r>
  <r>
    <n v="100178"/>
    <s v="Premium"/>
    <m/>
    <m/>
    <m/>
    <n v="4"/>
    <n v="5"/>
    <d v="2020-12-01T00:00:00"/>
    <d v="2021-07-01T00:00:00"/>
    <n v="7"/>
    <n v="0"/>
    <d v="2021-06-01T00:00:00"/>
    <n v="40"/>
    <x v="0"/>
    <n v="1"/>
    <x v="3"/>
    <x v="3"/>
    <x v="3"/>
  </r>
  <r>
    <n v="100179"/>
    <s v="Basic"/>
    <m/>
    <m/>
    <m/>
    <n v="0"/>
    <n v="3"/>
    <d v="2020-12-01T00:00:00"/>
    <d v="2021-04-01T00:00:00"/>
    <n v="4"/>
    <n v="2"/>
    <d v="2020-12-01T00:00:00"/>
    <n v="0"/>
    <x v="0"/>
    <n v="3"/>
    <x v="0"/>
    <x v="0"/>
    <x v="0"/>
  </r>
  <r>
    <n v="100179"/>
    <s v="Basic"/>
    <m/>
    <m/>
    <m/>
    <n v="0"/>
    <n v="3"/>
    <d v="2020-12-01T00:00:00"/>
    <d v="2021-04-01T00:00:00"/>
    <n v="4"/>
    <n v="2"/>
    <d v="2021-01-01T00:00:00"/>
    <n v="0"/>
    <x v="0"/>
    <n v="3"/>
    <x v="0"/>
    <x v="0"/>
    <x v="0"/>
  </r>
  <r>
    <n v="100179"/>
    <s v="Basic"/>
    <m/>
    <m/>
    <m/>
    <n v="0"/>
    <n v="3"/>
    <d v="2020-12-01T00:00:00"/>
    <d v="2021-04-01T00:00:00"/>
    <n v="4"/>
    <n v="2"/>
    <d v="2021-02-01T00:00:00"/>
    <n v="0"/>
    <x v="0"/>
    <n v="3"/>
    <x v="0"/>
    <x v="0"/>
    <x v="0"/>
  </r>
  <r>
    <n v="100179"/>
    <s v="Basic"/>
    <m/>
    <m/>
    <m/>
    <n v="0"/>
    <n v="3"/>
    <d v="2020-12-01T00:00:00"/>
    <d v="2021-04-01T00:00:00"/>
    <n v="4"/>
    <n v="2"/>
    <d v="2021-03-01T00:00:00"/>
    <n v="0"/>
    <x v="0"/>
    <n v="3"/>
    <x v="0"/>
    <x v="0"/>
    <x v="0"/>
  </r>
  <r>
    <n v="100179"/>
    <s v="Basic"/>
    <m/>
    <m/>
    <m/>
    <n v="0"/>
    <n v="3"/>
    <d v="2020-12-01T00:00:00"/>
    <d v="2021-04-01T00:00:00"/>
    <n v="4"/>
    <n v="2"/>
    <d v="2021-04-01T00:00:00"/>
    <n v="0"/>
    <x v="0"/>
    <n v="3"/>
    <x v="0"/>
    <x v="0"/>
    <x v="0"/>
  </r>
  <r>
    <n v="100180"/>
    <s v="Basic"/>
    <m/>
    <m/>
    <m/>
    <n v="0"/>
    <n v="2"/>
    <d v="2020-12-01T00:00:00"/>
    <d v="2021-02-01T00:00:00"/>
    <n v="2"/>
    <n v="4"/>
    <d v="2020-12-01T00:00:00"/>
    <n v="0"/>
    <x v="0"/>
    <n v="2"/>
    <x v="0"/>
    <x v="0"/>
    <x v="0"/>
  </r>
  <r>
    <n v="100180"/>
    <s v="Premium"/>
    <m/>
    <m/>
    <m/>
    <n v="1"/>
    <n v="2"/>
    <d v="2020-12-01T00:00:00"/>
    <d v="2021-02-01T00:00:00"/>
    <n v="2"/>
    <n v="4"/>
    <d v="2021-01-01T00:00:00"/>
    <n v="10"/>
    <x v="0"/>
    <n v="1"/>
    <x v="0"/>
    <x v="0"/>
    <x v="0"/>
  </r>
  <r>
    <n v="100180"/>
    <s v="Premium"/>
    <m/>
    <m/>
    <m/>
    <n v="1"/>
    <n v="2"/>
    <d v="2020-12-01T00:00:00"/>
    <d v="2021-02-01T00:00:00"/>
    <n v="2"/>
    <n v="4"/>
    <d v="2021-02-01T00:00:00"/>
    <n v="10"/>
    <x v="0"/>
    <n v="1"/>
    <x v="0"/>
    <x v="0"/>
    <x v="0"/>
  </r>
  <r>
    <n v="100181"/>
    <s v="Basic"/>
    <m/>
    <m/>
    <m/>
    <n v="0"/>
    <n v="2"/>
    <d v="2020-12-01T00:00:00"/>
    <d v="2021-05-01T00:00:00"/>
    <n v="5"/>
    <n v="1"/>
    <d v="2020-12-01T00:00:00"/>
    <n v="0"/>
    <x v="0"/>
    <n v="2"/>
    <x v="0"/>
    <x v="0"/>
    <x v="0"/>
  </r>
  <r>
    <n v="100181"/>
    <s v="Basic"/>
    <m/>
    <m/>
    <m/>
    <n v="0"/>
    <n v="2"/>
    <d v="2020-12-01T00:00:00"/>
    <d v="2021-05-01T00:00:00"/>
    <n v="5"/>
    <n v="1"/>
    <d v="2021-01-01T00:00:00"/>
    <n v="0"/>
    <x v="0"/>
    <n v="2"/>
    <x v="0"/>
    <x v="0"/>
    <x v="0"/>
  </r>
  <r>
    <n v="100181"/>
    <s v="Basic"/>
    <m/>
    <m/>
    <m/>
    <n v="0"/>
    <n v="2"/>
    <d v="2020-12-01T00:00:00"/>
    <d v="2021-05-01T00:00:00"/>
    <n v="5"/>
    <n v="1"/>
    <d v="2021-02-01T00:00:00"/>
    <n v="0"/>
    <x v="0"/>
    <n v="2"/>
    <x v="0"/>
    <x v="0"/>
    <x v="0"/>
  </r>
  <r>
    <n v="100181"/>
    <s v="Basic"/>
    <m/>
    <m/>
    <m/>
    <n v="0"/>
    <n v="2"/>
    <d v="2020-12-01T00:00:00"/>
    <d v="2021-05-01T00:00:00"/>
    <n v="5"/>
    <n v="1"/>
    <d v="2021-03-01T00:00:00"/>
    <n v="0"/>
    <x v="0"/>
    <n v="2"/>
    <x v="0"/>
    <x v="0"/>
    <x v="0"/>
  </r>
  <r>
    <n v="100181"/>
    <s v="Basic"/>
    <m/>
    <m/>
    <m/>
    <n v="0"/>
    <n v="1"/>
    <d v="2020-12-01T00:00:00"/>
    <d v="2021-05-01T00:00:00"/>
    <n v="5"/>
    <n v="1"/>
    <d v="2021-04-01T00:00:00"/>
    <n v="0"/>
    <x v="0"/>
    <n v="1"/>
    <x v="0"/>
    <x v="0"/>
    <x v="0"/>
  </r>
  <r>
    <n v="100181"/>
    <s v="Basic"/>
    <m/>
    <m/>
    <m/>
    <n v="0"/>
    <n v="2"/>
    <d v="2020-12-01T00:00:00"/>
    <d v="2021-05-01T00:00:00"/>
    <n v="5"/>
    <n v="1"/>
    <d v="2021-05-01T00:00:00"/>
    <n v="0"/>
    <x v="0"/>
    <n v="2"/>
    <x v="0"/>
    <x v="0"/>
    <x v="0"/>
  </r>
  <r>
    <n v="100182"/>
    <s v="Basic"/>
    <m/>
    <m/>
    <m/>
    <n v="0"/>
    <n v="2"/>
    <d v="2020-12-01T00:00:00"/>
    <d v="2021-03-01T00:00:00"/>
    <n v="3"/>
    <n v="3"/>
    <d v="2020-12-01T00:00:00"/>
    <n v="0"/>
    <x v="0"/>
    <n v="2"/>
    <x v="0"/>
    <x v="0"/>
    <x v="0"/>
  </r>
  <r>
    <n v="100182"/>
    <s v="Basic"/>
    <m/>
    <m/>
    <m/>
    <n v="0"/>
    <n v="2"/>
    <d v="2020-12-01T00:00:00"/>
    <d v="2021-03-01T00:00:00"/>
    <n v="3"/>
    <n v="3"/>
    <d v="2021-01-01T00:00:00"/>
    <n v="0"/>
    <x v="0"/>
    <n v="2"/>
    <x v="0"/>
    <x v="0"/>
    <x v="0"/>
  </r>
  <r>
    <n v="100182"/>
    <s v="Basic"/>
    <m/>
    <m/>
    <m/>
    <n v="0"/>
    <n v="2"/>
    <d v="2020-12-01T00:00:00"/>
    <d v="2021-03-01T00:00:00"/>
    <n v="3"/>
    <n v="3"/>
    <d v="2021-02-01T00:00:00"/>
    <n v="0"/>
    <x v="0"/>
    <n v="2"/>
    <x v="0"/>
    <x v="0"/>
    <x v="0"/>
  </r>
  <r>
    <n v="100182"/>
    <s v="Basic"/>
    <m/>
    <m/>
    <m/>
    <n v="0"/>
    <n v="2"/>
    <d v="2020-12-01T00:00:00"/>
    <d v="2021-03-01T00:00:00"/>
    <n v="3"/>
    <n v="3"/>
    <d v="2021-03-01T00:00:00"/>
    <n v="0"/>
    <x v="0"/>
    <n v="2"/>
    <x v="0"/>
    <x v="0"/>
    <x v="0"/>
  </r>
  <r>
    <n v="100183"/>
    <s v="Basic"/>
    <m/>
    <m/>
    <m/>
    <n v="0"/>
    <n v="39"/>
    <d v="2021-01-01T00:00:00"/>
    <d v="2021-07-01T00:00:00"/>
    <n v="6"/>
    <n v="0"/>
    <d v="2021-01-01T00:00:00"/>
    <n v="0"/>
    <x v="0"/>
    <n v="39"/>
    <x v="0"/>
    <x v="0"/>
    <x v="0"/>
  </r>
  <r>
    <n v="100183"/>
    <s v="Premium"/>
    <m/>
    <m/>
    <m/>
    <n v="9"/>
    <n v="39"/>
    <d v="2021-01-01T00:00:00"/>
    <d v="2021-07-01T00:00:00"/>
    <n v="6"/>
    <n v="0"/>
    <d v="2021-02-01T00:00:00"/>
    <n v="90"/>
    <x v="0"/>
    <n v="30"/>
    <x v="0"/>
    <x v="0"/>
    <x v="0"/>
  </r>
  <r>
    <n v="100183"/>
    <s v="Premium"/>
    <m/>
    <m/>
    <m/>
    <n v="19"/>
    <n v="39"/>
    <d v="2021-01-01T00:00:00"/>
    <d v="2021-07-01T00:00:00"/>
    <n v="6"/>
    <n v="0"/>
    <d v="2021-03-01T00:00:00"/>
    <n v="190"/>
    <x v="0"/>
    <n v="20"/>
    <x v="0"/>
    <x v="0"/>
    <x v="0"/>
  </r>
  <r>
    <n v="100183"/>
    <s v="Premium"/>
    <m/>
    <m/>
    <m/>
    <n v="34"/>
    <n v="49"/>
    <d v="2021-01-01T00:00:00"/>
    <d v="2021-07-01T00:00:00"/>
    <n v="6"/>
    <n v="0"/>
    <d v="2021-04-01T00:00:00"/>
    <n v="340"/>
    <x v="0"/>
    <n v="15"/>
    <x v="0"/>
    <x v="0"/>
    <x v="0"/>
  </r>
  <r>
    <n v="100183"/>
    <s v="Premium"/>
    <m/>
    <m/>
    <m/>
    <n v="34"/>
    <n v="43"/>
    <d v="2021-01-01T00:00:00"/>
    <d v="2021-07-01T00:00:00"/>
    <n v="6"/>
    <n v="0"/>
    <d v="2021-05-01T00:00:00"/>
    <n v="340"/>
    <x v="0"/>
    <n v="9"/>
    <x v="0"/>
    <x v="0"/>
    <x v="0"/>
  </r>
  <r>
    <n v="100183"/>
    <s v="Premium"/>
    <m/>
    <m/>
    <m/>
    <n v="34"/>
    <n v="35"/>
    <d v="2021-01-01T00:00:00"/>
    <d v="2021-07-01T00:00:00"/>
    <n v="6"/>
    <n v="0"/>
    <d v="2021-06-01T00:00:00"/>
    <n v="340"/>
    <x v="0"/>
    <n v="1"/>
    <x v="3"/>
    <x v="3"/>
    <x v="3"/>
  </r>
  <r>
    <n v="100184"/>
    <s v="Basic"/>
    <m/>
    <m/>
    <m/>
    <n v="0"/>
    <n v="32"/>
    <d v="2021-01-01T00:00:00"/>
    <d v="2021-07-01T00:00:00"/>
    <n v="6"/>
    <n v="0"/>
    <d v="2021-01-01T00:00:00"/>
    <n v="0"/>
    <x v="0"/>
    <n v="32"/>
    <x v="0"/>
    <x v="0"/>
    <x v="0"/>
  </r>
  <r>
    <n v="100184"/>
    <s v="Premium"/>
    <m/>
    <m/>
    <m/>
    <n v="10"/>
    <n v="29"/>
    <d v="2021-01-01T00:00:00"/>
    <d v="2021-07-01T00:00:00"/>
    <n v="6"/>
    <n v="0"/>
    <d v="2021-02-01T00:00:00"/>
    <n v="100"/>
    <x v="0"/>
    <n v="19"/>
    <x v="0"/>
    <x v="0"/>
    <x v="0"/>
  </r>
  <r>
    <n v="100184"/>
    <s v="Premium"/>
    <m/>
    <m/>
    <m/>
    <n v="16"/>
    <n v="30"/>
    <d v="2021-01-01T00:00:00"/>
    <d v="2021-07-01T00:00:00"/>
    <n v="6"/>
    <n v="0"/>
    <d v="2021-03-01T00:00:00"/>
    <n v="160"/>
    <x v="0"/>
    <n v="14"/>
    <x v="0"/>
    <x v="0"/>
    <x v="0"/>
  </r>
  <r>
    <n v="100184"/>
    <s v="Premium"/>
    <m/>
    <m/>
    <m/>
    <n v="27"/>
    <n v="33"/>
    <d v="2021-01-01T00:00:00"/>
    <d v="2021-07-01T00:00:00"/>
    <n v="6"/>
    <n v="0"/>
    <d v="2021-04-01T00:00:00"/>
    <n v="270"/>
    <x v="0"/>
    <n v="6"/>
    <x v="0"/>
    <x v="0"/>
    <x v="0"/>
  </r>
  <r>
    <n v="100184"/>
    <s v="Premium"/>
    <m/>
    <m/>
    <m/>
    <n v="27"/>
    <n v="27"/>
    <d v="2021-01-01T00:00:00"/>
    <d v="2021-07-01T00:00:00"/>
    <n v="6"/>
    <n v="0"/>
    <d v="2021-05-01T00:00:00"/>
    <n v="270"/>
    <x v="0"/>
    <n v="0"/>
    <x v="0"/>
    <x v="0"/>
    <x v="0"/>
  </r>
  <r>
    <n v="100184"/>
    <s v="Premium"/>
    <m/>
    <m/>
    <m/>
    <n v="27"/>
    <n v="40"/>
    <d v="2021-01-01T00:00:00"/>
    <d v="2021-07-01T00:00:00"/>
    <n v="6"/>
    <n v="0"/>
    <d v="2021-06-01T00:00:00"/>
    <n v="270"/>
    <x v="0"/>
    <n v="13"/>
    <x v="15"/>
    <x v="1"/>
    <x v="16"/>
  </r>
  <r>
    <n v="100185"/>
    <s v="Basic"/>
    <m/>
    <m/>
    <m/>
    <n v="0"/>
    <n v="14"/>
    <d v="2021-01-01T00:00:00"/>
    <d v="2021-06-01T00:00:00"/>
    <n v="5"/>
    <n v="0"/>
    <d v="2021-01-01T00:00:00"/>
    <n v="0"/>
    <x v="0"/>
    <n v="14"/>
    <x v="0"/>
    <x v="0"/>
    <x v="0"/>
  </r>
  <r>
    <n v="100185"/>
    <s v="Basic"/>
    <m/>
    <m/>
    <m/>
    <n v="0"/>
    <n v="15"/>
    <d v="2021-01-01T00:00:00"/>
    <d v="2021-06-01T00:00:00"/>
    <n v="5"/>
    <n v="0"/>
    <d v="2021-02-01T00:00:00"/>
    <n v="0"/>
    <x v="0"/>
    <n v="15"/>
    <x v="0"/>
    <x v="0"/>
    <x v="0"/>
  </r>
  <r>
    <n v="100185"/>
    <s v="Basic"/>
    <m/>
    <m/>
    <m/>
    <n v="0"/>
    <n v="13"/>
    <d v="2021-01-01T00:00:00"/>
    <d v="2021-06-01T00:00:00"/>
    <n v="5"/>
    <n v="0"/>
    <d v="2021-03-01T00:00:00"/>
    <n v="0"/>
    <x v="0"/>
    <n v="13"/>
    <x v="0"/>
    <x v="0"/>
    <x v="0"/>
  </r>
  <r>
    <n v="100185"/>
    <s v="Basic"/>
    <m/>
    <m/>
    <m/>
    <n v="0"/>
    <n v="11"/>
    <d v="2021-01-01T00:00:00"/>
    <d v="2021-06-01T00:00:00"/>
    <n v="5"/>
    <n v="0"/>
    <d v="2021-04-01T00:00:00"/>
    <n v="0"/>
    <x v="0"/>
    <n v="11"/>
    <x v="0"/>
    <x v="0"/>
    <x v="0"/>
  </r>
  <r>
    <n v="100185"/>
    <s v="Basic"/>
    <m/>
    <m/>
    <m/>
    <n v="0"/>
    <n v="13"/>
    <d v="2021-01-01T00:00:00"/>
    <d v="2021-06-01T00:00:00"/>
    <n v="5"/>
    <n v="0"/>
    <d v="2021-05-01T00:00:00"/>
    <n v="0"/>
    <x v="0"/>
    <n v="13"/>
    <x v="0"/>
    <x v="0"/>
    <x v="0"/>
  </r>
  <r>
    <n v="100185"/>
    <s v="Basic"/>
    <m/>
    <m/>
    <m/>
    <n v="0"/>
    <n v="16"/>
    <d v="2021-01-01T00:00:00"/>
    <d v="2021-06-01T00:00:00"/>
    <n v="5"/>
    <n v="0"/>
    <d v="2021-06-01T00:00:00"/>
    <n v="0"/>
    <x v="0"/>
    <n v="16"/>
    <x v="31"/>
    <x v="1"/>
    <x v="40"/>
  </r>
  <r>
    <n v="100186"/>
    <s v="Basic"/>
    <m/>
    <m/>
    <m/>
    <n v="0"/>
    <n v="22"/>
    <d v="2021-01-01T00:00:00"/>
    <d v="2021-07-01T00:00:00"/>
    <n v="6"/>
    <n v="0"/>
    <d v="2021-01-01T00:00:00"/>
    <n v="0"/>
    <x v="0"/>
    <n v="22"/>
    <x v="0"/>
    <x v="0"/>
    <x v="0"/>
  </r>
  <r>
    <n v="100186"/>
    <s v="Enterprise"/>
    <n v="12"/>
    <d v="2022-05-01T00:00:00"/>
    <d v="2023-04-30T00:00:00"/>
    <n v="25"/>
    <n v="23"/>
    <d v="2021-01-01T00:00:00"/>
    <d v="2021-07-01T00:00:00"/>
    <n v="6"/>
    <n v="0"/>
    <d v="2021-02-01T00:00:00"/>
    <n v="450"/>
    <x v="2"/>
    <n v="0"/>
    <x v="0"/>
    <x v="0"/>
    <x v="0"/>
  </r>
  <r>
    <n v="100186"/>
    <s v="Enterprise"/>
    <n v="12"/>
    <d v="2022-05-01T00:00:00"/>
    <d v="2023-04-30T00:00:00"/>
    <n v="25"/>
    <n v="26"/>
    <d v="2021-01-01T00:00:00"/>
    <d v="2021-07-01T00:00:00"/>
    <n v="6"/>
    <n v="0"/>
    <d v="2021-03-01T00:00:00"/>
    <n v="420"/>
    <x v="2"/>
    <n v="1"/>
    <x v="0"/>
    <x v="0"/>
    <x v="0"/>
  </r>
  <r>
    <n v="100186"/>
    <s v="Enterprise"/>
    <n v="12"/>
    <d v="2022-05-01T00:00:00"/>
    <d v="2023-04-30T00:00:00"/>
    <n v="25"/>
    <n v="23"/>
    <d v="2021-01-01T00:00:00"/>
    <d v="2021-07-01T00:00:00"/>
    <n v="6"/>
    <n v="0"/>
    <d v="2021-04-01T00:00:00"/>
    <n v="600"/>
    <x v="2"/>
    <n v="0"/>
    <x v="0"/>
    <x v="0"/>
    <x v="0"/>
  </r>
  <r>
    <n v="100186"/>
    <s v="Enterprise"/>
    <n v="12"/>
    <d v="2022-05-01T00:00:00"/>
    <d v="2023-04-30T00:00:00"/>
    <n v="25"/>
    <n v="30"/>
    <d v="2021-01-01T00:00:00"/>
    <d v="2021-07-01T00:00:00"/>
    <n v="6"/>
    <n v="0"/>
    <d v="2021-05-01T00:00:00"/>
    <n v="750"/>
    <x v="2"/>
    <n v="5"/>
    <x v="0"/>
    <x v="0"/>
    <x v="0"/>
  </r>
  <r>
    <n v="100186"/>
    <s v="Enterprise"/>
    <n v="12"/>
    <d v="2022-05-01T00:00:00"/>
    <d v="2023-04-30T00:00:00"/>
    <n v="25"/>
    <n v="27"/>
    <d v="2021-01-01T00:00:00"/>
    <d v="2021-07-01T00:00:00"/>
    <n v="6"/>
    <n v="0"/>
    <d v="2021-06-01T00:00:00"/>
    <n v="750"/>
    <x v="2"/>
    <n v="2"/>
    <x v="32"/>
    <x v="3"/>
    <x v="41"/>
  </r>
  <r>
    <n v="100187"/>
    <s v="Basic"/>
    <m/>
    <m/>
    <m/>
    <n v="0"/>
    <n v="3"/>
    <d v="2021-01-01T00:00:00"/>
    <d v="2021-07-01T00:00:00"/>
    <n v="6"/>
    <n v="0"/>
    <d v="2021-01-01T00:00:00"/>
    <n v="0"/>
    <x v="0"/>
    <n v="3"/>
    <x v="0"/>
    <x v="0"/>
    <x v="0"/>
  </r>
  <r>
    <n v="100187"/>
    <s v="Basic"/>
    <m/>
    <m/>
    <m/>
    <n v="0"/>
    <n v="3"/>
    <d v="2021-01-01T00:00:00"/>
    <d v="2021-07-01T00:00:00"/>
    <n v="6"/>
    <n v="0"/>
    <d v="2021-02-01T00:00:00"/>
    <n v="0"/>
    <x v="0"/>
    <n v="3"/>
    <x v="0"/>
    <x v="0"/>
    <x v="0"/>
  </r>
  <r>
    <n v="100187"/>
    <s v="Basic"/>
    <m/>
    <m/>
    <m/>
    <n v="0"/>
    <n v="4"/>
    <d v="2021-01-01T00:00:00"/>
    <d v="2021-07-01T00:00:00"/>
    <n v="6"/>
    <n v="0"/>
    <d v="2021-03-01T00:00:00"/>
    <n v="0"/>
    <x v="0"/>
    <n v="4"/>
    <x v="0"/>
    <x v="0"/>
    <x v="0"/>
  </r>
  <r>
    <n v="100187"/>
    <s v="Basic"/>
    <m/>
    <m/>
    <m/>
    <n v="0"/>
    <n v="4"/>
    <d v="2021-01-01T00:00:00"/>
    <d v="2021-07-01T00:00:00"/>
    <n v="6"/>
    <n v="0"/>
    <d v="2021-04-01T00:00:00"/>
    <n v="0"/>
    <x v="0"/>
    <n v="4"/>
    <x v="0"/>
    <x v="0"/>
    <x v="0"/>
  </r>
  <r>
    <n v="100187"/>
    <s v="Basic"/>
    <m/>
    <m/>
    <m/>
    <n v="0"/>
    <n v="4"/>
    <d v="2021-01-01T00:00:00"/>
    <d v="2021-07-01T00:00:00"/>
    <n v="6"/>
    <n v="0"/>
    <d v="2021-05-01T00:00:00"/>
    <n v="0"/>
    <x v="0"/>
    <n v="4"/>
    <x v="0"/>
    <x v="0"/>
    <x v="0"/>
  </r>
  <r>
    <n v="100187"/>
    <s v="Basic"/>
    <m/>
    <m/>
    <m/>
    <n v="0"/>
    <n v="5"/>
    <d v="2021-01-01T00:00:00"/>
    <d v="2021-07-01T00:00:00"/>
    <n v="6"/>
    <n v="0"/>
    <d v="2021-06-01T00:00:00"/>
    <n v="0"/>
    <x v="0"/>
    <n v="5"/>
    <x v="12"/>
    <x v="3"/>
    <x v="42"/>
  </r>
  <r>
    <n v="100188"/>
    <s v="Basic"/>
    <m/>
    <m/>
    <m/>
    <n v="0"/>
    <n v="2"/>
    <d v="2021-01-01T00:00:00"/>
    <d v="2021-06-01T00:00:00"/>
    <n v="5"/>
    <n v="0"/>
    <d v="2021-01-01T00:00:00"/>
    <n v="0"/>
    <x v="0"/>
    <n v="2"/>
    <x v="0"/>
    <x v="0"/>
    <x v="0"/>
  </r>
  <r>
    <n v="100188"/>
    <s v="Basic"/>
    <m/>
    <m/>
    <m/>
    <n v="0"/>
    <n v="2"/>
    <d v="2021-01-01T00:00:00"/>
    <d v="2021-06-01T00:00:00"/>
    <n v="5"/>
    <n v="0"/>
    <d v="2021-02-01T00:00:00"/>
    <n v="0"/>
    <x v="0"/>
    <n v="2"/>
    <x v="0"/>
    <x v="0"/>
    <x v="0"/>
  </r>
  <r>
    <n v="100188"/>
    <s v="Basic"/>
    <m/>
    <m/>
    <m/>
    <n v="0"/>
    <n v="2"/>
    <d v="2021-01-01T00:00:00"/>
    <d v="2021-06-01T00:00:00"/>
    <n v="5"/>
    <n v="0"/>
    <d v="2021-03-01T00:00:00"/>
    <n v="0"/>
    <x v="0"/>
    <n v="2"/>
    <x v="0"/>
    <x v="0"/>
    <x v="0"/>
  </r>
  <r>
    <n v="100188"/>
    <s v="Basic"/>
    <m/>
    <m/>
    <m/>
    <n v="0"/>
    <n v="2"/>
    <d v="2021-01-01T00:00:00"/>
    <d v="2021-06-01T00:00:00"/>
    <n v="5"/>
    <n v="0"/>
    <d v="2021-04-01T00:00:00"/>
    <n v="0"/>
    <x v="0"/>
    <n v="2"/>
    <x v="0"/>
    <x v="0"/>
    <x v="0"/>
  </r>
  <r>
    <n v="100188"/>
    <s v="Basic"/>
    <m/>
    <m/>
    <m/>
    <n v="0"/>
    <n v="2"/>
    <d v="2021-01-01T00:00:00"/>
    <d v="2021-06-01T00:00:00"/>
    <n v="5"/>
    <n v="0"/>
    <d v="2021-05-01T00:00:00"/>
    <n v="0"/>
    <x v="0"/>
    <n v="2"/>
    <x v="0"/>
    <x v="0"/>
    <x v="0"/>
  </r>
  <r>
    <n v="100188"/>
    <s v="Basic"/>
    <m/>
    <m/>
    <m/>
    <n v="0"/>
    <n v="1"/>
    <d v="2021-01-01T00:00:00"/>
    <d v="2021-06-01T00:00:00"/>
    <n v="5"/>
    <n v="0"/>
    <d v="2021-06-01T00:00:00"/>
    <n v="0"/>
    <x v="0"/>
    <n v="1"/>
    <x v="3"/>
    <x v="3"/>
    <x v="43"/>
  </r>
  <r>
    <n v="100189"/>
    <s v="Basic"/>
    <m/>
    <m/>
    <m/>
    <n v="0"/>
    <n v="2"/>
    <d v="2021-01-01T00:00:00"/>
    <d v="2021-05-01T00:00:00"/>
    <n v="4"/>
    <n v="1"/>
    <d v="2021-01-01T00:00:00"/>
    <n v="0"/>
    <x v="0"/>
    <n v="2"/>
    <x v="0"/>
    <x v="0"/>
    <x v="0"/>
  </r>
  <r>
    <n v="100189"/>
    <s v="Basic"/>
    <m/>
    <m/>
    <m/>
    <n v="0"/>
    <n v="2"/>
    <d v="2021-01-01T00:00:00"/>
    <d v="2021-05-01T00:00:00"/>
    <n v="4"/>
    <n v="1"/>
    <d v="2021-02-01T00:00:00"/>
    <n v="0"/>
    <x v="0"/>
    <n v="2"/>
    <x v="0"/>
    <x v="0"/>
    <x v="0"/>
  </r>
  <r>
    <n v="100189"/>
    <s v="Basic"/>
    <m/>
    <m/>
    <m/>
    <n v="0"/>
    <n v="2"/>
    <d v="2021-01-01T00:00:00"/>
    <d v="2021-05-01T00:00:00"/>
    <n v="4"/>
    <n v="1"/>
    <d v="2021-03-01T00:00:00"/>
    <n v="0"/>
    <x v="0"/>
    <n v="2"/>
    <x v="0"/>
    <x v="0"/>
    <x v="0"/>
  </r>
  <r>
    <n v="100189"/>
    <s v="Basic"/>
    <m/>
    <m/>
    <m/>
    <n v="0"/>
    <n v="2"/>
    <d v="2021-01-01T00:00:00"/>
    <d v="2021-05-01T00:00:00"/>
    <n v="4"/>
    <n v="1"/>
    <d v="2021-04-01T00:00:00"/>
    <n v="0"/>
    <x v="0"/>
    <n v="2"/>
    <x v="0"/>
    <x v="0"/>
    <x v="0"/>
  </r>
  <r>
    <n v="100189"/>
    <s v="Basic"/>
    <m/>
    <m/>
    <m/>
    <n v="0"/>
    <n v="2"/>
    <d v="2021-01-01T00:00:00"/>
    <d v="2021-05-01T00:00:00"/>
    <n v="4"/>
    <n v="1"/>
    <d v="2021-05-01T00:00:00"/>
    <n v="0"/>
    <x v="0"/>
    <n v="2"/>
    <x v="0"/>
    <x v="0"/>
    <x v="0"/>
  </r>
  <r>
    <n v="100190"/>
    <s v="Basic"/>
    <m/>
    <m/>
    <m/>
    <n v="0"/>
    <n v="2"/>
    <d v="2021-01-01T00:00:00"/>
    <d v="2021-05-01T00:00:00"/>
    <n v="4"/>
    <n v="1"/>
    <d v="2021-01-01T00:00:00"/>
    <n v="0"/>
    <x v="0"/>
    <n v="2"/>
    <x v="0"/>
    <x v="0"/>
    <x v="0"/>
  </r>
  <r>
    <n v="100190"/>
    <s v="Basic"/>
    <m/>
    <m/>
    <m/>
    <n v="0"/>
    <n v="2"/>
    <d v="2021-01-01T00:00:00"/>
    <d v="2021-05-01T00:00:00"/>
    <n v="4"/>
    <n v="1"/>
    <d v="2021-02-01T00:00:00"/>
    <n v="0"/>
    <x v="0"/>
    <n v="2"/>
    <x v="0"/>
    <x v="0"/>
    <x v="0"/>
  </r>
  <r>
    <n v="100190"/>
    <s v="Basic"/>
    <m/>
    <m/>
    <m/>
    <n v="0"/>
    <n v="2"/>
    <d v="2021-01-01T00:00:00"/>
    <d v="2021-05-01T00:00:00"/>
    <n v="4"/>
    <n v="1"/>
    <d v="2021-03-01T00:00:00"/>
    <n v="0"/>
    <x v="0"/>
    <n v="2"/>
    <x v="0"/>
    <x v="0"/>
    <x v="0"/>
  </r>
  <r>
    <n v="100190"/>
    <s v="Basic"/>
    <m/>
    <m/>
    <m/>
    <n v="0"/>
    <n v="1"/>
    <d v="2021-01-01T00:00:00"/>
    <d v="2021-05-01T00:00:00"/>
    <n v="4"/>
    <n v="1"/>
    <d v="2021-04-01T00:00:00"/>
    <n v="0"/>
    <x v="0"/>
    <n v="1"/>
    <x v="0"/>
    <x v="0"/>
    <x v="0"/>
  </r>
  <r>
    <n v="100190"/>
    <s v="Basic"/>
    <m/>
    <m/>
    <m/>
    <n v="0"/>
    <n v="2"/>
    <d v="2021-01-01T00:00:00"/>
    <d v="2021-05-01T00:00:00"/>
    <n v="4"/>
    <n v="1"/>
    <d v="2021-05-01T00:00:00"/>
    <n v="0"/>
    <x v="0"/>
    <n v="2"/>
    <x v="0"/>
    <x v="0"/>
    <x v="0"/>
  </r>
  <r>
    <n v="100191"/>
    <s v="Basic"/>
    <m/>
    <m/>
    <m/>
    <n v="0"/>
    <n v="2"/>
    <d v="2021-01-01T00:00:00"/>
    <d v="2021-07-01T00:00:00"/>
    <n v="6"/>
    <n v="0"/>
    <d v="2021-01-01T00:00:00"/>
    <n v="0"/>
    <x v="0"/>
    <n v="2"/>
    <x v="0"/>
    <x v="0"/>
    <x v="0"/>
  </r>
  <r>
    <n v="100191"/>
    <s v="Premium"/>
    <m/>
    <m/>
    <m/>
    <n v="1"/>
    <n v="2"/>
    <d v="2021-01-01T00:00:00"/>
    <d v="2021-07-01T00:00:00"/>
    <n v="6"/>
    <n v="0"/>
    <d v="2021-02-01T00:00:00"/>
    <n v="10"/>
    <x v="0"/>
    <n v="1"/>
    <x v="0"/>
    <x v="0"/>
    <x v="0"/>
  </r>
  <r>
    <n v="100191"/>
    <s v="Premium"/>
    <m/>
    <m/>
    <m/>
    <n v="1"/>
    <n v="2"/>
    <d v="2021-01-01T00:00:00"/>
    <d v="2021-07-01T00:00:00"/>
    <n v="6"/>
    <n v="0"/>
    <d v="2021-03-01T00:00:00"/>
    <n v="10"/>
    <x v="0"/>
    <n v="1"/>
    <x v="0"/>
    <x v="0"/>
    <x v="0"/>
  </r>
  <r>
    <n v="100191"/>
    <s v="Premium"/>
    <m/>
    <m/>
    <m/>
    <n v="1"/>
    <n v="2"/>
    <d v="2021-01-01T00:00:00"/>
    <d v="2021-07-01T00:00:00"/>
    <n v="6"/>
    <n v="0"/>
    <d v="2021-04-01T00:00:00"/>
    <n v="10"/>
    <x v="0"/>
    <n v="1"/>
    <x v="0"/>
    <x v="0"/>
    <x v="0"/>
  </r>
  <r>
    <n v="100191"/>
    <s v="Premium"/>
    <m/>
    <m/>
    <m/>
    <n v="1"/>
    <n v="2"/>
    <d v="2021-01-01T00:00:00"/>
    <d v="2021-07-01T00:00:00"/>
    <n v="6"/>
    <n v="0"/>
    <d v="2021-05-01T00:00:00"/>
    <n v="10"/>
    <x v="0"/>
    <n v="1"/>
    <x v="0"/>
    <x v="0"/>
    <x v="0"/>
  </r>
  <r>
    <n v="100191"/>
    <s v="Premium"/>
    <m/>
    <m/>
    <m/>
    <n v="1"/>
    <n v="2"/>
    <d v="2021-01-01T00:00:00"/>
    <d v="2021-07-01T00:00:00"/>
    <n v="6"/>
    <n v="0"/>
    <d v="2021-06-01T00:00:00"/>
    <n v="10"/>
    <x v="0"/>
    <n v="1"/>
    <x v="3"/>
    <x v="3"/>
    <x v="3"/>
  </r>
  <r>
    <n v="100192"/>
    <s v="Basic"/>
    <m/>
    <m/>
    <m/>
    <n v="0"/>
    <n v="62"/>
    <d v="2021-02-01T00:00:00"/>
    <d v="2021-07-01T00:00:00"/>
    <n v="5"/>
    <n v="0"/>
    <d v="2021-02-01T00:00:00"/>
    <n v="0"/>
    <x v="0"/>
    <n v="62"/>
    <x v="0"/>
    <x v="0"/>
    <x v="0"/>
  </r>
  <r>
    <n v="100192"/>
    <s v="Premium"/>
    <m/>
    <m/>
    <m/>
    <n v="22"/>
    <n v="68"/>
    <d v="2021-02-01T00:00:00"/>
    <d v="2021-07-01T00:00:00"/>
    <n v="5"/>
    <n v="0"/>
    <d v="2021-03-01T00:00:00"/>
    <n v="220"/>
    <x v="0"/>
    <n v="46"/>
    <x v="0"/>
    <x v="0"/>
    <x v="0"/>
  </r>
  <r>
    <n v="100192"/>
    <s v="Premium"/>
    <m/>
    <m/>
    <m/>
    <n v="55"/>
    <n v="83"/>
    <d v="2021-02-01T00:00:00"/>
    <d v="2021-07-01T00:00:00"/>
    <n v="5"/>
    <n v="0"/>
    <d v="2021-04-01T00:00:00"/>
    <n v="550"/>
    <x v="0"/>
    <n v="28"/>
    <x v="0"/>
    <x v="0"/>
    <x v="0"/>
  </r>
  <r>
    <n v="100192"/>
    <s v="Premium"/>
    <m/>
    <m/>
    <m/>
    <n v="47"/>
    <n v="73"/>
    <d v="2021-02-01T00:00:00"/>
    <d v="2021-07-01T00:00:00"/>
    <n v="5"/>
    <n v="0"/>
    <d v="2021-05-01T00:00:00"/>
    <n v="470"/>
    <x v="0"/>
    <n v="26"/>
    <x v="0"/>
    <x v="0"/>
    <x v="0"/>
  </r>
  <r>
    <n v="100192"/>
    <s v="Premium"/>
    <m/>
    <m/>
    <m/>
    <n v="58"/>
    <n v="71"/>
    <d v="2021-02-01T00:00:00"/>
    <d v="2021-07-01T00:00:00"/>
    <n v="5"/>
    <n v="0"/>
    <d v="2021-06-01T00:00:00"/>
    <n v="580"/>
    <x v="0"/>
    <n v="13"/>
    <x v="15"/>
    <x v="1"/>
    <x v="16"/>
  </r>
  <r>
    <n v="100193"/>
    <s v="Basic"/>
    <m/>
    <m/>
    <m/>
    <n v="0"/>
    <n v="73"/>
    <d v="2021-02-01T00:00:00"/>
    <d v="2021-07-01T00:00:00"/>
    <n v="5"/>
    <n v="0"/>
    <d v="2021-02-01T00:00:00"/>
    <n v="0"/>
    <x v="0"/>
    <n v="73"/>
    <x v="0"/>
    <x v="0"/>
    <x v="0"/>
  </r>
  <r>
    <n v="100193"/>
    <s v="Premium"/>
    <m/>
    <m/>
    <m/>
    <n v="16"/>
    <n v="76"/>
    <d v="2021-02-01T00:00:00"/>
    <d v="2021-07-01T00:00:00"/>
    <n v="5"/>
    <n v="0"/>
    <d v="2021-03-01T00:00:00"/>
    <n v="160"/>
    <x v="0"/>
    <n v="60"/>
    <x v="0"/>
    <x v="0"/>
    <x v="0"/>
  </r>
  <r>
    <n v="100193"/>
    <s v="Premium"/>
    <m/>
    <m/>
    <m/>
    <n v="37"/>
    <n v="68"/>
    <d v="2021-02-01T00:00:00"/>
    <d v="2021-07-01T00:00:00"/>
    <n v="5"/>
    <n v="0"/>
    <d v="2021-04-01T00:00:00"/>
    <n v="370"/>
    <x v="0"/>
    <n v="31"/>
    <x v="0"/>
    <x v="0"/>
    <x v="0"/>
  </r>
  <r>
    <n v="100193"/>
    <s v="Premium"/>
    <m/>
    <m/>
    <m/>
    <n v="55"/>
    <n v="70"/>
    <d v="2021-02-01T00:00:00"/>
    <d v="2021-07-01T00:00:00"/>
    <n v="5"/>
    <n v="0"/>
    <d v="2021-05-01T00:00:00"/>
    <n v="550"/>
    <x v="0"/>
    <n v="15"/>
    <x v="0"/>
    <x v="0"/>
    <x v="0"/>
  </r>
  <r>
    <n v="100193"/>
    <s v="Premium"/>
    <m/>
    <m/>
    <m/>
    <n v="58"/>
    <n v="51"/>
    <d v="2021-02-01T00:00:00"/>
    <d v="2021-07-01T00:00:00"/>
    <n v="5"/>
    <n v="0"/>
    <d v="2021-06-01T00:00:00"/>
    <n v="580"/>
    <x v="0"/>
    <n v="0"/>
    <x v="0"/>
    <x v="0"/>
    <x v="0"/>
  </r>
  <r>
    <n v="100194"/>
    <s v="Basic"/>
    <m/>
    <m/>
    <m/>
    <n v="0"/>
    <n v="73"/>
    <d v="2021-02-01T00:00:00"/>
    <d v="2021-07-01T00:00:00"/>
    <n v="5"/>
    <n v="0"/>
    <d v="2021-02-01T00:00:00"/>
    <n v="0"/>
    <x v="0"/>
    <n v="73"/>
    <x v="0"/>
    <x v="0"/>
    <x v="0"/>
  </r>
  <r>
    <n v="100194"/>
    <s v="Premium"/>
    <m/>
    <m/>
    <m/>
    <n v="16"/>
    <n v="60"/>
    <d v="2021-02-01T00:00:00"/>
    <d v="2021-07-01T00:00:00"/>
    <n v="5"/>
    <n v="0"/>
    <d v="2021-03-01T00:00:00"/>
    <n v="160"/>
    <x v="0"/>
    <n v="44"/>
    <x v="0"/>
    <x v="0"/>
    <x v="0"/>
  </r>
  <r>
    <n v="100194"/>
    <s v="Premium"/>
    <m/>
    <m/>
    <m/>
    <n v="29"/>
    <n v="64"/>
    <d v="2021-02-01T00:00:00"/>
    <d v="2021-07-01T00:00:00"/>
    <n v="5"/>
    <n v="0"/>
    <d v="2021-04-01T00:00:00"/>
    <n v="290"/>
    <x v="0"/>
    <n v="35"/>
    <x v="0"/>
    <x v="0"/>
    <x v="0"/>
  </r>
  <r>
    <n v="100194"/>
    <s v="Premium"/>
    <m/>
    <m/>
    <m/>
    <n v="44"/>
    <n v="77"/>
    <d v="2021-02-01T00:00:00"/>
    <d v="2021-07-01T00:00:00"/>
    <n v="5"/>
    <n v="0"/>
    <d v="2021-05-01T00:00:00"/>
    <n v="440"/>
    <x v="0"/>
    <n v="33"/>
    <x v="0"/>
    <x v="0"/>
    <x v="0"/>
  </r>
  <r>
    <n v="100194"/>
    <s v="Premium"/>
    <m/>
    <m/>
    <m/>
    <n v="50"/>
    <n v="60"/>
    <d v="2021-02-01T00:00:00"/>
    <d v="2021-07-01T00:00:00"/>
    <n v="5"/>
    <n v="0"/>
    <d v="2021-06-01T00:00:00"/>
    <n v="500"/>
    <x v="0"/>
    <n v="10"/>
    <x v="5"/>
    <x v="1"/>
    <x v="34"/>
  </r>
  <r>
    <n v="100195"/>
    <s v="Basic"/>
    <m/>
    <m/>
    <m/>
    <n v="0"/>
    <n v="51"/>
    <d v="2021-02-01T00:00:00"/>
    <d v="2021-07-01T00:00:00"/>
    <n v="5"/>
    <n v="0"/>
    <d v="2021-02-01T00:00:00"/>
    <n v="0"/>
    <x v="0"/>
    <n v="51"/>
    <x v="0"/>
    <x v="0"/>
    <x v="0"/>
  </r>
  <r>
    <n v="100195"/>
    <s v="Premium"/>
    <m/>
    <m/>
    <m/>
    <n v="13"/>
    <n v="63"/>
    <d v="2021-02-01T00:00:00"/>
    <d v="2021-07-01T00:00:00"/>
    <n v="5"/>
    <n v="0"/>
    <d v="2021-03-01T00:00:00"/>
    <n v="130"/>
    <x v="0"/>
    <n v="50"/>
    <x v="0"/>
    <x v="0"/>
    <x v="0"/>
  </r>
  <r>
    <n v="100195"/>
    <s v="Premium"/>
    <m/>
    <m/>
    <m/>
    <n v="43"/>
    <n v="58"/>
    <d v="2021-02-01T00:00:00"/>
    <d v="2021-07-01T00:00:00"/>
    <n v="5"/>
    <n v="0"/>
    <d v="2021-04-01T00:00:00"/>
    <n v="430"/>
    <x v="0"/>
    <n v="15"/>
    <x v="0"/>
    <x v="0"/>
    <x v="0"/>
  </r>
  <r>
    <n v="100195"/>
    <s v="Premium"/>
    <m/>
    <m/>
    <m/>
    <n v="35"/>
    <n v="64"/>
    <d v="2021-02-01T00:00:00"/>
    <d v="2021-07-01T00:00:00"/>
    <n v="5"/>
    <n v="0"/>
    <d v="2021-05-01T00:00:00"/>
    <n v="350"/>
    <x v="0"/>
    <n v="29"/>
    <x v="0"/>
    <x v="0"/>
    <x v="0"/>
  </r>
  <r>
    <n v="100195"/>
    <s v="Premium"/>
    <m/>
    <m/>
    <m/>
    <n v="45"/>
    <n v="54"/>
    <d v="2021-02-01T00:00:00"/>
    <d v="2021-07-01T00:00:00"/>
    <n v="5"/>
    <n v="0"/>
    <d v="2021-06-01T00:00:00"/>
    <n v="450"/>
    <x v="0"/>
    <n v="9"/>
    <x v="23"/>
    <x v="3"/>
    <x v="28"/>
  </r>
  <r>
    <n v="100196"/>
    <s v="Basic"/>
    <m/>
    <m/>
    <m/>
    <n v="0"/>
    <n v="53"/>
    <d v="2021-02-01T00:00:00"/>
    <d v="2021-07-01T00:00:00"/>
    <n v="5"/>
    <n v="0"/>
    <d v="2021-02-01T00:00:00"/>
    <n v="0"/>
    <x v="0"/>
    <n v="53"/>
    <x v="0"/>
    <x v="0"/>
    <x v="0"/>
  </r>
  <r>
    <n v="100196"/>
    <s v="Business"/>
    <m/>
    <m/>
    <m/>
    <n v="15"/>
    <n v="64"/>
    <d v="2021-02-01T00:00:00"/>
    <d v="2021-07-01T00:00:00"/>
    <n v="5"/>
    <n v="0"/>
    <d v="2021-03-01T00:00:00"/>
    <n v="375"/>
    <x v="1"/>
    <n v="49"/>
    <x v="0"/>
    <x v="0"/>
    <x v="0"/>
  </r>
  <r>
    <n v="100196"/>
    <s v="Business"/>
    <m/>
    <m/>
    <m/>
    <n v="44"/>
    <n v="50"/>
    <d v="2021-02-01T00:00:00"/>
    <d v="2021-07-01T00:00:00"/>
    <n v="5"/>
    <n v="0"/>
    <d v="2021-04-01T00:00:00"/>
    <n v="1100"/>
    <x v="1"/>
    <n v="6"/>
    <x v="0"/>
    <x v="0"/>
    <x v="0"/>
  </r>
  <r>
    <n v="100196"/>
    <s v="Business"/>
    <m/>
    <m/>
    <m/>
    <n v="44"/>
    <n v="38"/>
    <d v="2021-02-01T00:00:00"/>
    <d v="2021-07-01T00:00:00"/>
    <n v="5"/>
    <n v="0"/>
    <d v="2021-05-01T00:00:00"/>
    <n v="1100"/>
    <x v="1"/>
    <n v="0"/>
    <x v="0"/>
    <x v="0"/>
    <x v="0"/>
  </r>
  <r>
    <n v="100196"/>
    <s v="Business"/>
    <m/>
    <m/>
    <m/>
    <n v="44"/>
    <n v="58"/>
    <d v="2021-02-01T00:00:00"/>
    <d v="2021-07-01T00:00:00"/>
    <n v="5"/>
    <n v="0"/>
    <d v="2021-06-01T00:00:00"/>
    <n v="1100"/>
    <x v="1"/>
    <n v="14"/>
    <x v="9"/>
    <x v="1"/>
    <x v="9"/>
  </r>
  <r>
    <n v="100197"/>
    <s v="Basic"/>
    <m/>
    <m/>
    <m/>
    <n v="0"/>
    <n v="52"/>
    <d v="2021-02-01T00:00:00"/>
    <d v="2021-07-01T00:00:00"/>
    <n v="5"/>
    <n v="0"/>
    <d v="2021-02-01T00:00:00"/>
    <n v="0"/>
    <x v="0"/>
    <n v="52"/>
    <x v="0"/>
    <x v="0"/>
    <x v="0"/>
  </r>
  <r>
    <n v="100197"/>
    <s v="Premium"/>
    <m/>
    <m/>
    <m/>
    <n v="15"/>
    <n v="44"/>
    <d v="2021-02-01T00:00:00"/>
    <d v="2021-07-01T00:00:00"/>
    <n v="5"/>
    <n v="0"/>
    <d v="2021-03-01T00:00:00"/>
    <n v="150"/>
    <x v="0"/>
    <n v="29"/>
    <x v="0"/>
    <x v="0"/>
    <x v="0"/>
  </r>
  <r>
    <n v="100197"/>
    <s v="Premium"/>
    <m/>
    <m/>
    <m/>
    <n v="24"/>
    <n v="51"/>
    <d v="2021-02-01T00:00:00"/>
    <d v="2021-07-01T00:00:00"/>
    <n v="5"/>
    <n v="0"/>
    <d v="2021-04-01T00:00:00"/>
    <n v="240"/>
    <x v="0"/>
    <n v="27"/>
    <x v="0"/>
    <x v="0"/>
    <x v="0"/>
  </r>
  <r>
    <n v="100197"/>
    <s v="Premium"/>
    <m/>
    <m/>
    <m/>
    <n v="44"/>
    <n v="58"/>
    <d v="2021-02-01T00:00:00"/>
    <d v="2021-07-01T00:00:00"/>
    <n v="5"/>
    <n v="0"/>
    <d v="2021-05-01T00:00:00"/>
    <n v="440"/>
    <x v="0"/>
    <n v="14"/>
    <x v="0"/>
    <x v="0"/>
    <x v="0"/>
  </r>
  <r>
    <n v="100197"/>
    <s v="Premium"/>
    <m/>
    <m/>
    <m/>
    <n v="44"/>
    <n v="59"/>
    <d v="2021-02-01T00:00:00"/>
    <d v="2021-07-01T00:00:00"/>
    <n v="5"/>
    <n v="0"/>
    <d v="2021-06-01T00:00:00"/>
    <n v="440"/>
    <x v="0"/>
    <n v="15"/>
    <x v="1"/>
    <x v="1"/>
    <x v="44"/>
  </r>
  <r>
    <n v="100198"/>
    <s v="Basic"/>
    <m/>
    <m/>
    <m/>
    <n v="0"/>
    <n v="45"/>
    <d v="2021-02-01T00:00:00"/>
    <d v="2021-07-01T00:00:00"/>
    <n v="5"/>
    <n v="0"/>
    <d v="2021-02-01T00:00:00"/>
    <n v="0"/>
    <x v="0"/>
    <n v="45"/>
    <x v="0"/>
    <x v="0"/>
    <x v="0"/>
  </r>
  <r>
    <n v="100198"/>
    <s v="Premium"/>
    <m/>
    <m/>
    <m/>
    <n v="11"/>
    <n v="40"/>
    <d v="2021-02-01T00:00:00"/>
    <d v="2021-07-01T00:00:00"/>
    <n v="5"/>
    <n v="0"/>
    <d v="2021-03-01T00:00:00"/>
    <n v="110"/>
    <x v="0"/>
    <n v="29"/>
    <x v="0"/>
    <x v="0"/>
    <x v="0"/>
  </r>
  <r>
    <n v="100198"/>
    <s v="Premium"/>
    <m/>
    <m/>
    <m/>
    <n v="22"/>
    <n v="49"/>
    <d v="2021-02-01T00:00:00"/>
    <d v="2021-07-01T00:00:00"/>
    <n v="5"/>
    <n v="0"/>
    <d v="2021-04-01T00:00:00"/>
    <n v="220"/>
    <x v="0"/>
    <n v="27"/>
    <x v="0"/>
    <x v="0"/>
    <x v="0"/>
  </r>
  <r>
    <n v="100198"/>
    <s v="Premium"/>
    <m/>
    <m/>
    <m/>
    <n v="31"/>
    <n v="45"/>
    <d v="2021-02-01T00:00:00"/>
    <d v="2021-07-01T00:00:00"/>
    <n v="5"/>
    <n v="0"/>
    <d v="2021-05-01T00:00:00"/>
    <n v="310"/>
    <x v="0"/>
    <n v="14"/>
    <x v="0"/>
    <x v="0"/>
    <x v="0"/>
  </r>
  <r>
    <n v="100198"/>
    <s v="Premium"/>
    <m/>
    <m/>
    <m/>
    <n v="39"/>
    <n v="43"/>
    <d v="2021-02-01T00:00:00"/>
    <d v="2021-07-01T00:00:00"/>
    <n v="5"/>
    <n v="0"/>
    <d v="2021-06-01T00:00:00"/>
    <n v="390"/>
    <x v="0"/>
    <n v="4"/>
    <x v="11"/>
    <x v="3"/>
    <x v="11"/>
  </r>
  <r>
    <n v="100199"/>
    <s v="Basic"/>
    <m/>
    <m/>
    <m/>
    <n v="0"/>
    <n v="41"/>
    <d v="2021-02-01T00:00:00"/>
    <d v="2021-07-01T00:00:00"/>
    <n v="5"/>
    <n v="0"/>
    <d v="2021-02-01T00:00:00"/>
    <n v="0"/>
    <x v="0"/>
    <n v="41"/>
    <x v="0"/>
    <x v="0"/>
    <x v="0"/>
  </r>
  <r>
    <n v="100199"/>
    <s v="Business"/>
    <m/>
    <m/>
    <m/>
    <n v="12"/>
    <n v="50"/>
    <d v="2021-02-01T00:00:00"/>
    <d v="2021-07-01T00:00:00"/>
    <n v="5"/>
    <n v="0"/>
    <d v="2021-03-01T00:00:00"/>
    <n v="300"/>
    <x v="1"/>
    <n v="38"/>
    <x v="0"/>
    <x v="0"/>
    <x v="0"/>
  </r>
  <r>
    <n v="100199"/>
    <s v="Business"/>
    <m/>
    <m/>
    <m/>
    <n v="37"/>
    <n v="34"/>
    <d v="2021-02-01T00:00:00"/>
    <d v="2021-07-01T00:00:00"/>
    <n v="5"/>
    <n v="0"/>
    <d v="2021-04-01T00:00:00"/>
    <n v="925"/>
    <x v="1"/>
    <n v="0"/>
    <x v="0"/>
    <x v="0"/>
    <x v="0"/>
  </r>
  <r>
    <n v="100199"/>
    <s v="Business"/>
    <m/>
    <m/>
    <m/>
    <n v="33"/>
    <n v="40"/>
    <d v="2021-02-01T00:00:00"/>
    <d v="2021-07-01T00:00:00"/>
    <n v="5"/>
    <n v="0"/>
    <d v="2021-05-01T00:00:00"/>
    <n v="825"/>
    <x v="1"/>
    <n v="7"/>
    <x v="0"/>
    <x v="0"/>
    <x v="0"/>
  </r>
  <r>
    <n v="100199"/>
    <s v="Business"/>
    <m/>
    <m/>
    <m/>
    <n v="37"/>
    <n v="42"/>
    <d v="2021-02-01T00:00:00"/>
    <d v="2021-07-01T00:00:00"/>
    <n v="5"/>
    <n v="0"/>
    <d v="2021-06-01T00:00:00"/>
    <n v="925"/>
    <x v="1"/>
    <n v="5"/>
    <x v="18"/>
    <x v="1"/>
    <x v="19"/>
  </r>
  <r>
    <n v="100200"/>
    <s v="Basic"/>
    <m/>
    <m/>
    <m/>
    <n v="0"/>
    <n v="35"/>
    <d v="2021-02-01T00:00:00"/>
    <d v="2021-07-01T00:00:00"/>
    <n v="5"/>
    <n v="0"/>
    <d v="2021-02-01T00:00:00"/>
    <n v="0"/>
    <x v="0"/>
    <n v="35"/>
    <x v="0"/>
    <x v="0"/>
    <x v="0"/>
  </r>
  <r>
    <n v="100200"/>
    <s v="Premium"/>
    <m/>
    <m/>
    <m/>
    <n v="21"/>
    <n v="42"/>
    <d v="2021-02-01T00:00:00"/>
    <d v="2021-07-01T00:00:00"/>
    <n v="5"/>
    <n v="0"/>
    <d v="2021-03-01T00:00:00"/>
    <n v="210"/>
    <x v="0"/>
    <n v="21"/>
    <x v="0"/>
    <x v="0"/>
    <x v="0"/>
  </r>
  <r>
    <n v="100200"/>
    <s v="Premium"/>
    <m/>
    <m/>
    <m/>
    <n v="20"/>
    <n v="48"/>
    <d v="2021-02-01T00:00:00"/>
    <d v="2021-07-01T00:00:00"/>
    <n v="5"/>
    <n v="0"/>
    <d v="2021-04-01T00:00:00"/>
    <n v="200"/>
    <x v="0"/>
    <n v="28"/>
    <x v="0"/>
    <x v="0"/>
    <x v="0"/>
  </r>
  <r>
    <n v="100200"/>
    <s v="Premium"/>
    <m/>
    <m/>
    <m/>
    <n v="32"/>
    <n v="36"/>
    <d v="2021-02-01T00:00:00"/>
    <d v="2021-07-01T00:00:00"/>
    <n v="5"/>
    <n v="0"/>
    <d v="2021-05-01T00:00:00"/>
    <n v="320"/>
    <x v="0"/>
    <n v="4"/>
    <x v="0"/>
    <x v="0"/>
    <x v="0"/>
  </r>
  <r>
    <n v="100200"/>
    <s v="Premium"/>
    <m/>
    <m/>
    <m/>
    <n v="32"/>
    <n v="38"/>
    <d v="2021-02-01T00:00:00"/>
    <d v="2021-07-01T00:00:00"/>
    <n v="5"/>
    <n v="0"/>
    <d v="2021-06-01T00:00:00"/>
    <n v="320"/>
    <x v="0"/>
    <n v="6"/>
    <x v="29"/>
    <x v="3"/>
    <x v="37"/>
  </r>
  <r>
    <n v="100201"/>
    <s v="Basic"/>
    <m/>
    <m/>
    <m/>
    <n v="0"/>
    <n v="38"/>
    <d v="2021-02-01T00:00:00"/>
    <d v="2021-07-01T00:00:00"/>
    <n v="5"/>
    <n v="0"/>
    <d v="2021-02-01T00:00:00"/>
    <n v="0"/>
    <x v="0"/>
    <n v="38"/>
    <x v="0"/>
    <x v="0"/>
    <x v="0"/>
  </r>
  <r>
    <n v="100201"/>
    <s v="Premium"/>
    <m/>
    <m/>
    <m/>
    <n v="17"/>
    <n v="29"/>
    <d v="2021-02-01T00:00:00"/>
    <d v="2021-07-01T00:00:00"/>
    <n v="5"/>
    <n v="0"/>
    <d v="2021-03-01T00:00:00"/>
    <n v="170"/>
    <x v="0"/>
    <n v="12"/>
    <x v="0"/>
    <x v="0"/>
    <x v="0"/>
  </r>
  <r>
    <n v="100201"/>
    <s v="Premium"/>
    <m/>
    <m/>
    <m/>
    <n v="14"/>
    <n v="36"/>
    <d v="2021-02-01T00:00:00"/>
    <d v="2021-07-01T00:00:00"/>
    <n v="5"/>
    <n v="0"/>
    <d v="2021-04-01T00:00:00"/>
    <n v="140"/>
    <x v="0"/>
    <n v="22"/>
    <x v="0"/>
    <x v="0"/>
    <x v="0"/>
  </r>
  <r>
    <n v="100201"/>
    <s v="Premium"/>
    <m/>
    <m/>
    <m/>
    <n v="26"/>
    <n v="31"/>
    <d v="2021-02-01T00:00:00"/>
    <d v="2021-07-01T00:00:00"/>
    <n v="5"/>
    <n v="0"/>
    <d v="2021-05-01T00:00:00"/>
    <n v="260"/>
    <x v="0"/>
    <n v="5"/>
    <x v="0"/>
    <x v="0"/>
    <x v="0"/>
  </r>
  <r>
    <n v="100201"/>
    <s v="Premium"/>
    <m/>
    <m/>
    <m/>
    <n v="26"/>
    <n v="37"/>
    <d v="2021-02-01T00:00:00"/>
    <d v="2021-07-01T00:00:00"/>
    <n v="5"/>
    <n v="0"/>
    <d v="2021-06-01T00:00:00"/>
    <n v="260"/>
    <x v="0"/>
    <n v="11"/>
    <x v="10"/>
    <x v="1"/>
    <x v="10"/>
  </r>
  <r>
    <n v="100202"/>
    <s v="Basic"/>
    <m/>
    <m/>
    <m/>
    <n v="0"/>
    <n v="31"/>
    <d v="2021-02-01T00:00:00"/>
    <d v="2021-07-01T00:00:00"/>
    <n v="5"/>
    <n v="0"/>
    <d v="2021-02-01T00:00:00"/>
    <n v="0"/>
    <x v="0"/>
    <n v="31"/>
    <x v="0"/>
    <x v="0"/>
    <x v="0"/>
  </r>
  <r>
    <n v="100202"/>
    <s v="Business"/>
    <m/>
    <m/>
    <m/>
    <n v="11"/>
    <n v="29"/>
    <d v="2021-02-01T00:00:00"/>
    <d v="2021-07-01T00:00:00"/>
    <n v="5"/>
    <n v="0"/>
    <d v="2021-03-01T00:00:00"/>
    <n v="275"/>
    <x v="1"/>
    <n v="18"/>
    <x v="0"/>
    <x v="0"/>
    <x v="0"/>
  </r>
  <r>
    <n v="100202"/>
    <s v="Business"/>
    <m/>
    <m/>
    <m/>
    <n v="25"/>
    <n v="34"/>
    <d v="2021-02-01T00:00:00"/>
    <d v="2021-07-01T00:00:00"/>
    <n v="5"/>
    <n v="0"/>
    <d v="2021-04-01T00:00:00"/>
    <n v="625"/>
    <x v="1"/>
    <n v="9"/>
    <x v="0"/>
    <x v="0"/>
    <x v="0"/>
  </r>
  <r>
    <n v="100202"/>
    <s v="Business"/>
    <m/>
    <m/>
    <m/>
    <n v="25"/>
    <n v="31"/>
    <d v="2021-02-01T00:00:00"/>
    <d v="2021-07-01T00:00:00"/>
    <n v="5"/>
    <n v="0"/>
    <d v="2021-05-01T00:00:00"/>
    <n v="625"/>
    <x v="1"/>
    <n v="6"/>
    <x v="0"/>
    <x v="0"/>
    <x v="0"/>
  </r>
  <r>
    <n v="100202"/>
    <s v="Business"/>
    <m/>
    <m/>
    <m/>
    <n v="25"/>
    <n v="31"/>
    <d v="2021-02-01T00:00:00"/>
    <d v="2021-07-01T00:00:00"/>
    <n v="5"/>
    <n v="0"/>
    <d v="2021-06-01T00:00:00"/>
    <n v="625"/>
    <x v="1"/>
    <n v="6"/>
    <x v="1"/>
    <x v="1"/>
    <x v="1"/>
  </r>
  <r>
    <n v="100203"/>
    <s v="Basic"/>
    <m/>
    <m/>
    <m/>
    <n v="0"/>
    <n v="26"/>
    <d v="2021-02-01T00:00:00"/>
    <d v="2021-07-01T00:00:00"/>
    <n v="5"/>
    <n v="0"/>
    <d v="2021-02-01T00:00:00"/>
    <n v="0"/>
    <x v="0"/>
    <n v="26"/>
    <x v="0"/>
    <x v="0"/>
    <x v="0"/>
  </r>
  <r>
    <n v="100203"/>
    <s v="Premium"/>
    <m/>
    <m/>
    <m/>
    <n v="6"/>
    <n v="32"/>
    <d v="2021-02-01T00:00:00"/>
    <d v="2021-07-01T00:00:00"/>
    <n v="5"/>
    <n v="0"/>
    <d v="2021-03-01T00:00:00"/>
    <n v="60"/>
    <x v="0"/>
    <n v="26"/>
    <x v="0"/>
    <x v="0"/>
    <x v="0"/>
  </r>
  <r>
    <n v="100203"/>
    <s v="Premium"/>
    <m/>
    <m/>
    <m/>
    <n v="15"/>
    <n v="25"/>
    <d v="2021-02-01T00:00:00"/>
    <d v="2021-07-01T00:00:00"/>
    <n v="5"/>
    <n v="0"/>
    <d v="2021-04-01T00:00:00"/>
    <n v="150"/>
    <x v="0"/>
    <n v="10"/>
    <x v="0"/>
    <x v="0"/>
    <x v="0"/>
  </r>
  <r>
    <n v="100203"/>
    <s v="Premium"/>
    <m/>
    <m/>
    <m/>
    <n v="19"/>
    <n v="29"/>
    <d v="2021-02-01T00:00:00"/>
    <d v="2021-07-01T00:00:00"/>
    <n v="5"/>
    <n v="0"/>
    <d v="2021-05-01T00:00:00"/>
    <n v="190"/>
    <x v="0"/>
    <n v="10"/>
    <x v="0"/>
    <x v="0"/>
    <x v="0"/>
  </r>
  <r>
    <n v="100203"/>
    <s v="Premium"/>
    <m/>
    <m/>
    <m/>
    <n v="23"/>
    <n v="30"/>
    <d v="2021-02-01T00:00:00"/>
    <d v="2021-07-01T00:00:00"/>
    <n v="5"/>
    <n v="0"/>
    <d v="2021-06-01T00:00:00"/>
    <n v="230"/>
    <x v="0"/>
    <n v="7"/>
    <x v="6"/>
    <x v="3"/>
    <x v="6"/>
  </r>
  <r>
    <n v="100204"/>
    <s v="Basic"/>
    <m/>
    <m/>
    <m/>
    <n v="0"/>
    <n v="21"/>
    <d v="2021-02-01T00:00:00"/>
    <d v="2021-07-01T00:00:00"/>
    <n v="5"/>
    <n v="0"/>
    <d v="2021-02-01T00:00:00"/>
    <n v="0"/>
    <x v="0"/>
    <n v="21"/>
    <x v="0"/>
    <x v="0"/>
    <x v="0"/>
  </r>
  <r>
    <n v="100204"/>
    <s v="Business"/>
    <m/>
    <m/>
    <m/>
    <n v="9"/>
    <n v="22"/>
    <d v="2021-02-01T00:00:00"/>
    <d v="2021-07-01T00:00:00"/>
    <n v="5"/>
    <n v="0"/>
    <d v="2021-03-01T00:00:00"/>
    <n v="225"/>
    <x v="1"/>
    <n v="13"/>
    <x v="0"/>
    <x v="0"/>
    <x v="0"/>
  </r>
  <r>
    <n v="100204"/>
    <s v="Business"/>
    <m/>
    <m/>
    <m/>
    <n v="13"/>
    <n v="21"/>
    <d v="2021-02-01T00:00:00"/>
    <d v="2021-07-01T00:00:00"/>
    <n v="5"/>
    <n v="0"/>
    <d v="2021-04-01T00:00:00"/>
    <n v="325"/>
    <x v="1"/>
    <n v="8"/>
    <x v="0"/>
    <x v="0"/>
    <x v="0"/>
  </r>
  <r>
    <n v="100204"/>
    <s v="Business"/>
    <m/>
    <m/>
    <m/>
    <n v="18"/>
    <n v="19"/>
    <d v="2021-02-01T00:00:00"/>
    <d v="2021-07-01T00:00:00"/>
    <n v="5"/>
    <n v="0"/>
    <d v="2021-05-01T00:00:00"/>
    <n v="450"/>
    <x v="1"/>
    <n v="1"/>
    <x v="0"/>
    <x v="0"/>
    <x v="0"/>
  </r>
  <r>
    <n v="100204"/>
    <s v="Business"/>
    <m/>
    <m/>
    <m/>
    <n v="18"/>
    <n v="22"/>
    <d v="2021-02-01T00:00:00"/>
    <d v="2021-07-01T00:00:00"/>
    <n v="5"/>
    <n v="0"/>
    <d v="2021-06-01T00:00:00"/>
    <n v="450"/>
    <x v="1"/>
    <n v="4"/>
    <x v="5"/>
    <x v="1"/>
    <x v="5"/>
  </r>
  <r>
    <n v="100205"/>
    <s v="Basic"/>
    <m/>
    <m/>
    <m/>
    <n v="0"/>
    <n v="25"/>
    <d v="2021-02-01T00:00:00"/>
    <d v="2021-07-01T00:00:00"/>
    <n v="5"/>
    <n v="0"/>
    <d v="2021-02-01T00:00:00"/>
    <n v="0"/>
    <x v="0"/>
    <n v="25"/>
    <x v="0"/>
    <x v="0"/>
    <x v="0"/>
  </r>
  <r>
    <n v="100205"/>
    <s v="Premium"/>
    <m/>
    <m/>
    <m/>
    <n v="7"/>
    <n v="18"/>
    <d v="2021-02-01T00:00:00"/>
    <d v="2021-07-01T00:00:00"/>
    <n v="5"/>
    <n v="0"/>
    <d v="2021-03-01T00:00:00"/>
    <n v="70"/>
    <x v="0"/>
    <n v="11"/>
    <x v="0"/>
    <x v="0"/>
    <x v="0"/>
  </r>
  <r>
    <n v="100205"/>
    <s v="Premium"/>
    <m/>
    <m/>
    <m/>
    <n v="10"/>
    <n v="19"/>
    <d v="2021-02-01T00:00:00"/>
    <d v="2021-07-01T00:00:00"/>
    <n v="5"/>
    <n v="0"/>
    <d v="2021-04-01T00:00:00"/>
    <n v="100"/>
    <x v="0"/>
    <n v="9"/>
    <x v="0"/>
    <x v="0"/>
    <x v="0"/>
  </r>
  <r>
    <n v="100205"/>
    <s v="Premium"/>
    <m/>
    <m/>
    <m/>
    <n v="17"/>
    <n v="23"/>
    <d v="2021-02-01T00:00:00"/>
    <d v="2021-07-01T00:00:00"/>
    <n v="5"/>
    <n v="0"/>
    <d v="2021-05-01T00:00:00"/>
    <n v="170"/>
    <x v="0"/>
    <n v="6"/>
    <x v="0"/>
    <x v="0"/>
    <x v="0"/>
  </r>
  <r>
    <n v="100205"/>
    <s v="Premium"/>
    <m/>
    <m/>
    <m/>
    <n v="17"/>
    <n v="18"/>
    <d v="2021-02-01T00:00:00"/>
    <d v="2021-07-01T00:00:00"/>
    <n v="5"/>
    <n v="0"/>
    <d v="2021-06-01T00:00:00"/>
    <n v="170"/>
    <x v="0"/>
    <n v="1"/>
    <x v="3"/>
    <x v="3"/>
    <x v="3"/>
  </r>
  <r>
    <n v="100206"/>
    <s v="Basic"/>
    <m/>
    <m/>
    <m/>
    <n v="0"/>
    <n v="17"/>
    <d v="2021-02-01T00:00:00"/>
    <d v="2021-07-01T00:00:00"/>
    <n v="5"/>
    <n v="0"/>
    <d v="2021-02-01T00:00:00"/>
    <n v="0"/>
    <x v="0"/>
    <n v="17"/>
    <x v="0"/>
    <x v="0"/>
    <x v="0"/>
  </r>
  <r>
    <n v="100206"/>
    <s v="Basic"/>
    <m/>
    <m/>
    <m/>
    <n v="0"/>
    <n v="18"/>
    <d v="2021-02-01T00:00:00"/>
    <d v="2021-07-01T00:00:00"/>
    <n v="5"/>
    <n v="0"/>
    <d v="2021-03-01T00:00:00"/>
    <n v="0"/>
    <x v="0"/>
    <n v="18"/>
    <x v="0"/>
    <x v="0"/>
    <x v="0"/>
  </r>
  <r>
    <n v="100206"/>
    <s v="Basic"/>
    <m/>
    <m/>
    <m/>
    <n v="0"/>
    <n v="20"/>
    <d v="2021-02-01T00:00:00"/>
    <d v="2021-07-01T00:00:00"/>
    <n v="5"/>
    <n v="0"/>
    <d v="2021-04-01T00:00:00"/>
    <n v="0"/>
    <x v="0"/>
    <n v="20"/>
    <x v="0"/>
    <x v="0"/>
    <x v="0"/>
  </r>
  <r>
    <n v="100206"/>
    <s v="Basic"/>
    <m/>
    <m/>
    <m/>
    <n v="0"/>
    <n v="19"/>
    <d v="2021-02-01T00:00:00"/>
    <d v="2021-07-01T00:00:00"/>
    <n v="5"/>
    <n v="0"/>
    <d v="2021-05-01T00:00:00"/>
    <n v="0"/>
    <x v="0"/>
    <n v="19"/>
    <x v="0"/>
    <x v="0"/>
    <x v="0"/>
  </r>
  <r>
    <n v="100206"/>
    <s v="Basic"/>
    <m/>
    <m/>
    <m/>
    <n v="0"/>
    <n v="21"/>
    <d v="2021-02-01T00:00:00"/>
    <d v="2021-07-01T00:00:00"/>
    <n v="5"/>
    <n v="0"/>
    <d v="2021-06-01T00:00:00"/>
    <n v="0"/>
    <x v="0"/>
    <n v="21"/>
    <x v="33"/>
    <x v="1"/>
    <x v="45"/>
  </r>
  <r>
    <n v="100207"/>
    <s v="Basic"/>
    <m/>
    <m/>
    <m/>
    <n v="0"/>
    <n v="15"/>
    <d v="2021-02-01T00:00:00"/>
    <d v="2021-07-01T00:00:00"/>
    <n v="5"/>
    <n v="0"/>
    <d v="2021-02-01T00:00:00"/>
    <n v="0"/>
    <x v="0"/>
    <n v="15"/>
    <x v="0"/>
    <x v="0"/>
    <x v="0"/>
  </r>
  <r>
    <n v="100207"/>
    <s v="Premium"/>
    <m/>
    <m/>
    <m/>
    <n v="4"/>
    <n v="18"/>
    <d v="2021-02-01T00:00:00"/>
    <d v="2021-07-01T00:00:00"/>
    <n v="5"/>
    <n v="0"/>
    <d v="2021-03-01T00:00:00"/>
    <n v="40"/>
    <x v="0"/>
    <n v="14"/>
    <x v="0"/>
    <x v="0"/>
    <x v="0"/>
  </r>
  <r>
    <n v="100207"/>
    <s v="Premium"/>
    <m/>
    <m/>
    <m/>
    <n v="12"/>
    <n v="13"/>
    <d v="2021-02-01T00:00:00"/>
    <d v="2021-07-01T00:00:00"/>
    <n v="5"/>
    <n v="0"/>
    <d v="2021-04-01T00:00:00"/>
    <n v="120"/>
    <x v="0"/>
    <n v="1"/>
    <x v="0"/>
    <x v="0"/>
    <x v="0"/>
  </r>
  <r>
    <n v="100207"/>
    <s v="Premium"/>
    <m/>
    <m/>
    <m/>
    <n v="12"/>
    <n v="16"/>
    <d v="2021-02-01T00:00:00"/>
    <d v="2021-07-01T00:00:00"/>
    <n v="5"/>
    <n v="0"/>
    <d v="2021-05-01T00:00:00"/>
    <n v="120"/>
    <x v="0"/>
    <n v="4"/>
    <x v="0"/>
    <x v="0"/>
    <x v="0"/>
  </r>
  <r>
    <n v="100207"/>
    <s v="Premium"/>
    <m/>
    <m/>
    <m/>
    <n v="12"/>
    <n v="14"/>
    <d v="2021-02-01T00:00:00"/>
    <d v="2021-07-01T00:00:00"/>
    <n v="5"/>
    <n v="0"/>
    <d v="2021-06-01T00:00:00"/>
    <n v="120"/>
    <x v="0"/>
    <n v="2"/>
    <x v="7"/>
    <x v="3"/>
    <x v="30"/>
  </r>
  <r>
    <n v="100208"/>
    <s v="Basic"/>
    <m/>
    <m/>
    <m/>
    <n v="0"/>
    <n v="12"/>
    <d v="2021-02-01T00:00:00"/>
    <d v="2021-06-01T00:00:00"/>
    <n v="4"/>
    <n v="0"/>
    <d v="2021-02-01T00:00:00"/>
    <n v="0"/>
    <x v="0"/>
    <n v="12"/>
    <x v="0"/>
    <x v="0"/>
    <x v="0"/>
  </r>
  <r>
    <n v="100208"/>
    <s v="Business"/>
    <m/>
    <m/>
    <m/>
    <n v="3"/>
    <n v="14"/>
    <d v="2021-02-01T00:00:00"/>
    <d v="2021-06-01T00:00:00"/>
    <n v="4"/>
    <n v="0"/>
    <d v="2021-03-01T00:00:00"/>
    <n v="75"/>
    <x v="1"/>
    <n v="11"/>
    <x v="0"/>
    <x v="0"/>
    <x v="0"/>
  </r>
  <r>
    <n v="100208"/>
    <s v="Business"/>
    <m/>
    <m/>
    <m/>
    <n v="6"/>
    <n v="14"/>
    <d v="2021-02-01T00:00:00"/>
    <d v="2021-06-01T00:00:00"/>
    <n v="4"/>
    <n v="0"/>
    <d v="2021-04-01T00:00:00"/>
    <n v="150"/>
    <x v="1"/>
    <n v="8"/>
    <x v="0"/>
    <x v="0"/>
    <x v="0"/>
  </r>
  <r>
    <n v="100208"/>
    <s v="Business"/>
    <m/>
    <m/>
    <m/>
    <n v="10"/>
    <n v="10"/>
    <d v="2021-02-01T00:00:00"/>
    <d v="2021-06-01T00:00:00"/>
    <n v="4"/>
    <n v="0"/>
    <d v="2021-05-01T00:00:00"/>
    <n v="250"/>
    <x v="1"/>
    <n v="0"/>
    <x v="0"/>
    <x v="0"/>
    <x v="0"/>
  </r>
  <r>
    <n v="100208"/>
    <s v="Business"/>
    <m/>
    <m/>
    <m/>
    <n v="10"/>
    <n v="12"/>
    <d v="2021-02-01T00:00:00"/>
    <d v="2021-06-01T00:00:00"/>
    <n v="4"/>
    <n v="0"/>
    <d v="2021-06-01T00:00:00"/>
    <n v="250"/>
    <x v="1"/>
    <n v="2"/>
    <x v="12"/>
    <x v="3"/>
    <x v="29"/>
  </r>
  <r>
    <n v="100209"/>
    <s v="Basic"/>
    <m/>
    <m/>
    <m/>
    <n v="0"/>
    <n v="13"/>
    <d v="2021-02-01T00:00:00"/>
    <d v="2021-07-01T00:00:00"/>
    <n v="5"/>
    <n v="0"/>
    <d v="2021-02-01T00:00:00"/>
    <n v="0"/>
    <x v="0"/>
    <n v="13"/>
    <x v="0"/>
    <x v="0"/>
    <x v="0"/>
  </r>
  <r>
    <n v="100209"/>
    <s v="Basic"/>
    <m/>
    <m/>
    <m/>
    <n v="0"/>
    <n v="13"/>
    <d v="2021-02-01T00:00:00"/>
    <d v="2021-07-01T00:00:00"/>
    <n v="5"/>
    <n v="0"/>
    <d v="2021-03-01T00:00:00"/>
    <n v="0"/>
    <x v="0"/>
    <n v="13"/>
    <x v="0"/>
    <x v="0"/>
    <x v="0"/>
  </r>
  <r>
    <n v="100209"/>
    <s v="Basic"/>
    <m/>
    <m/>
    <m/>
    <n v="0"/>
    <n v="12"/>
    <d v="2021-02-01T00:00:00"/>
    <d v="2021-07-01T00:00:00"/>
    <n v="5"/>
    <n v="0"/>
    <d v="2021-04-01T00:00:00"/>
    <n v="0"/>
    <x v="0"/>
    <n v="12"/>
    <x v="0"/>
    <x v="0"/>
    <x v="0"/>
  </r>
  <r>
    <n v="100209"/>
    <s v="Basic"/>
    <m/>
    <m/>
    <m/>
    <n v="0"/>
    <n v="12"/>
    <d v="2021-02-01T00:00:00"/>
    <d v="2021-07-01T00:00:00"/>
    <n v="5"/>
    <n v="0"/>
    <d v="2021-05-01T00:00:00"/>
    <n v="0"/>
    <x v="0"/>
    <n v="12"/>
    <x v="0"/>
    <x v="0"/>
    <x v="0"/>
  </r>
  <r>
    <n v="100209"/>
    <s v="Basic"/>
    <m/>
    <m/>
    <m/>
    <n v="0"/>
    <n v="11"/>
    <d v="2021-02-01T00:00:00"/>
    <d v="2021-07-01T00:00:00"/>
    <n v="5"/>
    <n v="0"/>
    <d v="2021-06-01T00:00:00"/>
    <n v="0"/>
    <x v="0"/>
    <n v="11"/>
    <x v="10"/>
    <x v="1"/>
    <x v="46"/>
  </r>
  <r>
    <n v="100210"/>
    <s v="Basic"/>
    <m/>
    <m/>
    <m/>
    <n v="0"/>
    <n v="6"/>
    <d v="2021-02-01T00:00:00"/>
    <d v="2021-06-01T00:00:00"/>
    <n v="4"/>
    <n v="0"/>
    <d v="2021-02-01T00:00:00"/>
    <n v="0"/>
    <x v="0"/>
    <n v="6"/>
    <x v="0"/>
    <x v="0"/>
    <x v="0"/>
  </r>
  <r>
    <n v="100210"/>
    <s v="Premium"/>
    <m/>
    <m/>
    <m/>
    <n v="2"/>
    <n v="6"/>
    <d v="2021-02-01T00:00:00"/>
    <d v="2021-06-01T00:00:00"/>
    <n v="4"/>
    <n v="0"/>
    <d v="2021-03-01T00:00:00"/>
    <n v="20"/>
    <x v="0"/>
    <n v="4"/>
    <x v="0"/>
    <x v="0"/>
    <x v="0"/>
  </r>
  <r>
    <n v="100210"/>
    <s v="Premium"/>
    <m/>
    <m/>
    <m/>
    <n v="3"/>
    <n v="6"/>
    <d v="2021-02-01T00:00:00"/>
    <d v="2021-06-01T00:00:00"/>
    <n v="4"/>
    <n v="0"/>
    <d v="2021-04-01T00:00:00"/>
    <n v="30"/>
    <x v="0"/>
    <n v="3"/>
    <x v="0"/>
    <x v="0"/>
    <x v="0"/>
  </r>
  <r>
    <n v="100210"/>
    <s v="Premium"/>
    <m/>
    <m/>
    <m/>
    <n v="5"/>
    <n v="6"/>
    <d v="2021-02-01T00:00:00"/>
    <d v="2021-06-01T00:00:00"/>
    <n v="4"/>
    <n v="0"/>
    <d v="2021-05-01T00:00:00"/>
    <n v="50"/>
    <x v="0"/>
    <n v="1"/>
    <x v="0"/>
    <x v="0"/>
    <x v="0"/>
  </r>
  <r>
    <n v="100210"/>
    <s v="Premium"/>
    <m/>
    <m/>
    <m/>
    <n v="5"/>
    <n v="6"/>
    <d v="2021-02-01T00:00:00"/>
    <d v="2021-06-01T00:00:00"/>
    <n v="4"/>
    <n v="0"/>
    <d v="2021-06-01T00:00:00"/>
    <n v="50"/>
    <x v="0"/>
    <n v="1"/>
    <x v="3"/>
    <x v="3"/>
    <x v="3"/>
  </r>
  <r>
    <n v="100211"/>
    <s v="Basic"/>
    <m/>
    <m/>
    <m/>
    <n v="0"/>
    <n v="4"/>
    <d v="2021-02-01T00:00:00"/>
    <d v="2021-03-01T00:00:00"/>
    <n v="1"/>
    <n v="3"/>
    <d v="2021-02-01T00:00:00"/>
    <n v="0"/>
    <x v="0"/>
    <n v="4"/>
    <x v="0"/>
    <x v="0"/>
    <x v="0"/>
  </r>
  <r>
    <n v="100211"/>
    <s v="Basic"/>
    <m/>
    <m/>
    <m/>
    <n v="0"/>
    <n v="6"/>
    <d v="2021-02-01T00:00:00"/>
    <d v="2021-03-01T00:00:00"/>
    <n v="1"/>
    <n v="3"/>
    <d v="2021-03-01T00:00:00"/>
    <n v="0"/>
    <x v="0"/>
    <n v="6"/>
    <x v="0"/>
    <x v="0"/>
    <x v="0"/>
  </r>
  <r>
    <n v="100212"/>
    <s v="Basic"/>
    <m/>
    <m/>
    <m/>
    <n v="0"/>
    <n v="3"/>
    <d v="2021-02-01T00:00:00"/>
    <d v="2021-07-01T00:00:00"/>
    <n v="5"/>
    <n v="0"/>
    <d v="2021-02-01T00:00:00"/>
    <n v="0"/>
    <x v="0"/>
    <n v="3"/>
    <x v="0"/>
    <x v="0"/>
    <x v="0"/>
  </r>
  <r>
    <n v="100212"/>
    <s v="Basic"/>
    <m/>
    <m/>
    <m/>
    <n v="0"/>
    <n v="3"/>
    <d v="2021-02-01T00:00:00"/>
    <d v="2021-07-01T00:00:00"/>
    <n v="5"/>
    <n v="0"/>
    <d v="2021-03-01T00:00:00"/>
    <n v="0"/>
    <x v="0"/>
    <n v="3"/>
    <x v="0"/>
    <x v="0"/>
    <x v="0"/>
  </r>
  <r>
    <n v="100212"/>
    <s v="Basic"/>
    <m/>
    <m/>
    <m/>
    <n v="0"/>
    <n v="3"/>
    <d v="2021-02-01T00:00:00"/>
    <d v="2021-07-01T00:00:00"/>
    <n v="5"/>
    <n v="0"/>
    <d v="2021-04-01T00:00:00"/>
    <n v="0"/>
    <x v="0"/>
    <n v="3"/>
    <x v="0"/>
    <x v="0"/>
    <x v="0"/>
  </r>
  <r>
    <n v="100212"/>
    <s v="Basic"/>
    <m/>
    <m/>
    <m/>
    <n v="0"/>
    <n v="3"/>
    <d v="2021-02-01T00:00:00"/>
    <d v="2021-07-01T00:00:00"/>
    <n v="5"/>
    <n v="0"/>
    <d v="2021-05-01T00:00:00"/>
    <n v="0"/>
    <x v="0"/>
    <n v="3"/>
    <x v="0"/>
    <x v="0"/>
    <x v="0"/>
  </r>
  <r>
    <n v="100212"/>
    <s v="Basic"/>
    <m/>
    <m/>
    <m/>
    <n v="0"/>
    <n v="3"/>
    <d v="2021-02-01T00:00:00"/>
    <d v="2021-07-01T00:00:00"/>
    <n v="5"/>
    <n v="0"/>
    <d v="2021-06-01T00:00:00"/>
    <n v="0"/>
    <x v="0"/>
    <n v="3"/>
    <x v="19"/>
    <x v="3"/>
    <x v="27"/>
  </r>
  <r>
    <n v="100213"/>
    <s v="Basic"/>
    <m/>
    <m/>
    <m/>
    <n v="0"/>
    <n v="3"/>
    <d v="2021-02-01T00:00:00"/>
    <d v="2021-07-01T00:00:00"/>
    <n v="5"/>
    <n v="0"/>
    <d v="2021-02-01T00:00:00"/>
    <n v="0"/>
    <x v="0"/>
    <n v="3"/>
    <x v="0"/>
    <x v="0"/>
    <x v="0"/>
  </r>
  <r>
    <n v="100213"/>
    <s v="Basic"/>
    <m/>
    <m/>
    <m/>
    <n v="0"/>
    <n v="3"/>
    <d v="2021-02-01T00:00:00"/>
    <d v="2021-07-01T00:00:00"/>
    <n v="5"/>
    <n v="0"/>
    <d v="2021-03-01T00:00:00"/>
    <n v="0"/>
    <x v="0"/>
    <n v="3"/>
    <x v="0"/>
    <x v="0"/>
    <x v="0"/>
  </r>
  <r>
    <n v="100213"/>
    <s v="Basic"/>
    <m/>
    <m/>
    <m/>
    <n v="0"/>
    <n v="3"/>
    <d v="2021-02-01T00:00:00"/>
    <d v="2021-07-01T00:00:00"/>
    <n v="5"/>
    <n v="0"/>
    <d v="2021-04-01T00:00:00"/>
    <n v="0"/>
    <x v="0"/>
    <n v="3"/>
    <x v="0"/>
    <x v="0"/>
    <x v="0"/>
  </r>
  <r>
    <n v="100213"/>
    <s v="Basic"/>
    <m/>
    <m/>
    <m/>
    <n v="0"/>
    <n v="2"/>
    <d v="2021-02-01T00:00:00"/>
    <d v="2021-07-01T00:00:00"/>
    <n v="5"/>
    <n v="0"/>
    <d v="2021-05-01T00:00:00"/>
    <n v="0"/>
    <x v="0"/>
    <n v="2"/>
    <x v="0"/>
    <x v="0"/>
    <x v="0"/>
  </r>
  <r>
    <n v="100213"/>
    <s v="Basic"/>
    <m/>
    <m/>
    <m/>
    <n v="0"/>
    <n v="3"/>
    <d v="2021-02-01T00:00:00"/>
    <d v="2021-07-01T00:00:00"/>
    <n v="5"/>
    <n v="0"/>
    <d v="2021-06-01T00:00:00"/>
    <n v="0"/>
    <x v="0"/>
    <n v="3"/>
    <x v="19"/>
    <x v="3"/>
    <x v="27"/>
  </r>
  <r>
    <n v="100214"/>
    <s v="Basic"/>
    <m/>
    <m/>
    <m/>
    <n v="0"/>
    <n v="3"/>
    <d v="2021-02-01T00:00:00"/>
    <d v="2021-07-01T00:00:00"/>
    <n v="5"/>
    <n v="0"/>
    <d v="2021-02-01T00:00:00"/>
    <n v="0"/>
    <x v="0"/>
    <n v="3"/>
    <x v="0"/>
    <x v="0"/>
    <x v="0"/>
  </r>
  <r>
    <n v="100214"/>
    <s v="Premium"/>
    <m/>
    <m/>
    <m/>
    <n v="1"/>
    <n v="3"/>
    <d v="2021-02-01T00:00:00"/>
    <d v="2021-07-01T00:00:00"/>
    <n v="5"/>
    <n v="0"/>
    <d v="2021-03-01T00:00:00"/>
    <n v="10"/>
    <x v="0"/>
    <n v="2"/>
    <x v="0"/>
    <x v="0"/>
    <x v="0"/>
  </r>
  <r>
    <n v="100214"/>
    <s v="Premium"/>
    <m/>
    <m/>
    <m/>
    <n v="2"/>
    <n v="3"/>
    <d v="2021-02-01T00:00:00"/>
    <d v="2021-07-01T00:00:00"/>
    <n v="5"/>
    <n v="0"/>
    <d v="2021-04-01T00:00:00"/>
    <n v="20"/>
    <x v="0"/>
    <n v="1"/>
    <x v="0"/>
    <x v="0"/>
    <x v="0"/>
  </r>
  <r>
    <n v="100214"/>
    <s v="Premium"/>
    <m/>
    <m/>
    <m/>
    <n v="2"/>
    <n v="3"/>
    <d v="2021-02-01T00:00:00"/>
    <d v="2021-07-01T00:00:00"/>
    <n v="5"/>
    <n v="0"/>
    <d v="2021-05-01T00:00:00"/>
    <n v="20"/>
    <x v="0"/>
    <n v="1"/>
    <x v="0"/>
    <x v="0"/>
    <x v="0"/>
  </r>
  <r>
    <n v="100214"/>
    <s v="Premium"/>
    <m/>
    <m/>
    <m/>
    <n v="2"/>
    <n v="3"/>
    <d v="2021-02-01T00:00:00"/>
    <d v="2021-07-01T00:00:00"/>
    <n v="5"/>
    <n v="0"/>
    <d v="2021-06-01T00:00:00"/>
    <n v="20"/>
    <x v="0"/>
    <n v="1"/>
    <x v="3"/>
    <x v="3"/>
    <x v="3"/>
  </r>
  <r>
    <n v="100215"/>
    <s v="Basic"/>
    <m/>
    <m/>
    <m/>
    <n v="0"/>
    <n v="2"/>
    <d v="2021-02-01T00:00:00"/>
    <d v="2021-06-01T00:00:00"/>
    <n v="4"/>
    <n v="0"/>
    <d v="2021-02-01T00:00:00"/>
    <n v="0"/>
    <x v="0"/>
    <n v="2"/>
    <x v="0"/>
    <x v="0"/>
    <x v="0"/>
  </r>
  <r>
    <n v="100215"/>
    <s v="Basic"/>
    <m/>
    <m/>
    <m/>
    <n v="0"/>
    <n v="2"/>
    <d v="2021-02-01T00:00:00"/>
    <d v="2021-06-01T00:00:00"/>
    <n v="4"/>
    <n v="0"/>
    <d v="2021-03-01T00:00:00"/>
    <n v="0"/>
    <x v="0"/>
    <n v="2"/>
    <x v="0"/>
    <x v="0"/>
    <x v="0"/>
  </r>
  <r>
    <n v="100215"/>
    <s v="Basic"/>
    <m/>
    <m/>
    <m/>
    <n v="0"/>
    <n v="2"/>
    <d v="2021-02-01T00:00:00"/>
    <d v="2021-06-01T00:00:00"/>
    <n v="4"/>
    <n v="0"/>
    <d v="2021-04-01T00:00:00"/>
    <n v="0"/>
    <x v="0"/>
    <n v="2"/>
    <x v="0"/>
    <x v="0"/>
    <x v="0"/>
  </r>
  <r>
    <n v="100215"/>
    <s v="Basic"/>
    <m/>
    <m/>
    <m/>
    <n v="0"/>
    <n v="2"/>
    <d v="2021-02-01T00:00:00"/>
    <d v="2021-06-01T00:00:00"/>
    <n v="4"/>
    <n v="0"/>
    <d v="2021-05-01T00:00:00"/>
    <n v="0"/>
    <x v="0"/>
    <n v="2"/>
    <x v="0"/>
    <x v="0"/>
    <x v="0"/>
  </r>
  <r>
    <n v="100215"/>
    <s v="Basic"/>
    <m/>
    <m/>
    <m/>
    <n v="0"/>
    <n v="2"/>
    <d v="2021-02-01T00:00:00"/>
    <d v="2021-06-01T00:00:00"/>
    <n v="4"/>
    <n v="0"/>
    <d v="2021-06-01T00:00:00"/>
    <n v="0"/>
    <x v="0"/>
    <n v="2"/>
    <x v="7"/>
    <x v="3"/>
    <x v="7"/>
  </r>
  <r>
    <n v="100216"/>
    <s v="Basic"/>
    <m/>
    <m/>
    <m/>
    <n v="0"/>
    <n v="2"/>
    <d v="2021-02-01T00:00:00"/>
    <d v="2021-06-01T00:00:00"/>
    <n v="4"/>
    <n v="0"/>
    <d v="2021-02-01T00:00:00"/>
    <n v="0"/>
    <x v="0"/>
    <n v="2"/>
    <x v="0"/>
    <x v="0"/>
    <x v="0"/>
  </r>
  <r>
    <n v="100216"/>
    <s v="Basic"/>
    <m/>
    <m/>
    <m/>
    <n v="0"/>
    <n v="1"/>
    <d v="2021-02-01T00:00:00"/>
    <d v="2021-06-01T00:00:00"/>
    <n v="4"/>
    <n v="0"/>
    <d v="2021-03-01T00:00:00"/>
    <n v="0"/>
    <x v="0"/>
    <n v="1"/>
    <x v="0"/>
    <x v="0"/>
    <x v="0"/>
  </r>
  <r>
    <n v="100216"/>
    <s v="Basic"/>
    <m/>
    <m/>
    <m/>
    <n v="0"/>
    <n v="2"/>
    <d v="2021-02-01T00:00:00"/>
    <d v="2021-06-01T00:00:00"/>
    <n v="4"/>
    <n v="0"/>
    <d v="2021-04-01T00:00:00"/>
    <n v="0"/>
    <x v="0"/>
    <n v="2"/>
    <x v="0"/>
    <x v="0"/>
    <x v="0"/>
  </r>
  <r>
    <n v="100216"/>
    <s v="Basic"/>
    <m/>
    <m/>
    <m/>
    <n v="0"/>
    <n v="2"/>
    <d v="2021-02-01T00:00:00"/>
    <d v="2021-06-01T00:00:00"/>
    <n v="4"/>
    <n v="0"/>
    <d v="2021-05-01T00:00:00"/>
    <n v="0"/>
    <x v="0"/>
    <n v="2"/>
    <x v="0"/>
    <x v="0"/>
    <x v="0"/>
  </r>
  <r>
    <n v="100216"/>
    <s v="Basic"/>
    <m/>
    <m/>
    <m/>
    <n v="0"/>
    <n v="2"/>
    <d v="2021-02-01T00:00:00"/>
    <d v="2021-06-01T00:00:00"/>
    <n v="4"/>
    <n v="0"/>
    <d v="2021-06-01T00:00:00"/>
    <n v="0"/>
    <x v="0"/>
    <n v="2"/>
    <x v="7"/>
    <x v="3"/>
    <x v="7"/>
  </r>
  <r>
    <n v="100217"/>
    <s v="Basic"/>
    <m/>
    <m/>
    <m/>
    <n v="0"/>
    <n v="2"/>
    <d v="2021-02-01T00:00:00"/>
    <d v="2021-07-01T00:00:00"/>
    <n v="5"/>
    <n v="0"/>
    <d v="2021-02-01T00:00:00"/>
    <n v="0"/>
    <x v="0"/>
    <n v="2"/>
    <x v="0"/>
    <x v="0"/>
    <x v="0"/>
  </r>
  <r>
    <n v="100217"/>
    <s v="Basic"/>
    <m/>
    <m/>
    <m/>
    <n v="0"/>
    <n v="1"/>
    <d v="2021-02-01T00:00:00"/>
    <d v="2021-07-01T00:00:00"/>
    <n v="5"/>
    <n v="0"/>
    <d v="2021-03-01T00:00:00"/>
    <n v="0"/>
    <x v="0"/>
    <n v="1"/>
    <x v="0"/>
    <x v="0"/>
    <x v="0"/>
  </r>
  <r>
    <n v="100217"/>
    <s v="Basic"/>
    <m/>
    <m/>
    <m/>
    <n v="0"/>
    <n v="2"/>
    <d v="2021-02-01T00:00:00"/>
    <d v="2021-07-01T00:00:00"/>
    <n v="5"/>
    <n v="0"/>
    <d v="2021-04-01T00:00:00"/>
    <n v="0"/>
    <x v="0"/>
    <n v="2"/>
    <x v="0"/>
    <x v="0"/>
    <x v="0"/>
  </r>
  <r>
    <n v="100217"/>
    <s v="Basic"/>
    <m/>
    <m/>
    <m/>
    <n v="0"/>
    <n v="2"/>
    <d v="2021-02-01T00:00:00"/>
    <d v="2021-07-01T00:00:00"/>
    <n v="5"/>
    <n v="0"/>
    <d v="2021-05-01T00:00:00"/>
    <n v="0"/>
    <x v="0"/>
    <n v="2"/>
    <x v="0"/>
    <x v="0"/>
    <x v="0"/>
  </r>
  <r>
    <n v="100217"/>
    <s v="Basic"/>
    <m/>
    <m/>
    <m/>
    <n v="0"/>
    <n v="2"/>
    <d v="2021-02-01T00:00:00"/>
    <d v="2021-07-01T00:00:00"/>
    <n v="5"/>
    <n v="0"/>
    <d v="2021-06-01T00:00:00"/>
    <n v="0"/>
    <x v="0"/>
    <n v="2"/>
    <x v="7"/>
    <x v="3"/>
    <x v="7"/>
  </r>
  <r>
    <n v="100218"/>
    <s v="Basic"/>
    <m/>
    <m/>
    <m/>
    <n v="0"/>
    <n v="2"/>
    <d v="2021-02-01T00:00:00"/>
    <d v="2021-07-01T00:00:00"/>
    <n v="5"/>
    <n v="0"/>
    <d v="2021-02-01T00:00:00"/>
    <n v="0"/>
    <x v="0"/>
    <n v="2"/>
    <x v="0"/>
    <x v="0"/>
    <x v="0"/>
  </r>
  <r>
    <n v="100218"/>
    <s v="Premium"/>
    <m/>
    <m/>
    <m/>
    <n v="1"/>
    <n v="2"/>
    <d v="2021-02-01T00:00:00"/>
    <d v="2021-07-01T00:00:00"/>
    <n v="5"/>
    <n v="0"/>
    <d v="2021-03-01T00:00:00"/>
    <n v="10"/>
    <x v="0"/>
    <n v="1"/>
    <x v="0"/>
    <x v="0"/>
    <x v="0"/>
  </r>
  <r>
    <n v="100218"/>
    <s v="Premium"/>
    <m/>
    <m/>
    <m/>
    <n v="1"/>
    <n v="2"/>
    <d v="2021-02-01T00:00:00"/>
    <d v="2021-07-01T00:00:00"/>
    <n v="5"/>
    <n v="0"/>
    <d v="2021-04-01T00:00:00"/>
    <n v="10"/>
    <x v="0"/>
    <n v="1"/>
    <x v="0"/>
    <x v="0"/>
    <x v="0"/>
  </r>
  <r>
    <n v="100218"/>
    <s v="Premium"/>
    <m/>
    <m/>
    <m/>
    <n v="1"/>
    <n v="2"/>
    <d v="2021-02-01T00:00:00"/>
    <d v="2021-07-01T00:00:00"/>
    <n v="5"/>
    <n v="0"/>
    <d v="2021-05-01T00:00:00"/>
    <n v="10"/>
    <x v="0"/>
    <n v="1"/>
    <x v="0"/>
    <x v="0"/>
    <x v="0"/>
  </r>
  <r>
    <n v="100218"/>
    <s v="Premium"/>
    <m/>
    <m/>
    <m/>
    <n v="1"/>
    <n v="2"/>
    <d v="2021-02-01T00:00:00"/>
    <d v="2021-07-01T00:00:00"/>
    <n v="5"/>
    <n v="0"/>
    <d v="2021-06-01T00:00:00"/>
    <n v="10"/>
    <x v="0"/>
    <n v="1"/>
    <x v="3"/>
    <x v="3"/>
    <x v="3"/>
  </r>
  <r>
    <n v="100219"/>
    <s v="Basic"/>
    <m/>
    <m/>
    <m/>
    <n v="0"/>
    <n v="77"/>
    <d v="2021-03-01T00:00:00"/>
    <d v="2021-07-01T00:00:00"/>
    <n v="4"/>
    <n v="0"/>
    <d v="2021-03-01T00:00:00"/>
    <n v="0"/>
    <x v="0"/>
    <n v="77"/>
    <x v="0"/>
    <x v="0"/>
    <x v="0"/>
  </r>
  <r>
    <n v="100219"/>
    <s v="Business"/>
    <m/>
    <m/>
    <m/>
    <n v="45"/>
    <n v="74"/>
    <d v="2021-03-01T00:00:00"/>
    <d v="2021-07-01T00:00:00"/>
    <n v="4"/>
    <n v="0"/>
    <d v="2021-04-01T00:00:00"/>
    <n v="1125"/>
    <x v="1"/>
    <n v="29"/>
    <x v="0"/>
    <x v="0"/>
    <x v="0"/>
  </r>
  <r>
    <n v="100219"/>
    <s v="Business"/>
    <m/>
    <m/>
    <m/>
    <n v="40"/>
    <n v="63"/>
    <d v="2021-03-01T00:00:00"/>
    <d v="2021-07-01T00:00:00"/>
    <n v="4"/>
    <n v="0"/>
    <d v="2021-05-01T00:00:00"/>
    <n v="1000"/>
    <x v="1"/>
    <n v="23"/>
    <x v="0"/>
    <x v="0"/>
    <x v="0"/>
  </r>
  <r>
    <n v="100219"/>
    <s v="Business"/>
    <m/>
    <m/>
    <m/>
    <n v="55"/>
    <n v="67"/>
    <d v="2021-03-01T00:00:00"/>
    <d v="2021-07-01T00:00:00"/>
    <n v="4"/>
    <n v="0"/>
    <d v="2021-06-01T00:00:00"/>
    <n v="1375"/>
    <x v="1"/>
    <n v="12"/>
    <x v="16"/>
    <x v="1"/>
    <x v="17"/>
  </r>
  <r>
    <n v="100220"/>
    <s v="Basic"/>
    <m/>
    <m/>
    <m/>
    <n v="0"/>
    <n v="51"/>
    <d v="2021-03-01T00:00:00"/>
    <d v="2021-07-01T00:00:00"/>
    <n v="4"/>
    <n v="0"/>
    <d v="2021-03-01T00:00:00"/>
    <n v="0"/>
    <x v="0"/>
    <n v="51"/>
    <x v="0"/>
    <x v="0"/>
    <x v="0"/>
  </r>
  <r>
    <n v="100220"/>
    <s v="Premium"/>
    <m/>
    <m/>
    <m/>
    <n v="20"/>
    <n v="46"/>
    <d v="2021-03-01T00:00:00"/>
    <d v="2021-07-01T00:00:00"/>
    <n v="4"/>
    <n v="0"/>
    <d v="2021-04-01T00:00:00"/>
    <n v="200"/>
    <x v="0"/>
    <n v="26"/>
    <x v="0"/>
    <x v="0"/>
    <x v="0"/>
  </r>
  <r>
    <n v="100220"/>
    <s v="Premium"/>
    <m/>
    <m/>
    <m/>
    <n v="46"/>
    <n v="67"/>
    <d v="2021-03-01T00:00:00"/>
    <d v="2021-07-01T00:00:00"/>
    <n v="4"/>
    <n v="0"/>
    <d v="2021-05-01T00:00:00"/>
    <n v="460"/>
    <x v="0"/>
    <n v="21"/>
    <x v="0"/>
    <x v="0"/>
    <x v="0"/>
  </r>
  <r>
    <n v="100220"/>
    <s v="Premium"/>
    <m/>
    <m/>
    <m/>
    <n v="46"/>
    <n v="60"/>
    <d v="2021-03-01T00:00:00"/>
    <d v="2021-07-01T00:00:00"/>
    <n v="4"/>
    <n v="0"/>
    <d v="2021-06-01T00:00:00"/>
    <n v="460"/>
    <x v="0"/>
    <n v="14"/>
    <x v="28"/>
    <x v="1"/>
    <x v="47"/>
  </r>
  <r>
    <n v="100221"/>
    <s v="Basic"/>
    <m/>
    <m/>
    <m/>
    <n v="0"/>
    <n v="50"/>
    <d v="2021-03-01T00:00:00"/>
    <d v="2021-07-01T00:00:00"/>
    <n v="4"/>
    <n v="0"/>
    <d v="2021-03-01T00:00:00"/>
    <n v="0"/>
    <x v="0"/>
    <n v="50"/>
    <x v="0"/>
    <x v="0"/>
    <x v="0"/>
  </r>
  <r>
    <n v="100221"/>
    <s v="Premium"/>
    <m/>
    <m/>
    <m/>
    <n v="13"/>
    <n v="38"/>
    <d v="2021-03-01T00:00:00"/>
    <d v="2021-07-01T00:00:00"/>
    <n v="4"/>
    <n v="0"/>
    <d v="2021-04-01T00:00:00"/>
    <n v="130"/>
    <x v="0"/>
    <n v="25"/>
    <x v="0"/>
    <x v="0"/>
    <x v="0"/>
  </r>
  <r>
    <n v="100221"/>
    <s v="Premium"/>
    <m/>
    <m/>
    <m/>
    <n v="34"/>
    <n v="55"/>
    <d v="2021-03-01T00:00:00"/>
    <d v="2021-07-01T00:00:00"/>
    <n v="4"/>
    <n v="0"/>
    <d v="2021-05-01T00:00:00"/>
    <n v="340"/>
    <x v="0"/>
    <n v="21"/>
    <x v="0"/>
    <x v="0"/>
    <x v="0"/>
  </r>
  <r>
    <n v="100221"/>
    <s v="Premium"/>
    <m/>
    <m/>
    <m/>
    <n v="45"/>
    <n v="51"/>
    <d v="2021-03-01T00:00:00"/>
    <d v="2021-07-01T00:00:00"/>
    <n v="4"/>
    <n v="0"/>
    <d v="2021-06-01T00:00:00"/>
    <n v="450"/>
    <x v="0"/>
    <n v="6"/>
    <x v="29"/>
    <x v="3"/>
    <x v="37"/>
  </r>
  <r>
    <n v="100222"/>
    <s v="Basic"/>
    <m/>
    <m/>
    <m/>
    <n v="0"/>
    <n v="58"/>
    <d v="2021-03-01T00:00:00"/>
    <d v="2021-07-01T00:00:00"/>
    <n v="4"/>
    <n v="0"/>
    <d v="2021-03-01T00:00:00"/>
    <n v="0"/>
    <x v="0"/>
    <n v="58"/>
    <x v="0"/>
    <x v="0"/>
    <x v="0"/>
  </r>
  <r>
    <n v="100222"/>
    <s v="Business"/>
    <m/>
    <m/>
    <m/>
    <n v="15"/>
    <n v="60"/>
    <d v="2021-03-01T00:00:00"/>
    <d v="2021-07-01T00:00:00"/>
    <n v="4"/>
    <n v="0"/>
    <d v="2021-04-01T00:00:00"/>
    <n v="375"/>
    <x v="1"/>
    <n v="45"/>
    <x v="0"/>
    <x v="0"/>
    <x v="0"/>
  </r>
  <r>
    <n v="100222"/>
    <s v="Business"/>
    <m/>
    <m/>
    <m/>
    <n v="35"/>
    <n v="55"/>
    <d v="2021-03-01T00:00:00"/>
    <d v="2021-07-01T00:00:00"/>
    <n v="4"/>
    <n v="0"/>
    <d v="2021-05-01T00:00:00"/>
    <n v="875"/>
    <x v="1"/>
    <n v="20"/>
    <x v="0"/>
    <x v="0"/>
    <x v="0"/>
  </r>
  <r>
    <n v="100222"/>
    <s v="Business"/>
    <m/>
    <m/>
    <m/>
    <n v="44"/>
    <n v="56"/>
    <d v="2021-03-01T00:00:00"/>
    <d v="2021-07-01T00:00:00"/>
    <n v="4"/>
    <n v="0"/>
    <d v="2021-06-01T00:00:00"/>
    <n v="1100"/>
    <x v="1"/>
    <n v="12"/>
    <x v="16"/>
    <x v="1"/>
    <x v="17"/>
  </r>
  <r>
    <n v="100223"/>
    <s v="Basic"/>
    <m/>
    <m/>
    <m/>
    <n v="0"/>
    <n v="36"/>
    <d v="2021-03-01T00:00:00"/>
    <d v="2021-07-01T00:00:00"/>
    <n v="4"/>
    <n v="0"/>
    <d v="2021-03-01T00:00:00"/>
    <n v="0"/>
    <x v="0"/>
    <n v="36"/>
    <x v="0"/>
    <x v="0"/>
    <x v="0"/>
  </r>
  <r>
    <n v="100223"/>
    <s v="Premium"/>
    <m/>
    <m/>
    <m/>
    <n v="19"/>
    <n v="50"/>
    <d v="2021-03-01T00:00:00"/>
    <d v="2021-07-01T00:00:00"/>
    <n v="4"/>
    <n v="0"/>
    <d v="2021-04-01T00:00:00"/>
    <n v="190"/>
    <x v="0"/>
    <n v="31"/>
    <x v="0"/>
    <x v="0"/>
    <x v="0"/>
  </r>
  <r>
    <n v="100223"/>
    <s v="Premium"/>
    <m/>
    <m/>
    <m/>
    <n v="41"/>
    <n v="42"/>
    <d v="2021-03-01T00:00:00"/>
    <d v="2021-07-01T00:00:00"/>
    <n v="4"/>
    <n v="0"/>
    <d v="2021-05-01T00:00:00"/>
    <n v="410"/>
    <x v="0"/>
    <n v="1"/>
    <x v="0"/>
    <x v="0"/>
    <x v="0"/>
  </r>
  <r>
    <n v="100223"/>
    <s v="Premium"/>
    <m/>
    <m/>
    <m/>
    <n v="39"/>
    <n v="53"/>
    <d v="2021-03-01T00:00:00"/>
    <d v="2021-07-01T00:00:00"/>
    <n v="4"/>
    <n v="0"/>
    <d v="2021-06-01T00:00:00"/>
    <n v="390"/>
    <x v="0"/>
    <n v="14"/>
    <x v="28"/>
    <x v="1"/>
    <x v="47"/>
  </r>
  <r>
    <n v="100224"/>
    <s v="Basic"/>
    <m/>
    <m/>
    <m/>
    <n v="0"/>
    <n v="35"/>
    <d v="2021-03-01T00:00:00"/>
    <d v="2021-07-01T00:00:00"/>
    <n v="4"/>
    <n v="0"/>
    <d v="2021-03-01T00:00:00"/>
    <n v="0"/>
    <x v="0"/>
    <n v="35"/>
    <x v="0"/>
    <x v="0"/>
    <x v="0"/>
  </r>
  <r>
    <n v="100224"/>
    <s v="Premium"/>
    <m/>
    <m/>
    <m/>
    <n v="13"/>
    <n v="36"/>
    <d v="2021-03-01T00:00:00"/>
    <d v="2021-07-01T00:00:00"/>
    <n v="4"/>
    <n v="0"/>
    <d v="2021-04-01T00:00:00"/>
    <n v="130"/>
    <x v="0"/>
    <n v="23"/>
    <x v="0"/>
    <x v="0"/>
    <x v="0"/>
  </r>
  <r>
    <n v="100224"/>
    <s v="Premium"/>
    <m/>
    <m/>
    <m/>
    <n v="23"/>
    <n v="43"/>
    <d v="2021-03-01T00:00:00"/>
    <d v="2021-07-01T00:00:00"/>
    <n v="4"/>
    <n v="0"/>
    <d v="2021-05-01T00:00:00"/>
    <n v="230"/>
    <x v="0"/>
    <n v="20"/>
    <x v="0"/>
    <x v="0"/>
    <x v="0"/>
  </r>
  <r>
    <n v="100224"/>
    <s v="Premium"/>
    <m/>
    <m/>
    <m/>
    <n v="33"/>
    <n v="37"/>
    <d v="2021-03-01T00:00:00"/>
    <d v="2021-07-01T00:00:00"/>
    <n v="4"/>
    <n v="0"/>
    <d v="2021-06-01T00:00:00"/>
    <n v="330"/>
    <x v="0"/>
    <n v="4"/>
    <x v="11"/>
    <x v="3"/>
    <x v="11"/>
  </r>
  <r>
    <n v="100225"/>
    <s v="Basic"/>
    <m/>
    <m/>
    <m/>
    <n v="0"/>
    <n v="32"/>
    <d v="2021-03-01T00:00:00"/>
    <d v="2021-07-01T00:00:00"/>
    <n v="4"/>
    <n v="0"/>
    <d v="2021-03-01T00:00:00"/>
    <n v="0"/>
    <x v="0"/>
    <n v="32"/>
    <x v="0"/>
    <x v="0"/>
    <x v="0"/>
  </r>
  <r>
    <n v="100225"/>
    <s v="Premium"/>
    <m/>
    <m/>
    <m/>
    <n v="16"/>
    <n v="32"/>
    <d v="2021-03-01T00:00:00"/>
    <d v="2021-07-01T00:00:00"/>
    <n v="4"/>
    <n v="0"/>
    <d v="2021-04-01T00:00:00"/>
    <n v="160"/>
    <x v="0"/>
    <n v="16"/>
    <x v="0"/>
    <x v="0"/>
    <x v="0"/>
  </r>
  <r>
    <n v="100225"/>
    <s v="Premium"/>
    <m/>
    <m/>
    <m/>
    <n v="26"/>
    <n v="32"/>
    <d v="2021-03-01T00:00:00"/>
    <d v="2021-07-01T00:00:00"/>
    <n v="4"/>
    <n v="0"/>
    <d v="2021-05-01T00:00:00"/>
    <n v="260"/>
    <x v="0"/>
    <n v="6"/>
    <x v="0"/>
    <x v="0"/>
    <x v="0"/>
  </r>
  <r>
    <n v="100225"/>
    <s v="Premium"/>
    <m/>
    <m/>
    <m/>
    <n v="23"/>
    <n v="34"/>
    <d v="2021-03-01T00:00:00"/>
    <d v="2021-07-01T00:00:00"/>
    <n v="4"/>
    <n v="0"/>
    <d v="2021-06-01T00:00:00"/>
    <n v="230"/>
    <x v="0"/>
    <n v="11"/>
    <x v="10"/>
    <x v="1"/>
    <x v="10"/>
  </r>
  <r>
    <n v="100226"/>
    <s v="Basic"/>
    <m/>
    <m/>
    <m/>
    <n v="0"/>
    <n v="23"/>
    <d v="2021-03-01T00:00:00"/>
    <d v="2021-07-01T00:00:00"/>
    <n v="4"/>
    <n v="0"/>
    <d v="2021-03-01T00:00:00"/>
    <n v="0"/>
    <x v="0"/>
    <n v="23"/>
    <x v="0"/>
    <x v="0"/>
    <x v="0"/>
  </r>
  <r>
    <n v="100226"/>
    <s v="Premium"/>
    <m/>
    <m/>
    <m/>
    <n v="17"/>
    <n v="28"/>
    <d v="2021-03-01T00:00:00"/>
    <d v="2021-07-01T00:00:00"/>
    <n v="4"/>
    <n v="0"/>
    <d v="2021-04-01T00:00:00"/>
    <n v="170"/>
    <x v="0"/>
    <n v="11"/>
    <x v="0"/>
    <x v="0"/>
    <x v="0"/>
  </r>
  <r>
    <n v="100226"/>
    <s v="Premium"/>
    <m/>
    <m/>
    <m/>
    <n v="13"/>
    <n v="27"/>
    <d v="2021-03-01T00:00:00"/>
    <d v="2021-07-01T00:00:00"/>
    <n v="4"/>
    <n v="0"/>
    <d v="2021-05-01T00:00:00"/>
    <n v="130"/>
    <x v="0"/>
    <n v="14"/>
    <x v="0"/>
    <x v="0"/>
    <x v="0"/>
  </r>
  <r>
    <n v="100226"/>
    <s v="Premium"/>
    <m/>
    <m/>
    <m/>
    <n v="21"/>
    <n v="23"/>
    <d v="2021-03-01T00:00:00"/>
    <d v="2021-07-01T00:00:00"/>
    <n v="4"/>
    <n v="0"/>
    <d v="2021-06-01T00:00:00"/>
    <n v="210"/>
    <x v="0"/>
    <n v="2"/>
    <x v="7"/>
    <x v="3"/>
    <x v="30"/>
  </r>
  <r>
    <n v="100227"/>
    <s v="Basic"/>
    <m/>
    <m/>
    <m/>
    <n v="0"/>
    <n v="20"/>
    <d v="2021-03-01T00:00:00"/>
    <d v="2021-04-01T00:00:00"/>
    <n v="1"/>
    <n v="2"/>
    <d v="2021-03-01T00:00:00"/>
    <n v="0"/>
    <x v="0"/>
    <n v="20"/>
    <x v="0"/>
    <x v="0"/>
    <x v="0"/>
  </r>
  <r>
    <n v="100227"/>
    <s v="Basic"/>
    <m/>
    <m/>
    <m/>
    <n v="0"/>
    <n v="16"/>
    <d v="2021-03-01T00:00:00"/>
    <d v="2021-04-01T00:00:00"/>
    <n v="1"/>
    <n v="2"/>
    <d v="2021-04-01T00:00:00"/>
    <n v="0"/>
    <x v="0"/>
    <n v="16"/>
    <x v="0"/>
    <x v="0"/>
    <x v="0"/>
  </r>
  <r>
    <n v="100228"/>
    <s v="Basic"/>
    <m/>
    <m/>
    <m/>
    <n v="0"/>
    <n v="12"/>
    <d v="2021-03-01T00:00:00"/>
    <d v="2021-07-01T00:00:00"/>
    <n v="4"/>
    <n v="0"/>
    <d v="2021-03-01T00:00:00"/>
    <n v="0"/>
    <x v="0"/>
    <n v="12"/>
    <x v="0"/>
    <x v="0"/>
    <x v="0"/>
  </r>
  <r>
    <n v="100228"/>
    <s v="Basic"/>
    <m/>
    <m/>
    <m/>
    <n v="0"/>
    <n v="13"/>
    <d v="2021-03-01T00:00:00"/>
    <d v="2021-07-01T00:00:00"/>
    <n v="4"/>
    <n v="0"/>
    <d v="2021-04-01T00:00:00"/>
    <n v="0"/>
    <x v="0"/>
    <n v="13"/>
    <x v="0"/>
    <x v="0"/>
    <x v="0"/>
  </r>
  <r>
    <n v="100228"/>
    <s v="Basic"/>
    <m/>
    <m/>
    <m/>
    <n v="0"/>
    <n v="11"/>
    <d v="2021-03-01T00:00:00"/>
    <d v="2021-07-01T00:00:00"/>
    <n v="4"/>
    <n v="0"/>
    <d v="2021-05-01T00:00:00"/>
    <n v="0"/>
    <x v="0"/>
    <n v="11"/>
    <x v="0"/>
    <x v="0"/>
    <x v="0"/>
  </r>
  <r>
    <n v="100228"/>
    <s v="Basic"/>
    <m/>
    <m/>
    <m/>
    <n v="0"/>
    <n v="11"/>
    <d v="2021-03-01T00:00:00"/>
    <d v="2021-07-01T00:00:00"/>
    <n v="4"/>
    <n v="0"/>
    <d v="2021-06-01T00:00:00"/>
    <n v="0"/>
    <x v="0"/>
    <n v="11"/>
    <x v="10"/>
    <x v="1"/>
    <x v="46"/>
  </r>
  <r>
    <n v="100229"/>
    <s v="Basic"/>
    <m/>
    <m/>
    <m/>
    <n v="0"/>
    <n v="13"/>
    <d v="2021-03-01T00:00:00"/>
    <d v="2021-04-01T00:00:00"/>
    <n v="1"/>
    <n v="2"/>
    <d v="2021-03-01T00:00:00"/>
    <n v="0"/>
    <x v="0"/>
    <n v="13"/>
    <x v="0"/>
    <x v="0"/>
    <x v="0"/>
  </r>
  <r>
    <n v="100229"/>
    <s v="Basic"/>
    <m/>
    <m/>
    <m/>
    <n v="0"/>
    <n v="9"/>
    <d v="2021-03-01T00:00:00"/>
    <d v="2021-04-01T00:00:00"/>
    <n v="1"/>
    <n v="2"/>
    <d v="2021-04-01T00:00:00"/>
    <n v="0"/>
    <x v="0"/>
    <n v="9"/>
    <x v="0"/>
    <x v="0"/>
    <x v="0"/>
  </r>
  <r>
    <n v="100230"/>
    <s v="Basic"/>
    <m/>
    <m/>
    <m/>
    <n v="0"/>
    <n v="11"/>
    <d v="2021-03-01T00:00:00"/>
    <d v="2021-07-01T00:00:00"/>
    <n v="4"/>
    <n v="0"/>
    <d v="2021-03-01T00:00:00"/>
    <n v="0"/>
    <x v="0"/>
    <n v="11"/>
    <x v="0"/>
    <x v="0"/>
    <x v="0"/>
  </r>
  <r>
    <n v="100230"/>
    <s v="Basic"/>
    <m/>
    <m/>
    <m/>
    <n v="0"/>
    <n v="12"/>
    <d v="2021-03-01T00:00:00"/>
    <d v="2021-07-01T00:00:00"/>
    <n v="4"/>
    <n v="0"/>
    <d v="2021-04-01T00:00:00"/>
    <n v="0"/>
    <x v="0"/>
    <n v="12"/>
    <x v="0"/>
    <x v="0"/>
    <x v="0"/>
  </r>
  <r>
    <n v="100230"/>
    <s v="Basic"/>
    <m/>
    <m/>
    <m/>
    <n v="0"/>
    <n v="8"/>
    <d v="2021-03-01T00:00:00"/>
    <d v="2021-07-01T00:00:00"/>
    <n v="4"/>
    <n v="0"/>
    <d v="2021-05-01T00:00:00"/>
    <n v="0"/>
    <x v="0"/>
    <n v="8"/>
    <x v="0"/>
    <x v="0"/>
    <x v="0"/>
  </r>
  <r>
    <n v="100230"/>
    <s v="Basic"/>
    <m/>
    <m/>
    <m/>
    <n v="0"/>
    <n v="10"/>
    <d v="2021-03-01T00:00:00"/>
    <d v="2021-07-01T00:00:00"/>
    <n v="4"/>
    <n v="0"/>
    <d v="2021-06-01T00:00:00"/>
    <n v="0"/>
    <x v="0"/>
    <n v="10"/>
    <x v="5"/>
    <x v="1"/>
    <x v="48"/>
  </r>
  <r>
    <n v="100231"/>
    <s v="Basic"/>
    <m/>
    <m/>
    <m/>
    <n v="0"/>
    <n v="10"/>
    <d v="2021-03-01T00:00:00"/>
    <d v="2021-06-01T00:00:00"/>
    <n v="3"/>
    <n v="0"/>
    <d v="2021-03-01T00:00:00"/>
    <n v="0"/>
    <x v="0"/>
    <n v="10"/>
    <x v="0"/>
    <x v="0"/>
    <x v="0"/>
  </r>
  <r>
    <n v="100231"/>
    <s v="Basic"/>
    <m/>
    <m/>
    <m/>
    <n v="0"/>
    <n v="9"/>
    <d v="2021-03-01T00:00:00"/>
    <d v="2021-06-01T00:00:00"/>
    <n v="3"/>
    <n v="0"/>
    <d v="2021-04-01T00:00:00"/>
    <n v="0"/>
    <x v="0"/>
    <n v="9"/>
    <x v="0"/>
    <x v="0"/>
    <x v="0"/>
  </r>
  <r>
    <n v="100231"/>
    <s v="Basic"/>
    <m/>
    <m/>
    <m/>
    <n v="0"/>
    <n v="8"/>
    <d v="2021-03-01T00:00:00"/>
    <d v="2021-06-01T00:00:00"/>
    <n v="3"/>
    <n v="0"/>
    <d v="2021-05-01T00:00:00"/>
    <n v="0"/>
    <x v="0"/>
    <n v="8"/>
    <x v="0"/>
    <x v="0"/>
    <x v="0"/>
  </r>
  <r>
    <n v="100231"/>
    <s v="Basic"/>
    <m/>
    <m/>
    <m/>
    <n v="0"/>
    <n v="11"/>
    <d v="2021-03-01T00:00:00"/>
    <d v="2021-06-01T00:00:00"/>
    <n v="3"/>
    <n v="0"/>
    <d v="2021-06-01T00:00:00"/>
    <n v="0"/>
    <x v="0"/>
    <n v="11"/>
    <x v="10"/>
    <x v="1"/>
    <x v="46"/>
  </r>
  <r>
    <n v="100232"/>
    <s v="Basic"/>
    <m/>
    <m/>
    <m/>
    <n v="0"/>
    <n v="9"/>
    <d v="2021-03-01T00:00:00"/>
    <d v="2021-06-01T00:00:00"/>
    <n v="3"/>
    <n v="0"/>
    <d v="2021-03-01T00:00:00"/>
    <n v="0"/>
    <x v="0"/>
    <n v="9"/>
    <x v="0"/>
    <x v="0"/>
    <x v="0"/>
  </r>
  <r>
    <n v="100232"/>
    <s v="Basic"/>
    <m/>
    <m/>
    <m/>
    <n v="0"/>
    <n v="10"/>
    <d v="2021-03-01T00:00:00"/>
    <d v="2021-06-01T00:00:00"/>
    <n v="3"/>
    <n v="0"/>
    <d v="2021-04-01T00:00:00"/>
    <n v="0"/>
    <x v="0"/>
    <n v="10"/>
    <x v="0"/>
    <x v="0"/>
    <x v="0"/>
  </r>
  <r>
    <n v="100232"/>
    <s v="Basic"/>
    <m/>
    <m/>
    <m/>
    <n v="0"/>
    <n v="9"/>
    <d v="2021-03-01T00:00:00"/>
    <d v="2021-06-01T00:00:00"/>
    <n v="3"/>
    <n v="0"/>
    <d v="2021-05-01T00:00:00"/>
    <n v="0"/>
    <x v="0"/>
    <n v="9"/>
    <x v="0"/>
    <x v="0"/>
    <x v="0"/>
  </r>
  <r>
    <n v="100232"/>
    <s v="Basic"/>
    <m/>
    <m/>
    <m/>
    <n v="0"/>
    <n v="8"/>
    <d v="2021-03-01T00:00:00"/>
    <d v="2021-06-01T00:00:00"/>
    <n v="3"/>
    <n v="0"/>
    <d v="2021-06-01T00:00:00"/>
    <n v="0"/>
    <x v="0"/>
    <n v="8"/>
    <x v="14"/>
    <x v="3"/>
    <x v="14"/>
  </r>
  <r>
    <n v="100233"/>
    <s v="Basic"/>
    <m/>
    <m/>
    <m/>
    <n v="0"/>
    <n v="9"/>
    <d v="2021-03-01T00:00:00"/>
    <d v="2021-07-01T00:00:00"/>
    <n v="4"/>
    <n v="0"/>
    <d v="2021-03-01T00:00:00"/>
    <n v="0"/>
    <x v="0"/>
    <n v="9"/>
    <x v="0"/>
    <x v="0"/>
    <x v="0"/>
  </r>
  <r>
    <n v="100233"/>
    <s v="Basic"/>
    <m/>
    <m/>
    <m/>
    <n v="0"/>
    <n v="7"/>
    <d v="2021-03-01T00:00:00"/>
    <d v="2021-07-01T00:00:00"/>
    <n v="4"/>
    <n v="0"/>
    <d v="2021-04-01T00:00:00"/>
    <n v="0"/>
    <x v="0"/>
    <n v="7"/>
    <x v="0"/>
    <x v="0"/>
    <x v="0"/>
  </r>
  <r>
    <n v="100233"/>
    <s v="Basic"/>
    <m/>
    <m/>
    <m/>
    <n v="0"/>
    <n v="7"/>
    <d v="2021-03-01T00:00:00"/>
    <d v="2021-07-01T00:00:00"/>
    <n v="4"/>
    <n v="0"/>
    <d v="2021-05-01T00:00:00"/>
    <n v="0"/>
    <x v="0"/>
    <n v="7"/>
    <x v="0"/>
    <x v="0"/>
    <x v="0"/>
  </r>
  <r>
    <n v="100233"/>
    <s v="Basic"/>
    <m/>
    <m/>
    <m/>
    <n v="0"/>
    <n v="8"/>
    <d v="2021-03-01T00:00:00"/>
    <d v="2021-07-01T00:00:00"/>
    <n v="4"/>
    <n v="0"/>
    <d v="2021-06-01T00:00:00"/>
    <n v="0"/>
    <x v="0"/>
    <n v="8"/>
    <x v="14"/>
    <x v="3"/>
    <x v="14"/>
  </r>
  <r>
    <n v="100234"/>
    <s v="Basic"/>
    <m/>
    <m/>
    <m/>
    <n v="0"/>
    <n v="8"/>
    <d v="2021-03-01T00:00:00"/>
    <d v="2021-07-01T00:00:00"/>
    <n v="4"/>
    <n v="0"/>
    <d v="2021-03-01T00:00:00"/>
    <n v="0"/>
    <x v="0"/>
    <n v="8"/>
    <x v="0"/>
    <x v="0"/>
    <x v="0"/>
  </r>
  <r>
    <n v="100234"/>
    <s v="Basic"/>
    <m/>
    <m/>
    <m/>
    <n v="0"/>
    <n v="6"/>
    <d v="2021-03-01T00:00:00"/>
    <d v="2021-07-01T00:00:00"/>
    <n v="4"/>
    <n v="0"/>
    <d v="2021-04-01T00:00:00"/>
    <n v="0"/>
    <x v="0"/>
    <n v="6"/>
    <x v="0"/>
    <x v="0"/>
    <x v="0"/>
  </r>
  <r>
    <n v="100234"/>
    <s v="Basic"/>
    <m/>
    <m/>
    <m/>
    <n v="0"/>
    <n v="8"/>
    <d v="2021-03-01T00:00:00"/>
    <d v="2021-07-01T00:00:00"/>
    <n v="4"/>
    <n v="0"/>
    <d v="2021-05-01T00:00:00"/>
    <n v="0"/>
    <x v="0"/>
    <n v="8"/>
    <x v="0"/>
    <x v="0"/>
    <x v="0"/>
  </r>
  <r>
    <n v="100234"/>
    <s v="Basic"/>
    <m/>
    <m/>
    <m/>
    <n v="0"/>
    <n v="8"/>
    <d v="2021-03-01T00:00:00"/>
    <d v="2021-07-01T00:00:00"/>
    <n v="4"/>
    <n v="0"/>
    <d v="2021-06-01T00:00:00"/>
    <n v="0"/>
    <x v="0"/>
    <n v="8"/>
    <x v="14"/>
    <x v="3"/>
    <x v="14"/>
  </r>
  <r>
    <n v="100235"/>
    <s v="Basic"/>
    <m/>
    <m/>
    <m/>
    <n v="0"/>
    <n v="7"/>
    <d v="2021-03-01T00:00:00"/>
    <d v="2021-06-01T00:00:00"/>
    <n v="3"/>
    <n v="0"/>
    <d v="2021-03-01T00:00:00"/>
    <n v="0"/>
    <x v="0"/>
    <n v="7"/>
    <x v="0"/>
    <x v="0"/>
    <x v="0"/>
  </r>
  <r>
    <n v="100235"/>
    <s v="Basic"/>
    <m/>
    <m/>
    <m/>
    <n v="0"/>
    <n v="7"/>
    <d v="2021-03-01T00:00:00"/>
    <d v="2021-06-01T00:00:00"/>
    <n v="3"/>
    <n v="0"/>
    <d v="2021-04-01T00:00:00"/>
    <n v="0"/>
    <x v="0"/>
    <n v="7"/>
    <x v="0"/>
    <x v="0"/>
    <x v="0"/>
  </r>
  <r>
    <n v="100235"/>
    <s v="Basic"/>
    <m/>
    <m/>
    <m/>
    <n v="0"/>
    <n v="5"/>
    <d v="2021-03-01T00:00:00"/>
    <d v="2021-06-01T00:00:00"/>
    <n v="3"/>
    <n v="0"/>
    <d v="2021-05-01T00:00:00"/>
    <n v="0"/>
    <x v="0"/>
    <n v="5"/>
    <x v="0"/>
    <x v="0"/>
    <x v="0"/>
  </r>
  <r>
    <n v="100235"/>
    <s v="Basic"/>
    <m/>
    <m/>
    <m/>
    <n v="0"/>
    <n v="7"/>
    <d v="2021-03-01T00:00:00"/>
    <d v="2021-06-01T00:00:00"/>
    <n v="3"/>
    <n v="0"/>
    <d v="2021-06-01T00:00:00"/>
    <n v="0"/>
    <x v="0"/>
    <n v="7"/>
    <x v="6"/>
    <x v="3"/>
    <x v="22"/>
  </r>
  <r>
    <n v="100236"/>
    <s v="Basic"/>
    <m/>
    <m/>
    <m/>
    <n v="0"/>
    <n v="7"/>
    <d v="2021-03-01T00:00:00"/>
    <d v="2021-07-01T00:00:00"/>
    <n v="4"/>
    <n v="0"/>
    <d v="2021-03-01T00:00:00"/>
    <n v="0"/>
    <x v="0"/>
    <n v="7"/>
    <x v="0"/>
    <x v="0"/>
    <x v="0"/>
  </r>
  <r>
    <n v="100236"/>
    <s v="Basic"/>
    <m/>
    <m/>
    <m/>
    <n v="0"/>
    <n v="6"/>
    <d v="2021-03-01T00:00:00"/>
    <d v="2021-07-01T00:00:00"/>
    <n v="4"/>
    <n v="0"/>
    <d v="2021-04-01T00:00:00"/>
    <n v="0"/>
    <x v="0"/>
    <n v="6"/>
    <x v="0"/>
    <x v="0"/>
    <x v="0"/>
  </r>
  <r>
    <n v="100236"/>
    <s v="Basic"/>
    <m/>
    <m/>
    <m/>
    <n v="0"/>
    <n v="6"/>
    <d v="2021-03-01T00:00:00"/>
    <d v="2021-07-01T00:00:00"/>
    <n v="4"/>
    <n v="0"/>
    <d v="2021-05-01T00:00:00"/>
    <n v="0"/>
    <x v="0"/>
    <n v="6"/>
    <x v="0"/>
    <x v="0"/>
    <x v="0"/>
  </r>
  <r>
    <n v="100236"/>
    <s v="Basic"/>
    <m/>
    <m/>
    <m/>
    <n v="0"/>
    <n v="6"/>
    <d v="2021-03-01T00:00:00"/>
    <d v="2021-07-01T00:00:00"/>
    <n v="4"/>
    <n v="0"/>
    <d v="2021-06-01T00:00:00"/>
    <n v="0"/>
    <x v="0"/>
    <n v="6"/>
    <x v="29"/>
    <x v="3"/>
    <x v="49"/>
  </r>
  <r>
    <n v="100237"/>
    <s v="Basic"/>
    <m/>
    <m/>
    <m/>
    <n v="0"/>
    <n v="6"/>
    <d v="2021-03-01T00:00:00"/>
    <d v="2021-04-01T00:00:00"/>
    <n v="1"/>
    <n v="2"/>
    <d v="2021-03-01T00:00:00"/>
    <n v="0"/>
    <x v="0"/>
    <n v="6"/>
    <x v="0"/>
    <x v="0"/>
    <x v="0"/>
  </r>
  <r>
    <n v="100237"/>
    <s v="Basic"/>
    <m/>
    <m/>
    <m/>
    <n v="0"/>
    <n v="6"/>
    <d v="2021-03-01T00:00:00"/>
    <d v="2021-04-01T00:00:00"/>
    <n v="1"/>
    <n v="2"/>
    <d v="2021-04-01T00:00:00"/>
    <n v="0"/>
    <x v="0"/>
    <n v="6"/>
    <x v="0"/>
    <x v="0"/>
    <x v="0"/>
  </r>
  <r>
    <n v="100238"/>
    <s v="Basic"/>
    <m/>
    <m/>
    <m/>
    <n v="0"/>
    <n v="5"/>
    <d v="2021-03-01T00:00:00"/>
    <d v="2021-05-01T00:00:00"/>
    <n v="2"/>
    <n v="1"/>
    <d v="2021-03-01T00:00:00"/>
    <n v="0"/>
    <x v="0"/>
    <n v="5"/>
    <x v="0"/>
    <x v="0"/>
    <x v="0"/>
  </r>
  <r>
    <n v="100238"/>
    <s v="Premium"/>
    <m/>
    <m/>
    <m/>
    <n v="3"/>
    <n v="6"/>
    <d v="2021-03-01T00:00:00"/>
    <d v="2021-05-01T00:00:00"/>
    <n v="2"/>
    <n v="1"/>
    <d v="2021-04-01T00:00:00"/>
    <n v="30"/>
    <x v="0"/>
    <n v="3"/>
    <x v="0"/>
    <x v="0"/>
    <x v="0"/>
  </r>
  <r>
    <n v="100238"/>
    <s v="Premium"/>
    <m/>
    <m/>
    <m/>
    <n v="4"/>
    <n v="5"/>
    <d v="2021-03-01T00:00:00"/>
    <d v="2021-05-01T00:00:00"/>
    <n v="2"/>
    <n v="1"/>
    <d v="2021-05-01T00:00:00"/>
    <n v="40"/>
    <x v="0"/>
    <n v="1"/>
    <x v="0"/>
    <x v="0"/>
    <x v="0"/>
  </r>
  <r>
    <n v="100239"/>
    <s v="Basic"/>
    <m/>
    <m/>
    <m/>
    <n v="0"/>
    <n v="5"/>
    <d v="2021-03-01T00:00:00"/>
    <d v="2021-06-01T00:00:00"/>
    <n v="3"/>
    <n v="0"/>
    <d v="2021-03-01T00:00:00"/>
    <n v="0"/>
    <x v="0"/>
    <n v="5"/>
    <x v="0"/>
    <x v="0"/>
    <x v="0"/>
  </r>
  <r>
    <n v="100239"/>
    <s v="Basic"/>
    <m/>
    <m/>
    <m/>
    <n v="0"/>
    <n v="4"/>
    <d v="2021-03-01T00:00:00"/>
    <d v="2021-06-01T00:00:00"/>
    <n v="3"/>
    <n v="0"/>
    <d v="2021-04-01T00:00:00"/>
    <n v="0"/>
    <x v="0"/>
    <n v="4"/>
    <x v="0"/>
    <x v="0"/>
    <x v="0"/>
  </r>
  <r>
    <n v="100239"/>
    <s v="Basic"/>
    <m/>
    <m/>
    <m/>
    <n v="0"/>
    <n v="4"/>
    <d v="2021-03-01T00:00:00"/>
    <d v="2021-06-01T00:00:00"/>
    <n v="3"/>
    <n v="0"/>
    <d v="2021-05-01T00:00:00"/>
    <n v="0"/>
    <x v="0"/>
    <n v="4"/>
    <x v="0"/>
    <x v="0"/>
    <x v="0"/>
  </r>
  <r>
    <n v="100239"/>
    <s v="Basic"/>
    <m/>
    <m/>
    <m/>
    <n v="0"/>
    <n v="4"/>
    <d v="2021-03-01T00:00:00"/>
    <d v="2021-06-01T00:00:00"/>
    <n v="3"/>
    <n v="0"/>
    <d v="2021-06-01T00:00:00"/>
    <n v="0"/>
    <x v="0"/>
    <n v="4"/>
    <x v="11"/>
    <x v="3"/>
    <x v="15"/>
  </r>
  <r>
    <n v="100240"/>
    <s v="Basic"/>
    <m/>
    <m/>
    <m/>
    <n v="0"/>
    <n v="2"/>
    <d v="2021-03-01T00:00:00"/>
    <d v="2021-07-01T00:00:00"/>
    <n v="4"/>
    <n v="0"/>
    <d v="2021-03-01T00:00:00"/>
    <n v="0"/>
    <x v="0"/>
    <n v="2"/>
    <x v="0"/>
    <x v="0"/>
    <x v="0"/>
  </r>
  <r>
    <n v="100240"/>
    <s v="Premium"/>
    <m/>
    <m/>
    <m/>
    <n v="1"/>
    <n v="2"/>
    <d v="2021-03-01T00:00:00"/>
    <d v="2021-07-01T00:00:00"/>
    <n v="4"/>
    <n v="0"/>
    <d v="2021-04-01T00:00:00"/>
    <n v="10"/>
    <x v="0"/>
    <n v="1"/>
    <x v="0"/>
    <x v="0"/>
    <x v="0"/>
  </r>
  <r>
    <n v="100240"/>
    <s v="Premium"/>
    <m/>
    <m/>
    <m/>
    <n v="1"/>
    <n v="2"/>
    <d v="2021-03-01T00:00:00"/>
    <d v="2021-07-01T00:00:00"/>
    <n v="4"/>
    <n v="0"/>
    <d v="2021-05-01T00:00:00"/>
    <n v="10"/>
    <x v="0"/>
    <n v="1"/>
    <x v="0"/>
    <x v="0"/>
    <x v="0"/>
  </r>
  <r>
    <n v="100240"/>
    <s v="Premium"/>
    <m/>
    <m/>
    <m/>
    <n v="1"/>
    <n v="2"/>
    <d v="2021-03-01T00:00:00"/>
    <d v="2021-07-01T00:00:00"/>
    <n v="4"/>
    <n v="0"/>
    <d v="2021-06-01T00:00:00"/>
    <n v="10"/>
    <x v="0"/>
    <n v="1"/>
    <x v="3"/>
    <x v="3"/>
    <x v="3"/>
  </r>
  <r>
    <n v="100241"/>
    <s v="Basic"/>
    <m/>
    <m/>
    <m/>
    <n v="0"/>
    <n v="2"/>
    <d v="2021-03-01T00:00:00"/>
    <d v="2021-07-01T00:00:00"/>
    <n v="4"/>
    <n v="0"/>
    <d v="2021-03-01T00:00:00"/>
    <n v="0"/>
    <x v="0"/>
    <n v="2"/>
    <x v="0"/>
    <x v="0"/>
    <x v="0"/>
  </r>
  <r>
    <n v="100241"/>
    <s v="Premium"/>
    <m/>
    <m/>
    <m/>
    <n v="1"/>
    <n v="2"/>
    <d v="2021-03-01T00:00:00"/>
    <d v="2021-07-01T00:00:00"/>
    <n v="4"/>
    <n v="0"/>
    <d v="2021-04-01T00:00:00"/>
    <n v="10"/>
    <x v="0"/>
    <n v="1"/>
    <x v="0"/>
    <x v="0"/>
    <x v="0"/>
  </r>
  <r>
    <n v="100241"/>
    <s v="Premium"/>
    <m/>
    <m/>
    <m/>
    <n v="1"/>
    <n v="2"/>
    <d v="2021-03-01T00:00:00"/>
    <d v="2021-07-01T00:00:00"/>
    <n v="4"/>
    <n v="0"/>
    <d v="2021-05-01T00:00:00"/>
    <n v="10"/>
    <x v="0"/>
    <n v="1"/>
    <x v="0"/>
    <x v="0"/>
    <x v="0"/>
  </r>
  <r>
    <n v="100241"/>
    <s v="Premium"/>
    <m/>
    <m/>
    <m/>
    <n v="1"/>
    <n v="2"/>
    <d v="2021-03-01T00:00:00"/>
    <d v="2021-07-01T00:00:00"/>
    <n v="4"/>
    <n v="0"/>
    <d v="2021-06-01T00:00:00"/>
    <n v="10"/>
    <x v="0"/>
    <n v="1"/>
    <x v="3"/>
    <x v="3"/>
    <x v="3"/>
  </r>
  <r>
    <n v="100242"/>
    <s v="Basic"/>
    <m/>
    <m/>
    <m/>
    <n v="0"/>
    <n v="2"/>
    <d v="2021-03-01T00:00:00"/>
    <d v="2021-07-01T00:00:00"/>
    <n v="4"/>
    <n v="0"/>
    <d v="2021-03-01T00:00:00"/>
    <n v="0"/>
    <x v="0"/>
    <n v="2"/>
    <x v="0"/>
    <x v="0"/>
    <x v="0"/>
  </r>
  <r>
    <n v="100242"/>
    <s v="Premium"/>
    <m/>
    <m/>
    <m/>
    <n v="1"/>
    <n v="2"/>
    <d v="2021-03-01T00:00:00"/>
    <d v="2021-07-01T00:00:00"/>
    <n v="4"/>
    <n v="0"/>
    <d v="2021-04-01T00:00:00"/>
    <n v="10"/>
    <x v="0"/>
    <n v="1"/>
    <x v="0"/>
    <x v="0"/>
    <x v="0"/>
  </r>
  <r>
    <n v="100242"/>
    <s v="Premium"/>
    <m/>
    <m/>
    <m/>
    <n v="1"/>
    <n v="2"/>
    <d v="2021-03-01T00:00:00"/>
    <d v="2021-07-01T00:00:00"/>
    <n v="4"/>
    <n v="0"/>
    <d v="2021-05-01T00:00:00"/>
    <n v="10"/>
    <x v="0"/>
    <n v="1"/>
    <x v="0"/>
    <x v="0"/>
    <x v="0"/>
  </r>
  <r>
    <n v="100242"/>
    <s v="Premium"/>
    <m/>
    <m/>
    <m/>
    <n v="1"/>
    <n v="2"/>
    <d v="2021-03-01T00:00:00"/>
    <d v="2021-07-01T00:00:00"/>
    <n v="4"/>
    <n v="0"/>
    <d v="2021-06-01T00:00:00"/>
    <n v="10"/>
    <x v="0"/>
    <n v="1"/>
    <x v="3"/>
    <x v="3"/>
    <x v="3"/>
  </r>
  <r>
    <n v="100243"/>
    <s v="Basic"/>
    <m/>
    <m/>
    <m/>
    <n v="0"/>
    <n v="2"/>
    <d v="2021-03-01T00:00:00"/>
    <d v="2021-07-01T00:00:00"/>
    <n v="4"/>
    <n v="0"/>
    <d v="2021-03-01T00:00:00"/>
    <n v="0"/>
    <x v="0"/>
    <n v="2"/>
    <x v="0"/>
    <x v="0"/>
    <x v="0"/>
  </r>
  <r>
    <n v="100243"/>
    <s v="Premium"/>
    <m/>
    <m/>
    <m/>
    <n v="1"/>
    <n v="2"/>
    <d v="2021-03-01T00:00:00"/>
    <d v="2021-07-01T00:00:00"/>
    <n v="4"/>
    <n v="0"/>
    <d v="2021-04-01T00:00:00"/>
    <n v="10"/>
    <x v="0"/>
    <n v="1"/>
    <x v="0"/>
    <x v="0"/>
    <x v="0"/>
  </r>
  <r>
    <n v="100243"/>
    <s v="Premium"/>
    <m/>
    <m/>
    <m/>
    <n v="1"/>
    <n v="2"/>
    <d v="2021-03-01T00:00:00"/>
    <d v="2021-07-01T00:00:00"/>
    <n v="4"/>
    <n v="0"/>
    <d v="2021-05-01T00:00:00"/>
    <n v="10"/>
    <x v="0"/>
    <n v="1"/>
    <x v="0"/>
    <x v="0"/>
    <x v="0"/>
  </r>
  <r>
    <n v="100243"/>
    <s v="Premium"/>
    <m/>
    <m/>
    <m/>
    <n v="1"/>
    <n v="2"/>
    <d v="2021-03-01T00:00:00"/>
    <d v="2021-07-01T00:00:00"/>
    <n v="4"/>
    <n v="0"/>
    <d v="2021-06-01T00:00:00"/>
    <n v="10"/>
    <x v="0"/>
    <n v="1"/>
    <x v="3"/>
    <x v="3"/>
    <x v="3"/>
  </r>
  <r>
    <n v="100244"/>
    <s v="Basic"/>
    <m/>
    <m/>
    <m/>
    <n v="0"/>
    <n v="2"/>
    <d v="2021-03-01T00:00:00"/>
    <d v="2021-07-01T00:00:00"/>
    <n v="4"/>
    <n v="0"/>
    <d v="2021-03-01T00:00:00"/>
    <n v="0"/>
    <x v="0"/>
    <n v="2"/>
    <x v="0"/>
    <x v="0"/>
    <x v="0"/>
  </r>
  <r>
    <n v="100244"/>
    <s v="Premium"/>
    <m/>
    <m/>
    <m/>
    <n v="1"/>
    <n v="2"/>
    <d v="2021-03-01T00:00:00"/>
    <d v="2021-07-01T00:00:00"/>
    <n v="4"/>
    <n v="0"/>
    <d v="2021-04-01T00:00:00"/>
    <n v="10"/>
    <x v="0"/>
    <n v="1"/>
    <x v="0"/>
    <x v="0"/>
    <x v="0"/>
  </r>
  <r>
    <n v="100244"/>
    <s v="Premium"/>
    <m/>
    <m/>
    <m/>
    <n v="1"/>
    <n v="2"/>
    <d v="2021-03-01T00:00:00"/>
    <d v="2021-07-01T00:00:00"/>
    <n v="4"/>
    <n v="0"/>
    <d v="2021-05-01T00:00:00"/>
    <n v="10"/>
    <x v="0"/>
    <n v="1"/>
    <x v="0"/>
    <x v="0"/>
    <x v="0"/>
  </r>
  <r>
    <n v="100244"/>
    <s v="Premium"/>
    <m/>
    <m/>
    <m/>
    <n v="1"/>
    <n v="2"/>
    <d v="2021-03-01T00:00:00"/>
    <d v="2021-07-01T00:00:00"/>
    <n v="4"/>
    <n v="0"/>
    <d v="2021-06-01T00:00:00"/>
    <n v="10"/>
    <x v="0"/>
    <n v="1"/>
    <x v="3"/>
    <x v="3"/>
    <x v="3"/>
  </r>
  <r>
    <n v="100245"/>
    <s v="Basic"/>
    <m/>
    <m/>
    <m/>
    <n v="0"/>
    <n v="80"/>
    <d v="2021-04-01T00:00:00"/>
    <d v="2021-07-01T00:00:00"/>
    <n v="3"/>
    <n v="0"/>
    <d v="2021-04-01T00:00:00"/>
    <n v="0"/>
    <x v="0"/>
    <n v="80"/>
    <x v="0"/>
    <x v="0"/>
    <x v="0"/>
  </r>
  <r>
    <n v="100245"/>
    <s v="Business"/>
    <m/>
    <m/>
    <m/>
    <n v="44"/>
    <n v="72"/>
    <d v="2021-04-01T00:00:00"/>
    <d v="2021-07-01T00:00:00"/>
    <n v="3"/>
    <n v="0"/>
    <d v="2021-05-01T00:00:00"/>
    <n v="1100"/>
    <x v="1"/>
    <n v="28"/>
    <x v="0"/>
    <x v="0"/>
    <x v="0"/>
  </r>
  <r>
    <n v="100245"/>
    <s v="Business"/>
    <m/>
    <m/>
    <m/>
    <n v="35"/>
    <n v="64"/>
    <d v="2021-04-01T00:00:00"/>
    <d v="2021-07-01T00:00:00"/>
    <n v="3"/>
    <n v="0"/>
    <d v="2021-06-01T00:00:00"/>
    <n v="875"/>
    <x v="1"/>
    <n v="29"/>
    <x v="34"/>
    <x v="2"/>
    <x v="50"/>
  </r>
  <r>
    <n v="100246"/>
    <s v="Basic"/>
    <m/>
    <m/>
    <m/>
    <n v="0"/>
    <n v="42"/>
    <d v="2021-04-01T00:00:00"/>
    <d v="2021-07-01T00:00:00"/>
    <n v="3"/>
    <n v="0"/>
    <d v="2021-04-01T00:00:00"/>
    <n v="0"/>
    <x v="0"/>
    <n v="42"/>
    <x v="0"/>
    <x v="0"/>
    <x v="0"/>
  </r>
  <r>
    <n v="100246"/>
    <s v="Premium"/>
    <m/>
    <m/>
    <m/>
    <n v="32"/>
    <n v="53"/>
    <d v="2021-04-01T00:00:00"/>
    <d v="2021-07-01T00:00:00"/>
    <n v="3"/>
    <n v="0"/>
    <d v="2021-05-01T00:00:00"/>
    <n v="320"/>
    <x v="0"/>
    <n v="21"/>
    <x v="0"/>
    <x v="0"/>
    <x v="0"/>
  </r>
  <r>
    <n v="100246"/>
    <s v="Premium"/>
    <m/>
    <m/>
    <m/>
    <n v="23"/>
    <n v="41"/>
    <d v="2021-04-01T00:00:00"/>
    <d v="2021-07-01T00:00:00"/>
    <n v="3"/>
    <n v="0"/>
    <d v="2021-06-01T00:00:00"/>
    <n v="230"/>
    <x v="0"/>
    <n v="18"/>
    <x v="35"/>
    <x v="1"/>
    <x v="51"/>
  </r>
  <r>
    <n v="100247"/>
    <s v="Basic"/>
    <m/>
    <m/>
    <m/>
    <n v="0"/>
    <n v="43"/>
    <d v="2021-04-01T00:00:00"/>
    <d v="2021-07-01T00:00:00"/>
    <n v="3"/>
    <n v="0"/>
    <d v="2021-04-01T00:00:00"/>
    <n v="0"/>
    <x v="0"/>
    <n v="43"/>
    <x v="0"/>
    <x v="0"/>
    <x v="0"/>
  </r>
  <r>
    <n v="100247"/>
    <s v="Premium"/>
    <m/>
    <m/>
    <m/>
    <n v="11"/>
    <n v="38"/>
    <d v="2021-04-01T00:00:00"/>
    <d v="2021-07-01T00:00:00"/>
    <n v="3"/>
    <n v="0"/>
    <d v="2021-05-01T00:00:00"/>
    <n v="110"/>
    <x v="0"/>
    <n v="27"/>
    <x v="0"/>
    <x v="0"/>
    <x v="0"/>
  </r>
  <r>
    <n v="100247"/>
    <s v="Premium"/>
    <m/>
    <m/>
    <m/>
    <n v="29"/>
    <n v="42"/>
    <d v="2021-04-01T00:00:00"/>
    <d v="2021-07-01T00:00:00"/>
    <n v="3"/>
    <n v="0"/>
    <d v="2021-06-01T00:00:00"/>
    <n v="290"/>
    <x v="0"/>
    <n v="13"/>
    <x v="15"/>
    <x v="1"/>
    <x v="16"/>
  </r>
  <r>
    <n v="100248"/>
    <s v="Basic"/>
    <m/>
    <m/>
    <m/>
    <n v="0"/>
    <n v="38"/>
    <d v="2021-04-01T00:00:00"/>
    <d v="2021-07-01T00:00:00"/>
    <n v="3"/>
    <n v="0"/>
    <d v="2021-04-01T00:00:00"/>
    <n v="0"/>
    <x v="0"/>
    <n v="38"/>
    <x v="0"/>
    <x v="0"/>
    <x v="0"/>
  </r>
  <r>
    <n v="100248"/>
    <s v="Premium"/>
    <m/>
    <m/>
    <m/>
    <n v="13"/>
    <n v="36"/>
    <d v="2021-04-01T00:00:00"/>
    <d v="2021-07-01T00:00:00"/>
    <n v="3"/>
    <n v="0"/>
    <d v="2021-05-01T00:00:00"/>
    <n v="130"/>
    <x v="0"/>
    <n v="23"/>
    <x v="0"/>
    <x v="0"/>
    <x v="0"/>
  </r>
  <r>
    <n v="100248"/>
    <s v="Premium"/>
    <m/>
    <m/>
    <m/>
    <n v="19"/>
    <n v="36"/>
    <d v="2021-04-01T00:00:00"/>
    <d v="2021-07-01T00:00:00"/>
    <n v="3"/>
    <n v="0"/>
    <d v="2021-06-01T00:00:00"/>
    <n v="190"/>
    <x v="0"/>
    <n v="17"/>
    <x v="36"/>
    <x v="1"/>
    <x v="52"/>
  </r>
  <r>
    <n v="100249"/>
    <s v="Basic"/>
    <m/>
    <m/>
    <m/>
    <n v="0"/>
    <n v="39"/>
    <d v="2021-04-01T00:00:00"/>
    <d v="2021-07-01T00:00:00"/>
    <n v="3"/>
    <n v="0"/>
    <d v="2021-04-01T00:00:00"/>
    <n v="0"/>
    <x v="0"/>
    <n v="39"/>
    <x v="0"/>
    <x v="0"/>
    <x v="0"/>
  </r>
  <r>
    <n v="100249"/>
    <s v="Business"/>
    <m/>
    <m/>
    <m/>
    <n v="17"/>
    <n v="44"/>
    <d v="2021-04-01T00:00:00"/>
    <d v="2021-07-01T00:00:00"/>
    <n v="3"/>
    <n v="0"/>
    <d v="2021-05-01T00:00:00"/>
    <n v="425"/>
    <x v="1"/>
    <n v="27"/>
    <x v="0"/>
    <x v="0"/>
    <x v="0"/>
  </r>
  <r>
    <n v="100249"/>
    <s v="Business"/>
    <m/>
    <m/>
    <m/>
    <n v="19"/>
    <n v="33"/>
    <d v="2021-04-01T00:00:00"/>
    <d v="2021-07-01T00:00:00"/>
    <n v="3"/>
    <n v="0"/>
    <d v="2021-06-01T00:00:00"/>
    <n v="475"/>
    <x v="1"/>
    <n v="14"/>
    <x v="9"/>
    <x v="1"/>
    <x v="9"/>
  </r>
  <r>
    <n v="100250"/>
    <s v="Basic"/>
    <m/>
    <m/>
    <m/>
    <n v="0"/>
    <n v="33"/>
    <d v="2021-04-01T00:00:00"/>
    <d v="2021-07-01T00:00:00"/>
    <n v="3"/>
    <n v="0"/>
    <d v="2021-04-01T00:00:00"/>
    <n v="0"/>
    <x v="0"/>
    <n v="33"/>
    <x v="0"/>
    <x v="0"/>
    <x v="0"/>
  </r>
  <r>
    <n v="100250"/>
    <s v="Business"/>
    <m/>
    <m/>
    <m/>
    <n v="7"/>
    <n v="30"/>
    <d v="2021-04-01T00:00:00"/>
    <d v="2021-07-01T00:00:00"/>
    <n v="3"/>
    <n v="0"/>
    <d v="2021-05-01T00:00:00"/>
    <n v="175"/>
    <x v="1"/>
    <n v="23"/>
    <x v="0"/>
    <x v="0"/>
    <x v="0"/>
  </r>
  <r>
    <n v="100250"/>
    <s v="Business"/>
    <m/>
    <m/>
    <m/>
    <n v="14"/>
    <n v="28"/>
    <d v="2021-04-01T00:00:00"/>
    <d v="2021-07-01T00:00:00"/>
    <n v="3"/>
    <n v="0"/>
    <d v="2021-06-01T00:00:00"/>
    <n v="350"/>
    <x v="1"/>
    <n v="14"/>
    <x v="9"/>
    <x v="1"/>
    <x v="9"/>
  </r>
  <r>
    <n v="100251"/>
    <s v="Basic"/>
    <m/>
    <m/>
    <m/>
    <n v="0"/>
    <n v="34"/>
    <d v="2021-04-01T00:00:00"/>
    <d v="2021-07-01T00:00:00"/>
    <n v="3"/>
    <n v="0"/>
    <d v="2021-04-01T00:00:00"/>
    <n v="0"/>
    <x v="0"/>
    <n v="34"/>
    <x v="0"/>
    <x v="0"/>
    <x v="0"/>
  </r>
  <r>
    <n v="100251"/>
    <s v="Premium"/>
    <m/>
    <m/>
    <m/>
    <n v="9"/>
    <n v="28"/>
    <d v="2021-04-01T00:00:00"/>
    <d v="2021-07-01T00:00:00"/>
    <n v="3"/>
    <n v="0"/>
    <d v="2021-05-01T00:00:00"/>
    <n v="90"/>
    <x v="0"/>
    <n v="19"/>
    <x v="0"/>
    <x v="0"/>
    <x v="0"/>
  </r>
  <r>
    <n v="100251"/>
    <s v="Premium"/>
    <m/>
    <m/>
    <m/>
    <n v="13"/>
    <n v="26"/>
    <d v="2021-04-01T00:00:00"/>
    <d v="2021-07-01T00:00:00"/>
    <n v="3"/>
    <n v="0"/>
    <d v="2021-06-01T00:00:00"/>
    <n v="130"/>
    <x v="0"/>
    <n v="13"/>
    <x v="15"/>
    <x v="1"/>
    <x v="16"/>
  </r>
  <r>
    <n v="100252"/>
    <s v="Basic"/>
    <m/>
    <m/>
    <m/>
    <n v="0"/>
    <n v="27"/>
    <d v="2021-04-01T00:00:00"/>
    <d v="2021-07-01T00:00:00"/>
    <n v="3"/>
    <n v="0"/>
    <d v="2021-04-01T00:00:00"/>
    <n v="0"/>
    <x v="0"/>
    <n v="27"/>
    <x v="0"/>
    <x v="0"/>
    <x v="0"/>
  </r>
  <r>
    <n v="100252"/>
    <s v="Premium"/>
    <m/>
    <m/>
    <m/>
    <n v="6"/>
    <n v="24"/>
    <d v="2021-04-01T00:00:00"/>
    <d v="2021-07-01T00:00:00"/>
    <n v="3"/>
    <n v="0"/>
    <d v="2021-05-01T00:00:00"/>
    <n v="60"/>
    <x v="0"/>
    <n v="18"/>
    <x v="0"/>
    <x v="0"/>
    <x v="0"/>
  </r>
  <r>
    <n v="100252"/>
    <s v="Premium"/>
    <m/>
    <m/>
    <m/>
    <n v="20"/>
    <n v="21"/>
    <d v="2021-04-01T00:00:00"/>
    <d v="2021-07-01T00:00:00"/>
    <n v="3"/>
    <n v="0"/>
    <d v="2021-06-01T00:00:00"/>
    <n v="200"/>
    <x v="0"/>
    <n v="1"/>
    <x v="3"/>
    <x v="3"/>
    <x v="3"/>
  </r>
  <r>
    <n v="100253"/>
    <s v="Basic"/>
    <m/>
    <m/>
    <m/>
    <n v="0"/>
    <n v="17"/>
    <d v="2021-04-01T00:00:00"/>
    <d v="2021-06-01T00:00:00"/>
    <n v="2"/>
    <n v="0"/>
    <d v="2021-04-01T00:00:00"/>
    <n v="0"/>
    <x v="0"/>
    <n v="17"/>
    <x v="0"/>
    <x v="0"/>
    <x v="0"/>
  </r>
  <r>
    <n v="100253"/>
    <s v="Basic"/>
    <m/>
    <m/>
    <m/>
    <n v="0"/>
    <n v="17"/>
    <d v="2021-04-01T00:00:00"/>
    <d v="2021-06-01T00:00:00"/>
    <n v="2"/>
    <n v="0"/>
    <d v="2021-05-01T00:00:00"/>
    <n v="0"/>
    <x v="0"/>
    <n v="17"/>
    <x v="0"/>
    <x v="0"/>
    <x v="0"/>
  </r>
  <r>
    <n v="100253"/>
    <s v="Basic"/>
    <m/>
    <m/>
    <m/>
    <n v="0"/>
    <n v="18"/>
    <d v="2021-04-01T00:00:00"/>
    <d v="2021-06-01T00:00:00"/>
    <n v="2"/>
    <n v="0"/>
    <d v="2021-06-01T00:00:00"/>
    <n v="0"/>
    <x v="0"/>
    <n v="18"/>
    <x v="35"/>
    <x v="1"/>
    <x v="53"/>
  </r>
  <r>
    <n v="100254"/>
    <s v="Basic"/>
    <m/>
    <m/>
    <m/>
    <n v="0"/>
    <n v="18"/>
    <d v="2021-04-01T00:00:00"/>
    <d v="2021-07-01T00:00:00"/>
    <n v="3"/>
    <n v="0"/>
    <d v="2021-04-01T00:00:00"/>
    <n v="0"/>
    <x v="0"/>
    <n v="18"/>
    <x v="0"/>
    <x v="0"/>
    <x v="0"/>
  </r>
  <r>
    <n v="100254"/>
    <s v="Premium"/>
    <m/>
    <m/>
    <m/>
    <n v="7"/>
    <n v="16"/>
    <d v="2021-04-01T00:00:00"/>
    <d v="2021-07-01T00:00:00"/>
    <n v="3"/>
    <n v="0"/>
    <d v="2021-05-01T00:00:00"/>
    <n v="70"/>
    <x v="0"/>
    <n v="9"/>
    <x v="0"/>
    <x v="0"/>
    <x v="0"/>
  </r>
  <r>
    <n v="100254"/>
    <s v="Premium"/>
    <m/>
    <m/>
    <m/>
    <n v="10"/>
    <n v="15"/>
    <d v="2021-04-01T00:00:00"/>
    <d v="2021-07-01T00:00:00"/>
    <n v="3"/>
    <n v="0"/>
    <d v="2021-06-01T00:00:00"/>
    <n v="100"/>
    <x v="0"/>
    <n v="5"/>
    <x v="12"/>
    <x v="3"/>
    <x v="12"/>
  </r>
  <r>
    <n v="100255"/>
    <s v="Basic"/>
    <m/>
    <m/>
    <m/>
    <n v="0"/>
    <n v="15"/>
    <d v="2021-04-01T00:00:00"/>
    <d v="2021-05-01T00:00:00"/>
    <n v="1"/>
    <n v="1"/>
    <d v="2021-04-01T00:00:00"/>
    <n v="0"/>
    <x v="0"/>
    <n v="15"/>
    <x v="0"/>
    <x v="0"/>
    <x v="0"/>
  </r>
  <r>
    <n v="100255"/>
    <s v="Business"/>
    <m/>
    <m/>
    <m/>
    <n v="3"/>
    <n v="14"/>
    <d v="2021-04-01T00:00:00"/>
    <d v="2021-05-01T00:00:00"/>
    <n v="1"/>
    <n v="1"/>
    <d v="2021-05-01T00:00:00"/>
    <n v="75"/>
    <x v="1"/>
    <n v="11"/>
    <x v="0"/>
    <x v="0"/>
    <x v="0"/>
  </r>
  <r>
    <n v="100256"/>
    <s v="Basic"/>
    <m/>
    <m/>
    <m/>
    <n v="0"/>
    <n v="12"/>
    <d v="2021-04-01T00:00:00"/>
    <d v="2021-05-01T00:00:00"/>
    <n v="1"/>
    <n v="1"/>
    <d v="2021-04-01T00:00:00"/>
    <n v="0"/>
    <x v="0"/>
    <n v="12"/>
    <x v="0"/>
    <x v="0"/>
    <x v="0"/>
  </r>
  <r>
    <n v="100256"/>
    <s v="Basic"/>
    <m/>
    <m/>
    <m/>
    <n v="0"/>
    <n v="13"/>
    <d v="2021-04-01T00:00:00"/>
    <d v="2021-05-01T00:00:00"/>
    <n v="1"/>
    <n v="1"/>
    <d v="2021-05-01T00:00:00"/>
    <n v="0"/>
    <x v="0"/>
    <n v="13"/>
    <x v="0"/>
    <x v="0"/>
    <x v="0"/>
  </r>
  <r>
    <n v="100257"/>
    <s v="Basic"/>
    <m/>
    <m/>
    <m/>
    <n v="0"/>
    <n v="12"/>
    <d v="2021-04-01T00:00:00"/>
    <d v="2021-07-01T00:00:00"/>
    <n v="3"/>
    <n v="0"/>
    <d v="2021-04-01T00:00:00"/>
    <n v="0"/>
    <x v="0"/>
    <n v="12"/>
    <x v="0"/>
    <x v="0"/>
    <x v="0"/>
  </r>
  <r>
    <n v="100257"/>
    <s v="Premium"/>
    <m/>
    <m/>
    <m/>
    <n v="7"/>
    <n v="12"/>
    <d v="2021-04-01T00:00:00"/>
    <d v="2021-07-01T00:00:00"/>
    <n v="3"/>
    <n v="0"/>
    <d v="2021-05-01T00:00:00"/>
    <n v="70"/>
    <x v="0"/>
    <n v="5"/>
    <x v="0"/>
    <x v="0"/>
    <x v="0"/>
  </r>
  <r>
    <n v="100257"/>
    <s v="Premium"/>
    <m/>
    <m/>
    <m/>
    <n v="10"/>
    <n v="12"/>
    <d v="2021-04-01T00:00:00"/>
    <d v="2021-07-01T00:00:00"/>
    <n v="3"/>
    <n v="0"/>
    <d v="2021-06-01T00:00:00"/>
    <n v="100"/>
    <x v="0"/>
    <n v="2"/>
    <x v="7"/>
    <x v="3"/>
    <x v="30"/>
  </r>
  <r>
    <n v="100258"/>
    <s v="Basic"/>
    <m/>
    <m/>
    <m/>
    <n v="0"/>
    <n v="11"/>
    <d v="2021-04-01T00:00:00"/>
    <d v="2021-07-01T00:00:00"/>
    <n v="3"/>
    <n v="0"/>
    <d v="2021-04-01T00:00:00"/>
    <n v="0"/>
    <x v="0"/>
    <n v="11"/>
    <x v="0"/>
    <x v="0"/>
    <x v="0"/>
  </r>
  <r>
    <n v="100258"/>
    <s v="Business"/>
    <m/>
    <m/>
    <m/>
    <n v="3"/>
    <n v="14"/>
    <d v="2021-04-01T00:00:00"/>
    <d v="2021-07-01T00:00:00"/>
    <n v="3"/>
    <n v="0"/>
    <d v="2021-05-01T00:00:00"/>
    <n v="75"/>
    <x v="1"/>
    <n v="11"/>
    <x v="0"/>
    <x v="0"/>
    <x v="0"/>
  </r>
  <r>
    <n v="100258"/>
    <s v="Business"/>
    <m/>
    <m/>
    <m/>
    <n v="7"/>
    <n v="9"/>
    <d v="2021-04-01T00:00:00"/>
    <d v="2021-07-01T00:00:00"/>
    <n v="3"/>
    <n v="0"/>
    <d v="2021-06-01T00:00:00"/>
    <n v="175"/>
    <x v="1"/>
    <n v="2"/>
    <x v="12"/>
    <x v="3"/>
    <x v="29"/>
  </r>
  <r>
    <n v="100259"/>
    <s v="Basic"/>
    <m/>
    <m/>
    <m/>
    <n v="0"/>
    <n v="11"/>
    <d v="2021-04-01T00:00:00"/>
    <d v="2021-07-01T00:00:00"/>
    <n v="3"/>
    <n v="0"/>
    <d v="2021-04-01T00:00:00"/>
    <n v="0"/>
    <x v="0"/>
    <n v="11"/>
    <x v="0"/>
    <x v="0"/>
    <x v="0"/>
  </r>
  <r>
    <n v="100259"/>
    <s v="Business"/>
    <m/>
    <m/>
    <m/>
    <n v="4"/>
    <n v="11"/>
    <d v="2021-04-01T00:00:00"/>
    <d v="2021-07-01T00:00:00"/>
    <n v="3"/>
    <n v="0"/>
    <d v="2021-05-01T00:00:00"/>
    <n v="100"/>
    <x v="1"/>
    <n v="7"/>
    <x v="0"/>
    <x v="0"/>
    <x v="0"/>
  </r>
  <r>
    <n v="100259"/>
    <s v="Business"/>
    <m/>
    <m/>
    <m/>
    <n v="6"/>
    <n v="12"/>
    <d v="2021-04-01T00:00:00"/>
    <d v="2021-07-01T00:00:00"/>
    <n v="3"/>
    <n v="0"/>
    <d v="2021-06-01T00:00:00"/>
    <n v="150"/>
    <x v="1"/>
    <n v="6"/>
    <x v="1"/>
    <x v="1"/>
    <x v="1"/>
  </r>
  <r>
    <n v="100260"/>
    <s v="Basic"/>
    <m/>
    <m/>
    <m/>
    <n v="0"/>
    <n v="9"/>
    <d v="2021-04-01T00:00:00"/>
    <d v="2021-07-01T00:00:00"/>
    <n v="3"/>
    <n v="0"/>
    <d v="2021-04-01T00:00:00"/>
    <n v="0"/>
    <x v="0"/>
    <n v="9"/>
    <x v="0"/>
    <x v="0"/>
    <x v="0"/>
  </r>
  <r>
    <n v="100260"/>
    <s v="Basic"/>
    <m/>
    <m/>
    <m/>
    <n v="0"/>
    <n v="6"/>
    <d v="2021-04-01T00:00:00"/>
    <d v="2021-07-01T00:00:00"/>
    <n v="3"/>
    <n v="0"/>
    <d v="2021-05-01T00:00:00"/>
    <n v="0"/>
    <x v="0"/>
    <n v="6"/>
    <x v="0"/>
    <x v="0"/>
    <x v="0"/>
  </r>
  <r>
    <n v="100260"/>
    <s v="Basic"/>
    <m/>
    <m/>
    <m/>
    <n v="0"/>
    <n v="7"/>
    <d v="2021-04-01T00:00:00"/>
    <d v="2021-07-01T00:00:00"/>
    <n v="3"/>
    <n v="0"/>
    <d v="2021-06-01T00:00:00"/>
    <n v="0"/>
    <x v="0"/>
    <n v="7"/>
    <x v="6"/>
    <x v="3"/>
    <x v="22"/>
  </r>
  <r>
    <n v="100261"/>
    <s v="Basic"/>
    <m/>
    <m/>
    <m/>
    <n v="0"/>
    <n v="6"/>
    <d v="2021-04-01T00:00:00"/>
    <d v="2021-07-01T00:00:00"/>
    <n v="3"/>
    <n v="0"/>
    <d v="2021-04-01T00:00:00"/>
    <n v="0"/>
    <x v="0"/>
    <n v="6"/>
    <x v="0"/>
    <x v="0"/>
    <x v="0"/>
  </r>
  <r>
    <n v="100261"/>
    <s v="Premium"/>
    <m/>
    <m/>
    <m/>
    <n v="2"/>
    <n v="4"/>
    <d v="2021-04-01T00:00:00"/>
    <d v="2021-07-01T00:00:00"/>
    <n v="3"/>
    <n v="0"/>
    <d v="2021-05-01T00:00:00"/>
    <n v="20"/>
    <x v="0"/>
    <n v="2"/>
    <x v="0"/>
    <x v="0"/>
    <x v="0"/>
  </r>
  <r>
    <n v="100261"/>
    <s v="Premium"/>
    <m/>
    <m/>
    <m/>
    <n v="3"/>
    <n v="5"/>
    <d v="2021-04-01T00:00:00"/>
    <d v="2021-07-01T00:00:00"/>
    <n v="3"/>
    <n v="0"/>
    <d v="2021-06-01T00:00:00"/>
    <n v="30"/>
    <x v="0"/>
    <n v="2"/>
    <x v="7"/>
    <x v="3"/>
    <x v="30"/>
  </r>
  <r>
    <n v="100262"/>
    <s v="Basic"/>
    <m/>
    <m/>
    <m/>
    <n v="0"/>
    <n v="3"/>
    <d v="2021-04-01T00:00:00"/>
    <d v="2021-07-01T00:00:00"/>
    <n v="3"/>
    <n v="0"/>
    <d v="2021-04-01T00:00:00"/>
    <n v="0"/>
    <x v="0"/>
    <n v="3"/>
    <x v="0"/>
    <x v="0"/>
    <x v="0"/>
  </r>
  <r>
    <n v="100262"/>
    <s v="Premium"/>
    <m/>
    <m/>
    <m/>
    <n v="1"/>
    <n v="3"/>
    <d v="2021-04-01T00:00:00"/>
    <d v="2021-07-01T00:00:00"/>
    <n v="3"/>
    <n v="0"/>
    <d v="2021-05-01T00:00:00"/>
    <n v="10"/>
    <x v="0"/>
    <n v="2"/>
    <x v="0"/>
    <x v="0"/>
    <x v="0"/>
  </r>
  <r>
    <n v="100262"/>
    <s v="Premium"/>
    <m/>
    <m/>
    <m/>
    <n v="2"/>
    <n v="3"/>
    <d v="2021-04-01T00:00:00"/>
    <d v="2021-07-01T00:00:00"/>
    <n v="3"/>
    <n v="0"/>
    <d v="2021-06-01T00:00:00"/>
    <n v="20"/>
    <x v="0"/>
    <n v="1"/>
    <x v="3"/>
    <x v="3"/>
    <x v="3"/>
  </r>
  <r>
    <n v="100263"/>
    <s v="Basic"/>
    <m/>
    <m/>
    <m/>
    <n v="0"/>
    <n v="3"/>
    <d v="2021-04-01T00:00:00"/>
    <d v="2021-07-01T00:00:00"/>
    <n v="3"/>
    <n v="0"/>
    <d v="2021-04-01T00:00:00"/>
    <n v="0"/>
    <x v="0"/>
    <n v="3"/>
    <x v="0"/>
    <x v="0"/>
    <x v="0"/>
  </r>
  <r>
    <n v="100263"/>
    <s v="Basic"/>
    <m/>
    <m/>
    <m/>
    <n v="0"/>
    <n v="4"/>
    <d v="2021-04-01T00:00:00"/>
    <d v="2021-07-01T00:00:00"/>
    <n v="3"/>
    <n v="0"/>
    <d v="2021-05-01T00:00:00"/>
    <n v="0"/>
    <x v="0"/>
    <n v="4"/>
    <x v="0"/>
    <x v="0"/>
    <x v="0"/>
  </r>
  <r>
    <n v="100263"/>
    <s v="Basic"/>
    <m/>
    <m/>
    <m/>
    <n v="0"/>
    <n v="3"/>
    <d v="2021-04-01T00:00:00"/>
    <d v="2021-07-01T00:00:00"/>
    <n v="3"/>
    <n v="0"/>
    <d v="2021-06-01T00:00:00"/>
    <n v="0"/>
    <x v="0"/>
    <n v="3"/>
    <x v="19"/>
    <x v="3"/>
    <x v="27"/>
  </r>
  <r>
    <n v="100264"/>
    <s v="Basic"/>
    <m/>
    <m/>
    <m/>
    <n v="0"/>
    <n v="2"/>
    <d v="2021-04-01T00:00:00"/>
    <d v="2021-06-01T00:00:00"/>
    <n v="2"/>
    <n v="0"/>
    <d v="2021-04-01T00:00:00"/>
    <n v="0"/>
    <x v="0"/>
    <n v="2"/>
    <x v="0"/>
    <x v="0"/>
    <x v="0"/>
  </r>
  <r>
    <n v="100264"/>
    <s v="Premium"/>
    <m/>
    <m/>
    <m/>
    <n v="1"/>
    <n v="2"/>
    <d v="2021-04-01T00:00:00"/>
    <d v="2021-06-01T00:00:00"/>
    <n v="2"/>
    <n v="0"/>
    <d v="2021-05-01T00:00:00"/>
    <n v="10"/>
    <x v="0"/>
    <n v="1"/>
    <x v="0"/>
    <x v="0"/>
    <x v="0"/>
  </r>
  <r>
    <n v="100264"/>
    <s v="Premium"/>
    <m/>
    <m/>
    <m/>
    <n v="1"/>
    <n v="2"/>
    <d v="2021-04-01T00:00:00"/>
    <d v="2021-06-01T00:00:00"/>
    <n v="2"/>
    <n v="0"/>
    <d v="2021-06-01T00:00:00"/>
    <n v="10"/>
    <x v="0"/>
    <n v="1"/>
    <x v="3"/>
    <x v="3"/>
    <x v="3"/>
  </r>
  <r>
    <n v="100265"/>
    <s v="Basic"/>
    <m/>
    <m/>
    <m/>
    <n v="0"/>
    <n v="2"/>
    <d v="2021-04-01T00:00:00"/>
    <d v="2021-07-01T00:00:00"/>
    <n v="3"/>
    <n v="0"/>
    <d v="2021-04-01T00:00:00"/>
    <n v="0"/>
    <x v="0"/>
    <n v="2"/>
    <x v="0"/>
    <x v="0"/>
    <x v="0"/>
  </r>
  <r>
    <n v="100265"/>
    <s v="Basic"/>
    <m/>
    <m/>
    <m/>
    <n v="0"/>
    <n v="2"/>
    <d v="2021-04-01T00:00:00"/>
    <d v="2021-07-01T00:00:00"/>
    <n v="3"/>
    <n v="0"/>
    <d v="2021-05-01T00:00:00"/>
    <n v="0"/>
    <x v="0"/>
    <n v="2"/>
    <x v="0"/>
    <x v="0"/>
    <x v="0"/>
  </r>
  <r>
    <n v="100265"/>
    <s v="Basic"/>
    <m/>
    <m/>
    <m/>
    <n v="0"/>
    <n v="2"/>
    <d v="2021-04-01T00:00:00"/>
    <d v="2021-07-01T00:00:00"/>
    <n v="3"/>
    <n v="0"/>
    <d v="2021-06-01T00:00:00"/>
    <n v="0"/>
    <x v="0"/>
    <n v="2"/>
    <x v="7"/>
    <x v="3"/>
    <x v="7"/>
  </r>
  <r>
    <n v="100266"/>
    <s v="Basic"/>
    <m/>
    <m/>
    <m/>
    <n v="0"/>
    <n v="1"/>
    <d v="2021-04-01T00:00:00"/>
    <d v="2021-07-01T00:00:00"/>
    <n v="3"/>
    <n v="0"/>
    <d v="2021-04-01T00:00:00"/>
    <n v="0"/>
    <x v="0"/>
    <n v="1"/>
    <x v="0"/>
    <x v="0"/>
    <x v="0"/>
  </r>
  <r>
    <n v="100266"/>
    <s v="Premium"/>
    <m/>
    <m/>
    <m/>
    <n v="1"/>
    <n v="1"/>
    <d v="2021-04-01T00:00:00"/>
    <d v="2021-07-01T00:00:00"/>
    <n v="3"/>
    <n v="0"/>
    <d v="2021-05-01T00:00:00"/>
    <n v="10"/>
    <x v="0"/>
    <n v="0"/>
    <x v="0"/>
    <x v="0"/>
    <x v="0"/>
  </r>
  <r>
    <n v="100266"/>
    <s v="Premium"/>
    <m/>
    <m/>
    <m/>
    <n v="1"/>
    <n v="2"/>
    <d v="2021-04-01T00:00:00"/>
    <d v="2021-07-01T00:00:00"/>
    <n v="3"/>
    <n v="0"/>
    <d v="2021-06-01T00:00:00"/>
    <n v="10"/>
    <x v="0"/>
    <n v="1"/>
    <x v="3"/>
    <x v="3"/>
    <x v="3"/>
  </r>
  <r>
    <n v="100267"/>
    <s v="Basic"/>
    <m/>
    <m/>
    <m/>
    <n v="0"/>
    <n v="2"/>
    <d v="2021-04-01T00:00:00"/>
    <d v="2021-07-01T00:00:00"/>
    <n v="3"/>
    <n v="0"/>
    <d v="2021-04-01T00:00:00"/>
    <n v="0"/>
    <x v="0"/>
    <n v="2"/>
    <x v="0"/>
    <x v="0"/>
    <x v="0"/>
  </r>
  <r>
    <n v="100267"/>
    <s v="Premium"/>
    <m/>
    <m/>
    <m/>
    <n v="1"/>
    <n v="2"/>
    <d v="2021-04-01T00:00:00"/>
    <d v="2021-07-01T00:00:00"/>
    <n v="3"/>
    <n v="0"/>
    <d v="2021-05-01T00:00:00"/>
    <n v="10"/>
    <x v="0"/>
    <n v="1"/>
    <x v="0"/>
    <x v="0"/>
    <x v="0"/>
  </r>
  <r>
    <n v="100267"/>
    <s v="Premium"/>
    <m/>
    <m/>
    <m/>
    <n v="1"/>
    <n v="2"/>
    <d v="2021-04-01T00:00:00"/>
    <d v="2021-07-01T00:00:00"/>
    <n v="3"/>
    <n v="0"/>
    <d v="2021-06-01T00:00:00"/>
    <n v="10"/>
    <x v="0"/>
    <n v="1"/>
    <x v="3"/>
    <x v="3"/>
    <x v="3"/>
  </r>
  <r>
    <n v="100268"/>
    <s v="Basic"/>
    <m/>
    <m/>
    <m/>
    <n v="0"/>
    <n v="63"/>
    <d v="2021-05-01T00:00:00"/>
    <d v="2021-07-01T00:00:00"/>
    <n v="2"/>
    <n v="0"/>
    <d v="2021-05-01T00:00:00"/>
    <n v="0"/>
    <x v="0"/>
    <n v="63"/>
    <x v="0"/>
    <x v="0"/>
    <x v="0"/>
  </r>
  <r>
    <n v="100268"/>
    <s v="Premium"/>
    <m/>
    <m/>
    <m/>
    <n v="18"/>
    <n v="84"/>
    <d v="2021-05-01T00:00:00"/>
    <d v="2021-07-01T00:00:00"/>
    <n v="2"/>
    <n v="0"/>
    <d v="2021-06-01T00:00:00"/>
    <n v="180"/>
    <x v="0"/>
    <n v="66"/>
    <x v="37"/>
    <x v="2"/>
    <x v="54"/>
  </r>
  <r>
    <n v="100269"/>
    <s v="Basic"/>
    <m/>
    <m/>
    <m/>
    <n v="0"/>
    <n v="54"/>
    <d v="2021-05-01T00:00:00"/>
    <d v="2021-07-01T00:00:00"/>
    <n v="2"/>
    <n v="0"/>
    <d v="2021-05-01T00:00:00"/>
    <n v="0"/>
    <x v="0"/>
    <n v="54"/>
    <x v="0"/>
    <x v="0"/>
    <x v="0"/>
  </r>
  <r>
    <n v="100269"/>
    <s v="Premium"/>
    <m/>
    <m/>
    <m/>
    <n v="12"/>
    <n v="55"/>
    <d v="2021-05-01T00:00:00"/>
    <d v="2021-07-01T00:00:00"/>
    <n v="2"/>
    <n v="0"/>
    <d v="2021-06-01T00:00:00"/>
    <n v="120"/>
    <x v="0"/>
    <n v="43"/>
    <x v="38"/>
    <x v="2"/>
    <x v="55"/>
  </r>
  <r>
    <n v="100270"/>
    <s v="Basic"/>
    <m/>
    <m/>
    <m/>
    <n v="0"/>
    <n v="56"/>
    <d v="2021-05-01T00:00:00"/>
    <d v="2021-07-01T00:00:00"/>
    <n v="2"/>
    <n v="0"/>
    <d v="2021-05-01T00:00:00"/>
    <n v="0"/>
    <x v="0"/>
    <n v="56"/>
    <x v="0"/>
    <x v="0"/>
    <x v="0"/>
  </r>
  <r>
    <n v="100270"/>
    <s v="Premium"/>
    <m/>
    <m/>
    <m/>
    <n v="14"/>
    <n v="51"/>
    <d v="2021-05-01T00:00:00"/>
    <d v="2021-07-01T00:00:00"/>
    <n v="2"/>
    <n v="0"/>
    <d v="2021-06-01T00:00:00"/>
    <n v="140"/>
    <x v="0"/>
    <n v="37"/>
    <x v="39"/>
    <x v="1"/>
    <x v="56"/>
  </r>
  <r>
    <n v="100271"/>
    <s v="Basic"/>
    <m/>
    <m/>
    <m/>
    <n v="0"/>
    <n v="44"/>
    <d v="2021-05-01T00:00:00"/>
    <d v="2021-07-01T00:00:00"/>
    <n v="2"/>
    <n v="0"/>
    <d v="2021-05-01T00:00:00"/>
    <n v="0"/>
    <x v="0"/>
    <n v="44"/>
    <x v="0"/>
    <x v="0"/>
    <x v="0"/>
  </r>
  <r>
    <n v="100271"/>
    <s v="Premium"/>
    <m/>
    <m/>
    <m/>
    <n v="39"/>
    <n v="55"/>
    <d v="2021-05-01T00:00:00"/>
    <d v="2021-07-01T00:00:00"/>
    <n v="2"/>
    <n v="0"/>
    <d v="2021-06-01T00:00:00"/>
    <n v="390"/>
    <x v="0"/>
    <n v="16"/>
    <x v="31"/>
    <x v="1"/>
    <x v="57"/>
  </r>
  <r>
    <n v="100272"/>
    <s v="Basic"/>
    <m/>
    <m/>
    <m/>
    <n v="0"/>
    <n v="46"/>
    <d v="2021-05-01T00:00:00"/>
    <d v="2021-07-01T00:00:00"/>
    <n v="2"/>
    <n v="0"/>
    <d v="2021-05-01T00:00:00"/>
    <n v="0"/>
    <x v="0"/>
    <n v="46"/>
    <x v="0"/>
    <x v="0"/>
    <x v="0"/>
  </r>
  <r>
    <n v="100272"/>
    <s v="Business"/>
    <m/>
    <m/>
    <m/>
    <n v="24"/>
    <n v="45"/>
    <d v="2021-05-01T00:00:00"/>
    <d v="2021-07-01T00:00:00"/>
    <n v="2"/>
    <n v="0"/>
    <d v="2021-06-01T00:00:00"/>
    <n v="600"/>
    <x v="1"/>
    <n v="21"/>
    <x v="40"/>
    <x v="2"/>
    <x v="58"/>
  </r>
  <r>
    <n v="100273"/>
    <s v="Basic"/>
    <m/>
    <m/>
    <m/>
    <n v="0"/>
    <n v="47"/>
    <d v="2021-05-01T00:00:00"/>
    <d v="2021-07-01T00:00:00"/>
    <n v="2"/>
    <n v="0"/>
    <d v="2021-05-01T00:00:00"/>
    <n v="0"/>
    <x v="0"/>
    <n v="47"/>
    <x v="0"/>
    <x v="0"/>
    <x v="0"/>
  </r>
  <r>
    <n v="100273"/>
    <s v="Premium"/>
    <m/>
    <m/>
    <m/>
    <n v="15"/>
    <n v="35"/>
    <d v="2021-05-01T00:00:00"/>
    <d v="2021-07-01T00:00:00"/>
    <n v="2"/>
    <n v="0"/>
    <d v="2021-06-01T00:00:00"/>
    <n v="150"/>
    <x v="0"/>
    <n v="20"/>
    <x v="20"/>
    <x v="1"/>
    <x v="23"/>
  </r>
  <r>
    <n v="100274"/>
    <s v="Basic"/>
    <m/>
    <m/>
    <m/>
    <n v="0"/>
    <n v="40"/>
    <d v="2021-05-01T00:00:00"/>
    <d v="2021-07-01T00:00:00"/>
    <n v="2"/>
    <n v="0"/>
    <d v="2021-05-01T00:00:00"/>
    <n v="0"/>
    <x v="0"/>
    <n v="40"/>
    <x v="0"/>
    <x v="0"/>
    <x v="0"/>
  </r>
  <r>
    <n v="100274"/>
    <s v="Premium"/>
    <m/>
    <m/>
    <m/>
    <n v="10"/>
    <n v="38"/>
    <d v="2021-05-01T00:00:00"/>
    <d v="2021-07-01T00:00:00"/>
    <n v="2"/>
    <n v="0"/>
    <d v="2021-06-01T00:00:00"/>
    <n v="100"/>
    <x v="0"/>
    <n v="28"/>
    <x v="41"/>
    <x v="1"/>
    <x v="59"/>
  </r>
  <r>
    <n v="100275"/>
    <s v="Basic"/>
    <m/>
    <m/>
    <m/>
    <n v="0"/>
    <n v="34"/>
    <d v="2021-05-01T00:00:00"/>
    <d v="2021-07-01T00:00:00"/>
    <n v="2"/>
    <n v="0"/>
    <d v="2021-05-01T00:00:00"/>
    <n v="0"/>
    <x v="0"/>
    <n v="34"/>
    <x v="0"/>
    <x v="0"/>
    <x v="0"/>
  </r>
  <r>
    <n v="100275"/>
    <s v="Premium"/>
    <m/>
    <m/>
    <m/>
    <n v="13"/>
    <n v="23"/>
    <d v="2021-05-01T00:00:00"/>
    <d v="2021-07-01T00:00:00"/>
    <n v="2"/>
    <n v="0"/>
    <d v="2021-06-01T00:00:00"/>
    <n v="130"/>
    <x v="0"/>
    <n v="10"/>
    <x v="5"/>
    <x v="1"/>
    <x v="34"/>
  </r>
  <r>
    <n v="100276"/>
    <s v="Basic"/>
    <m/>
    <m/>
    <m/>
    <n v="0"/>
    <n v="38"/>
    <d v="2021-05-01T00:00:00"/>
    <d v="2021-07-01T00:00:00"/>
    <n v="2"/>
    <n v="0"/>
    <d v="2021-05-01T00:00:00"/>
    <n v="0"/>
    <x v="0"/>
    <n v="38"/>
    <x v="0"/>
    <x v="0"/>
    <x v="0"/>
  </r>
  <r>
    <n v="100276"/>
    <s v="Premium"/>
    <m/>
    <m/>
    <m/>
    <n v="8"/>
    <n v="28"/>
    <d v="2021-05-01T00:00:00"/>
    <d v="2021-07-01T00:00:00"/>
    <n v="2"/>
    <n v="0"/>
    <d v="2021-06-01T00:00:00"/>
    <n v="80"/>
    <x v="0"/>
    <n v="20"/>
    <x v="20"/>
    <x v="1"/>
    <x v="23"/>
  </r>
  <r>
    <n v="100277"/>
    <s v="Basic"/>
    <m/>
    <m/>
    <m/>
    <n v="0"/>
    <n v="29"/>
    <d v="2021-05-01T00:00:00"/>
    <d v="2021-07-01T00:00:00"/>
    <n v="2"/>
    <n v="0"/>
    <d v="2021-05-01T00:00:00"/>
    <n v="0"/>
    <x v="0"/>
    <n v="29"/>
    <x v="0"/>
    <x v="0"/>
    <x v="0"/>
  </r>
  <r>
    <n v="100277"/>
    <s v="Premium"/>
    <m/>
    <m/>
    <m/>
    <n v="12"/>
    <n v="27"/>
    <d v="2021-05-01T00:00:00"/>
    <d v="2021-07-01T00:00:00"/>
    <n v="2"/>
    <n v="0"/>
    <d v="2021-06-01T00:00:00"/>
    <n v="120"/>
    <x v="0"/>
    <n v="15"/>
    <x v="1"/>
    <x v="1"/>
    <x v="44"/>
  </r>
  <r>
    <n v="100278"/>
    <s v="Basic"/>
    <m/>
    <m/>
    <m/>
    <n v="0"/>
    <n v="25"/>
    <d v="2021-05-01T00:00:00"/>
    <d v="2021-07-01T00:00:00"/>
    <n v="2"/>
    <n v="0"/>
    <d v="2021-05-01T00:00:00"/>
    <n v="0"/>
    <x v="0"/>
    <n v="25"/>
    <x v="0"/>
    <x v="0"/>
    <x v="0"/>
  </r>
  <r>
    <n v="100278"/>
    <s v="Premium"/>
    <m/>
    <m/>
    <m/>
    <n v="6"/>
    <n v="19"/>
    <d v="2021-05-01T00:00:00"/>
    <d v="2021-07-01T00:00:00"/>
    <n v="2"/>
    <n v="0"/>
    <d v="2021-06-01T00:00:00"/>
    <n v="60"/>
    <x v="0"/>
    <n v="13"/>
    <x v="15"/>
    <x v="1"/>
    <x v="16"/>
  </r>
  <r>
    <n v="100279"/>
    <s v="Basic"/>
    <m/>
    <m/>
    <m/>
    <n v="0"/>
    <n v="23"/>
    <d v="2021-05-01T00:00:00"/>
    <d v="2021-07-01T00:00:00"/>
    <n v="2"/>
    <n v="0"/>
    <d v="2021-05-01T00:00:00"/>
    <n v="0"/>
    <x v="0"/>
    <n v="23"/>
    <x v="0"/>
    <x v="0"/>
    <x v="0"/>
  </r>
  <r>
    <n v="100279"/>
    <s v="Premium"/>
    <m/>
    <m/>
    <m/>
    <n v="8"/>
    <n v="22"/>
    <d v="2021-05-01T00:00:00"/>
    <d v="2021-07-01T00:00:00"/>
    <n v="2"/>
    <n v="0"/>
    <d v="2021-06-01T00:00:00"/>
    <n v="80"/>
    <x v="0"/>
    <n v="14"/>
    <x v="28"/>
    <x v="1"/>
    <x v="47"/>
  </r>
  <r>
    <n v="100280"/>
    <s v="Basic"/>
    <m/>
    <m/>
    <m/>
    <n v="0"/>
    <n v="23"/>
    <d v="2021-05-01T00:00:00"/>
    <d v="2021-06-01T00:00:00"/>
    <n v="1"/>
    <n v="0"/>
    <d v="2021-05-01T00:00:00"/>
    <n v="0"/>
    <x v="0"/>
    <n v="23"/>
    <x v="0"/>
    <x v="0"/>
    <x v="0"/>
  </r>
  <r>
    <n v="100280"/>
    <s v="Basic"/>
    <m/>
    <m/>
    <m/>
    <n v="0"/>
    <n v="21"/>
    <d v="2021-05-01T00:00:00"/>
    <d v="2021-06-01T00:00:00"/>
    <n v="1"/>
    <n v="0"/>
    <d v="2021-06-01T00:00:00"/>
    <n v="0"/>
    <x v="0"/>
    <n v="21"/>
    <x v="33"/>
    <x v="1"/>
    <x v="45"/>
  </r>
  <r>
    <n v="100281"/>
    <s v="Basic"/>
    <m/>
    <m/>
    <m/>
    <n v="0"/>
    <n v="20"/>
    <d v="2021-05-01T00:00:00"/>
    <d v="2021-07-01T00:00:00"/>
    <n v="2"/>
    <n v="0"/>
    <d v="2021-05-01T00:00:00"/>
    <n v="0"/>
    <x v="0"/>
    <n v="20"/>
    <x v="0"/>
    <x v="0"/>
    <x v="0"/>
  </r>
  <r>
    <n v="100281"/>
    <s v="Premium"/>
    <m/>
    <m/>
    <m/>
    <n v="10"/>
    <n v="17"/>
    <d v="2021-05-01T00:00:00"/>
    <d v="2021-07-01T00:00:00"/>
    <n v="2"/>
    <n v="0"/>
    <d v="2021-06-01T00:00:00"/>
    <n v="100"/>
    <x v="0"/>
    <n v="7"/>
    <x v="6"/>
    <x v="3"/>
    <x v="6"/>
  </r>
  <r>
    <n v="100282"/>
    <s v="Basic"/>
    <m/>
    <m/>
    <m/>
    <n v="0"/>
    <n v="14"/>
    <d v="2021-05-01T00:00:00"/>
    <d v="2021-06-01T00:00:00"/>
    <n v="1"/>
    <n v="0"/>
    <d v="2021-05-01T00:00:00"/>
    <n v="0"/>
    <x v="0"/>
    <n v="14"/>
    <x v="0"/>
    <x v="0"/>
    <x v="0"/>
  </r>
  <r>
    <n v="100282"/>
    <s v="Basic"/>
    <m/>
    <m/>
    <m/>
    <n v="0"/>
    <n v="16"/>
    <d v="2021-05-01T00:00:00"/>
    <d v="2021-06-01T00:00:00"/>
    <n v="1"/>
    <n v="0"/>
    <d v="2021-06-01T00:00:00"/>
    <n v="0"/>
    <x v="0"/>
    <n v="16"/>
    <x v="31"/>
    <x v="1"/>
    <x v="40"/>
  </r>
  <r>
    <n v="100283"/>
    <s v="Basic"/>
    <m/>
    <m/>
    <m/>
    <n v="0"/>
    <n v="14"/>
    <d v="2021-05-01T00:00:00"/>
    <d v="2021-06-01T00:00:00"/>
    <n v="1"/>
    <n v="0"/>
    <d v="2021-05-01T00:00:00"/>
    <n v="0"/>
    <x v="0"/>
    <n v="14"/>
    <x v="0"/>
    <x v="0"/>
    <x v="0"/>
  </r>
  <r>
    <n v="100283"/>
    <s v="Basic"/>
    <m/>
    <m/>
    <m/>
    <n v="0"/>
    <n v="15"/>
    <d v="2021-05-01T00:00:00"/>
    <d v="2021-06-01T00:00:00"/>
    <n v="1"/>
    <n v="0"/>
    <d v="2021-06-01T00:00:00"/>
    <n v="0"/>
    <x v="0"/>
    <n v="15"/>
    <x v="1"/>
    <x v="1"/>
    <x v="20"/>
  </r>
  <r>
    <n v="100284"/>
    <s v="Basic"/>
    <m/>
    <m/>
    <m/>
    <n v="0"/>
    <n v="15"/>
    <d v="2021-05-01T00:00:00"/>
    <d v="2021-07-01T00:00:00"/>
    <n v="2"/>
    <n v="0"/>
    <d v="2021-05-01T00:00:00"/>
    <n v="0"/>
    <x v="0"/>
    <n v="15"/>
    <x v="0"/>
    <x v="0"/>
    <x v="0"/>
  </r>
  <r>
    <n v="100284"/>
    <s v="Premium"/>
    <m/>
    <m/>
    <m/>
    <n v="12"/>
    <n v="18"/>
    <d v="2021-05-01T00:00:00"/>
    <d v="2021-07-01T00:00:00"/>
    <n v="2"/>
    <n v="0"/>
    <d v="2021-06-01T00:00:00"/>
    <n v="120"/>
    <x v="0"/>
    <n v="6"/>
    <x v="29"/>
    <x v="3"/>
    <x v="37"/>
  </r>
  <r>
    <n v="100285"/>
    <s v="Basic"/>
    <m/>
    <m/>
    <m/>
    <n v="0"/>
    <n v="14"/>
    <d v="2021-05-01T00:00:00"/>
    <d v="2021-07-01T00:00:00"/>
    <n v="2"/>
    <n v="0"/>
    <d v="2021-05-01T00:00:00"/>
    <n v="0"/>
    <x v="0"/>
    <n v="14"/>
    <x v="0"/>
    <x v="0"/>
    <x v="0"/>
  </r>
  <r>
    <n v="100285"/>
    <s v="Basic"/>
    <m/>
    <m/>
    <m/>
    <n v="0"/>
    <n v="14"/>
    <d v="2021-05-01T00:00:00"/>
    <d v="2021-07-01T00:00:00"/>
    <n v="2"/>
    <n v="0"/>
    <d v="2021-06-01T00:00:00"/>
    <n v="0"/>
    <x v="0"/>
    <n v="14"/>
    <x v="28"/>
    <x v="1"/>
    <x v="36"/>
  </r>
  <r>
    <n v="100286"/>
    <s v="Basic"/>
    <m/>
    <m/>
    <m/>
    <n v="0"/>
    <n v="12"/>
    <d v="2021-05-01T00:00:00"/>
    <d v="2021-06-01T00:00:00"/>
    <n v="1"/>
    <n v="0"/>
    <d v="2021-05-01T00:00:00"/>
    <n v="0"/>
    <x v="0"/>
    <n v="12"/>
    <x v="0"/>
    <x v="0"/>
    <x v="0"/>
  </r>
  <r>
    <n v="100286"/>
    <s v="Basic"/>
    <m/>
    <m/>
    <m/>
    <n v="0"/>
    <n v="13"/>
    <d v="2021-05-01T00:00:00"/>
    <d v="2021-06-01T00:00:00"/>
    <n v="1"/>
    <n v="0"/>
    <d v="2021-06-01T00:00:00"/>
    <n v="0"/>
    <x v="0"/>
    <n v="13"/>
    <x v="15"/>
    <x v="1"/>
    <x v="60"/>
  </r>
  <r>
    <n v="100287"/>
    <s v="Basic"/>
    <m/>
    <m/>
    <m/>
    <n v="0"/>
    <n v="12"/>
    <d v="2021-05-01T00:00:00"/>
    <d v="2021-07-01T00:00:00"/>
    <n v="2"/>
    <n v="0"/>
    <d v="2021-05-01T00:00:00"/>
    <n v="0"/>
    <x v="0"/>
    <n v="12"/>
    <x v="0"/>
    <x v="0"/>
    <x v="0"/>
  </r>
  <r>
    <n v="100287"/>
    <s v="Business"/>
    <m/>
    <m/>
    <m/>
    <n v="5"/>
    <n v="9"/>
    <d v="2021-05-01T00:00:00"/>
    <d v="2021-07-01T00:00:00"/>
    <n v="2"/>
    <n v="0"/>
    <d v="2021-06-01T00:00:00"/>
    <n v="125"/>
    <x v="1"/>
    <n v="4"/>
    <x v="5"/>
    <x v="1"/>
    <x v="5"/>
  </r>
  <r>
    <n v="100288"/>
    <s v="Basic"/>
    <m/>
    <m/>
    <m/>
    <n v="0"/>
    <n v="11"/>
    <d v="2021-05-01T00:00:00"/>
    <d v="2021-07-01T00:00:00"/>
    <n v="2"/>
    <n v="0"/>
    <d v="2021-05-01T00:00:00"/>
    <n v="0"/>
    <x v="0"/>
    <n v="11"/>
    <x v="0"/>
    <x v="0"/>
    <x v="0"/>
  </r>
  <r>
    <n v="100288"/>
    <s v="Premium"/>
    <m/>
    <m/>
    <m/>
    <n v="4"/>
    <n v="11"/>
    <d v="2021-05-01T00:00:00"/>
    <d v="2021-07-01T00:00:00"/>
    <n v="2"/>
    <n v="0"/>
    <d v="2021-06-01T00:00:00"/>
    <n v="40"/>
    <x v="0"/>
    <n v="7"/>
    <x v="6"/>
    <x v="3"/>
    <x v="6"/>
  </r>
  <r>
    <n v="100289"/>
    <s v="Basic"/>
    <m/>
    <m/>
    <m/>
    <n v="0"/>
    <n v="12"/>
    <d v="2021-05-01T00:00:00"/>
    <d v="2021-07-01T00:00:00"/>
    <n v="2"/>
    <n v="0"/>
    <d v="2021-05-01T00:00:00"/>
    <n v="0"/>
    <x v="0"/>
    <n v="12"/>
    <x v="0"/>
    <x v="0"/>
    <x v="0"/>
  </r>
  <r>
    <n v="100289"/>
    <s v="Basic"/>
    <m/>
    <m/>
    <m/>
    <n v="0"/>
    <n v="9"/>
    <d v="2021-05-01T00:00:00"/>
    <d v="2021-07-01T00:00:00"/>
    <n v="2"/>
    <n v="0"/>
    <d v="2021-06-01T00:00:00"/>
    <n v="0"/>
    <x v="0"/>
    <n v="9"/>
    <x v="23"/>
    <x v="3"/>
    <x v="26"/>
  </r>
  <r>
    <n v="100290"/>
    <s v="Basic"/>
    <m/>
    <m/>
    <m/>
    <n v="0"/>
    <n v="8"/>
    <d v="2021-05-01T00:00:00"/>
    <d v="2021-06-01T00:00:00"/>
    <n v="1"/>
    <n v="0"/>
    <d v="2021-05-01T00:00:00"/>
    <n v="0"/>
    <x v="0"/>
    <n v="8"/>
    <x v="0"/>
    <x v="0"/>
    <x v="0"/>
  </r>
  <r>
    <n v="100290"/>
    <s v="Premium"/>
    <m/>
    <m/>
    <m/>
    <n v="4"/>
    <n v="9"/>
    <d v="2021-05-01T00:00:00"/>
    <d v="2021-06-01T00:00:00"/>
    <n v="1"/>
    <n v="0"/>
    <d v="2021-06-01T00:00:00"/>
    <n v="40"/>
    <x v="0"/>
    <n v="5"/>
    <x v="12"/>
    <x v="3"/>
    <x v="12"/>
  </r>
  <r>
    <n v="100291"/>
    <s v="Basic"/>
    <m/>
    <m/>
    <m/>
    <n v="0"/>
    <n v="10"/>
    <d v="2021-05-01T00:00:00"/>
    <d v="2021-07-01T00:00:00"/>
    <n v="2"/>
    <n v="0"/>
    <d v="2021-05-01T00:00:00"/>
    <n v="0"/>
    <x v="0"/>
    <n v="10"/>
    <x v="0"/>
    <x v="0"/>
    <x v="0"/>
  </r>
  <r>
    <n v="100291"/>
    <s v="Premium"/>
    <m/>
    <m/>
    <m/>
    <n v="2"/>
    <n v="7"/>
    <d v="2021-05-01T00:00:00"/>
    <d v="2021-07-01T00:00:00"/>
    <n v="2"/>
    <n v="0"/>
    <d v="2021-06-01T00:00:00"/>
    <n v="20"/>
    <x v="0"/>
    <n v="5"/>
    <x v="12"/>
    <x v="3"/>
    <x v="12"/>
  </r>
  <r>
    <n v="100292"/>
    <s v="Basic"/>
    <m/>
    <m/>
    <m/>
    <n v="0"/>
    <n v="11"/>
    <d v="2021-05-01T00:00:00"/>
    <d v="2021-06-01T00:00:00"/>
    <n v="1"/>
    <n v="0"/>
    <d v="2021-05-01T00:00:00"/>
    <n v="0"/>
    <x v="0"/>
    <n v="11"/>
    <x v="0"/>
    <x v="0"/>
    <x v="0"/>
  </r>
  <r>
    <n v="100292"/>
    <s v="Premium"/>
    <m/>
    <m/>
    <m/>
    <n v="2"/>
    <n v="7"/>
    <d v="2021-05-01T00:00:00"/>
    <d v="2021-06-01T00:00:00"/>
    <n v="1"/>
    <n v="0"/>
    <d v="2021-06-01T00:00:00"/>
    <n v="20"/>
    <x v="0"/>
    <n v="5"/>
    <x v="12"/>
    <x v="3"/>
    <x v="12"/>
  </r>
  <r>
    <n v="100293"/>
    <s v="Basic"/>
    <m/>
    <m/>
    <m/>
    <n v="0"/>
    <n v="7"/>
    <d v="2021-05-01T00:00:00"/>
    <d v="2021-07-01T00:00:00"/>
    <n v="2"/>
    <n v="0"/>
    <d v="2021-05-01T00:00:00"/>
    <n v="0"/>
    <x v="0"/>
    <n v="7"/>
    <x v="0"/>
    <x v="0"/>
    <x v="0"/>
  </r>
  <r>
    <n v="100293"/>
    <s v="Basic"/>
    <m/>
    <m/>
    <m/>
    <n v="0"/>
    <n v="7"/>
    <d v="2021-05-01T00:00:00"/>
    <d v="2021-07-01T00:00:00"/>
    <n v="2"/>
    <n v="0"/>
    <d v="2021-06-01T00:00:00"/>
    <n v="0"/>
    <x v="0"/>
    <n v="7"/>
    <x v="6"/>
    <x v="3"/>
    <x v="22"/>
  </r>
  <r>
    <n v="100294"/>
    <s v="Basic"/>
    <m/>
    <m/>
    <m/>
    <n v="0"/>
    <n v="5"/>
    <d v="2021-05-01T00:00:00"/>
    <d v="2021-06-01T00:00:00"/>
    <n v="1"/>
    <n v="0"/>
    <d v="2021-05-01T00:00:00"/>
    <n v="0"/>
    <x v="0"/>
    <n v="5"/>
    <x v="0"/>
    <x v="0"/>
    <x v="0"/>
  </r>
  <r>
    <n v="100294"/>
    <s v="Basic"/>
    <m/>
    <m/>
    <m/>
    <n v="0"/>
    <n v="8"/>
    <d v="2021-05-01T00:00:00"/>
    <d v="2021-06-01T00:00:00"/>
    <n v="1"/>
    <n v="0"/>
    <d v="2021-06-01T00:00:00"/>
    <n v="0"/>
    <x v="0"/>
    <n v="8"/>
    <x v="14"/>
    <x v="3"/>
    <x v="14"/>
  </r>
  <r>
    <n v="100295"/>
    <s v="Basic"/>
    <m/>
    <m/>
    <m/>
    <n v="0"/>
    <n v="5"/>
    <d v="2021-05-01T00:00:00"/>
    <d v="2021-07-01T00:00:00"/>
    <n v="2"/>
    <n v="0"/>
    <d v="2021-05-01T00:00:00"/>
    <n v="0"/>
    <x v="0"/>
    <n v="5"/>
    <x v="0"/>
    <x v="0"/>
    <x v="0"/>
  </r>
  <r>
    <n v="100295"/>
    <s v="Premium"/>
    <m/>
    <m/>
    <m/>
    <n v="2"/>
    <n v="7"/>
    <d v="2021-05-01T00:00:00"/>
    <d v="2021-07-01T00:00:00"/>
    <n v="2"/>
    <n v="0"/>
    <d v="2021-06-01T00:00:00"/>
    <n v="20"/>
    <x v="0"/>
    <n v="5"/>
    <x v="12"/>
    <x v="3"/>
    <x v="12"/>
  </r>
  <r>
    <n v="100296"/>
    <s v="Basic"/>
    <m/>
    <m/>
    <m/>
    <n v="0"/>
    <n v="6"/>
    <d v="2021-05-01T00:00:00"/>
    <d v="2021-06-01T00:00:00"/>
    <n v="1"/>
    <n v="0"/>
    <d v="2021-05-01T00:00:00"/>
    <n v="0"/>
    <x v="0"/>
    <n v="6"/>
    <x v="0"/>
    <x v="0"/>
    <x v="0"/>
  </r>
  <r>
    <n v="100296"/>
    <s v="Premium"/>
    <m/>
    <m/>
    <m/>
    <n v="2"/>
    <n v="5"/>
    <d v="2021-05-01T00:00:00"/>
    <d v="2021-06-01T00:00:00"/>
    <n v="1"/>
    <n v="0"/>
    <d v="2021-06-01T00:00:00"/>
    <n v="20"/>
    <x v="0"/>
    <n v="3"/>
    <x v="19"/>
    <x v="3"/>
    <x v="21"/>
  </r>
  <r>
    <n v="100297"/>
    <s v="Basic"/>
    <m/>
    <m/>
    <m/>
    <n v="0"/>
    <n v="6"/>
    <d v="2021-05-01T00:00:00"/>
    <d v="2021-07-01T00:00:00"/>
    <n v="2"/>
    <n v="0"/>
    <d v="2021-05-01T00:00:00"/>
    <n v="0"/>
    <x v="0"/>
    <n v="6"/>
    <x v="0"/>
    <x v="0"/>
    <x v="0"/>
  </r>
  <r>
    <n v="100297"/>
    <s v="Basic"/>
    <m/>
    <m/>
    <m/>
    <n v="0"/>
    <n v="5"/>
    <d v="2021-05-01T00:00:00"/>
    <d v="2021-07-01T00:00:00"/>
    <n v="2"/>
    <n v="0"/>
    <d v="2021-06-01T00:00:00"/>
    <n v="0"/>
    <x v="0"/>
    <n v="5"/>
    <x v="12"/>
    <x v="3"/>
    <x v="42"/>
  </r>
  <r>
    <n v="100298"/>
    <s v="Basic"/>
    <m/>
    <m/>
    <m/>
    <n v="0"/>
    <n v="5"/>
    <d v="2021-05-01T00:00:00"/>
    <d v="2021-07-01T00:00:00"/>
    <n v="2"/>
    <n v="0"/>
    <d v="2021-05-01T00:00:00"/>
    <n v="0"/>
    <x v="0"/>
    <n v="5"/>
    <x v="0"/>
    <x v="0"/>
    <x v="0"/>
  </r>
  <r>
    <n v="100298"/>
    <s v="Basic"/>
    <m/>
    <m/>
    <m/>
    <n v="0"/>
    <n v="5"/>
    <d v="2021-05-01T00:00:00"/>
    <d v="2021-07-01T00:00:00"/>
    <n v="2"/>
    <n v="0"/>
    <d v="2021-06-01T00:00:00"/>
    <n v="0"/>
    <x v="0"/>
    <n v="5"/>
    <x v="12"/>
    <x v="3"/>
    <x v="42"/>
  </r>
  <r>
    <n v="100299"/>
    <s v="Basic"/>
    <m/>
    <m/>
    <m/>
    <n v="0"/>
    <n v="6"/>
    <d v="2021-05-01T00:00:00"/>
    <d v="2021-06-01T00:00:00"/>
    <n v="1"/>
    <n v="0"/>
    <d v="2021-05-01T00:00:00"/>
    <n v="0"/>
    <x v="0"/>
    <n v="6"/>
    <x v="0"/>
    <x v="0"/>
    <x v="0"/>
  </r>
  <r>
    <n v="100299"/>
    <s v="Basic"/>
    <m/>
    <m/>
    <m/>
    <n v="0"/>
    <n v="4"/>
    <d v="2021-05-01T00:00:00"/>
    <d v="2021-06-01T00:00:00"/>
    <n v="1"/>
    <n v="0"/>
    <d v="2021-06-01T00:00:00"/>
    <n v="0"/>
    <x v="0"/>
    <n v="4"/>
    <x v="11"/>
    <x v="3"/>
    <x v="15"/>
  </r>
  <r>
    <n v="100300"/>
    <s v="Basic"/>
    <m/>
    <m/>
    <m/>
    <n v="0"/>
    <n v="43"/>
    <d v="2021-05-01T00:00:00"/>
    <d v="2021-07-01T00:00:00"/>
    <n v="2"/>
    <n v="0"/>
    <d v="2021-05-01T00:00:00"/>
    <n v="0"/>
    <x v="0"/>
    <n v="43"/>
    <x v="0"/>
    <x v="0"/>
    <x v="0"/>
  </r>
  <r>
    <n v="100300"/>
    <s v="Enterprise"/>
    <n v="12"/>
    <d v="2021-12-01T00:00:00"/>
    <d v="2022-11-30T00:00:00"/>
    <n v="40"/>
    <n v="47"/>
    <d v="2021-05-01T00:00:00"/>
    <d v="2021-07-01T00:00:00"/>
    <n v="2"/>
    <n v="0"/>
    <d v="2021-06-01T00:00:00"/>
    <n v="1140"/>
    <x v="2"/>
    <n v="7"/>
    <x v="42"/>
    <x v="1"/>
    <x v="61"/>
  </r>
  <r>
    <n v="100301"/>
    <s v="Basic"/>
    <m/>
    <m/>
    <m/>
    <n v="0"/>
    <n v="513"/>
    <d v="2021-05-01T00:00:00"/>
    <d v="2021-07-01T00:00:00"/>
    <n v="2"/>
    <n v="0"/>
    <d v="2021-05-01T00:00:00"/>
    <n v="0"/>
    <x v="0"/>
    <n v="513"/>
    <x v="0"/>
    <x v="0"/>
    <x v="0"/>
  </r>
  <r>
    <n v="100301"/>
    <s v="Enterprise"/>
    <n v="12"/>
    <d v="2022-01-01T00:00:00"/>
    <d v="2022-12-31T00:00:00"/>
    <n v="525"/>
    <n v="479"/>
    <d v="2021-05-01T00:00:00"/>
    <d v="2021-07-01T00:00:00"/>
    <n v="2"/>
    <n v="0"/>
    <d v="2021-06-01T00:00:00"/>
    <n v="6600"/>
    <x v="2"/>
    <n v="0"/>
    <x v="0"/>
    <x v="0"/>
    <x v="0"/>
  </r>
  <r>
    <n v="100302"/>
    <s v="Basic"/>
    <m/>
    <m/>
    <m/>
    <n v="0"/>
    <n v="4"/>
    <d v="2021-05-01T00:00:00"/>
    <d v="2021-06-01T00:00:00"/>
    <n v="1"/>
    <n v="0"/>
    <d v="2021-05-01T00:00:00"/>
    <n v="0"/>
    <x v="0"/>
    <n v="4"/>
    <x v="0"/>
    <x v="0"/>
    <x v="0"/>
  </r>
  <r>
    <n v="100302"/>
    <s v="Basic"/>
    <m/>
    <m/>
    <m/>
    <n v="0"/>
    <n v="4"/>
    <d v="2021-05-01T00:00:00"/>
    <d v="2021-06-01T00:00:00"/>
    <n v="1"/>
    <n v="0"/>
    <d v="2021-06-01T00:00:00"/>
    <n v="0"/>
    <x v="0"/>
    <n v="4"/>
    <x v="11"/>
    <x v="3"/>
    <x v="15"/>
  </r>
  <r>
    <n v="100303"/>
    <s v="Basic"/>
    <m/>
    <m/>
    <m/>
    <n v="0"/>
    <n v="4"/>
    <d v="2021-05-01T00:00:00"/>
    <d v="2021-07-01T00:00:00"/>
    <n v="2"/>
    <n v="0"/>
    <d v="2021-05-01T00:00:00"/>
    <n v="0"/>
    <x v="0"/>
    <n v="4"/>
    <x v="0"/>
    <x v="0"/>
    <x v="0"/>
  </r>
  <r>
    <n v="100303"/>
    <s v="Basic"/>
    <m/>
    <m/>
    <m/>
    <n v="0"/>
    <n v="4"/>
    <d v="2021-05-01T00:00:00"/>
    <d v="2021-07-01T00:00:00"/>
    <n v="2"/>
    <n v="0"/>
    <d v="2021-06-01T00:00:00"/>
    <n v="0"/>
    <x v="0"/>
    <n v="4"/>
    <x v="11"/>
    <x v="3"/>
    <x v="15"/>
  </r>
  <r>
    <n v="100304"/>
    <s v="Basic"/>
    <m/>
    <m/>
    <m/>
    <n v="0"/>
    <n v="3"/>
    <d v="2021-05-01T00:00:00"/>
    <d v="2021-07-01T00:00:00"/>
    <n v="2"/>
    <n v="0"/>
    <d v="2021-05-01T00:00:00"/>
    <n v="0"/>
    <x v="0"/>
    <n v="3"/>
    <x v="0"/>
    <x v="0"/>
    <x v="0"/>
  </r>
  <r>
    <n v="100304"/>
    <s v="Premium"/>
    <m/>
    <m/>
    <m/>
    <n v="2"/>
    <n v="3"/>
    <d v="2021-05-01T00:00:00"/>
    <d v="2021-07-01T00:00:00"/>
    <n v="2"/>
    <n v="0"/>
    <d v="2021-06-01T00:00:00"/>
    <n v="20"/>
    <x v="0"/>
    <n v="1"/>
    <x v="3"/>
    <x v="3"/>
    <x v="3"/>
  </r>
  <r>
    <n v="100305"/>
    <s v="Basic"/>
    <m/>
    <m/>
    <m/>
    <n v="0"/>
    <n v="2"/>
    <d v="2021-05-01T00:00:00"/>
    <d v="2021-06-01T00:00:00"/>
    <n v="1"/>
    <n v="0"/>
    <d v="2021-05-01T00:00:00"/>
    <n v="0"/>
    <x v="0"/>
    <n v="2"/>
    <x v="0"/>
    <x v="0"/>
    <x v="0"/>
  </r>
  <r>
    <n v="100305"/>
    <s v="Basic"/>
    <m/>
    <m/>
    <m/>
    <n v="0"/>
    <n v="2"/>
    <d v="2021-05-01T00:00:00"/>
    <d v="2021-06-01T00:00:00"/>
    <n v="1"/>
    <n v="0"/>
    <d v="2021-06-01T00:00:00"/>
    <n v="0"/>
    <x v="0"/>
    <n v="2"/>
    <x v="7"/>
    <x v="3"/>
    <x v="7"/>
  </r>
  <r>
    <n v="100306"/>
    <s v="Basic"/>
    <m/>
    <m/>
    <m/>
    <n v="0"/>
    <n v="2"/>
    <d v="2021-05-01T00:00:00"/>
    <d v="2021-06-01T00:00:00"/>
    <n v="1"/>
    <n v="0"/>
    <d v="2021-05-01T00:00:00"/>
    <n v="0"/>
    <x v="0"/>
    <n v="2"/>
    <x v="0"/>
    <x v="0"/>
    <x v="0"/>
  </r>
  <r>
    <n v="100306"/>
    <s v="Basic"/>
    <m/>
    <m/>
    <m/>
    <n v="0"/>
    <n v="2"/>
    <d v="2021-05-01T00:00:00"/>
    <d v="2021-06-01T00:00:00"/>
    <n v="1"/>
    <n v="0"/>
    <d v="2021-06-01T00:00:00"/>
    <n v="0"/>
    <x v="0"/>
    <n v="2"/>
    <x v="7"/>
    <x v="3"/>
    <x v="7"/>
  </r>
  <r>
    <n v="100307"/>
    <s v="Basic"/>
    <m/>
    <m/>
    <m/>
    <n v="0"/>
    <n v="2"/>
    <d v="2021-05-01T00:00:00"/>
    <d v="2021-07-01T00:00:00"/>
    <n v="2"/>
    <n v="0"/>
    <d v="2021-05-01T00:00:00"/>
    <n v="0"/>
    <x v="0"/>
    <n v="2"/>
    <x v="0"/>
    <x v="0"/>
    <x v="0"/>
  </r>
  <r>
    <n v="100307"/>
    <s v="Basic"/>
    <m/>
    <m/>
    <m/>
    <n v="0"/>
    <n v="2"/>
    <d v="2021-05-01T00:00:00"/>
    <d v="2021-07-01T00:00:00"/>
    <n v="2"/>
    <n v="0"/>
    <d v="2021-06-01T00:00:00"/>
    <n v="0"/>
    <x v="0"/>
    <n v="2"/>
    <x v="7"/>
    <x v="3"/>
    <x v="7"/>
  </r>
  <r>
    <n v="100308"/>
    <s v="Basic"/>
    <m/>
    <m/>
    <m/>
    <n v="0"/>
    <n v="2"/>
    <d v="2021-05-01T00:00:00"/>
    <d v="2021-06-01T00:00:00"/>
    <n v="1"/>
    <n v="0"/>
    <d v="2021-05-01T00:00:00"/>
    <n v="0"/>
    <x v="0"/>
    <n v="2"/>
    <x v="0"/>
    <x v="0"/>
    <x v="0"/>
  </r>
  <r>
    <n v="100308"/>
    <s v="Basic"/>
    <m/>
    <m/>
    <m/>
    <n v="0"/>
    <n v="2"/>
    <d v="2021-05-01T00:00:00"/>
    <d v="2021-06-01T00:00:00"/>
    <n v="1"/>
    <n v="0"/>
    <d v="2021-06-01T00:00:00"/>
    <n v="0"/>
    <x v="0"/>
    <n v="2"/>
    <x v="7"/>
    <x v="3"/>
    <x v="7"/>
  </r>
  <r>
    <n v="100309"/>
    <s v="Basic"/>
    <m/>
    <m/>
    <m/>
    <n v="0"/>
    <n v="2"/>
    <d v="2021-05-01T00:00:00"/>
    <d v="2021-06-01T00:00:00"/>
    <n v="1"/>
    <n v="0"/>
    <d v="2021-05-01T00:00:00"/>
    <n v="0"/>
    <x v="0"/>
    <n v="2"/>
    <x v="0"/>
    <x v="0"/>
    <x v="0"/>
  </r>
  <r>
    <n v="100309"/>
    <s v="Basic"/>
    <m/>
    <m/>
    <m/>
    <n v="0"/>
    <n v="2"/>
    <d v="2021-05-01T00:00:00"/>
    <d v="2021-06-01T00:00:00"/>
    <n v="1"/>
    <n v="0"/>
    <d v="2021-06-01T00:00:00"/>
    <n v="0"/>
    <x v="0"/>
    <n v="2"/>
    <x v="7"/>
    <x v="3"/>
    <x v="7"/>
  </r>
  <r>
    <n v="100310"/>
    <s v="Basic"/>
    <m/>
    <m/>
    <m/>
    <n v="0"/>
    <n v="2"/>
    <d v="2021-05-01T00:00:00"/>
    <d v="2021-07-01T00:00:00"/>
    <n v="2"/>
    <n v="0"/>
    <d v="2021-05-01T00:00:00"/>
    <n v="0"/>
    <x v="0"/>
    <n v="2"/>
    <x v="0"/>
    <x v="0"/>
    <x v="0"/>
  </r>
  <r>
    <n v="100310"/>
    <s v="Premium"/>
    <m/>
    <m/>
    <m/>
    <n v="1"/>
    <n v="2"/>
    <d v="2021-05-01T00:00:00"/>
    <d v="2021-07-01T00:00:00"/>
    <n v="2"/>
    <n v="0"/>
    <d v="2021-06-01T00:00:00"/>
    <n v="10"/>
    <x v="0"/>
    <n v="1"/>
    <x v="3"/>
    <x v="3"/>
    <x v="3"/>
  </r>
  <r>
    <n v="100311"/>
    <s v="Basic"/>
    <m/>
    <m/>
    <m/>
    <n v="0"/>
    <n v="1"/>
    <d v="2021-05-01T00:00:00"/>
    <d v="2021-07-01T00:00:00"/>
    <n v="2"/>
    <n v="0"/>
    <d v="2021-05-01T00:00:00"/>
    <n v="0"/>
    <x v="0"/>
    <n v="1"/>
    <x v="0"/>
    <x v="0"/>
    <x v="0"/>
  </r>
  <r>
    <n v="100311"/>
    <s v="Premium"/>
    <m/>
    <m/>
    <m/>
    <n v="1"/>
    <n v="2"/>
    <d v="2021-05-01T00:00:00"/>
    <d v="2021-07-01T00:00:00"/>
    <n v="2"/>
    <n v="0"/>
    <d v="2021-06-01T00:00:00"/>
    <n v="10"/>
    <x v="0"/>
    <n v="1"/>
    <x v="3"/>
    <x v="3"/>
    <x v="3"/>
  </r>
  <r>
    <n v="100312"/>
    <s v="Basic"/>
    <m/>
    <m/>
    <m/>
    <n v="0"/>
    <n v="2"/>
    <d v="2021-05-01T00:00:00"/>
    <d v="2021-07-01T00:00:00"/>
    <n v="2"/>
    <n v="0"/>
    <d v="2021-05-01T00:00:00"/>
    <n v="0"/>
    <x v="0"/>
    <n v="2"/>
    <x v="0"/>
    <x v="0"/>
    <x v="0"/>
  </r>
  <r>
    <n v="100312"/>
    <s v="Basic"/>
    <m/>
    <m/>
    <m/>
    <n v="0"/>
    <n v="2"/>
    <d v="2021-05-01T00:00:00"/>
    <d v="2021-07-01T00:00:00"/>
    <n v="2"/>
    <n v="0"/>
    <d v="2021-06-01T00:00:00"/>
    <n v="0"/>
    <x v="0"/>
    <n v="2"/>
    <x v="7"/>
    <x v="3"/>
    <x v="7"/>
  </r>
  <r>
    <n v="100313"/>
    <s v="Basic"/>
    <m/>
    <m/>
    <m/>
    <n v="0"/>
    <n v="2"/>
    <d v="2021-05-01T00:00:00"/>
    <d v="2021-07-01T00:00:00"/>
    <n v="2"/>
    <n v="0"/>
    <d v="2021-05-01T00:00:00"/>
    <n v="0"/>
    <x v="0"/>
    <n v="2"/>
    <x v="0"/>
    <x v="0"/>
    <x v="0"/>
  </r>
  <r>
    <n v="100313"/>
    <s v="Basic"/>
    <m/>
    <m/>
    <m/>
    <n v="0"/>
    <n v="2"/>
    <d v="2021-05-01T00:00:00"/>
    <d v="2021-07-01T00:00:00"/>
    <n v="2"/>
    <n v="0"/>
    <d v="2021-06-01T00:00:00"/>
    <n v="0"/>
    <x v="0"/>
    <n v="2"/>
    <x v="7"/>
    <x v="3"/>
    <x v="7"/>
  </r>
  <r>
    <n v="100314"/>
    <s v="Basic"/>
    <m/>
    <m/>
    <m/>
    <n v="0"/>
    <n v="2"/>
    <d v="2021-05-01T00:00:00"/>
    <d v="2021-07-01T00:00:00"/>
    <n v="2"/>
    <n v="0"/>
    <d v="2021-05-01T00:00:00"/>
    <n v="0"/>
    <x v="0"/>
    <n v="2"/>
    <x v="0"/>
    <x v="0"/>
    <x v="0"/>
  </r>
  <r>
    <n v="100314"/>
    <s v="Basic"/>
    <m/>
    <m/>
    <m/>
    <n v="0"/>
    <n v="2"/>
    <d v="2021-05-01T00:00:00"/>
    <d v="2021-07-01T00:00:00"/>
    <n v="2"/>
    <n v="0"/>
    <d v="2021-06-01T00:00:00"/>
    <n v="0"/>
    <x v="0"/>
    <n v="2"/>
    <x v="7"/>
    <x v="3"/>
    <x v="7"/>
  </r>
  <r>
    <n v="100315"/>
    <s v="Basic"/>
    <m/>
    <m/>
    <m/>
    <n v="0"/>
    <n v="2"/>
    <d v="2021-05-01T00:00:00"/>
    <d v="2021-06-01T00:00:00"/>
    <n v="1"/>
    <n v="0"/>
    <d v="2021-05-01T00:00:00"/>
    <n v="0"/>
    <x v="0"/>
    <n v="2"/>
    <x v="0"/>
    <x v="0"/>
    <x v="0"/>
  </r>
  <r>
    <n v="100315"/>
    <s v="Basic"/>
    <m/>
    <m/>
    <m/>
    <n v="0"/>
    <n v="2"/>
    <d v="2021-05-01T00:00:00"/>
    <d v="2021-06-01T00:00:00"/>
    <n v="1"/>
    <n v="0"/>
    <d v="2021-06-01T00:00:00"/>
    <n v="0"/>
    <x v="0"/>
    <n v="2"/>
    <x v="7"/>
    <x v="3"/>
    <x v="7"/>
  </r>
  <r>
    <n v="100316"/>
    <s v="Basic"/>
    <m/>
    <m/>
    <m/>
    <n v="0"/>
    <n v="2"/>
    <d v="2021-05-01T00:00:00"/>
    <d v="2021-07-01T00:00:00"/>
    <n v="2"/>
    <n v="0"/>
    <d v="2021-05-01T00:00:00"/>
    <n v="0"/>
    <x v="0"/>
    <n v="2"/>
    <x v="0"/>
    <x v="0"/>
    <x v="0"/>
  </r>
  <r>
    <n v="100316"/>
    <s v="Basic"/>
    <m/>
    <m/>
    <m/>
    <n v="0"/>
    <n v="2"/>
    <d v="2021-05-01T00:00:00"/>
    <d v="2021-07-01T00:00:00"/>
    <n v="2"/>
    <n v="0"/>
    <d v="2021-06-01T00:00:00"/>
    <n v="0"/>
    <x v="0"/>
    <n v="2"/>
    <x v="7"/>
    <x v="3"/>
    <x v="7"/>
  </r>
  <r>
    <n v="100317"/>
    <s v="Basic"/>
    <m/>
    <m/>
    <m/>
    <n v="0"/>
    <n v="2"/>
    <d v="2021-05-01T00:00:00"/>
    <d v="2021-06-01T00:00:00"/>
    <n v="1"/>
    <n v="0"/>
    <d v="2021-05-01T00:00:00"/>
    <n v="0"/>
    <x v="0"/>
    <n v="2"/>
    <x v="0"/>
    <x v="0"/>
    <x v="0"/>
  </r>
  <r>
    <n v="100317"/>
    <s v="Premium"/>
    <m/>
    <m/>
    <m/>
    <n v="1"/>
    <n v="2"/>
    <d v="2021-05-01T00:00:00"/>
    <d v="2021-06-01T00:00:00"/>
    <n v="1"/>
    <n v="0"/>
    <d v="2021-06-01T00:00:00"/>
    <n v="10"/>
    <x v="0"/>
    <n v="1"/>
    <x v="3"/>
    <x v="3"/>
    <x v="3"/>
  </r>
  <r>
    <n v="100318"/>
    <s v="Basic"/>
    <m/>
    <m/>
    <m/>
    <n v="0"/>
    <n v="2"/>
    <d v="2021-05-01T00:00:00"/>
    <d v="2021-07-01T00:00:00"/>
    <n v="2"/>
    <n v="0"/>
    <d v="2021-05-01T00:00:00"/>
    <n v="0"/>
    <x v="0"/>
    <n v="2"/>
    <x v="0"/>
    <x v="0"/>
    <x v="0"/>
  </r>
  <r>
    <n v="100318"/>
    <s v="Premium"/>
    <m/>
    <m/>
    <m/>
    <n v="1"/>
    <n v="2"/>
    <d v="2021-05-01T00:00:00"/>
    <d v="2021-07-01T00:00:00"/>
    <n v="2"/>
    <n v="0"/>
    <d v="2021-06-01T00:00:00"/>
    <n v="10"/>
    <x v="0"/>
    <n v="1"/>
    <x v="3"/>
    <x v="3"/>
    <x v="3"/>
  </r>
  <r>
    <n v="100370"/>
    <s v="Basic"/>
    <m/>
    <m/>
    <m/>
    <n v="0"/>
    <n v="85"/>
    <d v="2021-06-01T00:00:00"/>
    <d v="2021-07-01T00:00:00"/>
    <n v="1"/>
    <n v="0"/>
    <d v="2021-06-01T00:00:00"/>
    <n v="0"/>
    <x v="0"/>
    <n v="85"/>
    <x v="43"/>
    <x v="2"/>
    <x v="62"/>
  </r>
  <r>
    <n v="100320"/>
    <s v="Basic"/>
    <m/>
    <m/>
    <m/>
    <n v="0"/>
    <n v="84"/>
    <d v="2021-06-01T00:00:00"/>
    <d v="2021-07-01T00:00:00"/>
    <n v="1"/>
    <n v="0"/>
    <d v="2021-06-01T00:00:00"/>
    <n v="0"/>
    <x v="0"/>
    <n v="84"/>
    <x v="44"/>
    <x v="2"/>
    <x v="63"/>
  </r>
  <r>
    <n v="100319"/>
    <s v="Basic"/>
    <m/>
    <m/>
    <m/>
    <n v="0"/>
    <n v="72"/>
    <d v="2021-06-01T00:00:00"/>
    <d v="2021-07-01T00:00:00"/>
    <n v="1"/>
    <n v="0"/>
    <d v="2021-06-01T00:00:00"/>
    <n v="0"/>
    <x v="0"/>
    <n v="72"/>
    <x v="45"/>
    <x v="2"/>
    <x v="64"/>
  </r>
  <r>
    <n v="100322"/>
    <s v="Basic"/>
    <m/>
    <m/>
    <m/>
    <n v="0"/>
    <n v="68"/>
    <d v="2021-06-01T00:00:00"/>
    <d v="2021-07-01T00:00:00"/>
    <n v="1"/>
    <n v="0"/>
    <d v="2021-06-01T00:00:00"/>
    <n v="0"/>
    <x v="0"/>
    <n v="68"/>
    <x v="46"/>
    <x v="2"/>
    <x v="65"/>
  </r>
  <r>
    <n v="100324"/>
    <s v="Basic"/>
    <m/>
    <m/>
    <m/>
    <n v="0"/>
    <n v="68"/>
    <d v="2021-06-01T00:00:00"/>
    <d v="2021-07-01T00:00:00"/>
    <n v="1"/>
    <n v="0"/>
    <d v="2021-06-01T00:00:00"/>
    <n v="0"/>
    <x v="0"/>
    <n v="68"/>
    <x v="46"/>
    <x v="2"/>
    <x v="65"/>
  </r>
  <r>
    <n v="100325"/>
    <s v="Basic"/>
    <m/>
    <m/>
    <m/>
    <n v="0"/>
    <n v="59"/>
    <d v="2021-06-01T00:00:00"/>
    <d v="2021-07-01T00:00:00"/>
    <n v="1"/>
    <n v="0"/>
    <d v="2021-06-01T00:00:00"/>
    <n v="0"/>
    <x v="0"/>
    <n v="59"/>
    <x v="47"/>
    <x v="2"/>
    <x v="66"/>
  </r>
  <r>
    <n v="100328"/>
    <s v="Basic"/>
    <m/>
    <m/>
    <m/>
    <n v="0"/>
    <n v="55"/>
    <d v="2021-06-01T00:00:00"/>
    <d v="2021-07-01T00:00:00"/>
    <n v="1"/>
    <n v="0"/>
    <d v="2021-06-01T00:00:00"/>
    <n v="0"/>
    <x v="0"/>
    <n v="55"/>
    <x v="48"/>
    <x v="2"/>
    <x v="67"/>
  </r>
  <r>
    <n v="100327"/>
    <s v="Basic"/>
    <m/>
    <m/>
    <m/>
    <n v="0"/>
    <n v="54"/>
    <d v="2021-06-01T00:00:00"/>
    <d v="2021-07-01T00:00:00"/>
    <n v="1"/>
    <n v="0"/>
    <d v="2021-06-01T00:00:00"/>
    <n v="0"/>
    <x v="0"/>
    <n v="54"/>
    <x v="49"/>
    <x v="2"/>
    <x v="68"/>
  </r>
  <r>
    <n v="100323"/>
    <s v="Basic"/>
    <m/>
    <m/>
    <m/>
    <n v="0"/>
    <n v="51"/>
    <d v="2021-06-01T00:00:00"/>
    <d v="2021-07-01T00:00:00"/>
    <n v="1"/>
    <n v="0"/>
    <d v="2021-06-01T00:00:00"/>
    <n v="0"/>
    <x v="0"/>
    <n v="51"/>
    <x v="50"/>
    <x v="2"/>
    <x v="69"/>
  </r>
  <r>
    <n v="100321"/>
    <s v="Basic"/>
    <m/>
    <m/>
    <m/>
    <n v="0"/>
    <n v="50"/>
    <d v="2021-06-01T00:00:00"/>
    <d v="2021-07-01T00:00:00"/>
    <n v="1"/>
    <n v="0"/>
    <d v="2021-06-01T00:00:00"/>
    <n v="0"/>
    <x v="0"/>
    <n v="50"/>
    <x v="51"/>
    <x v="2"/>
    <x v="70"/>
  </r>
  <r>
    <n v="100326"/>
    <s v="Basic"/>
    <m/>
    <m/>
    <m/>
    <n v="0"/>
    <n v="50"/>
    <d v="2021-06-01T00:00:00"/>
    <d v="2021-07-01T00:00:00"/>
    <n v="1"/>
    <n v="0"/>
    <d v="2021-06-01T00:00:00"/>
    <n v="0"/>
    <x v="0"/>
    <n v="50"/>
    <x v="51"/>
    <x v="2"/>
    <x v="70"/>
  </r>
  <r>
    <n v="100329"/>
    <s v="Basic"/>
    <m/>
    <m/>
    <m/>
    <n v="0"/>
    <n v="50"/>
    <d v="2021-06-01T00:00:00"/>
    <d v="2021-07-01T00:00:00"/>
    <n v="1"/>
    <n v="0"/>
    <d v="2021-06-01T00:00:00"/>
    <n v="0"/>
    <x v="0"/>
    <n v="50"/>
    <x v="51"/>
    <x v="2"/>
    <x v="70"/>
  </r>
  <r>
    <n v="100331"/>
    <s v="Basic"/>
    <m/>
    <m/>
    <m/>
    <n v="0"/>
    <n v="45"/>
    <d v="2021-06-01T00:00:00"/>
    <d v="2021-07-01T00:00:00"/>
    <n v="1"/>
    <n v="0"/>
    <d v="2021-06-01T00:00:00"/>
    <n v="0"/>
    <x v="0"/>
    <n v="45"/>
    <x v="25"/>
    <x v="2"/>
    <x v="71"/>
  </r>
  <r>
    <n v="100332"/>
    <s v="Basic"/>
    <m/>
    <m/>
    <m/>
    <n v="0"/>
    <n v="37"/>
    <d v="2021-06-01T00:00:00"/>
    <d v="2021-07-01T00:00:00"/>
    <n v="1"/>
    <n v="0"/>
    <d v="2021-06-01T00:00:00"/>
    <n v="0"/>
    <x v="0"/>
    <n v="37"/>
    <x v="39"/>
    <x v="1"/>
    <x v="72"/>
  </r>
  <r>
    <n v="100333"/>
    <s v="Basic"/>
    <m/>
    <m/>
    <m/>
    <n v="0"/>
    <n v="39"/>
    <d v="2021-06-01T00:00:00"/>
    <d v="2021-07-01T00:00:00"/>
    <n v="1"/>
    <n v="0"/>
    <d v="2021-06-01T00:00:00"/>
    <n v="0"/>
    <x v="0"/>
    <n v="39"/>
    <x v="52"/>
    <x v="1"/>
    <x v="73"/>
  </r>
  <r>
    <n v="100334"/>
    <s v="Basic"/>
    <m/>
    <m/>
    <m/>
    <n v="0"/>
    <n v="37"/>
    <d v="2021-06-01T00:00:00"/>
    <d v="2021-07-01T00:00:00"/>
    <n v="1"/>
    <n v="0"/>
    <d v="2021-06-01T00:00:00"/>
    <n v="0"/>
    <x v="0"/>
    <n v="37"/>
    <x v="39"/>
    <x v="1"/>
    <x v="72"/>
  </r>
  <r>
    <n v="100335"/>
    <s v="Basic"/>
    <m/>
    <m/>
    <m/>
    <n v="0"/>
    <n v="28"/>
    <d v="2021-06-01T00:00:00"/>
    <d v="2021-07-01T00:00:00"/>
    <n v="1"/>
    <n v="0"/>
    <d v="2021-06-01T00:00:00"/>
    <n v="0"/>
    <x v="0"/>
    <n v="28"/>
    <x v="41"/>
    <x v="1"/>
    <x v="74"/>
  </r>
  <r>
    <n v="100336"/>
    <s v="Basic"/>
    <m/>
    <m/>
    <m/>
    <n v="0"/>
    <n v="20"/>
    <d v="2021-06-01T00:00:00"/>
    <d v="2021-07-01T00:00:00"/>
    <n v="1"/>
    <n v="0"/>
    <d v="2021-06-01T00:00:00"/>
    <n v="0"/>
    <x v="0"/>
    <n v="20"/>
    <x v="20"/>
    <x v="1"/>
    <x v="75"/>
  </r>
  <r>
    <n v="100337"/>
    <s v="Basic"/>
    <m/>
    <m/>
    <m/>
    <n v="0"/>
    <n v="26"/>
    <d v="2021-06-01T00:00:00"/>
    <d v="2021-07-01T00:00:00"/>
    <n v="1"/>
    <n v="0"/>
    <d v="2021-06-01T00:00:00"/>
    <n v="0"/>
    <x v="0"/>
    <n v="26"/>
    <x v="53"/>
    <x v="1"/>
    <x v="76"/>
  </r>
  <r>
    <n v="100338"/>
    <s v="Basic"/>
    <m/>
    <m/>
    <m/>
    <n v="0"/>
    <n v="32"/>
    <d v="2021-06-01T00:00:00"/>
    <d v="2021-07-01T00:00:00"/>
    <n v="1"/>
    <n v="0"/>
    <d v="2021-06-01T00:00:00"/>
    <n v="0"/>
    <x v="0"/>
    <n v="32"/>
    <x v="54"/>
    <x v="1"/>
    <x v="77"/>
  </r>
  <r>
    <n v="100339"/>
    <s v="Basic"/>
    <m/>
    <m/>
    <m/>
    <n v="0"/>
    <n v="20"/>
    <d v="2021-06-01T00:00:00"/>
    <d v="2021-07-01T00:00:00"/>
    <n v="1"/>
    <n v="0"/>
    <d v="2021-06-01T00:00:00"/>
    <n v="0"/>
    <x v="0"/>
    <n v="20"/>
    <x v="20"/>
    <x v="1"/>
    <x v="75"/>
  </r>
  <r>
    <n v="100340"/>
    <s v="Basic"/>
    <m/>
    <m/>
    <m/>
    <n v="0"/>
    <n v="21"/>
    <d v="2021-06-01T00:00:00"/>
    <d v="2021-07-01T00:00:00"/>
    <n v="1"/>
    <n v="0"/>
    <d v="2021-06-01T00:00:00"/>
    <n v="0"/>
    <x v="0"/>
    <n v="21"/>
    <x v="33"/>
    <x v="1"/>
    <x v="45"/>
  </r>
  <r>
    <n v="100341"/>
    <s v="Basic"/>
    <m/>
    <m/>
    <m/>
    <n v="0"/>
    <n v="20"/>
    <d v="2021-06-01T00:00:00"/>
    <d v="2021-07-01T00:00:00"/>
    <n v="1"/>
    <n v="0"/>
    <d v="2021-06-01T00:00:00"/>
    <n v="0"/>
    <x v="0"/>
    <n v="20"/>
    <x v="20"/>
    <x v="1"/>
    <x v="75"/>
  </r>
  <r>
    <n v="100342"/>
    <s v="Basic"/>
    <m/>
    <m/>
    <m/>
    <n v="0"/>
    <n v="21"/>
    <d v="2021-06-01T00:00:00"/>
    <d v="2021-07-01T00:00:00"/>
    <n v="1"/>
    <n v="0"/>
    <d v="2021-06-01T00:00:00"/>
    <n v="0"/>
    <x v="0"/>
    <n v="21"/>
    <x v="33"/>
    <x v="1"/>
    <x v="45"/>
  </r>
  <r>
    <n v="100343"/>
    <s v="Basic"/>
    <m/>
    <m/>
    <m/>
    <n v="0"/>
    <n v="23"/>
    <d v="2021-06-01T00:00:00"/>
    <d v="2021-07-01T00:00:00"/>
    <n v="1"/>
    <n v="0"/>
    <d v="2021-06-01T00:00:00"/>
    <n v="0"/>
    <x v="0"/>
    <n v="23"/>
    <x v="55"/>
    <x v="1"/>
    <x v="78"/>
  </r>
  <r>
    <n v="100344"/>
    <s v="Basic"/>
    <m/>
    <m/>
    <m/>
    <n v="0"/>
    <n v="12"/>
    <d v="2021-06-01T00:00:00"/>
    <d v="2021-07-01T00:00:00"/>
    <n v="1"/>
    <n v="0"/>
    <d v="2021-06-01T00:00:00"/>
    <n v="0"/>
    <x v="0"/>
    <n v="12"/>
    <x v="56"/>
    <x v="1"/>
    <x v="79"/>
  </r>
  <r>
    <n v="100345"/>
    <s v="Basic"/>
    <m/>
    <m/>
    <m/>
    <n v="0"/>
    <n v="14"/>
    <d v="2021-06-01T00:00:00"/>
    <d v="2021-07-01T00:00:00"/>
    <n v="1"/>
    <n v="0"/>
    <d v="2021-06-01T00:00:00"/>
    <n v="0"/>
    <x v="0"/>
    <n v="14"/>
    <x v="28"/>
    <x v="1"/>
    <x v="36"/>
  </r>
  <r>
    <n v="100346"/>
    <s v="Basic"/>
    <m/>
    <m/>
    <m/>
    <n v="0"/>
    <n v="11"/>
    <d v="2021-06-01T00:00:00"/>
    <d v="2021-07-01T00:00:00"/>
    <n v="1"/>
    <n v="0"/>
    <d v="2021-06-01T00:00:00"/>
    <n v="0"/>
    <x v="0"/>
    <n v="11"/>
    <x v="10"/>
    <x v="1"/>
    <x v="46"/>
  </r>
  <r>
    <n v="100347"/>
    <s v="Basic"/>
    <m/>
    <m/>
    <m/>
    <n v="0"/>
    <n v="11"/>
    <d v="2021-06-01T00:00:00"/>
    <d v="2021-07-01T00:00:00"/>
    <n v="1"/>
    <n v="0"/>
    <d v="2021-06-01T00:00:00"/>
    <n v="0"/>
    <x v="0"/>
    <n v="11"/>
    <x v="10"/>
    <x v="1"/>
    <x v="46"/>
  </r>
  <r>
    <n v="100348"/>
    <s v="Basic"/>
    <m/>
    <m/>
    <m/>
    <n v="0"/>
    <n v="13"/>
    <d v="2021-06-01T00:00:00"/>
    <d v="2021-07-01T00:00:00"/>
    <n v="1"/>
    <n v="0"/>
    <d v="2021-06-01T00:00:00"/>
    <n v="0"/>
    <x v="0"/>
    <n v="13"/>
    <x v="15"/>
    <x v="1"/>
    <x v="60"/>
  </r>
  <r>
    <n v="100349"/>
    <s v="Basic"/>
    <m/>
    <m/>
    <m/>
    <n v="0"/>
    <n v="11"/>
    <d v="2021-06-01T00:00:00"/>
    <d v="2021-07-01T00:00:00"/>
    <n v="1"/>
    <n v="0"/>
    <d v="2021-06-01T00:00:00"/>
    <n v="0"/>
    <x v="0"/>
    <n v="11"/>
    <x v="10"/>
    <x v="1"/>
    <x v="46"/>
  </r>
  <r>
    <n v="100350"/>
    <s v="Basic"/>
    <m/>
    <m/>
    <m/>
    <n v="0"/>
    <n v="8"/>
    <d v="2021-06-01T00:00:00"/>
    <d v="2021-07-01T00:00:00"/>
    <n v="1"/>
    <n v="0"/>
    <d v="2021-06-01T00:00:00"/>
    <n v="0"/>
    <x v="0"/>
    <n v="8"/>
    <x v="14"/>
    <x v="3"/>
    <x v="14"/>
  </r>
  <r>
    <n v="100351"/>
    <s v="Basic"/>
    <m/>
    <m/>
    <m/>
    <n v="0"/>
    <n v="8"/>
    <d v="2021-06-01T00:00:00"/>
    <d v="2021-07-01T00:00:00"/>
    <n v="1"/>
    <n v="0"/>
    <d v="2021-06-01T00:00:00"/>
    <n v="0"/>
    <x v="0"/>
    <n v="8"/>
    <x v="14"/>
    <x v="3"/>
    <x v="14"/>
  </r>
  <r>
    <n v="100352"/>
    <s v="Basic"/>
    <m/>
    <m/>
    <m/>
    <n v="0"/>
    <n v="9"/>
    <d v="2021-06-01T00:00:00"/>
    <d v="2021-07-01T00:00:00"/>
    <n v="1"/>
    <n v="0"/>
    <d v="2021-06-01T00:00:00"/>
    <n v="0"/>
    <x v="0"/>
    <n v="9"/>
    <x v="23"/>
    <x v="3"/>
    <x v="26"/>
  </r>
  <r>
    <n v="100353"/>
    <s v="Basic"/>
    <m/>
    <m/>
    <m/>
    <n v="0"/>
    <n v="8"/>
    <d v="2021-06-01T00:00:00"/>
    <d v="2021-07-01T00:00:00"/>
    <n v="1"/>
    <n v="0"/>
    <d v="2021-06-01T00:00:00"/>
    <n v="0"/>
    <x v="0"/>
    <n v="8"/>
    <x v="14"/>
    <x v="3"/>
    <x v="14"/>
  </r>
  <r>
    <n v="100354"/>
    <s v="Basic"/>
    <m/>
    <m/>
    <m/>
    <n v="0"/>
    <n v="10"/>
    <d v="2021-06-01T00:00:00"/>
    <d v="2021-07-01T00:00:00"/>
    <n v="1"/>
    <n v="0"/>
    <d v="2021-06-01T00:00:00"/>
    <n v="0"/>
    <x v="0"/>
    <n v="10"/>
    <x v="5"/>
    <x v="1"/>
    <x v="48"/>
  </r>
  <r>
    <n v="100355"/>
    <s v="Basic"/>
    <m/>
    <m/>
    <m/>
    <n v="0"/>
    <n v="10"/>
    <d v="2021-06-01T00:00:00"/>
    <d v="2021-07-01T00:00:00"/>
    <n v="1"/>
    <n v="0"/>
    <d v="2021-06-01T00:00:00"/>
    <n v="0"/>
    <x v="0"/>
    <n v="10"/>
    <x v="5"/>
    <x v="1"/>
    <x v="48"/>
  </r>
  <r>
    <n v="100356"/>
    <s v="Basic"/>
    <m/>
    <m/>
    <m/>
    <n v="0"/>
    <n v="6"/>
    <d v="2021-06-01T00:00:00"/>
    <d v="2021-07-01T00:00:00"/>
    <n v="1"/>
    <n v="0"/>
    <d v="2021-06-01T00:00:00"/>
    <n v="0"/>
    <x v="0"/>
    <n v="6"/>
    <x v="29"/>
    <x v="3"/>
    <x v="49"/>
  </r>
  <r>
    <n v="100357"/>
    <s v="Basic"/>
    <m/>
    <m/>
    <m/>
    <n v="0"/>
    <n v="6"/>
    <d v="2021-06-01T00:00:00"/>
    <d v="2021-07-01T00:00:00"/>
    <n v="1"/>
    <n v="0"/>
    <d v="2021-06-01T00:00:00"/>
    <n v="0"/>
    <x v="0"/>
    <n v="6"/>
    <x v="29"/>
    <x v="3"/>
    <x v="49"/>
  </r>
  <r>
    <n v="100358"/>
    <s v="Basic"/>
    <m/>
    <m/>
    <m/>
    <n v="0"/>
    <n v="6"/>
    <d v="2021-06-01T00:00:00"/>
    <d v="2021-07-01T00:00:00"/>
    <n v="1"/>
    <n v="0"/>
    <d v="2021-06-01T00:00:00"/>
    <n v="0"/>
    <x v="0"/>
    <n v="6"/>
    <x v="29"/>
    <x v="3"/>
    <x v="49"/>
  </r>
  <r>
    <n v="100359"/>
    <s v="Basic"/>
    <m/>
    <m/>
    <m/>
    <n v="0"/>
    <n v="6"/>
    <d v="2021-06-01T00:00:00"/>
    <d v="2021-07-01T00:00:00"/>
    <n v="1"/>
    <n v="0"/>
    <d v="2021-06-01T00:00:00"/>
    <n v="0"/>
    <x v="0"/>
    <n v="6"/>
    <x v="29"/>
    <x v="3"/>
    <x v="49"/>
  </r>
  <r>
    <n v="100360"/>
    <s v="Basic"/>
    <m/>
    <m/>
    <m/>
    <n v="0"/>
    <n v="7"/>
    <d v="2021-06-01T00:00:00"/>
    <d v="2021-07-01T00:00:00"/>
    <n v="1"/>
    <n v="0"/>
    <d v="2021-06-01T00:00:00"/>
    <n v="0"/>
    <x v="0"/>
    <n v="7"/>
    <x v="6"/>
    <x v="3"/>
    <x v="22"/>
  </r>
  <r>
    <n v="100361"/>
    <s v="Basic"/>
    <m/>
    <m/>
    <m/>
    <n v="0"/>
    <n v="6"/>
    <d v="2021-06-01T00:00:00"/>
    <d v="2021-07-01T00:00:00"/>
    <n v="1"/>
    <n v="0"/>
    <d v="2021-06-01T00:00:00"/>
    <n v="0"/>
    <x v="0"/>
    <n v="6"/>
    <x v="29"/>
    <x v="3"/>
    <x v="49"/>
  </r>
  <r>
    <n v="100362"/>
    <s v="Basic"/>
    <m/>
    <m/>
    <m/>
    <n v="0"/>
    <n v="5"/>
    <d v="2021-06-01T00:00:00"/>
    <d v="2021-07-01T00:00:00"/>
    <n v="1"/>
    <n v="0"/>
    <d v="2021-06-01T00:00:00"/>
    <n v="0"/>
    <x v="0"/>
    <n v="5"/>
    <x v="12"/>
    <x v="3"/>
    <x v="42"/>
  </r>
  <r>
    <n v="100363"/>
    <s v="Basic"/>
    <m/>
    <m/>
    <m/>
    <n v="0"/>
    <n v="5"/>
    <d v="2021-06-01T00:00:00"/>
    <d v="2021-07-01T00:00:00"/>
    <n v="1"/>
    <n v="0"/>
    <d v="2021-06-01T00:00:00"/>
    <n v="0"/>
    <x v="0"/>
    <n v="5"/>
    <x v="12"/>
    <x v="3"/>
    <x v="42"/>
  </r>
  <r>
    <n v="100364"/>
    <s v="Basic"/>
    <m/>
    <m/>
    <m/>
    <n v="0"/>
    <n v="6"/>
    <d v="2021-06-01T00:00:00"/>
    <d v="2021-07-01T00:00:00"/>
    <n v="1"/>
    <n v="0"/>
    <d v="2021-06-01T00:00:00"/>
    <n v="0"/>
    <x v="0"/>
    <n v="6"/>
    <x v="29"/>
    <x v="3"/>
    <x v="49"/>
  </r>
  <r>
    <n v="100365"/>
    <s v="Basic"/>
    <m/>
    <m/>
    <m/>
    <n v="0"/>
    <n v="5"/>
    <d v="2021-06-01T00:00:00"/>
    <d v="2021-07-01T00:00:00"/>
    <n v="1"/>
    <n v="0"/>
    <d v="2021-06-01T00:00:00"/>
    <n v="0"/>
    <x v="0"/>
    <n v="5"/>
    <x v="12"/>
    <x v="3"/>
    <x v="42"/>
  </r>
  <r>
    <n v="100366"/>
    <s v="Basic"/>
    <m/>
    <m/>
    <m/>
    <n v="0"/>
    <n v="5"/>
    <d v="2021-06-01T00:00:00"/>
    <d v="2021-07-01T00:00:00"/>
    <n v="1"/>
    <n v="0"/>
    <d v="2021-06-01T00:00:00"/>
    <n v="0"/>
    <x v="0"/>
    <n v="5"/>
    <x v="12"/>
    <x v="3"/>
    <x v="42"/>
  </r>
  <r>
    <n v="100367"/>
    <s v="Basic"/>
    <m/>
    <m/>
    <m/>
    <n v="0"/>
    <n v="5"/>
    <d v="2021-06-01T00:00:00"/>
    <d v="2021-07-01T00:00:00"/>
    <n v="1"/>
    <n v="0"/>
    <d v="2021-06-01T00:00:00"/>
    <n v="0"/>
    <x v="0"/>
    <n v="5"/>
    <x v="12"/>
    <x v="3"/>
    <x v="42"/>
  </r>
  <r>
    <n v="100368"/>
    <s v="Basic"/>
    <m/>
    <m/>
    <m/>
    <n v="0"/>
    <n v="5"/>
    <d v="2021-06-01T00:00:00"/>
    <d v="2021-07-01T00:00:00"/>
    <n v="1"/>
    <n v="0"/>
    <d v="2021-06-01T00:00:00"/>
    <n v="0"/>
    <x v="0"/>
    <n v="5"/>
    <x v="12"/>
    <x v="3"/>
    <x v="42"/>
  </r>
  <r>
    <n v="100369"/>
    <s v="Basic"/>
    <m/>
    <m/>
    <m/>
    <n v="0"/>
    <n v="5"/>
    <d v="2021-06-01T00:00:00"/>
    <d v="2021-07-01T00:00:00"/>
    <n v="1"/>
    <n v="0"/>
    <d v="2021-06-01T00:00:00"/>
    <n v="0"/>
    <x v="0"/>
    <n v="5"/>
    <x v="12"/>
    <x v="3"/>
    <x v="42"/>
  </r>
  <r>
    <n v="100330"/>
    <s v="Basic"/>
    <m/>
    <m/>
    <m/>
    <n v="0"/>
    <n v="41"/>
    <d v="2021-06-01T00:00:00"/>
    <d v="2021-07-01T00:00:00"/>
    <n v="1"/>
    <n v="0"/>
    <d v="2021-06-01T00:00:00"/>
    <n v="0"/>
    <x v="0"/>
    <n v="41"/>
    <x v="57"/>
    <x v="2"/>
    <x v="80"/>
  </r>
  <r>
    <n v="100371"/>
    <s v="Basic"/>
    <m/>
    <m/>
    <m/>
    <n v="0"/>
    <n v="5"/>
    <d v="2021-06-01T00:00:00"/>
    <d v="2021-07-01T00:00:00"/>
    <n v="1"/>
    <n v="0"/>
    <d v="2021-06-01T00:00:00"/>
    <n v="0"/>
    <x v="0"/>
    <n v="5"/>
    <x v="12"/>
    <x v="3"/>
    <x v="42"/>
  </r>
  <r>
    <n v="100372"/>
    <s v="Basic"/>
    <m/>
    <m/>
    <m/>
    <n v="0"/>
    <n v="4"/>
    <d v="2021-06-01T00:00:00"/>
    <d v="2021-07-01T00:00:00"/>
    <n v="1"/>
    <n v="0"/>
    <d v="2021-06-01T00:00:00"/>
    <n v="0"/>
    <x v="0"/>
    <n v="4"/>
    <x v="11"/>
    <x v="3"/>
    <x v="15"/>
  </r>
  <r>
    <n v="100373"/>
    <s v="Basic"/>
    <m/>
    <m/>
    <m/>
    <n v="0"/>
    <n v="5"/>
    <d v="2021-06-01T00:00:00"/>
    <d v="2021-07-01T00:00:00"/>
    <n v="1"/>
    <n v="0"/>
    <d v="2021-06-01T00:00:00"/>
    <n v="0"/>
    <x v="0"/>
    <n v="5"/>
    <x v="12"/>
    <x v="3"/>
    <x v="42"/>
  </r>
  <r>
    <n v="100374"/>
    <s v="Basic"/>
    <m/>
    <m/>
    <m/>
    <n v="0"/>
    <n v="2"/>
    <d v="2021-06-01T00:00:00"/>
    <d v="2021-07-01T00:00:00"/>
    <n v="1"/>
    <n v="0"/>
    <d v="2021-06-01T00:00:00"/>
    <n v="0"/>
    <x v="0"/>
    <n v="2"/>
    <x v="7"/>
    <x v="3"/>
    <x v="7"/>
  </r>
  <r>
    <n v="100375"/>
    <s v="Basic"/>
    <m/>
    <m/>
    <m/>
    <n v="0"/>
    <n v="2"/>
    <d v="2021-06-01T00:00:00"/>
    <d v="2021-07-01T00:00:00"/>
    <n v="1"/>
    <n v="0"/>
    <d v="2021-06-01T00:00:00"/>
    <n v="0"/>
    <x v="0"/>
    <n v="2"/>
    <x v="7"/>
    <x v="3"/>
    <x v="7"/>
  </r>
  <r>
    <n v="100376"/>
    <s v="Basic"/>
    <m/>
    <m/>
    <m/>
    <n v="0"/>
    <n v="2"/>
    <d v="2021-06-01T00:00:00"/>
    <d v="2021-07-01T00:00:00"/>
    <n v="1"/>
    <n v="0"/>
    <d v="2021-06-01T00:00:00"/>
    <n v="0"/>
    <x v="0"/>
    <n v="2"/>
    <x v="7"/>
    <x v="3"/>
    <x v="7"/>
  </r>
  <r>
    <n v="100377"/>
    <s v="Basic"/>
    <m/>
    <m/>
    <m/>
    <n v="0"/>
    <n v="2"/>
    <d v="2021-06-01T00:00:00"/>
    <d v="2021-07-01T00:00:00"/>
    <n v="1"/>
    <n v="0"/>
    <d v="2021-06-01T00:00:00"/>
    <n v="0"/>
    <x v="0"/>
    <n v="2"/>
    <x v="7"/>
    <x v="3"/>
    <x v="7"/>
  </r>
  <r>
    <n v="100378"/>
    <s v="Basic"/>
    <m/>
    <m/>
    <m/>
    <n v="0"/>
    <n v="2"/>
    <d v="2021-06-01T00:00:00"/>
    <d v="2021-07-01T00:00:00"/>
    <n v="1"/>
    <n v="0"/>
    <d v="2021-06-01T00:00:00"/>
    <n v="0"/>
    <x v="0"/>
    <n v="2"/>
    <x v="7"/>
    <x v="3"/>
    <x v="7"/>
  </r>
  <r>
    <n v="100379"/>
    <s v="Basic"/>
    <m/>
    <m/>
    <m/>
    <n v="0"/>
    <n v="2"/>
    <d v="2021-06-01T00:00:00"/>
    <d v="2021-07-01T00:00:00"/>
    <n v="1"/>
    <n v="0"/>
    <d v="2021-06-01T00:00:00"/>
    <n v="0"/>
    <x v="0"/>
    <n v="2"/>
    <x v="7"/>
    <x v="3"/>
    <x v="7"/>
  </r>
  <r>
    <n v="100380"/>
    <s v="Basic"/>
    <m/>
    <m/>
    <m/>
    <n v="0"/>
    <n v="2"/>
    <d v="2021-06-01T00:00:00"/>
    <d v="2021-07-01T00:00:00"/>
    <n v="1"/>
    <n v="0"/>
    <d v="2021-06-01T00:00:00"/>
    <n v="0"/>
    <x v="0"/>
    <n v="2"/>
    <x v="7"/>
    <x v="3"/>
    <x v="7"/>
  </r>
  <r>
    <n v="100381"/>
    <s v="Basic"/>
    <m/>
    <m/>
    <m/>
    <n v="0"/>
    <n v="2"/>
    <d v="2021-06-01T00:00:00"/>
    <d v="2021-07-01T00:00:00"/>
    <n v="1"/>
    <n v="0"/>
    <d v="2021-06-01T00:00:00"/>
    <n v="0"/>
    <x v="0"/>
    <n v="2"/>
    <x v="7"/>
    <x v="3"/>
    <x v="7"/>
  </r>
  <r>
    <n v="100382"/>
    <s v="Basic"/>
    <m/>
    <m/>
    <m/>
    <n v="0"/>
    <n v="2"/>
    <d v="2021-06-01T00:00:00"/>
    <d v="2021-07-01T00:00:00"/>
    <n v="1"/>
    <n v="0"/>
    <d v="2021-06-01T00:00:00"/>
    <n v="0"/>
    <x v="0"/>
    <n v="2"/>
    <x v="7"/>
    <x v="3"/>
    <x v="7"/>
  </r>
  <r>
    <n v="100383"/>
    <s v="Basic"/>
    <m/>
    <m/>
    <m/>
    <n v="0"/>
    <n v="2"/>
    <d v="2021-06-01T00:00:00"/>
    <d v="2021-07-01T00:00:00"/>
    <n v="1"/>
    <n v="0"/>
    <d v="2021-06-01T00:00:00"/>
    <n v="0"/>
    <x v="0"/>
    <n v="2"/>
    <x v="7"/>
    <x v="3"/>
    <x v="7"/>
  </r>
  <r>
    <n v="100384"/>
    <s v="Basic"/>
    <m/>
    <m/>
    <m/>
    <n v="0"/>
    <n v="2"/>
    <d v="2021-06-01T00:00:00"/>
    <d v="2021-07-01T00:00:00"/>
    <n v="1"/>
    <n v="0"/>
    <d v="2021-06-01T00:00:00"/>
    <n v="0"/>
    <x v="0"/>
    <n v="2"/>
    <x v="7"/>
    <x v="3"/>
    <x v="7"/>
  </r>
  <r>
    <n v="100385"/>
    <s v="Basic"/>
    <m/>
    <m/>
    <m/>
    <n v="0"/>
    <n v="2"/>
    <d v="2021-06-01T00:00:00"/>
    <d v="2021-07-01T00:00:00"/>
    <n v="1"/>
    <n v="0"/>
    <d v="2021-06-01T00:00:00"/>
    <n v="0"/>
    <x v="0"/>
    <n v="2"/>
    <x v="7"/>
    <x v="3"/>
    <x v="7"/>
  </r>
  <r>
    <n v="100386"/>
    <s v="Basic"/>
    <m/>
    <m/>
    <m/>
    <n v="0"/>
    <n v="1"/>
    <d v="2021-06-01T00:00:00"/>
    <d v="2021-07-01T00:00:00"/>
    <n v="1"/>
    <n v="0"/>
    <d v="2021-06-01T00:00:00"/>
    <n v="0"/>
    <x v="0"/>
    <n v="1"/>
    <x v="3"/>
    <x v="3"/>
    <x v="43"/>
  </r>
  <r>
    <n v="100387"/>
    <s v="Basic"/>
    <m/>
    <m/>
    <m/>
    <n v="0"/>
    <n v="2"/>
    <d v="2021-06-01T00:00:00"/>
    <d v="2021-07-01T00:00:00"/>
    <n v="1"/>
    <n v="0"/>
    <d v="2021-06-01T00:00:00"/>
    <n v="0"/>
    <x v="0"/>
    <n v="2"/>
    <x v="7"/>
    <x v="3"/>
    <x v="7"/>
  </r>
  <r>
    <n v="100388"/>
    <s v="Basic"/>
    <m/>
    <m/>
    <m/>
    <n v="0"/>
    <n v="2"/>
    <d v="2021-06-01T00:00:00"/>
    <d v="2021-07-01T00:00:00"/>
    <n v="1"/>
    <n v="0"/>
    <d v="2021-06-01T00:00:00"/>
    <n v="0"/>
    <x v="0"/>
    <n v="2"/>
    <x v="7"/>
    <x v="3"/>
    <x v="7"/>
  </r>
  <r>
    <n v="100389"/>
    <s v="Basic"/>
    <m/>
    <m/>
    <m/>
    <n v="0"/>
    <n v="2"/>
    <d v="2021-06-01T00:00:00"/>
    <d v="2021-07-01T00:00:00"/>
    <n v="1"/>
    <n v="0"/>
    <d v="2021-06-01T00:00:00"/>
    <n v="0"/>
    <x v="0"/>
    <n v="2"/>
    <x v="7"/>
    <x v="3"/>
    <x v="7"/>
  </r>
  <r>
    <n v="100390"/>
    <s v="Basic"/>
    <m/>
    <m/>
    <m/>
    <n v="0"/>
    <n v="2"/>
    <d v="2021-06-01T00:00:00"/>
    <d v="2021-07-01T00:00:00"/>
    <n v="1"/>
    <n v="0"/>
    <d v="2021-06-01T00:00:00"/>
    <n v="0"/>
    <x v="0"/>
    <n v="2"/>
    <x v="7"/>
    <x v="3"/>
    <x v="7"/>
  </r>
  <r>
    <n v="100391"/>
    <s v="Basic"/>
    <m/>
    <m/>
    <m/>
    <n v="0"/>
    <n v="1"/>
    <d v="2021-06-01T00:00:00"/>
    <d v="2021-07-01T00:00:00"/>
    <n v="1"/>
    <n v="0"/>
    <d v="2021-06-01T00:00:00"/>
    <n v="0"/>
    <x v="0"/>
    <n v="1"/>
    <x v="3"/>
    <x v="3"/>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1F4F6E-ADCB-4A45-B159-3DD10E5BDA80}"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Upsell Priority">
  <location ref="A28:B33" firstHeaderRow="1" firstDataRow="1" firstDataCol="1"/>
  <pivotFields count="18">
    <pivotField showAll="0"/>
    <pivotField showAll="0"/>
    <pivotField showAll="0"/>
    <pivotField showAll="0"/>
    <pivotField showAll="0"/>
    <pivotField showAll="0"/>
    <pivotField showAll="0"/>
    <pivotField numFmtId="14" showAll="0"/>
    <pivotField numFmtId="14" showAll="0"/>
    <pivotField showAll="0"/>
    <pivotField showAll="0"/>
    <pivotField numFmtId="14" showAll="0"/>
    <pivotField showAll="0"/>
    <pivotField numFmtId="167" showAll="0">
      <items count="4">
        <item x="0"/>
        <item x="1"/>
        <item x="2"/>
        <item t="default"/>
      </items>
    </pivotField>
    <pivotField showAll="0"/>
    <pivotField dataField="1" numFmtId="167" showAll="0">
      <items count="59">
        <item x="0"/>
        <item x="3"/>
        <item x="7"/>
        <item x="4"/>
        <item x="19"/>
        <item x="11"/>
        <item x="12"/>
        <item x="32"/>
        <item x="29"/>
        <item x="6"/>
        <item x="13"/>
        <item x="14"/>
        <item x="23"/>
        <item x="5"/>
        <item x="10"/>
        <item x="56"/>
        <item x="18"/>
        <item x="15"/>
        <item x="28"/>
        <item x="1"/>
        <item x="31"/>
        <item x="36"/>
        <item x="24"/>
        <item x="35"/>
        <item x="42"/>
        <item x="20"/>
        <item x="33"/>
        <item x="30"/>
        <item x="55"/>
        <item x="26"/>
        <item x="53"/>
        <item x="21"/>
        <item x="41"/>
        <item x="16"/>
        <item x="54"/>
        <item x="17"/>
        <item x="9"/>
        <item x="39"/>
        <item x="52"/>
        <item x="57"/>
        <item x="22"/>
        <item x="38"/>
        <item x="25"/>
        <item x="27"/>
        <item x="51"/>
        <item x="50"/>
        <item x="40"/>
        <item x="49"/>
        <item x="48"/>
        <item x="47"/>
        <item x="8"/>
        <item x="37"/>
        <item x="46"/>
        <item x="45"/>
        <item x="34"/>
        <item x="44"/>
        <item x="43"/>
        <item x="2"/>
        <item t="default"/>
      </items>
    </pivotField>
    <pivotField axis="axisRow" showAll="0">
      <items count="5">
        <item x="0"/>
        <item x="2"/>
        <item x="3"/>
        <item x="1"/>
        <item t="default"/>
      </items>
    </pivotField>
    <pivotField showAll="0">
      <items count="82">
        <item x="0"/>
        <item x="80"/>
        <item x="71"/>
        <item x="70"/>
        <item x="69"/>
        <item x="68"/>
        <item x="67"/>
        <item x="66"/>
        <item x="65"/>
        <item x="64"/>
        <item x="63"/>
        <item x="62"/>
        <item x="43"/>
        <item x="7"/>
        <item x="27"/>
        <item x="15"/>
        <item x="42"/>
        <item x="49"/>
        <item x="22"/>
        <item x="14"/>
        <item x="26"/>
        <item x="48"/>
        <item x="46"/>
        <item x="79"/>
        <item x="60"/>
        <item x="36"/>
        <item x="20"/>
        <item x="40"/>
        <item x="53"/>
        <item x="75"/>
        <item x="45"/>
        <item x="78"/>
        <item x="76"/>
        <item x="74"/>
        <item x="77"/>
        <item x="72"/>
        <item x="73"/>
        <item x="25"/>
        <item x="32"/>
        <item x="35"/>
        <item x="58"/>
        <item x="8"/>
        <item x="50"/>
        <item x="4"/>
        <item x="29"/>
        <item x="13"/>
        <item x="5"/>
        <item x="19"/>
        <item x="1"/>
        <item x="31"/>
        <item x="33"/>
        <item x="24"/>
        <item x="17"/>
        <item x="18"/>
        <item x="9"/>
        <item x="2"/>
        <item x="41"/>
        <item x="61"/>
        <item x="39"/>
        <item x="55"/>
        <item x="54"/>
        <item x="3"/>
        <item x="30"/>
        <item x="21"/>
        <item x="11"/>
        <item x="12"/>
        <item x="37"/>
        <item x="6"/>
        <item x="38"/>
        <item x="28"/>
        <item x="34"/>
        <item x="10"/>
        <item x="16"/>
        <item x="47"/>
        <item x="44"/>
        <item x="57"/>
        <item x="52"/>
        <item x="51"/>
        <item x="23"/>
        <item x="59"/>
        <item x="56"/>
        <item t="default"/>
      </items>
    </pivotField>
  </pivotFields>
  <rowFields count="1">
    <field x="16"/>
  </rowFields>
  <rowItems count="5">
    <i>
      <x/>
    </i>
    <i>
      <x v="1"/>
    </i>
    <i>
      <x v="2"/>
    </i>
    <i>
      <x v="3"/>
    </i>
    <i t="grand">
      <x/>
    </i>
  </rowItems>
  <colItems count="1">
    <i/>
  </colItems>
  <dataFields count="1">
    <dataField name="Sum of Current Upsell $" fld="15"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aid Category" colHeaderCaption="Sales Month">
  <location ref="A3:E26" firstHeaderRow="1" firstDataRow="2" firstDataCol="1"/>
  <pivotFields count="15">
    <pivotField showAll="0"/>
    <pivotField axis="axisRow" multipleItemSelectionAllowed="1" showAll="0">
      <items count="5">
        <item x="0"/>
        <item x="2"/>
        <item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22">
    <i>
      <x/>
    </i>
    <i r="1">
      <x v="1"/>
    </i>
    <i r="2">
      <x/>
    </i>
    <i>
      <x v="1"/>
    </i>
    <i r="1">
      <x v="1"/>
    </i>
    <i r="2">
      <x v="1"/>
    </i>
    <i r="2">
      <x v="3"/>
    </i>
    <i r="1">
      <x v="2"/>
    </i>
    <i r="2">
      <x v="1"/>
    </i>
    <i r="2">
      <x v="2"/>
    </i>
    <i r="2">
      <x v="3"/>
    </i>
    <i r="1">
      <x v="3"/>
    </i>
    <i r="2">
      <x v="1"/>
    </i>
    <i r="2">
      <x v="2"/>
    </i>
    <i r="2">
      <x v="3"/>
    </i>
    <i r="1">
      <x v="4"/>
    </i>
    <i r="2">
      <x v="2"/>
    </i>
    <i r="1">
      <x v="22"/>
    </i>
    <i r="2">
      <x v="2"/>
    </i>
    <i r="1">
      <x v="24"/>
    </i>
    <i r="2">
      <x v="2"/>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filterColumn colId="1">
      <filters>
        <filter val="Basic"/>
      </filters>
    </filterColumn>
    <filterColumn colId="16">
      <customFilters>
        <customFilter operator="notEqual" val=" "/>
      </customFilters>
    </filterColumn>
  </autoFilter>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38"/>
    <tableColumn id="9" xr3:uid="{5A0D49D3-AFC8-6648-8B2D-DF34C54E7AEF}" name="Last Active" dataDxfId="37"/>
    <tableColumn id="10" xr3:uid="{04DC4D48-DBED-CF43-89B1-CD5E4845D0E4}" name="Months Active"/>
    <tableColumn id="11" xr3:uid="{F768D0A4-6BAA-F14C-BA52-42EEECDB610D}" name="Months Since Last Active"/>
    <tableColumn id="12" xr3:uid="{42132D9C-A1A7-3043-899E-EA2812A1E8D6}" name="Sales Month" dataDxfId="36"/>
    <tableColumn id="13" xr3:uid="{944310C4-BD91-AF4B-9C2B-2F96EE915C88}" name="Sales Amount"/>
    <tableColumn id="14" xr3:uid="{65DECF70-C8D6-4145-8CF9-C78F1977AC35}" name="Upsell $ per Non-Paying User" dataDxfId="35">
      <calculatedColumnFormula array="1">_xlfn.SWITCH(Sales[[#This Row],[Subscription Type]],"Basic",10,"Premium",10,"Business",25,"Enterprise",27)</calculatedColumnFormula>
    </tableColumn>
    <tableColumn id="15" xr3:uid="{519FAB29-69E8-9A40-BA18-3ECC2F79B256}" name="Non-Paying Users" dataDxfId="34">
      <calculatedColumnFormula>IF(Sales[[#This Row],[Number of Users]]-Sales[[#This Row],[Licenses Bought]]&lt;0,0,Sales[[#This Row],[Number of Users]]-Sales[[#This Row],[Licenses Bought]])</calculatedColumnFormula>
    </tableColumn>
    <tableColumn id="16" xr3:uid="{DD28D43D-10C0-E746-973D-D8E4910129DD}" name="Current Upsell $" dataDxfId="33">
      <calculatedColumnFormula>IF(Sales[[#This Row],[Sales Month]]=MAX(Sales[Sales Month]),Sales[[#This Row],[Non-Paying Users]]*Sales[[#This Row],[Upsell $ per Non-Paying User]],0)</calculatedColumnFormula>
    </tableColumn>
    <tableColumn id="17" xr3:uid="{4CA831DD-0C68-B148-B9C7-02226A32CA72}" name="Upsell Priority" dataDxfId="32">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31">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30"/>
    <tableColumn id="2" xr3:uid="{BC11522F-0C1B-4816-88EB-4E66E5616E2F}" name="Number of Customers" dataDxfId="29">
      <calculatedColumnFormula>COUNTIF(Sales[Sales Month],Sales_Trends[[#This Row],[Sales Month]])</calculatedColumnFormula>
    </tableColumn>
    <tableColumn id="3" xr3:uid="{D3F2C104-BB2B-41B4-B019-6DF3A8AEF90E}" name="Total Sales" dataDxfId="28" dataCellStyle="Currency">
      <calculatedColumnFormula>SUMIF(Sales[Sales Month],Sales_Trends[[#This Row],[Sales Month]],Sales[Sales Amount])</calculatedColumnFormula>
    </tableColumn>
    <tableColumn id="4" xr3:uid="{F68F93F7-E4F6-4DDA-A5C7-77204E9A65DD}" name="Avg Sales Per Customer" dataDxfId="27" dataCellStyle="Currency">
      <calculatedColumnFormula>AVERAGEIF(Sales[Sales Month],Sales_Trends[[#This Row],[Sales Month]],Sales[Sales Amount])</calculatedColumnFormula>
    </tableColumn>
    <tableColumn id="6" xr3:uid="{E95B566D-8E62-49FB-AB2E-5F9E5C2261F6}" name="Non-Paying Customers" dataDxfId="26">
      <calculatedColumnFormula>COUNTIFS(Sales[Sales Month],Sales_Trends[[#This Row],[Sales Month]],Sales[Subscription Type],"Basic")</calculatedColumnFormula>
    </tableColumn>
    <tableColumn id="7" xr3:uid="{D2232185-CA97-4BAA-84C8-83F50C9D60A7}" name="Paying Customers" dataDxfId="25">
      <calculatedColumnFormula>COUNTIFS(Sales[Sales Month],Sales_Trends[[#This Row],[Sales Month]],Sales[Subscription Type],"&lt;&gt;Basic")</calculatedColumnFormula>
    </tableColumn>
    <tableColumn id="8" xr3:uid="{8EA86C49-DD72-42A4-A9C1-50DBE9791912}" name="Basic to Paying Ratio" dataDxfId="24">
      <calculatedColumnFormula>Sales_Trends[[#This Row],[Non-Paying Customers]]/Sales_Trends[[#This Row],[Paying Customers]]</calculatedColumnFormula>
    </tableColumn>
    <tableColumn id="9" xr3:uid="{FD791786-9D23-42A3-BAFB-E59C94E374EB}" name="Premium Sales" dataDxfId="23" dataCellStyle="Currency">
      <calculatedColumnFormula>SUMIFS(Sales[Sales Amount],Sales[Sales Month],Sales_Trends[[#This Row],[Sales Month]],Sales[Subscription Type],"Premium")</calculatedColumnFormula>
    </tableColumn>
    <tableColumn id="10" xr3:uid="{E07D7E21-DEEF-4E53-8BF1-BD57349BB591}" name="Business Sales" dataDxfId="22" dataCellStyle="Currency">
      <calculatedColumnFormula>SUMIFS(Sales[Sales Amount],Sales[Sales Month],Sales_Trends[[#This Row],[Sales Month]],Sales[Subscription Type],"Business")</calculatedColumnFormula>
    </tableColumn>
    <tableColumn id="11" xr3:uid="{F31B7EB3-856F-4FB9-9612-0CA19B9E0740}" name="Enterprise Sales" dataDxfId="21"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20"/>
    <tableColumn id="1" xr3:uid="{A1D2D7B0-11CE-4391-99E1-B040D2B17011}" name="Upsell Opportunity" dataDxfId="19">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8">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7" dataCellStyle="Currency">
  <autoFilter ref="A9:C10" xr:uid="{3D94EABE-8981-479E-8D84-C8DD8A912511}"/>
  <tableColumns count="3">
    <tableColumn id="1" xr3:uid="{70642E39-CDD3-416D-BB89-17EEC4D0B6EB}" name="Sales Last Month" dataDxfId="16"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15"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14" dataCellStyle="Currency"/>
    <tableColumn id="3" xr3:uid="{C7C20941-FAD4-4E33-B9AF-FCB2CC6CFF77}" name="Licenses Bought" dataDxfId="13">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12" totalsRowDxfId="11">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8DE77D-0096-40DE-A2FE-FC746F91F253}" name="Table9" displayName="Table9" ref="A1:H37" totalsRowShown="0">
  <autoFilter ref="A1:H37" xr:uid="{888DE77D-0096-40DE-A2FE-FC746F91F253}"/>
  <tableColumns count="8">
    <tableColumn id="1" xr3:uid="{F0764DAD-7AA8-485C-9E9E-28667732E615}" name="Sales Month" dataDxfId="10"/>
    <tableColumn id="2" xr3:uid="{FC6DBEC8-D5F7-4261-B9AE-1C1DFD9F53B7}" name="Total Sales "/>
    <tableColumn id="3" xr3:uid="{17EB0876-E227-4A54-92EB-18202B8809BC}" name="Forecast 1" dataDxfId="9">
      <calculatedColumnFormula>_xlfn.FORECAST.ETS(A2,$B$2:$B$25,$A$2:$A$25,1,1)</calculatedColumnFormula>
    </tableColumn>
    <tableColumn id="4" xr3:uid="{BDB836AE-2FDC-4AB8-AE0C-5195DF6998B2}" name="Lower Bound 1" dataDxfId="8">
      <calculatedColumnFormula>C2-_xlfn.FORECAST.ETS.CONFINT(A2,$B$2:$B$25,$A$2:$A$25,0.9,1,1)</calculatedColumnFormula>
    </tableColumn>
    <tableColumn id="5" xr3:uid="{D3C11AFE-1F4F-4FBF-8092-90F8713224B9}" name="Upper Bound 1" dataDxfId="7">
      <calculatedColumnFormula>C2+_xlfn.FORECAST.ETS.CONFINT(A2,$B$2:$B$25,$A$2:$A$25,0.9,1,1)</calculatedColumnFormula>
    </tableColumn>
    <tableColumn id="6" xr3:uid="{3443B990-5685-4724-AF71-564D8C38C3AC}" name="Forecast 2" dataDxfId="6"/>
    <tableColumn id="7" xr3:uid="{5864BFAF-31D9-420D-A6FF-19A796F97A55}" name="Lower Bound 2" dataDxfId="5"/>
    <tableColumn id="8" xr3:uid="{A7A402CE-164C-4BFE-96B3-25478685DC19}" name="Upper Boud 2" dataDxf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3"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33"/>
  <sheetViews>
    <sheetView topLeftCell="A7" workbookViewId="0">
      <selection activeCell="A30" sqref="A30"/>
    </sheetView>
  </sheetViews>
  <sheetFormatPr defaultColWidth="8.875" defaultRowHeight="15.75" x14ac:dyDescent="0.25"/>
  <cols>
    <col min="1" max="1" width="15.125" bestFit="1" customWidth="1"/>
    <col min="2" max="2" width="21.375" bestFit="1" customWidth="1"/>
    <col min="3" max="13" width="14.125" bestFit="1" customWidth="1"/>
    <col min="14" max="22" width="12.625" bestFit="1" customWidth="1"/>
    <col min="23" max="38" width="17.5" bestFit="1" customWidth="1"/>
    <col min="39" max="44" width="17.125" bestFit="1" customWidth="1"/>
    <col min="45" max="47" width="15.625" bestFit="1" customWidth="1"/>
    <col min="48" max="56" width="20.375" bestFit="1" customWidth="1"/>
    <col min="57" max="57" width="20.25" bestFit="1" customWidth="1"/>
    <col min="58" max="58" width="17.375" bestFit="1" customWidth="1"/>
    <col min="59" max="60" width="22.125" bestFit="1" customWidth="1"/>
    <col min="61" max="62" width="17.75" bestFit="1" customWidth="1"/>
    <col min="63" max="71" width="16.25" bestFit="1" customWidth="1"/>
    <col min="72" max="82" width="21" bestFit="1" customWidth="1"/>
    <col min="83" max="83" width="11"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12</v>
      </c>
    </row>
    <row r="4" spans="1:7" x14ac:dyDescent="0.25">
      <c r="A4" s="3" t="s">
        <v>80</v>
      </c>
      <c r="B4" s="1">
        <v>44287</v>
      </c>
      <c r="C4" s="1">
        <v>44317</v>
      </c>
      <c r="D4" s="1">
        <v>44348</v>
      </c>
      <c r="E4" s="1" t="s">
        <v>18</v>
      </c>
    </row>
    <row r="5" spans="1:7" x14ac:dyDescent="0.25">
      <c r="A5" s="4" t="s">
        <v>76</v>
      </c>
      <c r="B5" s="2">
        <v>0</v>
      </c>
      <c r="C5" s="2">
        <v>0</v>
      </c>
      <c r="D5" s="2">
        <v>0</v>
      </c>
      <c r="E5" s="2">
        <v>0</v>
      </c>
    </row>
    <row r="6" spans="1:7" x14ac:dyDescent="0.25">
      <c r="A6" s="5" t="s">
        <v>20</v>
      </c>
      <c r="B6" s="2">
        <v>0</v>
      </c>
      <c r="C6" s="2">
        <v>0</v>
      </c>
      <c r="D6" s="2">
        <v>0</v>
      </c>
      <c r="E6" s="2">
        <v>0</v>
      </c>
      <c r="G6" s="7"/>
    </row>
    <row r="7" spans="1:7" x14ac:dyDescent="0.25">
      <c r="A7" s="6" t="s">
        <v>3</v>
      </c>
      <c r="B7" s="2">
        <v>0</v>
      </c>
      <c r="C7" s="2">
        <v>0</v>
      </c>
      <c r="D7" s="2">
        <v>0</v>
      </c>
      <c r="E7" s="2">
        <v>0</v>
      </c>
      <c r="G7" s="7"/>
    </row>
    <row r="8" spans="1:7" x14ac:dyDescent="0.25">
      <c r="A8" s="4" t="s">
        <v>19</v>
      </c>
      <c r="B8" s="2">
        <v>63125</v>
      </c>
      <c r="C8" s="2">
        <v>68155</v>
      </c>
      <c r="D8" s="2">
        <v>80335</v>
      </c>
      <c r="E8" s="2">
        <v>211615</v>
      </c>
      <c r="G8" s="7"/>
    </row>
    <row r="9" spans="1:7" x14ac:dyDescent="0.25">
      <c r="A9" s="5" t="s">
        <v>20</v>
      </c>
      <c r="B9" s="2">
        <v>8090</v>
      </c>
      <c r="C9" s="2">
        <v>7930</v>
      </c>
      <c r="D9" s="2">
        <v>10995</v>
      </c>
      <c r="E9" s="2">
        <v>27015</v>
      </c>
      <c r="G9" s="7"/>
    </row>
    <row r="10" spans="1:7" x14ac:dyDescent="0.25">
      <c r="A10" s="6" t="s">
        <v>1</v>
      </c>
      <c r="B10" s="2">
        <v>2900</v>
      </c>
      <c r="C10" s="2">
        <v>3600</v>
      </c>
      <c r="D10" s="2">
        <v>4625</v>
      </c>
      <c r="E10" s="2">
        <v>11125</v>
      </c>
      <c r="G10" s="7"/>
    </row>
    <row r="11" spans="1:7" x14ac:dyDescent="0.25">
      <c r="A11" s="6" t="s">
        <v>0</v>
      </c>
      <c r="B11" s="2">
        <v>5190</v>
      </c>
      <c r="C11" s="2">
        <v>4330</v>
      </c>
      <c r="D11" s="2">
        <v>6370</v>
      </c>
      <c r="E11" s="2">
        <v>15890</v>
      </c>
      <c r="G11" s="7"/>
    </row>
    <row r="12" spans="1:7" x14ac:dyDescent="0.25">
      <c r="A12" s="5" t="s">
        <v>21</v>
      </c>
      <c r="B12" s="2">
        <v>22720</v>
      </c>
      <c r="C12" s="2">
        <v>27910</v>
      </c>
      <c r="D12" s="2">
        <v>27940</v>
      </c>
      <c r="E12" s="2">
        <v>78570</v>
      </c>
      <c r="G12" s="7"/>
    </row>
    <row r="13" spans="1:7" x14ac:dyDescent="0.25">
      <c r="A13" s="6" t="s">
        <v>1</v>
      </c>
      <c r="B13" s="2">
        <v>13850</v>
      </c>
      <c r="C13" s="2">
        <v>15600</v>
      </c>
      <c r="D13" s="2">
        <v>14700</v>
      </c>
      <c r="E13" s="2">
        <v>44150</v>
      </c>
      <c r="G13" s="7"/>
    </row>
    <row r="14" spans="1:7" x14ac:dyDescent="0.25">
      <c r="A14" s="6" t="s">
        <v>2</v>
      </c>
      <c r="B14" s="2">
        <v>600</v>
      </c>
      <c r="C14" s="2">
        <v>750</v>
      </c>
      <c r="D14" s="2">
        <v>1890</v>
      </c>
      <c r="E14" s="2">
        <v>3240</v>
      </c>
    </row>
    <row r="15" spans="1:7" x14ac:dyDescent="0.25">
      <c r="A15" s="6" t="s">
        <v>0</v>
      </c>
      <c r="B15" s="2">
        <v>8270</v>
      </c>
      <c r="C15" s="2">
        <v>11560</v>
      </c>
      <c r="D15" s="2">
        <v>11350</v>
      </c>
      <c r="E15" s="2">
        <v>31180</v>
      </c>
    </row>
    <row r="16" spans="1:7" x14ac:dyDescent="0.25">
      <c r="A16" s="5" t="s">
        <v>22</v>
      </c>
      <c r="B16" s="2">
        <v>11915</v>
      </c>
      <c r="C16" s="2">
        <v>11915</v>
      </c>
      <c r="D16" s="2">
        <v>14400</v>
      </c>
      <c r="E16" s="2">
        <v>38230</v>
      </c>
    </row>
    <row r="17" spans="1:5" x14ac:dyDescent="0.25">
      <c r="A17" s="6" t="s">
        <v>1</v>
      </c>
      <c r="B17" s="2">
        <v>7125</v>
      </c>
      <c r="C17" s="2">
        <v>7125</v>
      </c>
      <c r="D17" s="2">
        <v>8500</v>
      </c>
      <c r="E17" s="2">
        <v>22750</v>
      </c>
    </row>
    <row r="18" spans="1:5" x14ac:dyDescent="0.25">
      <c r="A18" s="6" t="s">
        <v>2</v>
      </c>
      <c r="B18" s="2">
        <v>1500</v>
      </c>
      <c r="C18" s="2">
        <v>1500</v>
      </c>
      <c r="D18" s="2">
        <v>1500</v>
      </c>
      <c r="E18" s="2">
        <v>4500</v>
      </c>
    </row>
    <row r="19" spans="1:5" x14ac:dyDescent="0.25">
      <c r="A19" s="6" t="s">
        <v>0</v>
      </c>
      <c r="B19" s="2">
        <v>3290</v>
      </c>
      <c r="C19" s="2">
        <v>3290</v>
      </c>
      <c r="D19" s="2">
        <v>4400</v>
      </c>
      <c r="E19" s="2">
        <v>10980</v>
      </c>
    </row>
    <row r="20" spans="1:5" x14ac:dyDescent="0.25">
      <c r="A20" s="5" t="s">
        <v>73</v>
      </c>
      <c r="B20" s="2">
        <v>2400</v>
      </c>
      <c r="C20" s="2">
        <v>2400</v>
      </c>
      <c r="D20" s="2">
        <v>2400</v>
      </c>
      <c r="E20" s="2">
        <v>7200</v>
      </c>
    </row>
    <row r="21" spans="1:5" x14ac:dyDescent="0.25">
      <c r="A21" s="6" t="s">
        <v>2</v>
      </c>
      <c r="B21" s="2">
        <v>2400</v>
      </c>
      <c r="C21" s="2">
        <v>2400</v>
      </c>
      <c r="D21" s="2">
        <v>2400</v>
      </c>
      <c r="E21" s="2">
        <v>7200</v>
      </c>
    </row>
    <row r="22" spans="1:5" x14ac:dyDescent="0.25">
      <c r="A22" s="5" t="s">
        <v>74</v>
      </c>
      <c r="B22" s="2"/>
      <c r="C22" s="2"/>
      <c r="D22" s="2">
        <v>6600</v>
      </c>
      <c r="E22" s="2">
        <v>6600</v>
      </c>
    </row>
    <row r="23" spans="1:5" x14ac:dyDescent="0.25">
      <c r="A23" s="6" t="s">
        <v>2</v>
      </c>
      <c r="B23" s="2"/>
      <c r="C23" s="2"/>
      <c r="D23" s="2">
        <v>6600</v>
      </c>
      <c r="E23" s="2">
        <v>6600</v>
      </c>
    </row>
    <row r="24" spans="1:5" x14ac:dyDescent="0.25">
      <c r="A24" s="5" t="s">
        <v>75</v>
      </c>
      <c r="B24" s="2">
        <v>18000</v>
      </c>
      <c r="C24" s="2">
        <v>18000</v>
      </c>
      <c r="D24" s="2">
        <v>18000</v>
      </c>
      <c r="E24" s="2">
        <v>54000</v>
      </c>
    </row>
    <row r="25" spans="1:5" x14ac:dyDescent="0.25">
      <c r="A25" s="6" t="s">
        <v>2</v>
      </c>
      <c r="B25" s="2">
        <v>18000</v>
      </c>
      <c r="C25" s="2">
        <v>18000</v>
      </c>
      <c r="D25" s="2">
        <v>18000</v>
      </c>
      <c r="E25" s="2">
        <v>54000</v>
      </c>
    </row>
    <row r="26" spans="1:5" x14ac:dyDescent="0.25">
      <c r="A26" s="4" t="s">
        <v>18</v>
      </c>
      <c r="B26" s="2">
        <v>63125</v>
      </c>
      <c r="C26" s="2">
        <v>68155</v>
      </c>
      <c r="D26" s="2">
        <v>80335</v>
      </c>
      <c r="E26" s="2">
        <v>211615</v>
      </c>
    </row>
    <row r="28" spans="1:5" x14ac:dyDescent="0.25">
      <c r="A28" s="3" t="s">
        <v>25</v>
      </c>
      <c r="B28" t="s">
        <v>79</v>
      </c>
    </row>
    <row r="29" spans="1:5" x14ac:dyDescent="0.25">
      <c r="A29" s="4"/>
      <c r="B29" s="8">
        <v>0</v>
      </c>
    </row>
    <row r="30" spans="1:5" x14ac:dyDescent="0.25">
      <c r="A30" s="4" t="s">
        <v>53</v>
      </c>
      <c r="B30" s="8">
        <v>14959</v>
      </c>
    </row>
    <row r="31" spans="1:5" x14ac:dyDescent="0.25">
      <c r="A31" s="4" t="s">
        <v>77</v>
      </c>
      <c r="B31" s="8">
        <v>6889</v>
      </c>
    </row>
    <row r="32" spans="1:5" x14ac:dyDescent="0.25">
      <c r="A32" s="4" t="s">
        <v>78</v>
      </c>
      <c r="B32" s="8">
        <v>16245</v>
      </c>
    </row>
    <row r="33" spans="1:2" x14ac:dyDescent="0.25">
      <c r="A33" s="4" t="s">
        <v>18</v>
      </c>
      <c r="B33" s="8">
        <v>38093</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abSelected="1" topLeftCell="G385" zoomScaleNormal="100" workbookViewId="0">
      <selection activeCell="N226" sqref="N226"/>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6.62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23</v>
      </c>
      <c r="O1" t="s">
        <v>24</v>
      </c>
      <c r="P1" t="s">
        <v>26</v>
      </c>
      <c r="Q1" t="s">
        <v>25</v>
      </c>
      <c r="R1" t="s">
        <v>27</v>
      </c>
    </row>
    <row r="2" spans="1:18" hidden="1"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hidden="1"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hidden="1"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hidden="1"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hidden="1"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hidden="1"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hidden="1"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hidden="1"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hidden="1"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hidden="1"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hidden="1"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hidden="1"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hidden="1"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hidden="1"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hidden="1"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hidden="1"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hidden="1"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hidden="1"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hidden="1"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hidden="1"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hidden="1"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hidden="1"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hidden="1"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hidden="1"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hidden="1"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hidden="1"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hidden="1"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hidden="1"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hidden="1"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hidden="1"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hidden="1"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hidden="1"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hidden="1"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hidden="1"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hidden="1"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hidden="1"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hidden="1"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hidden="1"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hidden="1"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hidden="1"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hidden="1"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hidden="1"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hidden="1"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hidden="1"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hidden="1"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hidden="1"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hidden="1"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hidden="1"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hidden="1"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hidden="1"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hidden="1"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hidden="1"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hidden="1"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hidden="1"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hidden="1"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hidden="1"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hidden="1"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hidden="1"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hidden="1"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hidden="1"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hidden="1"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hidden="1"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hidden="1"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hidden="1"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hidden="1"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hidden="1"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hidden="1"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hidden="1"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hidden="1"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hidden="1"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hidden="1"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hidden="1"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hidden="1"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hidden="1"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hidden="1"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hidden="1"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hidden="1"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hidden="1"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hidden="1"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hidden="1"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hidden="1"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hidden="1"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hidden="1"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hidden="1"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hidden="1"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hidden="1"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hidden="1"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hidden="1"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hidden="1"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hidden="1"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hidden="1"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hidden="1"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hidden="1"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hidden="1"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hidden="1"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hidden="1"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hidden="1"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hidden="1"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hidden="1"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hidden="1"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hidden="1"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hidden="1"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hidden="1"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hidden="1"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hidden="1"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hidden="1"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hidden="1"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hidden="1"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hidden="1"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hidden="1"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hidden="1"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hidden="1"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hidden="1"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hidden="1"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hidden="1"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hidden="1"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hidden="1"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hidden="1"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hidden="1"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hidden="1"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hidden="1"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hidden="1"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hidden="1"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hidden="1"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hidden="1"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hidden="1"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hidden="1"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hidden="1"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hidden="1"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hidden="1"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hidden="1"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hidden="1"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hidden="1"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hidden="1"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hidden="1"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hidden="1"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hidden="1"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hidden="1"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hidden="1"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hidden="1"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hidden="1"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hidden="1"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hidden="1"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hidden="1"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hidden="1"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hidden="1"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hidden="1"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hidden="1"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hidden="1"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hidden="1"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hidden="1"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hidden="1"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hidden="1"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hidden="1"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hidden="1"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hidden="1"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hidden="1"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hidden="1"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hidden="1"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hidden="1"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hidden="1"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hidden="1"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hidden="1"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hidden="1"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hidden="1"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hidden="1"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hidden="1"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hidden="1"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hidden="1"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hidden="1"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hidden="1"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hidden="1"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hidden="1"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hidden="1"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hidden="1"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hidden="1"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hidden="1"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hidden="1"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hidden="1"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hidden="1"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hidden="1"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hidden="1"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hidden="1"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hidden="1"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hidden="1"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hidden="1"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hidden="1"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hidden="1"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hidden="1"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hidden="1"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hidden="1"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hidden="1"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hidden="1"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hidden="1"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hidden="1"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hidden="1"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hidden="1"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hidden="1"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hidden="1"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hidden="1"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hidden="1"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hidden="1"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hidden="1"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hidden="1"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hidden="1"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hidden="1"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hidden="1"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hidden="1"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hidden="1"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hidden="1"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hidden="1"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hidden="1"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hidden="1"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hidden="1"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hidden="1"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hidden="1"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hidden="1"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hidden="1"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hidden="1"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hidden="1"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hidden="1"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hidden="1"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hidden="1"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hidden="1"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hidden="1"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hidden="1"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hidden="1"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hidden="1"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hidden="1"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hidden="1"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hidden="1"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hidden="1"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hidden="1"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hidden="1"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hidden="1"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hidden="1"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hidden="1"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hidden="1"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hidden="1"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hidden="1"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hidden="1"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hidden="1"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hidden="1"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hidden="1"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hidden="1"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hidden="1"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hidden="1"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hidden="1"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hidden="1"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hidden="1"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hidden="1"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hidden="1"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hidden="1"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hidden="1"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hidden="1"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hidden="1"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hidden="1"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hidden="1"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hidden="1"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hidden="1"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hidden="1"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hidden="1"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hidden="1"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hidden="1"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hidden="1"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hidden="1"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hidden="1"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hidden="1"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hidden="1"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hidden="1"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hidden="1"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hidden="1"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hidden="1"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hidden="1"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hidden="1"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hidden="1"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hidden="1"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hidden="1"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hidden="1"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hidden="1"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hidden="1"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hidden="1"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hidden="1"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hidden="1"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hidden="1"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hidden="1"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hidden="1"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hidden="1"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hidden="1"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hidden="1"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hidden="1"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hidden="1"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hidden="1"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hidden="1"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hidden="1"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hidden="1"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hidden="1"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hidden="1"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hidden="1"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hidden="1"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hidden="1"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hidden="1"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hidden="1"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hidden="1"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hidden="1"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hidden="1"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hidden="1"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hidden="1"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hidden="1"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hidden="1"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hidden="1"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hidden="1"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hidden="1"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hidden="1"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hidden="1"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hidden="1"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hidden="1"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hidden="1"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hidden="1"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hidden="1"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hidden="1"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hidden="1"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hidden="1"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hidden="1"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hidden="1"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hidden="1"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hidden="1"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hidden="1"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hidden="1"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hidden="1"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hidden="1"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hidden="1"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hidden="1"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hidden="1"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hidden="1"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hidden="1"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hidden="1"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hidden="1"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hidden="1"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hidden="1"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hidden="1"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hidden="1"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hidden="1"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hidden="1"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hidden="1"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hidden="1"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hidden="1"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hidden="1"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hidden="1"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hidden="1"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hidden="1"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hidden="1"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hidden="1"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hidden="1"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hidden="1"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hidden="1"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hidden="1"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hidden="1"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hidden="1"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hidden="1"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hidden="1"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hidden="1"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hidden="1"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hidden="1"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hidden="1"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hidden="1"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hidden="1"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hidden="1"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hidden="1"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hidden="1"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hidden="1"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hidden="1"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hidden="1"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hidden="1"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hidden="1"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hidden="1"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hidden="1"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hidden="1"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hidden="1"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hidden="1"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hidden="1"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hidden="1"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hidden="1"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hidden="1"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hidden="1"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hidden="1"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hidden="1"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hidden="1"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hidden="1"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hidden="1"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hidden="1"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hidden="1"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hidden="1"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hidden="1"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hidden="1"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hidden="1"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hidden="1"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hidden="1"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hidden="1"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hidden="1"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hidden="1"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hidden="1"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hidden="1"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hidden="1"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hidden="1"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hidden="1"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hidden="1"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hidden="1"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hidden="1"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hidden="1"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hidden="1"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hidden="1"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hidden="1"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hidden="1"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hidden="1"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hidden="1"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hidden="1"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hidden="1"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hidden="1"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hidden="1"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hidden="1"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hidden="1"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hidden="1"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hidden="1"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hidden="1"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hidden="1"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hidden="1"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hidden="1"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hidden="1"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hidden="1"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hidden="1"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hidden="1"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hidden="1"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hidden="1"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hidden="1"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hidden="1"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hidden="1"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hidden="1"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hidden="1"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hidden="1"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hidden="1"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hidden="1"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hidden="1"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hidden="1"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hidden="1"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hidden="1"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hidden="1"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hidden="1"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hidden="1"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hidden="1"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hidden="1"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hidden="1"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hidden="1"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hidden="1"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hidden="1"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hidden="1"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hidden="1"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hidden="1"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hidden="1"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hidden="1"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hidden="1"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hidden="1"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hidden="1"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hidden="1"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hidden="1"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hidden="1"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hidden="1"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hidden="1"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hidden="1"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hidden="1"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hidden="1"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hidden="1"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hidden="1"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hidden="1"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hidden="1"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hidden="1"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hidden="1"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hidden="1"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hidden="1"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hidden="1"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hidden="1"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hidden="1"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hidden="1"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hidden="1"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hidden="1"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hidden="1"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hidden="1"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hidden="1"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hidden="1"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hidden="1"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hidden="1"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hidden="1"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hidden="1"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hidden="1"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hidden="1"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hidden="1"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hidden="1"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hidden="1"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hidden="1"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hidden="1"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hidden="1"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hidden="1"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hidden="1"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hidden="1"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hidden="1"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hidden="1"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hidden="1"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hidden="1"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hidden="1"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hidden="1"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hidden="1"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hidden="1"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hidden="1"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hidden="1"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hidden="1"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hidden="1"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hidden="1"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hidden="1"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hidden="1"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hidden="1"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hidden="1"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hidden="1"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hidden="1"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hidden="1"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hidden="1"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hidden="1"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hidden="1"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hidden="1"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hidden="1"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hidden="1"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hidden="1"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hidden="1"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hidden="1"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hidden="1"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hidden="1"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hidden="1"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hidden="1"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hidden="1"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hidden="1"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hidden="1"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hidden="1"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hidden="1"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hidden="1"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hidden="1"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hidden="1"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hidden="1"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hidden="1"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hidden="1"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hidden="1"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hidden="1"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hidden="1"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hidden="1"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hidden="1"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hidden="1"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hidden="1"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hidden="1"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hidden="1"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hidden="1"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hidden="1"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hidden="1"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hidden="1"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hidden="1"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hidden="1"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hidden="1"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hidden="1"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hidden="1"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hidden="1"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hidden="1"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hidden="1"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hidden="1"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hidden="1"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hidden="1"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hidden="1"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hidden="1"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hidden="1"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hidden="1"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hidden="1"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hidden="1"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hidden="1"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hidden="1"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hidden="1"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hidden="1"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hidden="1"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hidden="1"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hidden="1"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hidden="1"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hidden="1"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hidden="1"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hidden="1"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hidden="1"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hidden="1"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hidden="1"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hidden="1"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hidden="1"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hidden="1"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hidden="1"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hidden="1"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hidden="1"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hidden="1"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hidden="1"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hidden="1"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hidden="1"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hidden="1"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hidden="1"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hidden="1"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hidden="1"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hidden="1"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hidden="1"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hidden="1"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hidden="1"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hidden="1"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hidden="1"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hidden="1"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hidden="1"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hidden="1"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hidden="1"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hidden="1"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hidden="1"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hidden="1"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hidden="1"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hidden="1"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hidden="1"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hidden="1"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hidden="1"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hidden="1"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hidden="1"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hidden="1"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hidden="1"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hidden="1"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hidden="1"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hidden="1"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hidden="1"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hidden="1"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hidden="1"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hidden="1"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hidden="1"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hidden="1"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hidden="1"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hidden="1"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hidden="1"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hidden="1"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hidden="1"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hidden="1"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hidden="1"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hidden="1"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hidden="1"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hidden="1"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hidden="1"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hidden="1"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hidden="1"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hidden="1"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hidden="1"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hidden="1"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hidden="1"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hidden="1"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hidden="1"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hidden="1"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hidden="1"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hidden="1"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hidden="1"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hidden="1"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hidden="1"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hidden="1"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hidden="1"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hidden="1"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hidden="1"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hidden="1"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hidden="1"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hidden="1"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hidden="1"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hidden="1"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hidden="1"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hidden="1"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hidden="1"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hidden="1"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hidden="1"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hidden="1"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hidden="1"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hidden="1"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hidden="1"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hidden="1"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hidden="1"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hidden="1"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hidden="1"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hidden="1"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hidden="1"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hidden="1"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hidden="1"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hidden="1"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hidden="1"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hidden="1"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hidden="1"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hidden="1"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hidden="1"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hidden="1"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hidden="1"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hidden="1"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hidden="1"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hidden="1"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hidden="1"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hidden="1"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hidden="1"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hidden="1"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hidden="1"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hidden="1"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hidden="1"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hidden="1"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hidden="1"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hidden="1"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hidden="1"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hidden="1"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hidden="1"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hidden="1"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hidden="1"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hidden="1"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hidden="1"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hidden="1"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hidden="1"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hidden="1"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hidden="1"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hidden="1"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hidden="1"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hidden="1"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hidden="1"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hidden="1"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hidden="1"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hidden="1"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hidden="1"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hidden="1"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hidden="1"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hidden="1"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hidden="1"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hidden="1"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hidden="1"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hidden="1"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hidden="1"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hidden="1"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hidden="1"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hidden="1"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hidden="1"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hidden="1"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hidden="1"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hidden="1"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hidden="1"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hidden="1"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hidden="1"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hidden="1"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hidden="1"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hidden="1"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hidden="1"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hidden="1"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hidden="1"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hidden="1"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hidden="1"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hidden="1"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hidden="1"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hidden="1"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hidden="1"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hidden="1"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hidden="1"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hidden="1"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hidden="1"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hidden="1"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hidden="1"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hidden="1"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hidden="1"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hidden="1"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hidden="1"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hidden="1"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hidden="1"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hidden="1"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hidden="1"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hidden="1"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hidden="1"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hidden="1"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hidden="1"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hidden="1"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hidden="1"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hidden="1"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hidden="1"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hidden="1"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hidden="1"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hidden="1"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hidden="1"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hidden="1"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hidden="1"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hidden="1"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hidden="1"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hidden="1"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hidden="1"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hidden="1"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hidden="1"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hidden="1"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hidden="1"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hidden="1"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hidden="1"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hidden="1"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hidden="1"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hidden="1"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hidden="1"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hidden="1"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hidden="1"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hidden="1"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hidden="1"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hidden="1"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hidden="1"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hidden="1"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hidden="1"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hidden="1"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hidden="1"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hidden="1"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hidden="1"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hidden="1"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hidden="1"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hidden="1"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hidden="1"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hidden="1"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hidden="1"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hidden="1"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hidden="1"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hidden="1"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hidden="1"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hidden="1"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hidden="1"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hidden="1"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hidden="1"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hidden="1"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hidden="1"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hidden="1"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hidden="1"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hidden="1"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hidden="1"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hidden="1"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hidden="1"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hidden="1"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hidden="1"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hidden="1"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hidden="1"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hidden="1"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hidden="1"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hidden="1"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hidden="1"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hidden="1"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hidden="1"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hidden="1"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hidden="1"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hidden="1"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hidden="1"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hidden="1"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hidden="1"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hidden="1"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hidden="1"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hidden="1"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hidden="1"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hidden="1"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hidden="1"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hidden="1"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hidden="1"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hidden="1"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hidden="1"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hidden="1"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hidden="1"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hidden="1"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hidden="1"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hidden="1"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hidden="1"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hidden="1"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hidden="1"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hidden="1"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hidden="1"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hidden="1"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hidden="1"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hidden="1"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hidden="1"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hidden="1"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hidden="1"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hidden="1"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hidden="1"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hidden="1"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hidden="1"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hidden="1"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hidden="1"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hidden="1"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hidden="1"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hidden="1"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hidden="1"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hidden="1"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hidden="1"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hidden="1"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hidden="1"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hidden="1"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hidden="1"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hidden="1"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hidden="1"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hidden="1"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hidden="1"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hidden="1"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hidden="1"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hidden="1"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hidden="1"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hidden="1"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hidden="1"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hidden="1"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hidden="1"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hidden="1"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hidden="1"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hidden="1"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hidden="1"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hidden="1"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hidden="1"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hidden="1"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hidden="1"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hidden="1"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hidden="1"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hidden="1"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hidden="1"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hidden="1"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hidden="1"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hidden="1"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hidden="1"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hidden="1"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hidden="1"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hidden="1"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hidden="1"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hidden="1"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hidden="1"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hidden="1"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hidden="1"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hidden="1"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hidden="1"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hidden="1"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hidden="1"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hidden="1"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hidden="1"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hidden="1"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hidden="1"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hidden="1"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hidden="1"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hidden="1"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hidden="1"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hidden="1"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hidden="1"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hidden="1"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hidden="1"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hidden="1"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hidden="1"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hidden="1"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hidden="1"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hidden="1"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hidden="1"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hidden="1"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hidden="1"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hidden="1"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hidden="1"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hidden="1"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hidden="1"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hidden="1"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hidden="1"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hidden="1"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hidden="1"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hidden="1"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hidden="1"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hidden="1"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hidden="1"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hidden="1"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hidden="1"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hidden="1"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hidden="1"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hidden="1"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hidden="1"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hidden="1"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hidden="1"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hidden="1"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hidden="1"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hidden="1"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hidden="1"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hidden="1"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hidden="1"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hidden="1"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hidden="1"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hidden="1"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hidden="1"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hidden="1"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hidden="1"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hidden="1"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hidden="1"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hidden="1"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hidden="1"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hidden="1"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hidden="1"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hidden="1"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hidden="1"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hidden="1"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hidden="1"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hidden="1"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hidden="1"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hidden="1"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hidden="1"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hidden="1"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hidden="1"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hidden="1"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hidden="1"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hidden="1"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hidden="1"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hidden="1"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hidden="1"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hidden="1"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hidden="1"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hidden="1"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hidden="1"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hidden="1"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hidden="1"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hidden="1"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hidden="1"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hidden="1"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hidden="1"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hidden="1"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hidden="1"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hidden="1"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hidden="1"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hidden="1"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hidden="1"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hidden="1"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hidden="1"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hidden="1"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hidden="1"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hidden="1"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hidden="1"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hidden="1"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hidden="1"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hidden="1"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hidden="1"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hidden="1"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hidden="1"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hidden="1"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hidden="1"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hidden="1"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hidden="1"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hidden="1"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hidden="1"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hidden="1"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hidden="1"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hidden="1"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hidden="1"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hidden="1"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hidden="1"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hidden="1"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hidden="1"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hidden="1"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hidden="1"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hidden="1"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hidden="1"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hidden="1"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hidden="1"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hidden="1"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hidden="1"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hidden="1"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hidden="1"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hidden="1"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hidden="1"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hidden="1"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hidden="1"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hidden="1"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hidden="1"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hidden="1"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hidden="1"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hidden="1"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hidden="1"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hidden="1"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hidden="1"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hidden="1"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hidden="1"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hidden="1"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hidden="1"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hidden="1"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hidden="1"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hidden="1"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hidden="1"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hidden="1"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hidden="1"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hidden="1"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hidden="1"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hidden="1"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hidden="1"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hidden="1"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hidden="1"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hidden="1"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hidden="1"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hidden="1"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hidden="1"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hidden="1"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hidden="1"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hidden="1"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hidden="1"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hidden="1"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hidden="1"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hidden="1"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hidden="1"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hidden="1"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hidden="1"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hidden="1"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hidden="1"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hidden="1"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hidden="1"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hidden="1"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hidden="1"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hidden="1"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hidden="1"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hidden="1"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hidden="1"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hidden="1"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hidden="1"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hidden="1"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hidden="1"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hidden="1"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hidden="1"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hidden="1"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hidden="1"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hidden="1"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hidden="1"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hidden="1"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hidden="1"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hidden="1"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hidden="1"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hidden="1"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hidden="1"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hidden="1"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hidden="1"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hidden="1"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hidden="1"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hidden="1"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hidden="1"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hidden="1"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hidden="1"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hidden="1"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hidden="1"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hidden="1"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hidden="1"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hidden="1"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hidden="1"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hidden="1"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hidden="1"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hidden="1"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hidden="1"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hidden="1"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hidden="1"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hidden="1"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hidden="1"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hidden="1"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hidden="1"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hidden="1"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hidden="1"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hidden="1"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hidden="1"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hidden="1"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hidden="1"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hidden="1"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hidden="1"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hidden="1"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hidden="1"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hidden="1"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hidden="1"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hidden="1"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hidden="1"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hidden="1"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hidden="1"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hidden="1"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hidden="1"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hidden="1"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hidden="1"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hidden="1"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hidden="1"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hidden="1"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hidden="1"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hidden="1"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hidden="1"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hidden="1"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hidden="1"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hidden="1"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hidden="1"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hidden="1"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hidden="1"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hidden="1"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hidden="1"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hidden="1"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hidden="1"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hidden="1"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hidden="1"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hidden="1"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hidden="1"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hidden="1"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hidden="1"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hidden="1"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hidden="1"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hidden="1"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hidden="1"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hidden="1"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hidden="1"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hidden="1"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hidden="1"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hidden="1"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hidden="1"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hidden="1"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hidden="1"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hidden="1"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hidden="1"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hidden="1"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hidden="1"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hidden="1"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hidden="1"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hidden="1"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hidden="1"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hidden="1"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hidden="1"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hidden="1"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hidden="1"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hidden="1"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hidden="1"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hidden="1"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hidden="1"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hidden="1"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hidden="1"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hidden="1"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hidden="1"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hidden="1"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hidden="1"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hidden="1"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hidden="1"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hidden="1"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hidden="1"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hidden="1"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hidden="1"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hidden="1"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hidden="1"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hidden="1"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hidden="1"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hidden="1"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hidden="1"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hidden="1"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hidden="1"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hidden="1"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hidden="1"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hidden="1"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hidden="1"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hidden="1"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hidden="1"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hidden="1"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hidden="1"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hidden="1"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hidden="1"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hidden="1"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hidden="1"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hidden="1"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hidden="1"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hidden="1"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hidden="1"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hidden="1"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hidden="1"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hidden="1"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hidden="1"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hidden="1"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hidden="1"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hidden="1"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hidden="1"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hidden="1"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hidden="1"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hidden="1"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hidden="1"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hidden="1"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hidden="1"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hidden="1"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hidden="1"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hidden="1"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hidden="1"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hidden="1"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hidden="1"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hidden="1"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hidden="1"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hidden="1"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hidden="1"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hidden="1"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hidden="1"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hidden="1"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hidden="1"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hidden="1"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hidden="1"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hidden="1"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hidden="1"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hidden="1"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hidden="1"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hidden="1"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hidden="1"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hidden="1"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hidden="1"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hidden="1"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hidden="1"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hidden="1"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hidden="1"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hidden="1"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hidden="1"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hidden="1"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hidden="1"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hidden="1"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hidden="1"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hidden="1"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hidden="1"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hidden="1"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hidden="1"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hidden="1"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hidden="1"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hidden="1"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hidden="1"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hidden="1"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hidden="1"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hidden="1"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hidden="1"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hidden="1"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hidden="1"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hidden="1"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hidden="1"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hidden="1"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hidden="1"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hidden="1"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hidden="1"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hidden="1"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hidden="1"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hidden="1"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hidden="1"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hidden="1"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hidden="1"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hidden="1"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hidden="1"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hidden="1"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hidden="1"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hidden="1"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hidden="1"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hidden="1"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hidden="1"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hidden="1"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hidden="1"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hidden="1"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hidden="1"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hidden="1"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hidden="1"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hidden="1"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hidden="1"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hidden="1"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hidden="1"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hidden="1"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hidden="1"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hidden="1"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hidden="1"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hidden="1"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hidden="1"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hidden="1"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hidden="1"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hidden="1"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hidden="1"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hidden="1"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hidden="1"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hidden="1"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hidden="1"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hidden="1"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hidden="1"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hidden="1"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hidden="1"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hidden="1"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hidden="1"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hidden="1"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hidden="1"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hidden="1"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hidden="1"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hidden="1"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hidden="1"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hidden="1"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hidden="1"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hidden="1"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hidden="1"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hidden="1"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hidden="1"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hidden="1"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hidden="1"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hidden="1"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hidden="1"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hidden="1"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hidden="1"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hidden="1"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hidden="1"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hidden="1"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hidden="1"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hidden="1"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hidden="1"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hidden="1"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hidden="1"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hidden="1"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hidden="1"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hidden="1"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hidden="1"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hidden="1"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hidden="1"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hidden="1"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hidden="1"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hidden="1"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hidden="1"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hidden="1"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hidden="1"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hidden="1"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hidden="1"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hidden="1"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hidden="1"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hidden="1"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hidden="1"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hidden="1"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hidden="1"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hidden="1"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hidden="1"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hidden="1"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hidden="1"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hidden="1"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hidden="1"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hidden="1"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hidden="1"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hidden="1"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hidden="1"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hidden="1"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hidden="1"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hidden="1"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hidden="1"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hidden="1"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hidden="1"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hidden="1"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hidden="1"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hidden="1"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hidden="1"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hidden="1"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hidden="1"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hidden="1"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hidden="1"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hidden="1"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hidden="1"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hidden="1"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hidden="1"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hidden="1"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hidden="1"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hidden="1"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hidden="1"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hidden="1"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hidden="1"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hidden="1"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hidden="1"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hidden="1"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hidden="1"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hidden="1"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hidden="1"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hidden="1"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hidden="1"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hidden="1"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hidden="1"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hidden="1"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hidden="1"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hidden="1"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hidden="1"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hidden="1"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hidden="1"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hidden="1"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hidden="1"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hidden="1"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hidden="1"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hidden="1"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hidden="1"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hidden="1"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hidden="1"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hidden="1"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hidden="1"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hidden="1"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hidden="1"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hidden="1"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hidden="1"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hidden="1"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hidden="1"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hidden="1"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hidden="1"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hidden="1"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hidden="1"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hidden="1"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hidden="1"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hidden="1"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hidden="1"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hidden="1"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hidden="1"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hidden="1"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hidden="1"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hidden="1"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hidden="1"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hidden="1"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hidden="1"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hidden="1"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hidden="1"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hidden="1"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hidden="1"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hidden="1"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hidden="1"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hidden="1"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hidden="1"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hidden="1"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hidden="1"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hidden="1"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hidden="1"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hidden="1"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hidden="1"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hidden="1"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hidden="1"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hidden="1"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hidden="1"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hidden="1"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hidden="1"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hidden="1"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hidden="1"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hidden="1"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hidden="1"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hidden="1"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hidden="1"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hidden="1"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hidden="1"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hidden="1"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hidden="1"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hidden="1"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hidden="1"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hidden="1"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hidden="1"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hidden="1"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hidden="1"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hidden="1"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hidden="1"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hidden="1"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hidden="1"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hidden="1"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hidden="1"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hidden="1"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hidden="1"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hidden="1"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hidden="1"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hidden="1"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hidden="1"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hidden="1"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hidden="1"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hidden="1"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hidden="1"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hidden="1"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hidden="1"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hidden="1"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hidden="1"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hidden="1"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hidden="1"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hidden="1"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hidden="1"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hidden="1"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hidden="1"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hidden="1"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hidden="1"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hidden="1"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hidden="1"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hidden="1"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hidden="1"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hidden="1"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hidden="1"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hidden="1"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hidden="1"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hidden="1"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hidden="1"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hidden="1"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hidden="1"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hidden="1"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hidden="1"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hidden="1"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hidden="1"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hidden="1"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hidden="1"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hidden="1"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hidden="1"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hidden="1"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hidden="1"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hidden="1"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hidden="1"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hidden="1"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hidden="1"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hidden="1"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hidden="1"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hidden="1"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hidden="1"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hidden="1"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hidden="1"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hidden="1"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hidden="1"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hidden="1"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hidden="1"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hidden="1"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hidden="1"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hidden="1"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hidden="1"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hidden="1"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hidden="1"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hidden="1"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hidden="1"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hidden="1"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hidden="1"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hidden="1"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hidden="1"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hidden="1"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hidden="1"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hidden="1"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hidden="1"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hidden="1"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hidden="1"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hidden="1"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hidden="1"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hidden="1"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hidden="1"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hidden="1"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hidden="1"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hidden="1"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hidden="1"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hidden="1"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hidden="1"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hidden="1"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hidden="1"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hidden="1"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hidden="1"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hidden="1"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hidden="1"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hidden="1"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hidden="1"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hidden="1"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hidden="1"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hidden="1"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hidden="1"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hidden="1"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hidden="1"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hidden="1"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hidden="1"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hidden="1"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hidden="1"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hidden="1"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hidden="1"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hidden="1"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hidden="1"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hidden="1"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hidden="1"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hidden="1"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hidden="1"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hidden="1"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hidden="1"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hidden="1"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hidden="1"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hidden="1"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hidden="1"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hidden="1"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hidden="1"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hidden="1"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hidden="1"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hidden="1"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hidden="1"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hidden="1"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hidden="1"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hidden="1"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hidden="1"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hidden="1"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hidden="1"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hidden="1"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hidden="1"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hidden="1"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hidden="1"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hidden="1"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hidden="1"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hidden="1"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hidden="1"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hidden="1"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hidden="1"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hidden="1"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hidden="1"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hidden="1"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hidden="1"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hidden="1"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hidden="1"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hidden="1"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hidden="1"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hidden="1"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hidden="1"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hidden="1"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hidden="1"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hidden="1"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hidden="1"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hidden="1"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hidden="1"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hidden="1"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hidden="1"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hidden="1"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hidden="1"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hidden="1"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hidden="1"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hidden="1"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hidden="1"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hidden="1"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hidden="1"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hidden="1"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hidden="1"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hidden="1"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hidden="1"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hidden="1"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hidden="1"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hidden="1"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hidden="1"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hidden="1"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hidden="1"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hidden="1"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hidden="1"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hidden="1"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hidden="1"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hidden="1"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hidden="1"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hidden="1"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hidden="1"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hidden="1"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hidden="1"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hidden="1"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hidden="1"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hidden="1"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hidden="1"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hidden="1"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hidden="1"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hidden="1"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hidden="1"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hidden="1"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hidden="1"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hidden="1"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hidden="1"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hidden="1"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hidden="1"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hidden="1"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hidden="1"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hidden="1"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hidden="1"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hidden="1"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hidden="1"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hidden="1"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hidden="1"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hidden="1"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hidden="1"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hidden="1"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hidden="1"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hidden="1"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hidden="1"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hidden="1"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hidden="1"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hidden="1"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hidden="1"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hidden="1"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hidden="1"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hidden="1"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hidden="1"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hidden="1"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hidden="1"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hidden="1"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hidden="1"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hidden="1"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hidden="1"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hidden="1"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hidden="1"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hidden="1"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hidden="1"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hidden="1"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hidden="1"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hidden="1"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hidden="1"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hidden="1"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hidden="1"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hidden="1"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hidden="1"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hidden="1"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hidden="1"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hidden="1"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hidden="1"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hidden="1"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hidden="1"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hidden="1"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hidden="1"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hidden="1"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hidden="1"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hidden="1"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hidden="1"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hidden="1"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hidden="1"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hidden="1"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hidden="1"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hidden="1"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hidden="1"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hidden="1"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hidden="1"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hidden="1"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hidden="1"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hidden="1"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hidden="1"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hidden="1"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hidden="1"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hidden="1"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hidden="1"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hidden="1"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hidden="1"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hidden="1"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hidden="1"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hidden="1"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hidden="1"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hidden="1"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hidden="1"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hidden="1"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hidden="1"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hidden="1"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hidden="1"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hidden="1"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hidden="1"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hidden="1"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hidden="1"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hidden="1"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hidden="1"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hidden="1"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hidden="1"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hidden="1"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hidden="1"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hidden="1"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hidden="1"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hidden="1"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hidden="1"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hidden="1"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hidden="1"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hidden="1"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hidden="1"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hidden="1"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hidden="1"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hidden="1"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hidden="1"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hidden="1"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hidden="1"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hidden="1"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hidden="1"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hidden="1"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hidden="1"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hidden="1"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hidden="1"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hidden="1"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hidden="1"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hidden="1"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hidden="1"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hidden="1"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hidden="1"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hidden="1"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hidden="1"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hidden="1"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hidden="1"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hidden="1"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hidden="1"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hidden="1"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hidden="1"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hidden="1"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hidden="1"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hidden="1"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hidden="1"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hidden="1"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hidden="1"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hidden="1"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hidden="1"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hidden="1"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hidden="1"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hidden="1"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hidden="1"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hidden="1"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hidden="1"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hidden="1"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hidden="1"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hidden="1"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hidden="1"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hidden="1"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hidden="1"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hidden="1"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hidden="1"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hidden="1"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hidden="1"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hidden="1"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hidden="1"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hidden="1"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hidden="1"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hidden="1"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hidden="1"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hidden="1"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hidden="1"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hidden="1"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hidden="1"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hidden="1"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hidden="1"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hidden="1"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hidden="1"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hidden="1"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hidden="1"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hidden="1"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hidden="1"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hidden="1"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hidden="1"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hidden="1"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hidden="1"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hidden="1"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hidden="1"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hidden="1"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hidden="1"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hidden="1"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hidden="1"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hidden="1"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hidden="1"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hidden="1"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hidden="1"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hidden="1"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hidden="1"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hidden="1"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hidden="1"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hidden="1"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hidden="1"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hidden="1"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hidden="1"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hidden="1"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hidden="1"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hidden="1"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hidden="1"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hidden="1"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hidden="1"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hidden="1"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hidden="1"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hidden="1"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hidden="1"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hidden="1"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hidden="1"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hidden="1"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hidden="1"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hidden="1"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hidden="1"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hidden="1"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hidden="1"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hidden="1"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hidden="1"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hidden="1"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hidden="1"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hidden="1"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hidden="1"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hidden="1"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hidden="1"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hidden="1"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hidden="1"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hidden="1"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hidden="1"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hidden="1"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hidden="1"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hidden="1"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hidden="1"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hidden="1"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hidden="1"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hidden="1"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hidden="1"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hidden="1"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hidden="1"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hidden="1"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hidden="1"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hidden="1"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hidden="1"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hidden="1"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hidden="1"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hidden="1"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hidden="1"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hidden="1"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hidden="1"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hidden="1"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hidden="1"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hidden="1"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hidden="1"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hidden="1"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hidden="1"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hidden="1"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hidden="1"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hidden="1"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hidden="1"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hidden="1"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hidden="1"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hidden="1"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hidden="1"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hidden="1"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hidden="1"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hidden="1"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hidden="1"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hidden="1"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hidden="1"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hidden="1"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hidden="1"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hidden="1"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hidden="1"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hidden="1"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hidden="1"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hidden="1"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hidden="1"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hidden="1"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hidden="1"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hidden="1"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hidden="1"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hidden="1"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hidden="1"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hidden="1"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hidden="1"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hidden="1"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hidden="1"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hidden="1"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hidden="1"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hidden="1"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hidden="1"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hidden="1"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hidden="1"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hidden="1"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hidden="1"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hidden="1"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hidden="1"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hidden="1"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hidden="1"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hidden="1"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hidden="1"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hidden="1"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hidden="1"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hidden="1"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hidden="1"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hidden="1"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hidden="1"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hidden="1"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hidden="1"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hidden="1"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hidden="1"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hidden="1"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hidden="1"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hidden="1"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hidden="1"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hidden="1"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hidden="1"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hidden="1"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hidden="1"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hidden="1"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hidden="1"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hidden="1"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hidden="1"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hidden="1"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hidden="1"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hidden="1"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hidden="1"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hidden="1"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hidden="1"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hidden="1"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hidden="1"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hidden="1"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hidden="1"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hidden="1"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hidden="1"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hidden="1"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hidden="1"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hidden="1"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hidden="1"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hidden="1"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hidden="1"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hidden="1"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hidden="1"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hidden="1"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hidden="1"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hidden="1"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hidden="1"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hidden="1"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hidden="1"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hidden="1"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hidden="1"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hidden="1"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hidden="1"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28</v>
      </c>
      <c r="C1" s="7" t="s">
        <v>29</v>
      </c>
      <c r="D1" s="7" t="s">
        <v>30</v>
      </c>
      <c r="E1" t="s">
        <v>31</v>
      </c>
      <c r="F1" t="s">
        <v>32</v>
      </c>
      <c r="G1" s="9" t="s">
        <v>33</v>
      </c>
      <c r="H1" s="7" t="s">
        <v>34</v>
      </c>
      <c r="I1" s="7" t="s">
        <v>35</v>
      </c>
      <c r="J1" s="7" t="s">
        <v>36</v>
      </c>
      <c r="K1" s="10" t="s">
        <v>37</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D32" sqref="D32"/>
    </sheetView>
  </sheetViews>
  <sheetFormatPr defaultRowHeight="15.75" outlineLevelRow="1" outlineLevelCol="1" x14ac:dyDescent="0.25"/>
  <cols>
    <col min="3" max="3" width="6.125" bestFit="1" customWidth="1"/>
    <col min="4" max="6" width="13" bestFit="1" customWidth="1" outlineLevel="1"/>
    <col min="8" max="8" width="11.125" bestFit="1" customWidth="1"/>
  </cols>
  <sheetData>
    <row r="1" spans="2:8" ht="16.5" thickBot="1" x14ac:dyDescent="0.3"/>
    <row r="2" spans="2:8" ht="18.75" x14ac:dyDescent="0.3">
      <c r="B2" s="17" t="s">
        <v>54</v>
      </c>
      <c r="C2" s="17"/>
      <c r="D2" s="22"/>
      <c r="E2" s="22"/>
      <c r="F2" s="22"/>
    </row>
    <row r="3" spans="2:8" ht="18.75" x14ac:dyDescent="0.3">
      <c r="B3" s="16"/>
      <c r="C3" s="16"/>
      <c r="D3" s="23" t="s">
        <v>56</v>
      </c>
      <c r="E3" s="23" t="s">
        <v>51</v>
      </c>
      <c r="F3" s="23" t="s">
        <v>53</v>
      </c>
    </row>
    <row r="4" spans="2:8" ht="33.75" outlineLevel="1" x14ac:dyDescent="0.25">
      <c r="B4" s="19"/>
      <c r="C4" s="19"/>
      <c r="E4" s="25" t="s">
        <v>52</v>
      </c>
      <c r="F4" s="25" t="s">
        <v>52</v>
      </c>
    </row>
    <row r="5" spans="2:8" x14ac:dyDescent="0.25">
      <c r="B5" s="20" t="s">
        <v>55</v>
      </c>
      <c r="C5" s="20"/>
      <c r="D5" s="18"/>
      <c r="E5" s="18"/>
      <c r="F5" s="18"/>
    </row>
    <row r="6" spans="2:8" outlineLevel="1" x14ac:dyDescent="0.25">
      <c r="B6" s="19"/>
      <c r="C6" s="19" t="s">
        <v>47</v>
      </c>
      <c r="D6" s="14">
        <v>10</v>
      </c>
      <c r="E6" s="24">
        <v>10</v>
      </c>
      <c r="F6" s="24">
        <v>15</v>
      </c>
    </row>
    <row r="7" spans="2:8" outlineLevel="1" x14ac:dyDescent="0.25">
      <c r="B7" s="19"/>
      <c r="C7" s="19" t="s">
        <v>48</v>
      </c>
      <c r="D7" s="14">
        <v>25</v>
      </c>
      <c r="E7" s="24">
        <v>25</v>
      </c>
      <c r="F7" s="24">
        <v>35</v>
      </c>
    </row>
    <row r="8" spans="2:8" outlineLevel="1" x14ac:dyDescent="0.25">
      <c r="B8" s="19"/>
      <c r="C8" s="19" t="s">
        <v>49</v>
      </c>
      <c r="D8" s="14">
        <v>23</v>
      </c>
      <c r="E8" s="24">
        <v>23</v>
      </c>
      <c r="F8" s="24">
        <v>33</v>
      </c>
    </row>
    <row r="9" spans="2:8" x14ac:dyDescent="0.25">
      <c r="B9" s="20" t="s">
        <v>57</v>
      </c>
      <c r="C9" s="20"/>
      <c r="D9" s="18"/>
      <c r="E9" s="18"/>
      <c r="F9" s="18"/>
    </row>
    <row r="10" spans="2:8" ht="16.5" outlineLevel="1" thickBot="1" x14ac:dyDescent="0.3">
      <c r="B10" s="21"/>
      <c r="C10" s="21" t="s">
        <v>50</v>
      </c>
      <c r="D10" s="15">
        <v>80305</v>
      </c>
      <c r="E10" s="15">
        <v>80305</v>
      </c>
      <c r="F10" s="15">
        <v>115695</v>
      </c>
      <c r="H10" s="14">
        <f>F10-E10</f>
        <v>35390</v>
      </c>
    </row>
    <row r="11" spans="2:8" x14ac:dyDescent="0.25">
      <c r="B11" t="s">
        <v>58</v>
      </c>
    </row>
    <row r="12" spans="2:8" x14ac:dyDescent="0.25">
      <c r="B12" t="s">
        <v>59</v>
      </c>
    </row>
    <row r="13" spans="2:8" x14ac:dyDescent="0.25">
      <c r="B13"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46"/>
  <sheetViews>
    <sheetView workbookViewId="0">
      <selection activeCell="D22" sqref="D22"/>
    </sheetView>
  </sheetViews>
  <sheetFormatPr defaultRowHeight="15.75" x14ac:dyDescent="0.25"/>
  <cols>
    <col min="1" max="1" width="19.5" bestFit="1" customWidth="1"/>
    <col min="2" max="2" width="19.625" bestFit="1" customWidth="1"/>
    <col min="3" max="3" width="17.75" bestFit="1" customWidth="1"/>
    <col min="4" max="4" width="24.75" bestFit="1" customWidth="1"/>
    <col min="5" max="5" width="16.125" bestFit="1" customWidth="1"/>
    <col min="6" max="6" width="11.125" bestFit="1" customWidth="1"/>
    <col min="7" max="7" width="17.625" bestFit="1" customWidth="1"/>
    <col min="8" max="8" width="11.125" bestFit="1" customWidth="1"/>
  </cols>
  <sheetData>
    <row r="1" spans="1:5" x14ac:dyDescent="0.25">
      <c r="A1" t="s">
        <v>14</v>
      </c>
      <c r="B1" t="s">
        <v>38</v>
      </c>
      <c r="C1" t="s">
        <v>40</v>
      </c>
      <c r="D1" t="s">
        <v>39</v>
      </c>
    </row>
    <row r="2" spans="1:5" x14ac:dyDescent="0.25">
      <c r="A2" s="12" t="s">
        <v>3</v>
      </c>
      <c r="B2" s="12">
        <f>SUMIF(Sales[Subscription Type],Scenario1[[#This Row],[Subscription Type]],Sales[Current Upsell $])</f>
        <v>18350</v>
      </c>
      <c r="C2" s="11">
        <v>0.5</v>
      </c>
      <c r="D2" s="12">
        <f>Scenario1[[#This Row],[Upsell Opportunity]]*Scenario1[[#This Row],[Conversion Rates]]</f>
        <v>9175</v>
      </c>
    </row>
    <row r="3" spans="1:5" x14ac:dyDescent="0.25">
      <c r="A3" s="12" t="s">
        <v>0</v>
      </c>
      <c r="B3" s="12">
        <f>SUMIF(Sales[Subscription Type],Scenario1[[#This Row],[Subscription Type]],Sales[Current Upsell $])</f>
        <v>8460</v>
      </c>
      <c r="C3" s="11">
        <v>0.45</v>
      </c>
      <c r="D3" s="12">
        <f>Scenario1[[#This Row],[Upsell Opportunity]]*Scenario1[[#This Row],[Conversion Rates]]</f>
        <v>3807</v>
      </c>
    </row>
    <row r="4" spans="1:5" x14ac:dyDescent="0.25">
      <c r="A4" s="12" t="s">
        <v>1</v>
      </c>
      <c r="B4" s="12">
        <f>SUMIF(Sales[Subscription Type],Scenario1[[#This Row],[Subscription Type]],Sales[Current Upsell $])</f>
        <v>8475</v>
      </c>
      <c r="C4" s="11">
        <v>0.3</v>
      </c>
      <c r="D4" s="12">
        <f>Scenario1[[#This Row],[Upsell Opportunity]]*Scenario1[[#This Row],[Conversion Rates]]</f>
        <v>2542.5</v>
      </c>
    </row>
    <row r="5" spans="1:5" x14ac:dyDescent="0.25">
      <c r="A5" s="12" t="s">
        <v>2</v>
      </c>
      <c r="B5" s="12">
        <f>SUMIF(Sales[Subscription Type],Scenario1[[#This Row],[Subscription Type]],Sales[Current Upsell $])</f>
        <v>2808</v>
      </c>
      <c r="C5" s="11">
        <v>0.15</v>
      </c>
      <c r="D5" s="12">
        <f>Scenario1[[#This Row],[Upsell Opportunity]]*Scenario1[[#This Row],[Conversion Rates]]</f>
        <v>421.2</v>
      </c>
    </row>
    <row r="6" spans="1:5" x14ac:dyDescent="0.25">
      <c r="A6" t="s">
        <v>41</v>
      </c>
      <c r="D6" s="12">
        <f>SUBTOTAL(109,Scenario1[Projected Upsell Amount])</f>
        <v>15945.7</v>
      </c>
    </row>
    <row r="9" spans="1:5" x14ac:dyDescent="0.25">
      <c r="A9" t="s">
        <v>42</v>
      </c>
      <c r="B9" t="s">
        <v>43</v>
      </c>
      <c r="C9" t="s">
        <v>44</v>
      </c>
    </row>
    <row r="10" spans="1:5" x14ac:dyDescent="0.25">
      <c r="A10" s="7">
        <f>SUMIF(Sales[Sales Month],MAX(Sales[Sales Month]),Sales[Sales Amount])</f>
        <v>80335</v>
      </c>
      <c r="B10" s="10">
        <v>0.24478745254247847</v>
      </c>
      <c r="C10" s="7">
        <f>Scenario2[[#This Row],[Sales Last Month]]*(1+Scenario2[[#This Row],[Growth Rate]])</f>
        <v>100000.00000000001</v>
      </c>
    </row>
    <row r="13" spans="1:5" x14ac:dyDescent="0.25">
      <c r="A13" t="s">
        <v>14</v>
      </c>
      <c r="B13" t="s">
        <v>45</v>
      </c>
      <c r="C13" t="s">
        <v>4</v>
      </c>
      <c r="D13" t="s">
        <v>61</v>
      </c>
      <c r="E13" t="s">
        <v>46</v>
      </c>
    </row>
    <row r="14" spans="1:5" x14ac:dyDescent="0.25">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25">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25">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25">
      <c r="A17" t="s">
        <v>41</v>
      </c>
      <c r="E17" s="14">
        <f>SUBTOTAL(109,Table5[Projected Sales])</f>
        <v>77757.05</v>
      </c>
    </row>
    <row r="19" spans="1:8" x14ac:dyDescent="0.25">
      <c r="A19" s="31" t="s">
        <v>62</v>
      </c>
      <c r="B19" s="31"/>
      <c r="C19" s="31"/>
      <c r="D19" s="31"/>
      <c r="E19" s="31"/>
      <c r="F19" s="31"/>
      <c r="G19" s="31"/>
      <c r="H19" s="31"/>
    </row>
    <row r="20" spans="1:8" x14ac:dyDescent="0.25">
      <c r="A20" s="27">
        <f>E14</f>
        <v>21014</v>
      </c>
      <c r="B20" s="26">
        <v>-1.2500000000000001E-2</v>
      </c>
      <c r="C20" s="26">
        <v>-2.5000000000000001E-2</v>
      </c>
      <c r="D20" s="26">
        <v>-0.05</v>
      </c>
      <c r="E20" s="26">
        <v>-0.1</v>
      </c>
      <c r="F20" s="26">
        <v>-0.2</v>
      </c>
      <c r="G20" s="26">
        <v>-0.4</v>
      </c>
      <c r="H20" s="26">
        <v>-0.8</v>
      </c>
    </row>
    <row r="21" spans="1:8" x14ac:dyDescent="0.25">
      <c r="A21" s="28">
        <v>12.5</v>
      </c>
      <c r="B21" s="13">
        <f t="dataTable" ref="B21:H26" dt2D="1" dtr="1" r1="D14" r2="B14"/>
        <v>27304.375</v>
      </c>
      <c r="C21" s="13">
        <v>26958.75</v>
      </c>
      <c r="D21" s="13">
        <v>26267.5</v>
      </c>
      <c r="E21" s="13">
        <v>24885</v>
      </c>
      <c r="F21" s="13">
        <v>22120</v>
      </c>
      <c r="G21" s="13">
        <v>16590</v>
      </c>
      <c r="H21" s="13">
        <v>5529.9999999999991</v>
      </c>
    </row>
    <row r="22" spans="1:8" x14ac:dyDescent="0.25">
      <c r="A22" s="28">
        <v>15</v>
      </c>
      <c r="B22" s="13">
        <v>32765.25</v>
      </c>
      <c r="C22" s="13">
        <v>32350.5</v>
      </c>
      <c r="D22" s="13">
        <v>31521</v>
      </c>
      <c r="E22" s="13">
        <v>29862</v>
      </c>
      <c r="F22" s="13">
        <v>26544</v>
      </c>
      <c r="G22" s="13">
        <v>19908</v>
      </c>
      <c r="H22" s="13">
        <v>6635.9999999999982</v>
      </c>
    </row>
    <row r="23" spans="1:8" x14ac:dyDescent="0.25">
      <c r="A23" s="28">
        <v>17.5</v>
      </c>
      <c r="B23" s="13">
        <v>38226.125</v>
      </c>
      <c r="C23" s="13">
        <v>37742.25</v>
      </c>
      <c r="D23" s="13">
        <v>36774.5</v>
      </c>
      <c r="E23" s="13">
        <v>34839</v>
      </c>
      <c r="F23" s="13">
        <v>30968</v>
      </c>
      <c r="G23" s="13">
        <v>23226</v>
      </c>
      <c r="H23" s="13">
        <v>7741.9999999999982</v>
      </c>
    </row>
    <row r="24" spans="1:8" x14ac:dyDescent="0.25">
      <c r="A24" s="28">
        <v>20</v>
      </c>
      <c r="B24" s="13">
        <v>43687</v>
      </c>
      <c r="C24" s="13">
        <v>43134</v>
      </c>
      <c r="D24" s="13">
        <v>42028</v>
      </c>
      <c r="E24" s="13">
        <v>39816</v>
      </c>
      <c r="F24" s="13">
        <v>35392</v>
      </c>
      <c r="G24" s="13">
        <v>26544</v>
      </c>
      <c r="H24" s="13">
        <v>8847.9999999999982</v>
      </c>
    </row>
    <row r="25" spans="1:8" x14ac:dyDescent="0.25">
      <c r="A25" s="28">
        <v>22.5</v>
      </c>
      <c r="B25" s="13">
        <v>49147.875</v>
      </c>
      <c r="C25" s="13">
        <v>48525.75</v>
      </c>
      <c r="D25" s="13">
        <v>47281.5</v>
      </c>
      <c r="E25" s="13">
        <v>44793</v>
      </c>
      <c r="F25" s="13">
        <v>39816</v>
      </c>
      <c r="G25" s="13">
        <v>29862</v>
      </c>
      <c r="H25" s="13">
        <v>9953.9999999999982</v>
      </c>
    </row>
    <row r="26" spans="1:8" x14ac:dyDescent="0.25">
      <c r="A26" s="28">
        <v>25</v>
      </c>
      <c r="B26" s="13">
        <v>54608.75</v>
      </c>
      <c r="C26" s="13">
        <v>53917.5</v>
      </c>
      <c r="D26" s="13">
        <v>52535</v>
      </c>
      <c r="E26" s="13">
        <v>49770</v>
      </c>
      <c r="F26" s="13">
        <v>44240</v>
      </c>
      <c r="G26" s="13">
        <v>33180</v>
      </c>
      <c r="H26" s="13">
        <v>11059.999999999998</v>
      </c>
    </row>
    <row r="29" spans="1:8" x14ac:dyDescent="0.25">
      <c r="A29" s="31" t="s">
        <v>72</v>
      </c>
      <c r="B29" s="31"/>
      <c r="C29" s="31"/>
      <c r="D29" s="31"/>
      <c r="E29" s="31"/>
      <c r="F29" s="31"/>
      <c r="G29" s="31"/>
      <c r="H29" s="31"/>
    </row>
    <row r="30" spans="1:8" x14ac:dyDescent="0.25">
      <c r="A30" s="27">
        <f>E15</f>
        <v>26990.25</v>
      </c>
      <c r="B30" s="26">
        <v>-1.2500000000000001E-2</v>
      </c>
      <c r="C30" s="26">
        <v>-2.5000000000000001E-2</v>
      </c>
      <c r="D30" s="26">
        <v>-0.05</v>
      </c>
      <c r="E30" s="26">
        <v>-0.1</v>
      </c>
      <c r="F30" s="26">
        <v>-0.2</v>
      </c>
      <c r="G30" s="26">
        <v>-0.4</v>
      </c>
      <c r="H30" s="26">
        <v>-0.8</v>
      </c>
    </row>
    <row r="31" spans="1:8" x14ac:dyDescent="0.25">
      <c r="A31" s="28">
        <v>27.5</v>
      </c>
      <c r="B31" s="30">
        <f t="dataTable" ref="B31:H36" dt2D="1" dtr="1" r1="D15" r2="B15"/>
        <v>30224.90625</v>
      </c>
      <c r="C31" s="30">
        <v>29842.3125</v>
      </c>
      <c r="D31" s="30">
        <v>29077.125</v>
      </c>
      <c r="E31" s="30">
        <v>27546.75</v>
      </c>
      <c r="F31" s="30">
        <v>24486</v>
      </c>
      <c r="G31" s="30">
        <v>18364.5</v>
      </c>
      <c r="H31" s="30">
        <v>6121.4999999999991</v>
      </c>
    </row>
    <row r="32" spans="1:8" x14ac:dyDescent="0.25">
      <c r="A32" s="28">
        <f>A31+2.5</f>
        <v>30</v>
      </c>
      <c r="B32" s="30">
        <v>32972.625</v>
      </c>
      <c r="C32" s="30">
        <v>32555.25</v>
      </c>
      <c r="D32" s="30">
        <v>31720.5</v>
      </c>
      <c r="E32" s="30">
        <v>30051</v>
      </c>
      <c r="F32" s="30">
        <v>26712</v>
      </c>
      <c r="G32" s="30">
        <v>20034</v>
      </c>
      <c r="H32" s="30">
        <v>6677.9999999999982</v>
      </c>
    </row>
    <row r="33" spans="1:8" x14ac:dyDescent="0.25">
      <c r="A33" s="28">
        <f t="shared" ref="A33:A36" si="0">A32+2.5</f>
        <v>32.5</v>
      </c>
      <c r="B33" s="30">
        <v>35720.34375</v>
      </c>
      <c r="C33" s="30">
        <v>35268.1875</v>
      </c>
      <c r="D33" s="30">
        <v>34363.875</v>
      </c>
      <c r="E33" s="30">
        <v>32555.25</v>
      </c>
      <c r="F33" s="30">
        <v>28938</v>
      </c>
      <c r="G33" s="30">
        <v>21703.5</v>
      </c>
      <c r="H33" s="30">
        <v>7234.4999999999982</v>
      </c>
    </row>
    <row r="34" spans="1:8" x14ac:dyDescent="0.25">
      <c r="A34" s="28">
        <f t="shared" si="0"/>
        <v>35</v>
      </c>
      <c r="B34" s="30">
        <v>38468.0625</v>
      </c>
      <c r="C34" s="30">
        <v>37981.125</v>
      </c>
      <c r="D34" s="30">
        <v>37007.25</v>
      </c>
      <c r="E34" s="30">
        <v>35059.5</v>
      </c>
      <c r="F34" s="30">
        <v>31164</v>
      </c>
      <c r="G34" s="30">
        <v>23373</v>
      </c>
      <c r="H34" s="30">
        <v>7790.9999999999982</v>
      </c>
    </row>
    <row r="35" spans="1:8" x14ac:dyDescent="0.25">
      <c r="A35" s="28">
        <f>A34+2.5</f>
        <v>37.5</v>
      </c>
      <c r="B35" s="30">
        <v>41215.78125</v>
      </c>
      <c r="C35" s="30">
        <v>40694.0625</v>
      </c>
      <c r="D35" s="30">
        <v>39650.625</v>
      </c>
      <c r="E35" s="30">
        <v>37563.75</v>
      </c>
      <c r="F35" s="30">
        <v>33390</v>
      </c>
      <c r="G35" s="30">
        <v>25042.5</v>
      </c>
      <c r="H35" s="30">
        <v>8347.4999999999982</v>
      </c>
    </row>
    <row r="36" spans="1:8" x14ac:dyDescent="0.25">
      <c r="A36" s="28">
        <f t="shared" si="0"/>
        <v>40</v>
      </c>
      <c r="B36" s="30">
        <v>43963.5</v>
      </c>
      <c r="C36" s="30">
        <v>43407</v>
      </c>
      <c r="D36" s="30">
        <v>42294</v>
      </c>
      <c r="E36" s="30">
        <v>40068</v>
      </c>
      <c r="F36" s="30">
        <v>35616</v>
      </c>
      <c r="G36" s="30">
        <v>26712</v>
      </c>
      <c r="H36" s="30">
        <v>8903.9999999999982</v>
      </c>
    </row>
    <row r="39" spans="1:8" x14ac:dyDescent="0.25">
      <c r="A39" s="31" t="s">
        <v>72</v>
      </c>
      <c r="B39" s="31"/>
      <c r="C39" s="31"/>
      <c r="D39" s="31"/>
      <c r="E39" s="31"/>
      <c r="F39" s="31"/>
      <c r="G39" s="31"/>
      <c r="H39" s="31"/>
    </row>
    <row r="40" spans="1:8" x14ac:dyDescent="0.25">
      <c r="A40" s="27">
        <f>E16</f>
        <v>29752.799999999999</v>
      </c>
      <c r="B40" s="26">
        <v>-1.2500000000000001E-2</v>
      </c>
      <c r="C40" s="26">
        <v>-2.5000000000000001E-2</v>
      </c>
      <c r="D40" s="26">
        <v>-0.05</v>
      </c>
      <c r="E40" s="26">
        <v>-0.1</v>
      </c>
      <c r="F40" s="26">
        <v>-0.2</v>
      </c>
      <c r="G40" s="26">
        <v>-0.4</v>
      </c>
      <c r="H40" s="26">
        <v>-0.8</v>
      </c>
    </row>
    <row r="41" spans="1:8" x14ac:dyDescent="0.25">
      <c r="A41" s="32">
        <f>B16+2.5</f>
        <v>25.5</v>
      </c>
      <c r="B41" s="13">
        <f t="dataTable" ref="B41:H46" dt2D="1" dtr="1" r1="D16" r2="B16" ca="1"/>
        <v>33239.25</v>
      </c>
      <c r="C41" s="13">
        <v>32818.5</v>
      </c>
      <c r="D41" s="13">
        <v>31977</v>
      </c>
      <c r="E41" s="13">
        <v>30294</v>
      </c>
      <c r="F41" s="13">
        <v>26928</v>
      </c>
      <c r="G41" s="13">
        <v>20196</v>
      </c>
      <c r="H41" s="13">
        <v>6731.9999999999982</v>
      </c>
    </row>
    <row r="42" spans="1:8" x14ac:dyDescent="0.25">
      <c r="A42" s="32">
        <f>A41+2.5</f>
        <v>28</v>
      </c>
      <c r="B42" s="13">
        <v>39756.75</v>
      </c>
      <c r="C42" s="13">
        <v>39253.5</v>
      </c>
      <c r="D42" s="13">
        <v>38247</v>
      </c>
      <c r="E42" s="13">
        <v>36234</v>
      </c>
      <c r="F42" s="13">
        <v>32208</v>
      </c>
      <c r="G42" s="13">
        <v>24156</v>
      </c>
      <c r="H42" s="13">
        <v>8051.9999999999982</v>
      </c>
    </row>
    <row r="43" spans="1:8" x14ac:dyDescent="0.25">
      <c r="A43" s="32">
        <f t="shared" ref="A43:A46" si="1">A42+2.5</f>
        <v>30.5</v>
      </c>
      <c r="B43" s="13">
        <v>49533</v>
      </c>
      <c r="C43" s="13">
        <v>48906</v>
      </c>
      <c r="D43" s="13">
        <v>47652</v>
      </c>
      <c r="E43" s="13">
        <v>45144</v>
      </c>
      <c r="F43" s="13">
        <v>40128</v>
      </c>
      <c r="G43" s="13">
        <v>30096</v>
      </c>
      <c r="H43" s="13">
        <v>10031.999999999998</v>
      </c>
    </row>
    <row r="44" spans="1:8" x14ac:dyDescent="0.25">
      <c r="A44" s="32">
        <f t="shared" si="1"/>
        <v>33</v>
      </c>
      <c r="B44" s="13">
        <v>62568</v>
      </c>
      <c r="C44" s="13">
        <v>61776</v>
      </c>
      <c r="D44" s="13">
        <v>60192</v>
      </c>
      <c r="E44" s="13">
        <v>57024</v>
      </c>
      <c r="F44" s="13">
        <v>50688</v>
      </c>
      <c r="G44" s="13">
        <v>38016</v>
      </c>
      <c r="H44" s="13">
        <v>12671.999999999996</v>
      </c>
    </row>
    <row r="45" spans="1:8" x14ac:dyDescent="0.25">
      <c r="A45" s="32">
        <f t="shared" si="1"/>
        <v>35.5</v>
      </c>
      <c r="B45" s="13">
        <v>78861.75</v>
      </c>
      <c r="C45" s="13">
        <v>77863.5</v>
      </c>
      <c r="D45" s="13">
        <v>75867</v>
      </c>
      <c r="E45" s="13">
        <v>71874</v>
      </c>
      <c r="F45" s="13">
        <v>63888</v>
      </c>
      <c r="G45" s="13">
        <v>47916</v>
      </c>
      <c r="H45" s="13">
        <v>15971.999999999996</v>
      </c>
    </row>
    <row r="46" spans="1:8" x14ac:dyDescent="0.25">
      <c r="A46" s="32">
        <f t="shared" si="1"/>
        <v>38</v>
      </c>
      <c r="B46" s="13">
        <v>98414.25</v>
      </c>
      <c r="C46" s="13">
        <v>97168.5</v>
      </c>
      <c r="D46" s="13">
        <v>94677</v>
      </c>
      <c r="E46" s="13">
        <v>89694</v>
      </c>
      <c r="F46" s="13">
        <v>79728</v>
      </c>
      <c r="G46" s="13">
        <v>59796</v>
      </c>
      <c r="H46" s="13">
        <v>19931.999999999996</v>
      </c>
    </row>
  </sheetData>
  <scenarios current="1" show="0" sqref="D17">
    <scenario name="Current" locked="1" count="3" user="iason.prassides" comment="Created by iason.prassides on 11/24/2023">
      <inputCells r="B14" val="10" numFmtId="164"/>
      <inputCells r="B15" val="25" numFmtId="164"/>
      <inputCells r="B16" val="23" numFmtId="164"/>
    </scenario>
    <scenario name="High" locked="1" count="3" user="iason.prassides" comment="Created by iason.prassides on 11/24/2023">
      <inputCells r="B14" val="15" numFmtId="164"/>
      <inputCells r="B15" val="35" numFmtId="164"/>
      <inputCells r="B16" val="33" numFmtId="164"/>
    </scenario>
  </scenarios>
  <mergeCells count="3">
    <mergeCell ref="A19:H19"/>
    <mergeCell ref="A29:H29"/>
    <mergeCell ref="A39:H39"/>
  </mergeCells>
  <conditionalFormatting sqref="B21:H26">
    <cfRule type="cellIs" dxfId="2" priority="3" operator="lessThan">
      <formula>21014</formula>
    </cfRule>
  </conditionalFormatting>
  <conditionalFormatting sqref="B31:H36">
    <cfRule type="cellIs" dxfId="1" priority="2" operator="lessThan">
      <formula>$E$15</formula>
    </cfRule>
  </conditionalFormatting>
  <conditionalFormatting sqref="B41:H46">
    <cfRule type="cellIs" dxfId="0" priority="1" operator="lessThan">
      <formula>$E$16</formula>
    </cfRule>
  </conditionalFormatting>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D76E-28C4-4B45-B74A-ECAB2178F9E4}">
  <dimension ref="A1:H37"/>
  <sheetViews>
    <sheetView topLeftCell="A58" workbookViewId="0">
      <selection activeCell="D31" sqref="D31"/>
    </sheetView>
  </sheetViews>
  <sheetFormatPr defaultRowHeight="15.75" x14ac:dyDescent="0.25"/>
  <cols>
    <col min="1" max="1" width="13.375" customWidth="1"/>
    <col min="2" max="2" width="12.875" customWidth="1"/>
    <col min="3" max="3" width="11.5" bestFit="1" customWidth="1"/>
    <col min="4" max="5" width="15.875" bestFit="1" customWidth="1"/>
    <col min="6" max="6" width="11.5" bestFit="1" customWidth="1"/>
    <col min="7" max="7" width="15.875" bestFit="1" customWidth="1"/>
    <col min="8" max="8" width="14.625" bestFit="1" customWidth="1"/>
  </cols>
  <sheetData>
    <row r="1" spans="1:8" x14ac:dyDescent="0.25">
      <c r="A1" t="s">
        <v>12</v>
      </c>
      <c r="B1" t="s">
        <v>69</v>
      </c>
      <c r="C1" t="s">
        <v>65</v>
      </c>
      <c r="D1" t="s">
        <v>66</v>
      </c>
      <c r="E1" t="s">
        <v>67</v>
      </c>
      <c r="F1" t="s">
        <v>68</v>
      </c>
      <c r="G1" t="s">
        <v>70</v>
      </c>
      <c r="H1" t="s">
        <v>71</v>
      </c>
    </row>
    <row r="2" spans="1:8" x14ac:dyDescent="0.25">
      <c r="A2" s="1">
        <v>43647</v>
      </c>
      <c r="B2" s="29">
        <v>0</v>
      </c>
      <c r="F2" s="29"/>
      <c r="G2" s="29"/>
      <c r="H2" s="29"/>
    </row>
    <row r="3" spans="1:8" x14ac:dyDescent="0.25">
      <c r="A3" s="1">
        <v>43678</v>
      </c>
      <c r="B3" s="29">
        <v>0</v>
      </c>
      <c r="F3" s="29"/>
      <c r="G3" s="29"/>
      <c r="H3" s="29"/>
    </row>
    <row r="4" spans="1:8" x14ac:dyDescent="0.25">
      <c r="A4" s="1">
        <v>43709</v>
      </c>
      <c r="B4" s="29">
        <v>0</v>
      </c>
      <c r="F4" s="29"/>
      <c r="G4" s="29"/>
      <c r="H4" s="29"/>
    </row>
    <row r="5" spans="1:8" x14ac:dyDescent="0.25">
      <c r="A5" s="1">
        <v>43739</v>
      </c>
      <c r="B5" s="29">
        <v>20</v>
      </c>
      <c r="F5" s="29"/>
      <c r="G5" s="29"/>
      <c r="H5" s="29"/>
    </row>
    <row r="6" spans="1:8" x14ac:dyDescent="0.25">
      <c r="A6" s="1">
        <v>43770</v>
      </c>
      <c r="B6" s="29">
        <v>40</v>
      </c>
      <c r="F6" s="29"/>
      <c r="G6" s="29"/>
      <c r="H6" s="29"/>
    </row>
    <row r="7" spans="1:8" x14ac:dyDescent="0.25">
      <c r="A7" s="1">
        <v>43800</v>
      </c>
      <c r="B7" s="29">
        <v>40</v>
      </c>
      <c r="F7" s="29"/>
      <c r="G7" s="29"/>
      <c r="H7" s="29"/>
    </row>
    <row r="8" spans="1:8" x14ac:dyDescent="0.25">
      <c r="A8" s="1">
        <v>43831</v>
      </c>
      <c r="B8" s="29">
        <v>645</v>
      </c>
      <c r="F8" s="29"/>
      <c r="G8" s="29"/>
      <c r="H8" s="29"/>
    </row>
    <row r="9" spans="1:8" x14ac:dyDescent="0.25">
      <c r="A9" s="1">
        <v>43862</v>
      </c>
      <c r="B9" s="29">
        <v>5735</v>
      </c>
      <c r="F9" s="29"/>
      <c r="G9" s="29"/>
      <c r="H9" s="29"/>
    </row>
    <row r="10" spans="1:8" x14ac:dyDescent="0.25">
      <c r="A10" s="1">
        <v>43891</v>
      </c>
      <c r="B10" s="29">
        <v>11310</v>
      </c>
      <c r="F10" s="29"/>
      <c r="G10" s="29"/>
      <c r="H10" s="29"/>
    </row>
    <row r="11" spans="1:8" x14ac:dyDescent="0.25">
      <c r="A11" s="1">
        <v>43922</v>
      </c>
      <c r="B11" s="29">
        <v>19225</v>
      </c>
      <c r="F11" s="29"/>
      <c r="G11" s="29"/>
      <c r="H11" s="29"/>
    </row>
    <row r="12" spans="1:8" x14ac:dyDescent="0.25">
      <c r="A12" s="1">
        <v>43952</v>
      </c>
      <c r="B12" s="29">
        <v>23805</v>
      </c>
      <c r="F12" s="29"/>
      <c r="G12" s="29"/>
      <c r="H12" s="29"/>
    </row>
    <row r="13" spans="1:8" x14ac:dyDescent="0.25">
      <c r="A13" s="1">
        <v>43983</v>
      </c>
      <c r="B13" s="29">
        <v>25190</v>
      </c>
      <c r="F13" s="29"/>
      <c r="G13" s="29"/>
      <c r="H13" s="29"/>
    </row>
    <row r="14" spans="1:8" x14ac:dyDescent="0.25">
      <c r="A14" s="1">
        <v>44013</v>
      </c>
      <c r="B14" s="29">
        <v>28325</v>
      </c>
      <c r="F14" s="29"/>
      <c r="G14" s="29"/>
      <c r="H14" s="29"/>
    </row>
    <row r="15" spans="1:8" x14ac:dyDescent="0.25">
      <c r="A15" s="1">
        <v>44044</v>
      </c>
      <c r="B15" s="29">
        <v>32005</v>
      </c>
      <c r="F15" s="29"/>
      <c r="G15" s="29"/>
      <c r="H15" s="29"/>
    </row>
    <row r="16" spans="1:8" x14ac:dyDescent="0.25">
      <c r="A16" s="1">
        <v>44075</v>
      </c>
      <c r="B16" s="29">
        <v>34890</v>
      </c>
      <c r="F16" s="29"/>
      <c r="G16" s="29"/>
      <c r="H16" s="29"/>
    </row>
    <row r="17" spans="1:8" x14ac:dyDescent="0.25">
      <c r="A17" s="1">
        <v>44105</v>
      </c>
      <c r="B17" s="29">
        <v>40615</v>
      </c>
      <c r="F17" s="29"/>
      <c r="G17" s="29"/>
      <c r="H17" s="29"/>
    </row>
    <row r="18" spans="1:8" x14ac:dyDescent="0.25">
      <c r="A18" s="1">
        <v>44136</v>
      </c>
      <c r="B18" s="29">
        <v>46605</v>
      </c>
      <c r="F18" s="29"/>
      <c r="G18" s="29"/>
      <c r="H18" s="29"/>
    </row>
    <row r="19" spans="1:8" x14ac:dyDescent="0.25">
      <c r="A19" s="1">
        <v>44166</v>
      </c>
      <c r="B19" s="29">
        <v>50195</v>
      </c>
      <c r="F19" s="29"/>
      <c r="G19" s="29"/>
      <c r="H19" s="29"/>
    </row>
    <row r="20" spans="1:8" x14ac:dyDescent="0.25">
      <c r="A20" s="1">
        <v>44197</v>
      </c>
      <c r="B20" s="29">
        <v>51605</v>
      </c>
      <c r="F20" s="29"/>
      <c r="G20" s="29"/>
      <c r="H20" s="29"/>
    </row>
    <row r="21" spans="1:8" x14ac:dyDescent="0.25">
      <c r="A21" s="1">
        <v>44228</v>
      </c>
      <c r="B21" s="29">
        <v>54120</v>
      </c>
      <c r="F21" s="29"/>
      <c r="G21" s="29"/>
      <c r="H21" s="29"/>
    </row>
    <row r="22" spans="1:8" x14ac:dyDescent="0.25">
      <c r="A22" s="1">
        <v>44256</v>
      </c>
      <c r="B22" s="29">
        <v>57040</v>
      </c>
      <c r="F22" s="29"/>
      <c r="G22" s="29"/>
      <c r="H22" s="29"/>
    </row>
    <row r="23" spans="1:8" x14ac:dyDescent="0.25">
      <c r="A23" s="1">
        <v>44287</v>
      </c>
      <c r="B23" s="29">
        <v>63125</v>
      </c>
      <c r="F23" s="29"/>
      <c r="G23" s="29"/>
      <c r="H23" s="29"/>
    </row>
    <row r="24" spans="1:8" x14ac:dyDescent="0.25">
      <c r="A24" s="1">
        <v>44317</v>
      </c>
      <c r="B24" s="29">
        <v>68155</v>
      </c>
      <c r="F24" s="29"/>
      <c r="G24" s="29"/>
      <c r="H24" s="29"/>
    </row>
    <row r="25" spans="1:8" x14ac:dyDescent="0.25">
      <c r="A25" s="1">
        <v>44348</v>
      </c>
      <c r="B25" s="29">
        <v>80335</v>
      </c>
      <c r="C25" s="29">
        <v>80335</v>
      </c>
      <c r="D25" s="29">
        <v>80335</v>
      </c>
      <c r="E25" s="29">
        <v>80335</v>
      </c>
      <c r="F25" s="29">
        <f>Table9[[#This Row],[Total Sales ]]</f>
        <v>80335</v>
      </c>
      <c r="G25" s="29">
        <f>Table9[[#This Row],[Total Sales ]]</f>
        <v>80335</v>
      </c>
      <c r="H25" s="29">
        <f>Table9[[#This Row],[Total Sales ]]</f>
        <v>80335</v>
      </c>
    </row>
    <row r="26" spans="1:8" x14ac:dyDescent="0.25">
      <c r="A26" s="1">
        <v>44378</v>
      </c>
      <c r="C26" s="29">
        <f t="shared" ref="C26:C31" si="0">_xlfn.FORECAST.ETS(A26,$B$2:$B$25,$A$2:$A$25,1,1)</f>
        <v>82995.899706484532</v>
      </c>
      <c r="D26" s="29">
        <f t="shared" ref="D26:D31" si="1">C26-_xlfn.FORECAST.ETS.CONFINT(A26,$B$2:$B$25,$A$2:$A$25,0.9,1,1)</f>
        <v>77967.187598291886</v>
      </c>
      <c r="E26" s="29">
        <f t="shared" ref="E26:E31" si="2">C26+_xlfn.FORECAST.ETS.CONFINT(A26,$B$2:$B$25,$A$2:$A$25,0.9,1,1)</f>
        <v>88024.611814677177</v>
      </c>
      <c r="F26" s="29">
        <f>_xlfn.FORECAST.ETS(A26,$B$14:$B$25,$A$14:$A$25,1,1)</f>
        <v>78454.491921128021</v>
      </c>
      <c r="G26" s="29">
        <f>Table9[[#This Row],[Forecast 2]]-_xlfn.FORECAST.ETS.CONFINT(A26,$B$2:$B$25,$A$2:$A$25,0.95)</f>
        <v>72462.411860517954</v>
      </c>
      <c r="H26" s="29">
        <f>Table9[[#This Row],[Forecast 2]]+_xlfn.FORECAST.ETS.CONFINT(A26,$B$2:$B$25,$A$2:$A$25,0.95)</f>
        <v>84446.571981738089</v>
      </c>
    </row>
    <row r="27" spans="1:8" x14ac:dyDescent="0.25">
      <c r="A27" s="1">
        <v>44409</v>
      </c>
      <c r="C27" s="29">
        <f t="shared" si="0"/>
        <v>86538.844926448161</v>
      </c>
      <c r="D27" s="29">
        <f t="shared" si="1"/>
        <v>79770.039648911581</v>
      </c>
      <c r="E27" s="29">
        <f t="shared" si="2"/>
        <v>93307.65020398474</v>
      </c>
      <c r="F27" s="29">
        <f t="shared" ref="F27:F31" si="3">_xlfn.FORECAST.ETS(A27,$B$14:$B$25,$A$14:$A$25,1,1)</f>
        <v>82653.508289769248</v>
      </c>
      <c r="G27" s="29">
        <f>Table9[[#This Row],[Forecast 2]]-_xlfn.FORECAST.ETS.CONFINT(A27,$B$2:$B$25,$A$2:$A$25,0.95)</f>
        <v>74587.979330256712</v>
      </c>
      <c r="H27" s="29">
        <f>Table9[[#This Row],[Forecast 2]]+_xlfn.FORECAST.ETS.CONFINT(A27,$B$2:$B$25,$A$2:$A$25,0.95)</f>
        <v>90719.037249281784</v>
      </c>
    </row>
    <row r="28" spans="1:8" x14ac:dyDescent="0.25">
      <c r="A28" s="1">
        <v>44440</v>
      </c>
      <c r="C28" s="29">
        <f t="shared" si="0"/>
        <v>90081.790146411789</v>
      </c>
      <c r="D28" s="29">
        <f t="shared" si="1"/>
        <v>81933.716848446944</v>
      </c>
      <c r="E28" s="29">
        <f t="shared" si="2"/>
        <v>98229.863444376635</v>
      </c>
      <c r="F28" s="29">
        <f t="shared" si="3"/>
        <v>86852.52465841049</v>
      </c>
      <c r="G28" s="29">
        <f>Table9[[#This Row],[Forecast 2]]-_xlfn.FORECAST.ETS.CONFINT(A28,$B$2:$B$25,$A$2:$A$25,0.95)</f>
        <v>77143.496483665323</v>
      </c>
      <c r="H28" s="29">
        <f>Table9[[#This Row],[Forecast 2]]+_xlfn.FORECAST.ETS.CONFINT(A28,$B$2:$B$25,$A$2:$A$25,0.95)</f>
        <v>96561.552833155656</v>
      </c>
    </row>
    <row r="29" spans="1:8" x14ac:dyDescent="0.25">
      <c r="A29" s="1">
        <v>44470</v>
      </c>
      <c r="C29" s="29">
        <f t="shared" si="0"/>
        <v>93624.735366375418</v>
      </c>
      <c r="D29" s="29">
        <f t="shared" si="1"/>
        <v>84296.760409592098</v>
      </c>
      <c r="E29" s="29">
        <f t="shared" si="2"/>
        <v>102952.71032315874</v>
      </c>
      <c r="F29" s="29">
        <f t="shared" si="3"/>
        <v>91051.541027051731</v>
      </c>
      <c r="G29" s="29">
        <f>Table9[[#This Row],[Forecast 2]]-_xlfn.FORECAST.ETS.CONFINT(A29,$B$2:$B$25,$A$2:$A$25,0.95)</f>
        <v>79936.573309303407</v>
      </c>
      <c r="H29" s="29">
        <f>Table9[[#This Row],[Forecast 2]]+_xlfn.FORECAST.ETS.CONFINT(A29,$B$2:$B$25,$A$2:$A$25,0.95)</f>
        <v>102166.50874480006</v>
      </c>
    </row>
    <row r="30" spans="1:8" x14ac:dyDescent="0.25">
      <c r="A30" s="1">
        <v>44501</v>
      </c>
      <c r="C30" s="29">
        <f t="shared" si="0"/>
        <v>97167.680586339047</v>
      </c>
      <c r="D30" s="29">
        <f t="shared" si="1"/>
        <v>86790.935892688503</v>
      </c>
      <c r="E30" s="29">
        <f t="shared" si="2"/>
        <v>107544.42527998959</v>
      </c>
      <c r="F30" s="29">
        <f t="shared" si="3"/>
        <v>95250.557395692973</v>
      </c>
      <c r="G30" s="29">
        <f>Table9[[#This Row],[Forecast 2]]-_xlfn.FORECAST.ETS.CONFINT(A30,$B$2:$B$25,$A$2:$A$25,0.95)</f>
        <v>82885.903457447916</v>
      </c>
      <c r="H30" s="29">
        <f>Table9[[#This Row],[Forecast 2]]+_xlfn.FORECAST.ETS.CONFINT(A30,$B$2:$B$25,$A$2:$A$25,0.95)</f>
        <v>107615.21133393803</v>
      </c>
    </row>
    <row r="31" spans="1:8" x14ac:dyDescent="0.25">
      <c r="A31" s="1">
        <v>44531</v>
      </c>
      <c r="C31" s="29">
        <f t="shared" si="0"/>
        <v>100710.62580630268</v>
      </c>
      <c r="D31" s="29">
        <f t="shared" si="1"/>
        <v>89379.770146936848</v>
      </c>
      <c r="E31" s="29">
        <f t="shared" si="2"/>
        <v>112041.4814656685</v>
      </c>
      <c r="F31" s="29">
        <f t="shared" si="3"/>
        <v>99449.5737643342</v>
      </c>
      <c r="G31" s="29">
        <f>Table9[[#This Row],[Forecast 2]]-_xlfn.FORECAST.ETS.CONFINT(A31,$B$2:$B$25,$A$2:$A$25,0.95)</f>
        <v>85948.026488338161</v>
      </c>
      <c r="H31" s="29">
        <f>Table9[[#This Row],[Forecast 2]]+_xlfn.FORECAST.ETS.CONFINT(A31,$B$2:$B$25,$A$2:$A$25,0.95)</f>
        <v>112951.12104033024</v>
      </c>
    </row>
    <row r="32" spans="1:8" x14ac:dyDescent="0.25">
      <c r="A32" s="1">
        <v>44562</v>
      </c>
      <c r="C32" s="29">
        <f t="shared" ref="C32:C37" si="4">_xlfn.FORECAST.ETS(A32,$B$2:$B$25,$A$2:$A$25,1,1)</f>
        <v>104253.57102626631</v>
      </c>
      <c r="D32" s="29">
        <f t="shared" ref="D32:D37" si="5">C32-_xlfn.FORECAST.ETS.CONFINT(A32,$B$2:$B$25,$A$2:$A$25,0.9,1,1)</f>
        <v>92041.055070133385</v>
      </c>
      <c r="E32" s="29">
        <f t="shared" ref="E32:E37" si="6">C32+_xlfn.FORECAST.ETS.CONFINT(A32,$B$2:$B$25,$A$2:$A$25,0.9,1,1)</f>
        <v>116466.08698239923</v>
      </c>
      <c r="F32" s="29">
        <f t="shared" ref="F32:F37" si="7">_xlfn.FORECAST.ETS(A32,$B$14:$B$25,$A$14:$A$25,1,1)</f>
        <v>103648.59013297544</v>
      </c>
      <c r="G32" s="29">
        <f>Table9[[#This Row],[Forecast 2]]-_xlfn.FORECAST.ETS.CONFINT(A32,$B$2:$B$25,$A$2:$A$25,0.95)</f>
        <v>89096.479816020495</v>
      </c>
      <c r="H32" s="29">
        <f>Table9[[#This Row],[Forecast 2]]+_xlfn.FORECAST.ETS.CONFINT(A32,$B$2:$B$25,$A$2:$A$25,0.95)</f>
        <v>118200.70044993039</v>
      </c>
    </row>
    <row r="33" spans="1:8" x14ac:dyDescent="0.25">
      <c r="A33" s="1">
        <v>44593</v>
      </c>
      <c r="C33" s="29">
        <f t="shared" si="4"/>
        <v>107796.51624622993</v>
      </c>
      <c r="D33" s="29">
        <f t="shared" si="5"/>
        <v>94760.080804386482</v>
      </c>
      <c r="E33" s="29">
        <f t="shared" si="6"/>
        <v>120832.95168807339</v>
      </c>
      <c r="F33" s="29">
        <f t="shared" si="7"/>
        <v>107847.60650161668</v>
      </c>
      <c r="G33" s="29">
        <f>Table9[[#This Row],[Forecast 2]]-_xlfn.FORECAST.ETS.CONFINT(A33,$B$2:$B$25,$A$2:$A$25,0.95)</f>
        <v>92313.73556372046</v>
      </c>
      <c r="H33" s="29">
        <f>Table9[[#This Row],[Forecast 2]]+_xlfn.FORECAST.ETS.CONFINT(A33,$B$2:$B$25,$A$2:$A$25,0.95)</f>
        <v>123381.47743951291</v>
      </c>
    </row>
    <row r="34" spans="1:8" x14ac:dyDescent="0.25">
      <c r="A34" s="1">
        <v>44621</v>
      </c>
      <c r="C34" s="29">
        <f t="shared" si="4"/>
        <v>111339.46146619356</v>
      </c>
      <c r="D34" s="29">
        <f t="shared" si="5"/>
        <v>97526.50922197997</v>
      </c>
      <c r="E34" s="29">
        <f t="shared" si="6"/>
        <v>125152.41371040716</v>
      </c>
      <c r="F34" s="29">
        <f t="shared" si="7"/>
        <v>112046.62287025791</v>
      </c>
      <c r="G34" s="29">
        <f>Table9[[#This Row],[Forecast 2]]-_xlfn.FORECAST.ETS.CONFINT(A34,$B$2:$B$25,$A$2:$A$25,0.95)</f>
        <v>95587.475092466571</v>
      </c>
      <c r="H34" s="29">
        <f>Table9[[#This Row],[Forecast 2]]+_xlfn.FORECAST.ETS.CONFINT(A34,$B$2:$B$25,$A$2:$A$25,0.95)</f>
        <v>128505.77064804925</v>
      </c>
    </row>
    <row r="35" spans="1:8" x14ac:dyDescent="0.25">
      <c r="A35" s="1">
        <v>44652</v>
      </c>
      <c r="C35" s="29">
        <f t="shared" si="4"/>
        <v>114882.40668615719</v>
      </c>
      <c r="D35" s="29">
        <f t="shared" si="5"/>
        <v>100332.74694548242</v>
      </c>
      <c r="E35" s="29">
        <f t="shared" si="6"/>
        <v>129432.06642683197</v>
      </c>
      <c r="F35" s="29">
        <f t="shared" si="7"/>
        <v>116245.63923889915</v>
      </c>
      <c r="G35" s="29">
        <f>Table9[[#This Row],[Forecast 2]]-_xlfn.FORECAST.ETS.CONFINT(A35,$B$2:$B$25,$A$2:$A$25,0.95)</f>
        <v>98908.650334976293</v>
      </c>
      <c r="H35" s="29">
        <f>Table9[[#This Row],[Forecast 2]]+_xlfn.FORECAST.ETS.CONFINT(A35,$B$2:$B$25,$A$2:$A$25,0.95)</f>
        <v>133582.62814282201</v>
      </c>
    </row>
    <row r="36" spans="1:8" x14ac:dyDescent="0.25">
      <c r="A36" s="1">
        <v>44682</v>
      </c>
      <c r="C36" s="29">
        <f t="shared" si="4"/>
        <v>118425.35190612082</v>
      </c>
      <c r="D36" s="29">
        <f t="shared" si="5"/>
        <v>103173.02270003875</v>
      </c>
      <c r="E36" s="29">
        <f t="shared" si="6"/>
        <v>133677.68111220287</v>
      </c>
      <c r="F36" s="29">
        <f t="shared" si="7"/>
        <v>120444.65560754039</v>
      </c>
      <c r="G36" s="29">
        <f>Table9[[#This Row],[Forecast 2]]-_xlfn.FORECAST.ETS.CONFINT(A36,$B$2:$B$25,$A$2:$A$25,0.95)</f>
        <v>102270.38439310167</v>
      </c>
      <c r="H36" s="29">
        <f>Table9[[#This Row],[Forecast 2]]+_xlfn.FORECAST.ETS.CONFINT(A36,$B$2:$B$25,$A$2:$A$25,0.95)</f>
        <v>138618.92682197911</v>
      </c>
    </row>
    <row r="37" spans="1:8" x14ac:dyDescent="0.25">
      <c r="A37" s="1">
        <v>44713</v>
      </c>
      <c r="C37" s="29">
        <f t="shared" si="4"/>
        <v>121968.29712608445</v>
      </c>
      <c r="D37" s="29">
        <f t="shared" si="5"/>
        <v>106042.82874362577</v>
      </c>
      <c r="E37" s="29">
        <f t="shared" si="6"/>
        <v>137893.76550854315</v>
      </c>
      <c r="F37" s="29">
        <f t="shared" si="7"/>
        <v>124643.67197618162</v>
      </c>
      <c r="G37" s="29">
        <f>Table9[[#This Row],[Forecast 2]]-_xlfn.FORECAST.ETS.CONFINT(A37,$B$2:$B$25,$A$2:$A$25,0.95)</f>
        <v>105667.3059609269</v>
      </c>
      <c r="H37" s="29">
        <f>Table9[[#This Row],[Forecast 2]]+_xlfn.FORECAST.ETS.CONFINT(A37,$B$2:$B$25,$A$2:$A$25,0.95)</f>
        <v>143620.03799143634</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workbookViewId="0">
      <selection activeCell="B1" sqref="A1:B26"/>
    </sheetView>
  </sheetViews>
  <sheetFormatPr defaultRowHeight="15.75" x14ac:dyDescent="0.25"/>
  <cols>
    <col min="1" max="1" width="13.5" bestFit="1" customWidth="1"/>
    <col min="2" max="2" width="13.25" style="7" bestFit="1" customWidth="1"/>
    <col min="3" max="3" width="14.5" bestFit="1" customWidth="1"/>
    <col min="4" max="4" width="15.5" bestFit="1" customWidth="1"/>
  </cols>
  <sheetData>
    <row r="1" spans="1:4" x14ac:dyDescent="0.25">
      <c r="A1" t="s">
        <v>12</v>
      </c>
      <c r="B1" s="7" t="s">
        <v>29</v>
      </c>
      <c r="C1" t="s">
        <v>63</v>
      </c>
      <c r="D1" t="s">
        <v>64</v>
      </c>
    </row>
    <row r="2" spans="1:4" x14ac:dyDescent="0.25">
      <c r="A2" s="1">
        <v>43647</v>
      </c>
      <c r="B2" s="7">
        <f>SUMIF(Sales[Sales Month],Forecast[[#This Row],[Sales Month]],Sales[Sales Amount])</f>
        <v>0</v>
      </c>
    </row>
    <row r="3" spans="1:4" x14ac:dyDescent="0.25">
      <c r="A3" s="1">
        <v>43678</v>
      </c>
      <c r="B3" s="7">
        <f>SUMIF(Sales[Sales Month],Forecast[[#This Row],[Sales Month]],Sales[Sales Amount])</f>
        <v>0</v>
      </c>
    </row>
    <row r="4" spans="1:4" x14ac:dyDescent="0.25">
      <c r="A4" s="1">
        <v>43709</v>
      </c>
      <c r="B4" s="7">
        <f>SUMIF(Sales[Sales Month],Forecast[[#This Row],[Sales Month]],Sales[Sales Amount])</f>
        <v>0</v>
      </c>
    </row>
    <row r="5" spans="1:4" x14ac:dyDescent="0.25">
      <c r="A5" s="1">
        <v>43739</v>
      </c>
      <c r="B5" s="7">
        <f>SUMIF(Sales[Sales Month],Forecast[[#This Row],[Sales Month]],Sales[Sales Amount])</f>
        <v>20</v>
      </c>
      <c r="C5" s="29">
        <f>AVERAGE(B2:B4)</f>
        <v>0</v>
      </c>
      <c r="D5" s="29">
        <f>B2*15%+B3*35%+B4*50%</f>
        <v>0</v>
      </c>
    </row>
    <row r="6" spans="1:4" x14ac:dyDescent="0.25">
      <c r="A6" s="1">
        <v>43770</v>
      </c>
      <c r="B6" s="7">
        <f>SUMIF(Sales[Sales Month],Forecast[[#This Row],[Sales Month]],Sales[Sales Amount])</f>
        <v>40</v>
      </c>
      <c r="C6" s="29">
        <f t="shared" ref="C6:C26" si="0">AVERAGE(B3:B5)</f>
        <v>6.666666666666667</v>
      </c>
      <c r="D6" s="29">
        <f t="shared" ref="D6:D26" si="1">B3*15%+B4*35%+B5*50%</f>
        <v>10</v>
      </c>
    </row>
    <row r="7" spans="1:4" x14ac:dyDescent="0.25">
      <c r="A7" s="1">
        <v>43800</v>
      </c>
      <c r="B7" s="7">
        <f>SUMIF(Sales[Sales Month],Forecast[[#This Row],[Sales Month]],Sales[Sales Amount])</f>
        <v>40</v>
      </c>
      <c r="C7" s="29">
        <f t="shared" si="0"/>
        <v>20</v>
      </c>
      <c r="D7" s="29">
        <f t="shared" si="1"/>
        <v>27</v>
      </c>
    </row>
    <row r="8" spans="1:4" x14ac:dyDescent="0.25">
      <c r="A8" s="1">
        <v>43831</v>
      </c>
      <c r="B8" s="7">
        <f>SUMIF(Sales[Sales Month],Forecast[[#This Row],[Sales Month]],Sales[Sales Amount])</f>
        <v>645</v>
      </c>
      <c r="C8" s="29">
        <f t="shared" si="0"/>
        <v>33.333333333333336</v>
      </c>
      <c r="D8" s="29">
        <f t="shared" si="1"/>
        <v>37</v>
      </c>
    </row>
    <row r="9" spans="1:4" x14ac:dyDescent="0.25">
      <c r="A9" s="1">
        <v>43862</v>
      </c>
      <c r="B9" s="7">
        <f>SUMIF(Sales[Sales Month],Forecast[[#This Row],[Sales Month]],Sales[Sales Amount])</f>
        <v>5735</v>
      </c>
      <c r="C9" s="29">
        <f t="shared" si="0"/>
        <v>241.66666666666666</v>
      </c>
      <c r="D9" s="29">
        <f t="shared" si="1"/>
        <v>342.5</v>
      </c>
    </row>
    <row r="10" spans="1:4" x14ac:dyDescent="0.25">
      <c r="A10" s="1">
        <v>43891</v>
      </c>
      <c r="B10" s="7">
        <f>SUMIF(Sales[Sales Month],Forecast[[#This Row],[Sales Month]],Sales[Sales Amount])</f>
        <v>11310</v>
      </c>
      <c r="C10" s="29">
        <f t="shared" si="0"/>
        <v>2140</v>
      </c>
      <c r="D10" s="29">
        <f t="shared" si="1"/>
        <v>3099.25</v>
      </c>
    </row>
    <row r="11" spans="1:4" x14ac:dyDescent="0.25">
      <c r="A11" s="1">
        <v>43922</v>
      </c>
      <c r="B11" s="7">
        <f>SUMIF(Sales[Sales Month],Forecast[[#This Row],[Sales Month]],Sales[Sales Amount])</f>
        <v>19225</v>
      </c>
      <c r="C11" s="29">
        <f t="shared" si="0"/>
        <v>5896.666666666667</v>
      </c>
      <c r="D11" s="29">
        <f t="shared" si="1"/>
        <v>7759</v>
      </c>
    </row>
    <row r="12" spans="1:4" x14ac:dyDescent="0.25">
      <c r="A12" s="1">
        <v>43952</v>
      </c>
      <c r="B12" s="7">
        <f>SUMIF(Sales[Sales Month],Forecast[[#This Row],[Sales Month]],Sales[Sales Amount])</f>
        <v>23805</v>
      </c>
      <c r="C12" s="29">
        <f t="shared" si="0"/>
        <v>12090</v>
      </c>
      <c r="D12" s="29">
        <f t="shared" si="1"/>
        <v>14431.25</v>
      </c>
    </row>
    <row r="13" spans="1:4" x14ac:dyDescent="0.25">
      <c r="A13" s="1">
        <v>43983</v>
      </c>
      <c r="B13" s="7">
        <f>SUMIF(Sales[Sales Month],Forecast[[#This Row],[Sales Month]],Sales[Sales Amount])</f>
        <v>25190</v>
      </c>
      <c r="C13" s="29">
        <f t="shared" si="0"/>
        <v>18113.333333333332</v>
      </c>
      <c r="D13" s="29">
        <f t="shared" si="1"/>
        <v>20327.75</v>
      </c>
    </row>
    <row r="14" spans="1:4" x14ac:dyDescent="0.25">
      <c r="A14" s="1">
        <v>44013</v>
      </c>
      <c r="B14" s="7">
        <f>SUMIF(Sales[Sales Month],Forecast[[#This Row],[Sales Month]],Sales[Sales Amount])</f>
        <v>28325</v>
      </c>
      <c r="C14" s="29">
        <f t="shared" si="0"/>
        <v>22740</v>
      </c>
      <c r="D14" s="29">
        <f t="shared" si="1"/>
        <v>23810.5</v>
      </c>
    </row>
    <row r="15" spans="1:4" x14ac:dyDescent="0.25">
      <c r="A15" s="1">
        <v>44044</v>
      </c>
      <c r="B15" s="7">
        <f>SUMIF(Sales[Sales Month],Forecast[[#This Row],[Sales Month]],Sales[Sales Amount])</f>
        <v>32005</v>
      </c>
      <c r="C15" s="29">
        <f t="shared" si="0"/>
        <v>25773.333333333332</v>
      </c>
      <c r="D15" s="29">
        <f t="shared" si="1"/>
        <v>26549.75</v>
      </c>
    </row>
    <row r="16" spans="1:4" x14ac:dyDescent="0.25">
      <c r="A16" s="1">
        <v>44075</v>
      </c>
      <c r="B16" s="7">
        <f>SUMIF(Sales[Sales Month],Forecast[[#This Row],[Sales Month]],Sales[Sales Amount])</f>
        <v>34890</v>
      </c>
      <c r="C16" s="29">
        <f t="shared" si="0"/>
        <v>28506.666666666668</v>
      </c>
      <c r="D16" s="29">
        <f t="shared" si="1"/>
        <v>29694.75</v>
      </c>
    </row>
    <row r="17" spans="1:4" x14ac:dyDescent="0.25">
      <c r="A17" s="1">
        <v>44105</v>
      </c>
      <c r="B17" s="7">
        <f>SUMIF(Sales[Sales Month],Forecast[[#This Row],[Sales Month]],Sales[Sales Amount])</f>
        <v>40615</v>
      </c>
      <c r="C17" s="29">
        <f t="shared" si="0"/>
        <v>31740</v>
      </c>
      <c r="D17" s="29">
        <f t="shared" si="1"/>
        <v>32895.5</v>
      </c>
    </row>
    <row r="18" spans="1:4" x14ac:dyDescent="0.25">
      <c r="A18" s="1">
        <v>44136</v>
      </c>
      <c r="B18" s="7">
        <f>SUMIF(Sales[Sales Month],Forecast[[#This Row],[Sales Month]],Sales[Sales Amount])</f>
        <v>46605</v>
      </c>
      <c r="C18" s="29">
        <f t="shared" si="0"/>
        <v>35836.666666666664</v>
      </c>
      <c r="D18" s="29">
        <f t="shared" si="1"/>
        <v>37319.75</v>
      </c>
    </row>
    <row r="19" spans="1:4" x14ac:dyDescent="0.25">
      <c r="A19" s="1">
        <v>44166</v>
      </c>
      <c r="B19" s="7">
        <f>SUMIF(Sales[Sales Month],Forecast[[#This Row],[Sales Month]],Sales[Sales Amount])</f>
        <v>50195</v>
      </c>
      <c r="C19" s="29">
        <f t="shared" si="0"/>
        <v>40703.333333333336</v>
      </c>
      <c r="D19" s="29">
        <f t="shared" si="1"/>
        <v>42751.25</v>
      </c>
    </row>
    <row r="20" spans="1:4" x14ac:dyDescent="0.25">
      <c r="A20" s="1">
        <v>44197</v>
      </c>
      <c r="B20" s="7">
        <f>SUMIF(Sales[Sales Month],Forecast[[#This Row],[Sales Month]],Sales[Sales Amount])</f>
        <v>51605</v>
      </c>
      <c r="C20" s="29">
        <f t="shared" si="0"/>
        <v>45805</v>
      </c>
      <c r="D20" s="29">
        <f t="shared" si="1"/>
        <v>47501.5</v>
      </c>
    </row>
    <row r="21" spans="1:4" x14ac:dyDescent="0.25">
      <c r="A21" s="1">
        <v>44228</v>
      </c>
      <c r="B21" s="7">
        <f>SUMIF(Sales[Sales Month],Forecast[[#This Row],[Sales Month]],Sales[Sales Amount])</f>
        <v>54120</v>
      </c>
      <c r="C21" s="29">
        <f t="shared" si="0"/>
        <v>49468.333333333336</v>
      </c>
      <c r="D21" s="29">
        <f t="shared" si="1"/>
        <v>50361.5</v>
      </c>
    </row>
    <row r="22" spans="1:4" x14ac:dyDescent="0.25">
      <c r="A22" s="1">
        <v>44256</v>
      </c>
      <c r="B22" s="7">
        <f>SUMIF(Sales[Sales Month],Forecast[[#This Row],[Sales Month]],Sales[Sales Amount])</f>
        <v>57040</v>
      </c>
      <c r="C22" s="29">
        <f t="shared" si="0"/>
        <v>51973.333333333336</v>
      </c>
      <c r="D22" s="29">
        <f t="shared" si="1"/>
        <v>52651</v>
      </c>
    </row>
    <row r="23" spans="1:4" x14ac:dyDescent="0.25">
      <c r="A23" s="1">
        <v>44287</v>
      </c>
      <c r="B23" s="7">
        <f>SUMIF(Sales[Sales Month],Forecast[[#This Row],[Sales Month]],Sales[Sales Amount])</f>
        <v>63125</v>
      </c>
      <c r="C23" s="29">
        <f t="shared" si="0"/>
        <v>54255</v>
      </c>
      <c r="D23" s="29">
        <f t="shared" si="1"/>
        <v>55202.75</v>
      </c>
    </row>
    <row r="24" spans="1:4" x14ac:dyDescent="0.25">
      <c r="A24" s="1">
        <v>44317</v>
      </c>
      <c r="B24" s="7">
        <f>SUMIF(Sales[Sales Month],Forecast[[#This Row],[Sales Month]],Sales[Sales Amount])</f>
        <v>68155</v>
      </c>
      <c r="C24" s="29">
        <f t="shared" si="0"/>
        <v>58095</v>
      </c>
      <c r="D24" s="29">
        <f t="shared" si="1"/>
        <v>59644.5</v>
      </c>
    </row>
    <row r="25" spans="1:4" x14ac:dyDescent="0.25">
      <c r="A25" s="1">
        <v>44348</v>
      </c>
      <c r="B25" s="7">
        <f>SUMIF(Sales[Sales Month],Forecast[[#This Row],[Sales Month]],Sales[Sales Amount])</f>
        <v>80335</v>
      </c>
      <c r="C25" s="29">
        <f t="shared" si="0"/>
        <v>62773.333333333336</v>
      </c>
      <c r="D25" s="29">
        <f t="shared" si="1"/>
        <v>64727.25</v>
      </c>
    </row>
    <row r="26" spans="1:4" x14ac:dyDescent="0.25">
      <c r="A26" s="1">
        <v>44378</v>
      </c>
      <c r="B26" s="7">
        <f>SUMIF(Sales[Sales Month],Forecast[[#This Row],[Sales Month]],Sales[Sales Amount])</f>
        <v>0</v>
      </c>
      <c r="C26" s="29">
        <f t="shared" si="0"/>
        <v>70538.333333333328</v>
      </c>
      <c r="D26" s="29">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Trends</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Lance Samuel Ballesteros</cp:lastModifiedBy>
  <dcterms:created xsi:type="dcterms:W3CDTF">2023-05-29T14:37:46Z</dcterms:created>
  <dcterms:modified xsi:type="dcterms:W3CDTF">2025-08-05T08:58:28Z</dcterms:modified>
</cp:coreProperties>
</file>