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<sst xmlns="http://schemas.openxmlformats.org/spreadsheetml/2006/main" count="310" uniqueCount="119">
  <si>
    <t xml:space="preserve">Launch Vehicle</t>
  </si>
  <si>
    <t xml:space="preserve">Stage Number</t>
  </si>
  <si>
    <t xml:space="preserve">Stage Name</t>
  </si>
  <si>
    <t xml:space="preserve">Origin</t>
  </si>
  <si>
    <t xml:space="preserve">Designer</t>
  </si>
  <si>
    <t xml:space="preserve">Fuel</t>
  </si>
  <si>
    <t xml:space="preserve">Oxidizer</t>
  </si>
  <si>
    <t xml:space="preserve">Inert mass</t>
  </si>
  <si>
    <t xml:space="preserve">Propellant mass</t>
  </si>
  <si>
    <t xml:space="preserve">Tank material</t>
  </si>
  <si>
    <t xml:space="preserve">Common bulkhead</t>
  </si>
  <si>
    <t xml:space="preserve">Liftoff under own thrust</t>
  </si>
  <si>
    <t xml:space="preserve">Engine designation</t>
  </si>
  <si>
    <t xml:space="preserve">Number of engines</t>
  </si>
  <si>
    <t xml:space="preserve">Year of first flight</t>
  </si>
  <si>
    <t xml:space="preserve">Year of final flight</t>
  </si>
  <si>
    <t xml:space="preserve">Reference</t>
  </si>
  <si>
    <t xml:space="preserve">Notes</t>
  </si>
  <si>
    <t xml:space="preserve">Ariane 4</t>
  </si>
  <si>
    <t xml:space="preserve">H10</t>
  </si>
  <si>
    <t xml:space="preserve">Europe</t>
  </si>
  <si>
    <t xml:space="preserve">Arianespace</t>
  </si>
  <si>
    <t xml:space="preserve">H2</t>
  </si>
  <si>
    <t xml:space="preserve">O2</t>
  </si>
  <si>
    <t xml:space="preserve">aluminum</t>
  </si>
  <si>
    <t xml:space="preserve">HM7B</t>
  </si>
  <si>
    <t xml:space="preserve">Isakowitz</t>
  </si>
  <si>
    <t xml:space="preserve">includes vehicle equipment bay</t>
  </si>
  <si>
    <t xml:space="preserve">Ariane 5G</t>
  </si>
  <si>
    <t xml:space="preserve">H158</t>
  </si>
  <si>
    <t xml:space="preserve">Vulcain</t>
  </si>
  <si>
    <t xml:space="preserve">Ariane 5ECA</t>
  </si>
  <si>
    <t xml:space="preserve">H173</t>
  </si>
  <si>
    <t xml:space="preserve">Vulcain 2</t>
  </si>
  <si>
    <t xml:space="preserve">ESC-A</t>
  </si>
  <si>
    <t xml:space="preserve">Atlas IIAS</t>
  </si>
  <si>
    <t xml:space="preserve">USA</t>
  </si>
  <si>
    <t xml:space="preserve">Lockheed Martin</t>
  </si>
  <si>
    <t xml:space="preserve">kero</t>
  </si>
  <si>
    <t xml:space="preserve">steel</t>
  </si>
  <si>
    <t xml:space="preserve">MA-5A</t>
  </si>
  <si>
    <t xml:space="preserve">Centaur IIAS</t>
  </si>
  <si>
    <t xml:space="preserve">RL10A-4</t>
  </si>
  <si>
    <t xml:space="preserve">Atlas IIIA</t>
  </si>
  <si>
    <t xml:space="preserve">RD-180</t>
  </si>
  <si>
    <t xml:space="preserve">Centaur IIIA</t>
  </si>
  <si>
    <t xml:space="preserve">Atlas V</t>
  </si>
  <si>
    <t xml:space="preserve">CCB</t>
  </si>
  <si>
    <t xml:space="preserve">Centaur SEC</t>
  </si>
  <si>
    <t xml:space="preserve">Delta II</t>
  </si>
  <si>
    <t xml:space="preserve">Boeing</t>
  </si>
  <si>
    <t xml:space="preserve">RS-27A</t>
  </si>
  <si>
    <t xml:space="preserve">Delta IV</t>
  </si>
  <si>
    <t xml:space="preserve">CBC</t>
  </si>
  <si>
    <t xml:space="preserve">RS-68</t>
  </si>
  <si>
    <t xml:space="preserve">DCSS</t>
  </si>
  <si>
    <t xml:space="preserve">RL10B-2</t>
  </si>
  <si>
    <t xml:space="preserve">Electron</t>
  </si>
  <si>
    <t xml:space="preserve">New Zealand / USA</t>
  </si>
  <si>
    <t xml:space="preserve">Rocket Lab</t>
  </si>
  <si>
    <t xml:space="preserve">composite</t>
  </si>
  <si>
    <t xml:space="preserve">Rutherford</t>
  </si>
  <si>
    <t xml:space="preserve">Space Launch Report</t>
  </si>
  <si>
    <t xml:space="preserve">Includes pump battery mass</t>
  </si>
  <si>
    <t xml:space="preserve">Rutherford Vacuum</t>
  </si>
  <si>
    <t xml:space="preserve">Falcon 1</t>
  </si>
  <si>
    <t xml:space="preserve">SpaceX</t>
  </si>
  <si>
    <t xml:space="preserve">Merlin 1C</t>
  </si>
  <si>
    <t xml:space="preserve">Kestrel</t>
  </si>
  <si>
    <t xml:space="preserve">Pressure-fed engine</t>
  </si>
  <si>
    <t xml:space="preserve">Falcon 9 block 3</t>
  </si>
  <si>
    <t xml:space="preserve">Merlin 1D</t>
  </si>
  <si>
    <t xml:space="preserve">Merlin 1D Vacuum</t>
  </si>
  <si>
    <t xml:space="preserve">H-IIA</t>
  </si>
  <si>
    <t xml:space="preserve">Japan</t>
  </si>
  <si>
    <t xml:space="preserve">Mitsubishi</t>
  </si>
  <si>
    <t xml:space="preserve">LE-7A</t>
  </si>
  <si>
    <t xml:space="preserve">LE-5B</t>
  </si>
  <si>
    <t xml:space="preserve">Long March 3</t>
  </si>
  <si>
    <t xml:space="preserve">China</t>
  </si>
  <si>
    <t xml:space="preserve">YF-73</t>
  </si>
  <si>
    <t xml:space="preserve">Long March 5</t>
  </si>
  <si>
    <t xml:space="preserve">YF-77</t>
  </si>
  <si>
    <t xml:space="preserve">Space Launch Report, spaceflight101</t>
  </si>
  <si>
    <t xml:space="preserve">Long March 7</t>
  </si>
  <si>
    <t xml:space="preserve">YF-100</t>
  </si>
  <si>
    <t xml:space="preserve">GSLV Mk.I</t>
  </si>
  <si>
    <t xml:space="preserve">India</t>
  </si>
  <si>
    <t xml:space="preserve">KVD-1</t>
  </si>
  <si>
    <t xml:space="preserve">GSLV Mk.III</t>
  </si>
  <si>
    <t xml:space="preserve">C25</t>
  </si>
  <si>
    <t xml:space="preserve">CE-20</t>
  </si>
  <si>
    <t xml:space="preserve">ISRO, spaceflight101</t>
  </si>
  <si>
    <t xml:space="preserve">Saturn V</t>
  </si>
  <si>
    <t xml:space="preserve">S-IC</t>
  </si>
  <si>
    <t xml:space="preserve">NASA MSFC / Boeing</t>
  </si>
  <si>
    <t xml:space="preserve">F-1</t>
  </si>
  <si>
    <t xml:space="preserve">Wikipedia</t>
  </si>
  <si>
    <t xml:space="preserve">S-IIC</t>
  </si>
  <si>
    <t xml:space="preserve">NASA MSFC / North America Aviation</t>
  </si>
  <si>
    <t xml:space="preserve">J-2</t>
  </si>
  <si>
    <t xml:space="preserve">S-IVB</t>
  </si>
  <si>
    <t xml:space="preserve">NASA MSFC / Douglas</t>
  </si>
  <si>
    <t xml:space="preserve">Soyuz 2</t>
  </si>
  <si>
    <t xml:space="preserve">Soviet Union</t>
  </si>
  <si>
    <t xml:space="preserve">RD-0124</t>
  </si>
  <si>
    <t xml:space="preserve">Molniya M</t>
  </si>
  <si>
    <t xml:space="preserve">Block L</t>
  </si>
  <si>
    <t xml:space="preserve">Titan IV</t>
  </si>
  <si>
    <t xml:space="preserve">Centaur-T</t>
  </si>
  <si>
    <t xml:space="preserve">RL10A-3</t>
  </si>
  <si>
    <t xml:space="preserve">Zenit 2</t>
  </si>
  <si>
    <t xml:space="preserve">Yuzhnoye</t>
  </si>
  <si>
    <t xml:space="preserve">RD-171</t>
  </si>
  <si>
    <t xml:space="preserve">RD-120</t>
  </si>
  <si>
    <t xml:space="preserve">Zenit 3SL</t>
  </si>
  <si>
    <t xml:space="preserve">Block DM-SL</t>
  </si>
  <si>
    <t xml:space="preserve">Ukraine</t>
  </si>
  <si>
    <t xml:space="preserve">11D58M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</si>
</sst>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RowHeight="12.8"/>
  <cols>
    <col collapsed="false" hidden="false" max="1" min="1" style="0" width="12.9591836734694"/>
    <col collapsed="false" hidden="false" max="2" min="2" style="0" width="11.3418367346939"/>
    <col collapsed="false" hidden="false" max="8" min="8" style="0" width="10.1887755102041"/>
    <col collapsed="false" hidden="false" max="9" min="9" style="0" width="12.5561224489796"/>
    <col collapsed="false" hidden="false" max="11" min="11" style="0" width="12.2857142857143"/>
    <col collapsed="false" hidden="false" max="13" min="12" style="0" width="13.0918367346939"/>
    <col collapsed="false" hidden="false" max="14" min="14" style="0" width="19.0357142857143"/>
    <col collapsed="false" hidden="false" max="15" min="15" style="0" width="13.09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2.8" hidden="false" customHeight="false" outlineLevel="0" collapsed="false">
      <c r="A2" s="0" t="s">
        <v>18</v>
      </c>
      <c r="B2" s="0" t="n">
        <v>3</v>
      </c>
      <c r="C2" s="0" t="s">
        <v>19</v>
      </c>
      <c r="D2" s="0" t="s">
        <v>20</v>
      </c>
      <c r="E2" s="0" t="s">
        <v>21</v>
      </c>
      <c r="F2" s="0" t="s">
        <v>22</v>
      </c>
      <c r="G2" s="0" t="s">
        <v>23</v>
      </c>
      <c r="H2" s="0" t="n">
        <f aca="false">1250+530</f>
        <v>1780</v>
      </c>
      <c r="I2" s="1" t="n">
        <v>11700</v>
      </c>
      <c r="J2" s="0" t="s">
        <v>24</v>
      </c>
      <c r="K2" s="2" t="n">
        <f aca="false">TRUE()</f>
        <v>1</v>
      </c>
      <c r="L2" s="2"/>
      <c r="M2" s="0" t="s">
        <v>25</v>
      </c>
      <c r="N2" s="0" t="n">
        <v>1</v>
      </c>
      <c r="O2" s="0" t="n">
        <v>1988</v>
      </c>
      <c r="P2" s="0" t="n">
        <v>2003</v>
      </c>
      <c r="Q2" s="0" t="s">
        <v>26</v>
      </c>
      <c r="R2" s="0" t="s">
        <v>27</v>
      </c>
    </row>
    <row r="3" customFormat="false" ht="12.8" hidden="false" customHeight="false" outlineLevel="0" collapsed="false">
      <c r="A3" s="0" t="s">
        <v>28</v>
      </c>
      <c r="B3" s="0" t="n">
        <v>1</v>
      </c>
      <c r="C3" s="0" t="s">
        <v>29</v>
      </c>
      <c r="D3" s="0" t="s">
        <v>20</v>
      </c>
      <c r="E3" s="0" t="s">
        <v>21</v>
      </c>
      <c r="F3" s="0" t="s">
        <v>22</v>
      </c>
      <c r="G3" s="0" t="s">
        <v>23</v>
      </c>
      <c r="H3" s="1" t="n">
        <v>12200</v>
      </c>
      <c r="I3" s="1" t="n">
        <v>158100</v>
      </c>
      <c r="J3" s="0" t="s">
        <v>24</v>
      </c>
      <c r="K3" s="2" t="n">
        <f aca="false">TRUE()</f>
        <v>1</v>
      </c>
      <c r="L3" s="2" t="n">
        <v>0</v>
      </c>
      <c r="M3" s="0" t="s">
        <v>30</v>
      </c>
      <c r="N3" s="0" t="n">
        <v>1</v>
      </c>
      <c r="O3" s="0" t="n">
        <v>1996</v>
      </c>
      <c r="P3" s="0" t="n">
        <v>2003</v>
      </c>
      <c r="Q3" s="0" t="s">
        <v>26</v>
      </c>
    </row>
    <row r="4" customFormat="false" ht="12.8" hidden="false" customHeight="false" outlineLevel="0" collapsed="false">
      <c r="A4" s="0" t="s">
        <v>31</v>
      </c>
      <c r="B4" s="0" t="n">
        <v>1</v>
      </c>
      <c r="C4" s="0" t="s">
        <v>32</v>
      </c>
      <c r="D4" s="0" t="s">
        <v>20</v>
      </c>
      <c r="E4" s="0" t="s">
        <v>21</v>
      </c>
      <c r="F4" s="0" t="s">
        <v>22</v>
      </c>
      <c r="G4" s="0" t="s">
        <v>23</v>
      </c>
      <c r="H4" s="1" t="n">
        <v>16000</v>
      </c>
      <c r="I4" s="1" t="n">
        <v>172000</v>
      </c>
      <c r="J4" s="0" t="s">
        <v>24</v>
      </c>
      <c r="K4" s="2" t="n">
        <f aca="false">TRUE()</f>
        <v>1</v>
      </c>
      <c r="L4" s="2" t="n">
        <v>0</v>
      </c>
      <c r="M4" s="0" t="s">
        <v>33</v>
      </c>
      <c r="N4" s="0" t="n">
        <v>1</v>
      </c>
      <c r="O4" s="0" t="n">
        <v>2002</v>
      </c>
      <c r="Q4" s="0" t="s">
        <v>26</v>
      </c>
    </row>
    <row r="5" customFormat="false" ht="12.8" hidden="false" customHeight="false" outlineLevel="0" collapsed="false">
      <c r="A5" s="0" t="s">
        <v>31</v>
      </c>
      <c r="B5" s="0" t="n">
        <v>2</v>
      </c>
      <c r="C5" s="0" t="s">
        <v>34</v>
      </c>
      <c r="D5" s="0" t="s">
        <v>20</v>
      </c>
      <c r="E5" s="0" t="s">
        <v>21</v>
      </c>
      <c r="F5" s="0" t="s">
        <v>22</v>
      </c>
      <c r="G5" s="0" t="s">
        <v>23</v>
      </c>
      <c r="H5" s="0" t="n">
        <v>3418</v>
      </c>
      <c r="I5" s="0" t="n">
        <f aca="false">2590+11950</f>
        <v>14540</v>
      </c>
      <c r="J5" s="0" t="s">
        <v>24</v>
      </c>
      <c r="K5" s="2" t="n">
        <f aca="false">FALSE()</f>
        <v>0</v>
      </c>
      <c r="L5" s="2"/>
      <c r="M5" s="0" t="s">
        <v>25</v>
      </c>
      <c r="N5" s="0" t="n">
        <v>1</v>
      </c>
      <c r="O5" s="0" t="n">
        <v>2002</v>
      </c>
      <c r="Q5" s="0" t="s">
        <v>26</v>
      </c>
    </row>
    <row r="6" customFormat="false" ht="12.8" hidden="false" customHeight="false" outlineLevel="0" collapsed="false">
      <c r="A6" s="0" t="s">
        <v>35</v>
      </c>
      <c r="B6" s="0" t="n">
        <v>1</v>
      </c>
      <c r="D6" s="0" t="s">
        <v>36</v>
      </c>
      <c r="E6" s="0" t="s">
        <v>37</v>
      </c>
      <c r="F6" s="0" t="s">
        <v>38</v>
      </c>
      <c r="G6" s="0" t="s">
        <v>23</v>
      </c>
      <c r="H6" s="0" t="n">
        <f aca="false">10700+545</f>
        <v>11245</v>
      </c>
      <c r="I6" s="1" t="n">
        <v>156400</v>
      </c>
      <c r="J6" s="0" t="s">
        <v>39</v>
      </c>
      <c r="K6" s="2" t="n">
        <f aca="false">TRUE()</f>
        <v>1</v>
      </c>
      <c r="L6" s="2" t="n">
        <v>1</v>
      </c>
      <c r="M6" s="0" t="s">
        <v>40</v>
      </c>
      <c r="N6" s="0" t="n">
        <v>3</v>
      </c>
      <c r="O6" s="0" t="n">
        <v>1993</v>
      </c>
      <c r="P6" s="0" t="n">
        <v>2004</v>
      </c>
      <c r="Q6" s="0" t="s">
        <v>26</v>
      </c>
    </row>
    <row r="7" customFormat="false" ht="12.8" hidden="false" customHeight="false" outlineLevel="0" collapsed="false">
      <c r="A7" s="0" t="s">
        <v>35</v>
      </c>
      <c r="B7" s="0" t="n">
        <v>2</v>
      </c>
      <c r="C7" s="0" t="s">
        <v>41</v>
      </c>
      <c r="D7" s="0" t="s">
        <v>36</v>
      </c>
      <c r="E7" s="0" t="s">
        <v>37</v>
      </c>
      <c r="F7" s="0" t="s">
        <v>22</v>
      </c>
      <c r="G7" s="0" t="s">
        <v>23</v>
      </c>
      <c r="H7" s="0" t="n">
        <v>2200</v>
      </c>
      <c r="I7" s="0" t="n">
        <v>16780</v>
      </c>
      <c r="J7" s="0" t="s">
        <v>39</v>
      </c>
      <c r="K7" s="2" t="n">
        <f aca="false">TRUE()</f>
        <v>1</v>
      </c>
      <c r="L7" s="2"/>
      <c r="M7" s="0" t="s">
        <v>42</v>
      </c>
      <c r="N7" s="0" t="n">
        <v>2</v>
      </c>
      <c r="O7" s="0" t="n">
        <v>1993</v>
      </c>
      <c r="P7" s="0" t="n">
        <v>2004</v>
      </c>
      <c r="Q7" s="0" t="s">
        <v>26</v>
      </c>
    </row>
    <row r="8" customFormat="false" ht="12.8" hidden="false" customHeight="false" outlineLevel="0" collapsed="false">
      <c r="A8" s="0" t="s">
        <v>43</v>
      </c>
      <c r="B8" s="0" t="n">
        <v>1</v>
      </c>
      <c r="D8" s="0" t="s">
        <v>36</v>
      </c>
      <c r="E8" s="0" t="s">
        <v>37</v>
      </c>
      <c r="F8" s="0" t="s">
        <v>38</v>
      </c>
      <c r="G8" s="0" t="s">
        <v>23</v>
      </c>
      <c r="H8" s="0" t="n">
        <f aca="false">13725+465</f>
        <v>14190</v>
      </c>
      <c r="I8" s="1" t="n">
        <v>183200</v>
      </c>
      <c r="J8" s="0" t="s">
        <v>39</v>
      </c>
      <c r="K8" s="2" t="n">
        <f aca="false">TRUE()</f>
        <v>1</v>
      </c>
      <c r="L8" s="2" t="n">
        <v>1</v>
      </c>
      <c r="M8" s="0" t="s">
        <v>44</v>
      </c>
      <c r="N8" s="0" t="n">
        <v>1</v>
      </c>
      <c r="O8" s="0" t="n">
        <v>2000</v>
      </c>
      <c r="P8" s="0" t="n">
        <v>2004</v>
      </c>
      <c r="Q8" s="0" t="s">
        <v>26</v>
      </c>
    </row>
    <row r="9" customFormat="false" ht="12.8" hidden="false" customHeight="false" outlineLevel="0" collapsed="false">
      <c r="A9" s="0" t="s">
        <v>43</v>
      </c>
      <c r="B9" s="0" t="n">
        <v>2</v>
      </c>
      <c r="C9" s="0" t="s">
        <v>45</v>
      </c>
      <c r="D9" s="0" t="s">
        <v>36</v>
      </c>
      <c r="E9" s="0" t="s">
        <v>37</v>
      </c>
      <c r="F9" s="0" t="s">
        <v>22</v>
      </c>
      <c r="G9" s="0" t="s">
        <v>23</v>
      </c>
      <c r="H9" s="0" t="n">
        <v>1720</v>
      </c>
      <c r="I9" s="0" t="n">
        <v>16930</v>
      </c>
      <c r="J9" s="0" t="s">
        <v>39</v>
      </c>
      <c r="K9" s="2" t="n">
        <f aca="false">TRUE()</f>
        <v>1</v>
      </c>
      <c r="L9" s="2"/>
      <c r="M9" s="0" t="s">
        <v>42</v>
      </c>
      <c r="N9" s="0" t="n">
        <v>1</v>
      </c>
      <c r="O9" s="0" t="n">
        <v>2000</v>
      </c>
      <c r="P9" s="0" t="n">
        <v>2004</v>
      </c>
      <c r="Q9" s="0" t="s">
        <v>26</v>
      </c>
    </row>
    <row r="10" customFormat="false" ht="12.8" hidden="false" customHeight="false" outlineLevel="0" collapsed="false">
      <c r="A10" s="0" t="s">
        <v>46</v>
      </c>
      <c r="B10" s="0" t="n">
        <v>1</v>
      </c>
      <c r="C10" s="0" t="s">
        <v>47</v>
      </c>
      <c r="D10" s="0" t="s">
        <v>36</v>
      </c>
      <c r="E10" s="0" t="s">
        <v>37</v>
      </c>
      <c r="F10" s="0" t="s">
        <v>38</v>
      </c>
      <c r="G10" s="0" t="s">
        <v>23</v>
      </c>
      <c r="H10" s="0" t="n">
        <v>20743</v>
      </c>
      <c r="I10" s="1" t="n">
        <v>284100</v>
      </c>
      <c r="J10" s="0" t="s">
        <v>24</v>
      </c>
      <c r="K10" s="2" t="n">
        <f aca="false">FALSE()</f>
        <v>0</v>
      </c>
      <c r="L10" s="2" t="n">
        <v>1</v>
      </c>
      <c r="M10" s="0" t="s">
        <v>44</v>
      </c>
      <c r="N10" s="0" t="n">
        <v>1</v>
      </c>
      <c r="O10" s="0" t="n">
        <v>2002</v>
      </c>
      <c r="Q10" s="0" t="s">
        <v>26</v>
      </c>
    </row>
    <row r="11" customFormat="false" ht="12.8" hidden="false" customHeight="false" outlineLevel="0" collapsed="false">
      <c r="A11" s="0" t="s">
        <v>46</v>
      </c>
      <c r="B11" s="0" t="n">
        <v>2</v>
      </c>
      <c r="C11" s="0" t="s">
        <v>48</v>
      </c>
      <c r="D11" s="0" t="s">
        <v>36</v>
      </c>
      <c r="E11" s="0" t="s">
        <v>37</v>
      </c>
      <c r="F11" s="0" t="s">
        <v>22</v>
      </c>
      <c r="G11" s="0" t="s">
        <v>23</v>
      </c>
      <c r="H11" s="0" t="n">
        <v>1914</v>
      </c>
      <c r="I11" s="0" t="n">
        <v>20830</v>
      </c>
      <c r="J11" s="0" t="s">
        <v>39</v>
      </c>
      <c r="K11" s="2" t="n">
        <f aca="false">TRUE()</f>
        <v>1</v>
      </c>
      <c r="L11" s="2"/>
      <c r="M11" s="0" t="s">
        <v>42</v>
      </c>
      <c r="N11" s="0" t="n">
        <v>1</v>
      </c>
      <c r="O11" s="0" t="n">
        <v>2002</v>
      </c>
      <c r="Q11" s="0" t="s">
        <v>26</v>
      </c>
    </row>
    <row r="12" customFormat="false" ht="12.8" hidden="false" customHeight="false" outlineLevel="0" collapsed="false">
      <c r="A12" s="0" t="s">
        <v>49</v>
      </c>
      <c r="B12" s="0" t="n">
        <v>1</v>
      </c>
      <c r="D12" s="0" t="s">
        <v>36</v>
      </c>
      <c r="E12" s="0" t="s">
        <v>50</v>
      </c>
      <c r="F12" s="0" t="s">
        <v>38</v>
      </c>
      <c r="G12" s="0" t="s">
        <v>23</v>
      </c>
      <c r="H12" s="0" t="n">
        <v>5680</v>
      </c>
      <c r="I12" s="1" t="n">
        <v>96100</v>
      </c>
      <c r="J12" s="0" t="s">
        <v>24</v>
      </c>
      <c r="K12" s="2" t="n">
        <f aca="false">FALSE()</f>
        <v>0</v>
      </c>
      <c r="L12" s="2" t="n">
        <v>1</v>
      </c>
      <c r="M12" s="0" t="s">
        <v>51</v>
      </c>
      <c r="N12" s="0" t="n">
        <v>1</v>
      </c>
      <c r="O12" s="0" t="n">
        <v>1990</v>
      </c>
      <c r="P12" s="0" t="n">
        <v>2018</v>
      </c>
      <c r="Q12" s="0" t="s">
        <v>26</v>
      </c>
    </row>
    <row r="13" customFormat="false" ht="12.8" hidden="false" customHeight="false" outlineLevel="0" collapsed="false">
      <c r="A13" s="0" t="s">
        <v>52</v>
      </c>
      <c r="B13" s="0" t="n">
        <v>1</v>
      </c>
      <c r="C13" s="0" t="s">
        <v>53</v>
      </c>
      <c r="D13" s="0" t="s">
        <v>36</v>
      </c>
      <c r="E13" s="0" t="s">
        <v>50</v>
      </c>
      <c r="F13" s="0" t="s">
        <v>22</v>
      </c>
      <c r="G13" s="0" t="s">
        <v>23</v>
      </c>
      <c r="H13" s="0" t="n">
        <v>26760</v>
      </c>
      <c r="I13" s="1" t="n">
        <v>199600</v>
      </c>
      <c r="J13" s="0" t="s">
        <v>24</v>
      </c>
      <c r="K13" s="2" t="n">
        <f aca="false">FALSE()</f>
        <v>0</v>
      </c>
      <c r="L13" s="2" t="n">
        <v>1</v>
      </c>
      <c r="M13" s="0" t="s">
        <v>54</v>
      </c>
      <c r="N13" s="0" t="n">
        <v>1</v>
      </c>
      <c r="O13" s="0" t="n">
        <v>2002</v>
      </c>
      <c r="Q13" s="0" t="s">
        <v>26</v>
      </c>
    </row>
    <row r="14" customFormat="false" ht="12.8" hidden="false" customHeight="false" outlineLevel="0" collapsed="false">
      <c r="A14" s="0" t="s">
        <v>52</v>
      </c>
      <c r="B14" s="0" t="n">
        <v>2</v>
      </c>
      <c r="C14" s="0" t="s">
        <v>55</v>
      </c>
      <c r="D14" s="0" t="s">
        <v>36</v>
      </c>
      <c r="E14" s="0" t="s">
        <v>50</v>
      </c>
      <c r="F14" s="0" t="s">
        <v>22</v>
      </c>
      <c r="G14" s="0" t="s">
        <v>23</v>
      </c>
      <c r="H14" s="0" t="n">
        <v>2850</v>
      </c>
      <c r="I14" s="0" t="n">
        <v>20400</v>
      </c>
      <c r="J14" s="0" t="s">
        <v>24</v>
      </c>
      <c r="K14" s="2" t="n">
        <f aca="false">FALSE()</f>
        <v>0</v>
      </c>
      <c r="L14" s="2"/>
      <c r="M14" s="0" t="s">
        <v>56</v>
      </c>
      <c r="N14" s="0" t="n">
        <v>1</v>
      </c>
      <c r="O14" s="0" t="n">
        <v>2002</v>
      </c>
      <c r="Q14" s="0" t="s">
        <v>26</v>
      </c>
    </row>
    <row r="15" customFormat="false" ht="12.8" hidden="false" customHeight="false" outlineLevel="0" collapsed="false">
      <c r="A15" s="0" t="s">
        <v>57</v>
      </c>
      <c r="B15" s="0" t="n">
        <v>1</v>
      </c>
      <c r="D15" s="0" t="s">
        <v>58</v>
      </c>
      <c r="E15" s="0" t="s">
        <v>59</v>
      </c>
      <c r="F15" s="0" t="s">
        <v>38</v>
      </c>
      <c r="G15" s="0" t="s">
        <v>23</v>
      </c>
      <c r="H15" s="0" t="n">
        <v>950</v>
      </c>
      <c r="I15" s="0" t="n">
        <v>9250</v>
      </c>
      <c r="J15" s="0" t="s">
        <v>60</v>
      </c>
      <c r="K15" s="2"/>
      <c r="L15" s="2" t="n">
        <v>1</v>
      </c>
      <c r="M15" s="0" t="s">
        <v>61</v>
      </c>
      <c r="N15" s="0" t="n">
        <v>9</v>
      </c>
      <c r="O15" s="0" t="n">
        <v>2017</v>
      </c>
      <c r="Q15" s="0" t="s">
        <v>62</v>
      </c>
      <c r="R15" s="0" t="s">
        <v>63</v>
      </c>
    </row>
    <row r="16" customFormat="false" ht="12.8" hidden="false" customHeight="false" outlineLevel="0" collapsed="false">
      <c r="A16" s="0" t="s">
        <v>57</v>
      </c>
      <c r="B16" s="0" t="n">
        <v>2</v>
      </c>
      <c r="D16" s="0" t="s">
        <v>58</v>
      </c>
      <c r="E16" s="0" t="s">
        <v>59</v>
      </c>
      <c r="F16" s="0" t="s">
        <v>38</v>
      </c>
      <c r="G16" s="0" t="s">
        <v>23</v>
      </c>
      <c r="H16" s="0" t="n">
        <v>250</v>
      </c>
      <c r="I16" s="0" t="n">
        <v>2050</v>
      </c>
      <c r="J16" s="0" t="s">
        <v>60</v>
      </c>
      <c r="K16" s="2"/>
      <c r="L16" s="2"/>
      <c r="M16" s="0" t="s">
        <v>64</v>
      </c>
      <c r="N16" s="0" t="n">
        <v>1</v>
      </c>
      <c r="O16" s="0" t="n">
        <v>2017</v>
      </c>
      <c r="Q16" s="0" t="s">
        <v>62</v>
      </c>
      <c r="R16" s="0" t="s">
        <v>63</v>
      </c>
    </row>
    <row r="17" customFormat="false" ht="12.8" hidden="false" customHeight="false" outlineLevel="0" collapsed="false">
      <c r="A17" s="0" t="s">
        <v>65</v>
      </c>
      <c r="B17" s="0" t="n">
        <v>1</v>
      </c>
      <c r="D17" s="0" t="s">
        <v>36</v>
      </c>
      <c r="E17" s="0" t="s">
        <v>66</v>
      </c>
      <c r="F17" s="0" t="s">
        <v>38</v>
      </c>
      <c r="G17" s="0" t="s">
        <v>23</v>
      </c>
      <c r="H17" s="0" t="n">
        <v>1296</v>
      </c>
      <c r="I17" s="0" t="n">
        <f aca="false">6642+14445</f>
        <v>21087</v>
      </c>
      <c r="J17" s="0" t="s">
        <v>24</v>
      </c>
      <c r="K17" s="2" t="n">
        <f aca="false">TRUE()</f>
        <v>1</v>
      </c>
      <c r="L17" s="2" t="n">
        <v>1</v>
      </c>
      <c r="M17" s="0" t="s">
        <v>67</v>
      </c>
      <c r="N17" s="0" t="n">
        <v>1</v>
      </c>
      <c r="O17" s="0" t="n">
        <v>2006</v>
      </c>
      <c r="P17" s="0" t="n">
        <v>2009</v>
      </c>
      <c r="Q17" s="0" t="s">
        <v>26</v>
      </c>
    </row>
    <row r="18" customFormat="false" ht="12.8" hidden="false" customHeight="false" outlineLevel="0" collapsed="false">
      <c r="A18" s="0" t="s">
        <v>65</v>
      </c>
      <c r="B18" s="0" t="n">
        <v>2</v>
      </c>
      <c r="D18" s="0" t="s">
        <v>36</v>
      </c>
      <c r="E18" s="0" t="s">
        <v>66</v>
      </c>
      <c r="F18" s="0" t="s">
        <v>38</v>
      </c>
      <c r="G18" s="0" t="s">
        <v>23</v>
      </c>
      <c r="H18" s="0" t="n">
        <v>360</v>
      </c>
      <c r="I18" s="0" t="n">
        <f aca="false">1147+2707</f>
        <v>3854</v>
      </c>
      <c r="J18" s="0" t="s">
        <v>24</v>
      </c>
      <c r="K18" s="2" t="n">
        <f aca="false">TRUE()</f>
        <v>1</v>
      </c>
      <c r="L18" s="2"/>
      <c r="M18" s="0" t="s">
        <v>68</v>
      </c>
      <c r="N18" s="0" t="n">
        <v>1</v>
      </c>
      <c r="O18" s="0" t="n">
        <v>2006</v>
      </c>
      <c r="P18" s="0" t="n">
        <v>2009</v>
      </c>
      <c r="Q18" s="0" t="s">
        <v>26</v>
      </c>
      <c r="R18" s="0" t="s">
        <v>69</v>
      </c>
    </row>
    <row r="19" customFormat="false" ht="12.8" hidden="false" customHeight="false" outlineLevel="0" collapsed="false">
      <c r="A19" s="0" t="s">
        <v>70</v>
      </c>
      <c r="B19" s="0" t="n">
        <v>1</v>
      </c>
      <c r="D19" s="0" t="s">
        <v>36</v>
      </c>
      <c r="E19" s="0" t="s">
        <v>66</v>
      </c>
      <c r="F19" s="0" t="s">
        <v>38</v>
      </c>
      <c r="G19" s="0" t="s">
        <v>23</v>
      </c>
      <c r="H19" s="1" t="n">
        <v>27200</v>
      </c>
      <c r="I19" s="1" t="n">
        <v>411000</v>
      </c>
      <c r="J19" s="0" t="s">
        <v>24</v>
      </c>
      <c r="K19" s="2" t="n">
        <f aca="false">TRUE()</f>
        <v>1</v>
      </c>
      <c r="L19" s="2" t="n">
        <v>1</v>
      </c>
      <c r="M19" s="0" t="s">
        <v>71</v>
      </c>
      <c r="N19" s="0" t="n">
        <v>9</v>
      </c>
      <c r="O19" s="0" t="n">
        <v>2015</v>
      </c>
      <c r="P19" s="0" t="n">
        <v>2018</v>
      </c>
      <c r="Q19" s="0" t="s">
        <v>62</v>
      </c>
    </row>
    <row r="20" customFormat="false" ht="12.8" hidden="false" customHeight="false" outlineLevel="0" collapsed="false">
      <c r="A20" s="0" t="s">
        <v>70</v>
      </c>
      <c r="B20" s="0" t="n">
        <v>2</v>
      </c>
      <c r="D20" s="0" t="s">
        <v>36</v>
      </c>
      <c r="E20" s="0" t="s">
        <v>66</v>
      </c>
      <c r="F20" s="0" t="s">
        <v>38</v>
      </c>
      <c r="G20" s="0" t="s">
        <v>23</v>
      </c>
      <c r="H20" s="1" t="n">
        <v>4500</v>
      </c>
      <c r="I20" s="1" t="n">
        <v>111500</v>
      </c>
      <c r="J20" s="0" t="s">
        <v>24</v>
      </c>
      <c r="K20" s="2" t="n">
        <f aca="false">TRUE()</f>
        <v>1</v>
      </c>
      <c r="L20" s="2"/>
      <c r="M20" s="0" t="s">
        <v>72</v>
      </c>
      <c r="N20" s="0" t="n">
        <v>1</v>
      </c>
      <c r="O20" s="0" t="n">
        <v>2015</v>
      </c>
      <c r="P20" s="0" t="n">
        <v>2018</v>
      </c>
      <c r="Q20" s="0" t="s">
        <v>62</v>
      </c>
    </row>
    <row r="21" customFormat="false" ht="12.8" hidden="false" customHeight="false" outlineLevel="0" collapsed="false">
      <c r="A21" s="0" t="s">
        <v>73</v>
      </c>
      <c r="B21" s="0" t="n">
        <v>1</v>
      </c>
      <c r="D21" s="0" t="s">
        <v>74</v>
      </c>
      <c r="E21" s="0" t="s">
        <v>75</v>
      </c>
      <c r="F21" s="0" t="s">
        <v>22</v>
      </c>
      <c r="G21" s="0" t="s">
        <v>23</v>
      </c>
      <c r="H21" s="1" t="n">
        <v>13600</v>
      </c>
      <c r="I21" s="1" t="n">
        <v>100000</v>
      </c>
      <c r="J21" s="0" t="s">
        <v>24</v>
      </c>
      <c r="L21" s="2" t="n">
        <f aca="false">FALSE()</f>
        <v>0</v>
      </c>
      <c r="M21" s="0" t="s">
        <v>76</v>
      </c>
      <c r="N21" s="0" t="n">
        <v>1</v>
      </c>
      <c r="O21" s="0" t="n">
        <v>2001</v>
      </c>
      <c r="Q21" s="0" t="s">
        <v>26</v>
      </c>
    </row>
    <row r="22" customFormat="false" ht="12.8" hidden="false" customHeight="false" outlineLevel="0" collapsed="false">
      <c r="A22" s="0" t="s">
        <v>73</v>
      </c>
      <c r="B22" s="0" t="n">
        <v>2</v>
      </c>
      <c r="D22" s="0" t="s">
        <v>74</v>
      </c>
      <c r="E22" s="0" t="s">
        <v>75</v>
      </c>
      <c r="F22" s="0" t="s">
        <v>22</v>
      </c>
      <c r="G22" s="0" t="s">
        <v>23</v>
      </c>
      <c r="H22" s="1" t="n">
        <v>3000</v>
      </c>
      <c r="I22" s="1" t="n">
        <v>16600</v>
      </c>
      <c r="J22" s="0" t="s">
        <v>24</v>
      </c>
      <c r="K22" s="2" t="n">
        <f aca="false">FALSE()</f>
        <v>0</v>
      </c>
      <c r="L22" s="2"/>
      <c r="M22" s="0" t="s">
        <v>77</v>
      </c>
      <c r="N22" s="0" t="n">
        <v>1</v>
      </c>
      <c r="O22" s="0" t="n">
        <v>2001</v>
      </c>
      <c r="Q22" s="0" t="s">
        <v>26</v>
      </c>
    </row>
    <row r="23" customFormat="false" ht="12.8" hidden="false" customHeight="false" outlineLevel="0" collapsed="false">
      <c r="A23" s="0" t="s">
        <v>78</v>
      </c>
      <c r="B23" s="0" t="n">
        <v>3</v>
      </c>
      <c r="D23" s="0" t="s">
        <v>79</v>
      </c>
      <c r="F23" s="0" t="s">
        <v>22</v>
      </c>
      <c r="G23" s="0" t="s">
        <v>23</v>
      </c>
      <c r="H23" s="1" t="n">
        <v>2000</v>
      </c>
      <c r="I23" s="1" t="n">
        <v>8500</v>
      </c>
      <c r="M23" s="0" t="s">
        <v>80</v>
      </c>
      <c r="N23" s="0" t="n">
        <v>1</v>
      </c>
      <c r="O23" s="0" t="n">
        <v>1984</v>
      </c>
      <c r="P23" s="0" t="n">
        <v>2000</v>
      </c>
      <c r="Q23" s="0" t="s">
        <v>26</v>
      </c>
    </row>
    <row r="24" customFormat="false" ht="12.8" hidden="false" customHeight="false" outlineLevel="0" collapsed="false">
      <c r="A24" s="0" t="s">
        <v>81</v>
      </c>
      <c r="B24" s="0" t="n">
        <v>1</v>
      </c>
      <c r="D24" s="0" t="s">
        <v>79</v>
      </c>
      <c r="F24" s="0" t="s">
        <v>22</v>
      </c>
      <c r="G24" s="0" t="s">
        <v>23</v>
      </c>
      <c r="H24" s="1" t="n">
        <v>17000</v>
      </c>
      <c r="I24" s="1" t="n">
        <v>158000</v>
      </c>
      <c r="J24" s="0" t="s">
        <v>24</v>
      </c>
      <c r="K24" s="2" t="n">
        <f aca="false">FALSE()</f>
        <v>0</v>
      </c>
      <c r="L24" s="2" t="n">
        <v>0</v>
      </c>
      <c r="M24" s="0" t="s">
        <v>82</v>
      </c>
      <c r="N24" s="0" t="n">
        <v>2</v>
      </c>
      <c r="O24" s="0" t="n">
        <v>2016</v>
      </c>
      <c r="Q24" s="0" t="s">
        <v>83</v>
      </c>
    </row>
    <row r="25" customFormat="false" ht="12.8" hidden="false" customHeight="false" outlineLevel="0" collapsed="false">
      <c r="A25" s="0" t="s">
        <v>84</v>
      </c>
      <c r="B25" s="0" t="n">
        <v>1</v>
      </c>
      <c r="D25" s="0" t="s">
        <v>79</v>
      </c>
      <c r="F25" s="0" t="s">
        <v>38</v>
      </c>
      <c r="G25" s="0" t="s">
        <v>23</v>
      </c>
      <c r="H25" s="1" t="n">
        <v>12500</v>
      </c>
      <c r="I25" s="1" t="n">
        <v>174000</v>
      </c>
      <c r="J25" s="0" t="s">
        <v>24</v>
      </c>
      <c r="K25" s="2" t="n">
        <f aca="false">FALSE()</f>
        <v>0</v>
      </c>
      <c r="L25" s="2" t="n">
        <v>0</v>
      </c>
      <c r="M25" s="0" t="s">
        <v>85</v>
      </c>
      <c r="N25" s="0" t="n">
        <v>2</v>
      </c>
      <c r="O25" s="0" t="n">
        <v>2016</v>
      </c>
      <c r="Q25" s="0" t="s">
        <v>83</v>
      </c>
    </row>
    <row r="26" customFormat="false" ht="12.8" hidden="false" customHeight="false" outlineLevel="0" collapsed="false">
      <c r="A26" s="0" t="s">
        <v>86</v>
      </c>
      <c r="B26" s="0" t="n">
        <v>3</v>
      </c>
      <c r="D26" s="0" t="s">
        <v>87</v>
      </c>
      <c r="F26" s="0" t="s">
        <v>22</v>
      </c>
      <c r="G26" s="0" t="s">
        <v>23</v>
      </c>
      <c r="H26" s="1" t="n">
        <v>2500</v>
      </c>
      <c r="I26" s="1" t="n">
        <v>12500</v>
      </c>
      <c r="J26" s="0" t="s">
        <v>24</v>
      </c>
      <c r="M26" s="0" t="s">
        <v>88</v>
      </c>
      <c r="N26" s="0" t="n">
        <v>1</v>
      </c>
      <c r="O26" s="0" t="n">
        <v>2001</v>
      </c>
      <c r="P26" s="0" t="n">
        <v>2010</v>
      </c>
      <c r="Q26" s="0" t="s">
        <v>26</v>
      </c>
    </row>
    <row r="27" customFormat="false" ht="12.8" hidden="false" customHeight="false" outlineLevel="0" collapsed="false">
      <c r="A27" s="0" t="s">
        <v>89</v>
      </c>
      <c r="B27" s="0" t="n">
        <v>2</v>
      </c>
      <c r="C27" s="0" t="s">
        <v>90</v>
      </c>
      <c r="D27" s="0" t="s">
        <v>87</v>
      </c>
      <c r="F27" s="0" t="s">
        <v>22</v>
      </c>
      <c r="G27" s="0" t="s">
        <v>23</v>
      </c>
      <c r="H27" s="1" t="n">
        <v>5000</v>
      </c>
      <c r="I27" s="1" t="n">
        <v>28000</v>
      </c>
      <c r="J27" s="0" t="s">
        <v>24</v>
      </c>
      <c r="M27" s="0" t="s">
        <v>91</v>
      </c>
      <c r="N27" s="0" t="n">
        <v>1</v>
      </c>
      <c r="O27" s="0" t="n">
        <v>2017</v>
      </c>
      <c r="Q27" s="0" t="s">
        <v>92</v>
      </c>
    </row>
    <row r="28" customFormat="false" ht="12.8" hidden="false" customHeight="false" outlineLevel="0" collapsed="false">
      <c r="A28" s="0" t="s">
        <v>93</v>
      </c>
      <c r="B28" s="0" t="n">
        <v>1</v>
      </c>
      <c r="C28" s="0" t="s">
        <v>94</v>
      </c>
      <c r="D28" s="0" t="s">
        <v>36</v>
      </c>
      <c r="E28" s="0" t="s">
        <v>95</v>
      </c>
      <c r="F28" s="0" t="s">
        <v>38</v>
      </c>
      <c r="G28" s="0" t="s">
        <v>23</v>
      </c>
      <c r="H28" s="1" t="n">
        <v>130000</v>
      </c>
      <c r="I28" s="1" t="n">
        <f aca="false">2290000-130000</f>
        <v>2160000</v>
      </c>
      <c r="J28" s="0" t="s">
        <v>24</v>
      </c>
      <c r="K28" s="2" t="n">
        <f aca="false">FALSE()</f>
        <v>0</v>
      </c>
      <c r="L28" s="2" t="n">
        <v>1</v>
      </c>
      <c r="M28" s="0" t="s">
        <v>96</v>
      </c>
      <c r="N28" s="0" t="n">
        <v>5</v>
      </c>
      <c r="O28" s="0" t="n">
        <v>1967</v>
      </c>
      <c r="P28" s="0" t="n">
        <v>1973</v>
      </c>
      <c r="Q28" s="0" t="s">
        <v>97</v>
      </c>
    </row>
    <row r="29" customFormat="false" ht="12.8" hidden="false" customHeight="false" outlineLevel="0" collapsed="false">
      <c r="A29" s="0" t="s">
        <v>93</v>
      </c>
      <c r="B29" s="0" t="n">
        <v>2</v>
      </c>
      <c r="C29" s="0" t="s">
        <v>98</v>
      </c>
      <c r="D29" s="0" t="s">
        <v>36</v>
      </c>
      <c r="E29" s="0" t="s">
        <v>99</v>
      </c>
      <c r="F29" s="0" t="s">
        <v>22</v>
      </c>
      <c r="G29" s="0" t="s">
        <v>23</v>
      </c>
      <c r="H29" s="1" t="n">
        <v>40100</v>
      </c>
      <c r="I29" s="1" t="n">
        <f aca="false">496200-40100</f>
        <v>456100</v>
      </c>
      <c r="J29" s="0" t="s">
        <v>24</v>
      </c>
      <c r="K29" s="2" t="n">
        <f aca="false">TRUE()</f>
        <v>1</v>
      </c>
      <c r="L29" s="2"/>
      <c r="M29" s="0" t="s">
        <v>100</v>
      </c>
      <c r="N29" s="0" t="n">
        <v>5</v>
      </c>
      <c r="O29" s="0" t="n">
        <v>1967</v>
      </c>
      <c r="P29" s="0" t="n">
        <v>1973</v>
      </c>
      <c r="Q29" s="0" t="s">
        <v>97</v>
      </c>
    </row>
    <row r="30" customFormat="false" ht="12.8" hidden="false" customHeight="false" outlineLevel="0" collapsed="false">
      <c r="A30" s="0" t="s">
        <v>93</v>
      </c>
      <c r="B30" s="0" t="n">
        <v>3</v>
      </c>
      <c r="C30" s="0" t="s">
        <v>101</v>
      </c>
      <c r="D30" s="0" t="s">
        <v>36</v>
      </c>
      <c r="E30" s="0" t="s">
        <v>102</v>
      </c>
      <c r="F30" s="0" t="s">
        <v>22</v>
      </c>
      <c r="G30" s="0" t="s">
        <v>23</v>
      </c>
      <c r="H30" s="1" t="n">
        <v>13500</v>
      </c>
      <c r="I30" s="1" t="n">
        <f aca="false">123000-13500</f>
        <v>109500</v>
      </c>
      <c r="J30" s="0" t="s">
        <v>24</v>
      </c>
      <c r="K30" s="2" t="n">
        <f aca="false">TRUE()</f>
        <v>1</v>
      </c>
      <c r="L30" s="2"/>
      <c r="M30" s="0" t="s">
        <v>100</v>
      </c>
      <c r="N30" s="0" t="n">
        <v>1</v>
      </c>
      <c r="O30" s="0" t="n">
        <v>1966</v>
      </c>
      <c r="P30" s="0" t="n">
        <v>1973</v>
      </c>
      <c r="Q30" s="0" t="s">
        <v>97</v>
      </c>
    </row>
    <row r="31" customFormat="false" ht="12.8" hidden="false" customHeight="false" outlineLevel="0" collapsed="false">
      <c r="A31" s="0" t="s">
        <v>103</v>
      </c>
      <c r="B31" s="0" t="n">
        <v>3</v>
      </c>
      <c r="D31" s="0" t="s">
        <v>104</v>
      </c>
      <c r="F31" s="0" t="s">
        <v>38</v>
      </c>
      <c r="G31" s="0" t="s">
        <v>23</v>
      </c>
      <c r="H31" s="0" t="n">
        <v>2470</v>
      </c>
      <c r="I31" s="1" t="n">
        <v>22800</v>
      </c>
      <c r="J31" s="0" t="s">
        <v>24</v>
      </c>
      <c r="K31" s="2" t="n">
        <f aca="false">FALSE()</f>
        <v>0</v>
      </c>
      <c r="L31" s="2"/>
      <c r="M31" s="0" t="s">
        <v>105</v>
      </c>
      <c r="N31" s="0" t="n">
        <v>1</v>
      </c>
      <c r="O31" s="0" t="n">
        <v>2004</v>
      </c>
      <c r="Q31" s="0" t="s">
        <v>26</v>
      </c>
    </row>
    <row r="32" customFormat="false" ht="12.8" hidden="false" customHeight="false" outlineLevel="0" collapsed="false">
      <c r="A32" s="0" t="s">
        <v>106</v>
      </c>
      <c r="B32" s="0" t="n">
        <v>4</v>
      </c>
      <c r="C32" s="0" t="s">
        <v>107</v>
      </c>
      <c r="D32" s="0" t="s">
        <v>104</v>
      </c>
      <c r="F32" s="0" t="s">
        <v>38</v>
      </c>
      <c r="G32" s="0" t="s">
        <v>23</v>
      </c>
      <c r="H32" s="0" t="n">
        <v>1160</v>
      </c>
      <c r="I32" s="0" t="n">
        <v>5500</v>
      </c>
      <c r="J32" s="0" t="s">
        <v>24</v>
      </c>
      <c r="K32" s="2" t="n">
        <f aca="false">FALSE()</f>
        <v>0</v>
      </c>
      <c r="L32" s="2"/>
      <c r="N32" s="0" t="n">
        <v>1</v>
      </c>
      <c r="O32" s="0" t="n">
        <v>1964</v>
      </c>
      <c r="P32" s="0" t="n">
        <v>2010</v>
      </c>
      <c r="Q32" s="0" t="s">
        <v>26</v>
      </c>
    </row>
    <row r="33" customFormat="false" ht="12.8" hidden="false" customHeight="false" outlineLevel="0" collapsed="false">
      <c r="A33" s="0" t="s">
        <v>108</v>
      </c>
      <c r="B33" s="0" t="n">
        <v>3</v>
      </c>
      <c r="C33" s="0" t="s">
        <v>109</v>
      </c>
      <c r="D33" s="0" t="s">
        <v>36</v>
      </c>
      <c r="E33" s="0" t="s">
        <v>37</v>
      </c>
      <c r="F33" s="0" t="s">
        <v>22</v>
      </c>
      <c r="G33" s="0" t="s">
        <v>23</v>
      </c>
      <c r="H33" s="0" t="n">
        <v>2775</v>
      </c>
      <c r="I33" s="0" t="n">
        <v>20950</v>
      </c>
      <c r="J33" s="0" t="s">
        <v>39</v>
      </c>
      <c r="K33" s="2" t="n">
        <f aca="false">TRUE()</f>
        <v>1</v>
      </c>
      <c r="L33" s="2"/>
      <c r="M33" s="0" t="s">
        <v>110</v>
      </c>
      <c r="N33" s="0" t="n">
        <v>2</v>
      </c>
      <c r="O33" s="0" t="n">
        <v>1994</v>
      </c>
      <c r="P33" s="0" t="n">
        <v>2003</v>
      </c>
      <c r="Q33" s="0" t="s">
        <v>26</v>
      </c>
    </row>
    <row r="34" customFormat="false" ht="12.8" hidden="false" customHeight="false" outlineLevel="0" collapsed="false">
      <c r="A34" s="0" t="s">
        <v>111</v>
      </c>
      <c r="B34" s="0" t="n">
        <v>1</v>
      </c>
      <c r="D34" s="0" t="s">
        <v>104</v>
      </c>
      <c r="E34" s="0" t="s">
        <v>112</v>
      </c>
      <c r="F34" s="0" t="s">
        <v>38</v>
      </c>
      <c r="G34" s="0" t="s">
        <v>23</v>
      </c>
      <c r="H34" s="1" t="n">
        <v>32300</v>
      </c>
      <c r="I34" s="1" t="n">
        <v>322300</v>
      </c>
      <c r="J34" s="0" t="s">
        <v>24</v>
      </c>
      <c r="K34" s="2" t="n">
        <f aca="false">FALSE()</f>
        <v>0</v>
      </c>
      <c r="L34" s="2" t="n">
        <v>1</v>
      </c>
      <c r="M34" s="0" t="s">
        <v>113</v>
      </c>
      <c r="N34" s="0" t="n">
        <v>1</v>
      </c>
      <c r="O34" s="0" t="n">
        <v>1985</v>
      </c>
      <c r="P34" s="0" t="n">
        <v>2004</v>
      </c>
      <c r="Q34" s="0" t="s">
        <v>26</v>
      </c>
    </row>
    <row r="35" customFormat="false" ht="12.8" hidden="false" customHeight="false" outlineLevel="0" collapsed="false">
      <c r="A35" s="0" t="s">
        <v>111</v>
      </c>
      <c r="B35" s="0" t="n">
        <v>2</v>
      </c>
      <c r="D35" s="0" t="s">
        <v>104</v>
      </c>
      <c r="E35" s="0" t="s">
        <v>112</v>
      </c>
      <c r="F35" s="0" t="s">
        <v>38</v>
      </c>
      <c r="G35" s="0" t="s">
        <v>23</v>
      </c>
      <c r="H35" s="1" t="n">
        <v>9000</v>
      </c>
      <c r="I35" s="1" t="n">
        <v>81700</v>
      </c>
      <c r="J35" s="0" t="s">
        <v>24</v>
      </c>
      <c r="K35" s="2" t="n">
        <f aca="false">FALSE()</f>
        <v>0</v>
      </c>
      <c r="L35" s="2"/>
      <c r="M35" s="0" t="s">
        <v>114</v>
      </c>
      <c r="N35" s="0" t="n">
        <v>1</v>
      </c>
      <c r="O35" s="0" t="n">
        <v>1985</v>
      </c>
      <c r="P35" s="0" t="n">
        <v>2004</v>
      </c>
      <c r="Q35" s="0" t="s">
        <v>26</v>
      </c>
    </row>
    <row r="36" customFormat="false" ht="12.8" hidden="false" customHeight="false" outlineLevel="0" collapsed="false">
      <c r="A36" s="0" t="s">
        <v>115</v>
      </c>
      <c r="B36" s="0" t="n">
        <v>3</v>
      </c>
      <c r="C36" s="0" t="s">
        <v>116</v>
      </c>
      <c r="D36" s="0" t="s">
        <v>117</v>
      </c>
      <c r="E36" s="0" t="s">
        <v>112</v>
      </c>
      <c r="F36" s="0" t="s">
        <v>38</v>
      </c>
      <c r="G36" s="0" t="s">
        <v>23</v>
      </c>
      <c r="H36" s="0" t="n">
        <v>2620</v>
      </c>
      <c r="I36" s="1" t="n">
        <v>15900</v>
      </c>
      <c r="J36" s="0" t="s">
        <v>24</v>
      </c>
      <c r="K36" s="2" t="n">
        <f aca="false">FALSE()</f>
        <v>0</v>
      </c>
      <c r="L36" s="2"/>
      <c r="M36" s="0" t="s">
        <v>118</v>
      </c>
      <c r="N36" s="0" t="n">
        <v>1</v>
      </c>
      <c r="O36" s="0" t="n">
        <v>1999</v>
      </c>
      <c r="Q36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2018-08-02T11:33:43Z</dcterms:created>
  <dc:creator/>
  <dc:description/>
  <dc:language>en-US</dc:language>
  <cp:lastModifiedBy/>
  <dcterms:modified xsi:type="dcterms:W3CDTF">2018-08-06T18:29:36Z</dcterms:modified>
  <cp:revision>64</cp:revision>
  <dc:subject/>
  <dc:title/>
</cp:coreProperties>
</file>