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Google Drive\research\covariate_tool\Notebook_Used_Journal\"/>
    </mc:Choice>
  </mc:AlternateContent>
  <xr:revisionPtr revIDLastSave="0" documentId="13_ncr:1_{988B47FA-3A9E-4AF5-A35F-FE19D41F4911}" xr6:coauthVersionLast="45" xr6:coauthVersionMax="45" xr10:uidLastSave="{00000000-0000-0000-0000-000000000000}"/>
  <bookViews>
    <workbookView xWindow="-108" yWindow="-108" windowWidth="30936" windowHeight="16896" xr2:uid="{A808EA19-22E7-5341-BA0E-4BEBFC37EBF2}"/>
  </bookViews>
  <sheets>
    <sheet name="DW" sheetId="1" r:id="rId1"/>
    <sheet name="GM" sheetId="3" r:id="rId2"/>
    <sheet name="N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F28" i="1"/>
  <c r="E28" i="1"/>
  <c r="D28" i="1"/>
  <c r="E11" i="1"/>
  <c r="D11" i="1"/>
  <c r="E27" i="1"/>
  <c r="D27" i="1"/>
  <c r="C29" i="2" l="1"/>
  <c r="B28" i="2" l="1"/>
  <c r="B27" i="2"/>
  <c r="B28" i="1"/>
  <c r="B27" i="1"/>
  <c r="B28" i="3"/>
  <c r="B27" i="3"/>
  <c r="F25" i="2"/>
  <c r="E25" i="2"/>
  <c r="D25" i="2"/>
  <c r="C25" i="2"/>
  <c r="B25" i="2"/>
  <c r="F24" i="2"/>
  <c r="E24" i="2"/>
  <c r="D24" i="2"/>
  <c r="C24" i="2"/>
  <c r="B24" i="2"/>
  <c r="F25" i="3"/>
  <c r="E25" i="3"/>
  <c r="D25" i="3"/>
  <c r="C25" i="3"/>
  <c r="B25" i="3"/>
  <c r="F24" i="3"/>
  <c r="E24" i="3"/>
  <c r="D24" i="3"/>
  <c r="C24" i="3"/>
  <c r="B24" i="3"/>
  <c r="C24" i="1"/>
  <c r="D24" i="1"/>
  <c r="E24" i="1"/>
  <c r="F24" i="1"/>
  <c r="C25" i="1"/>
  <c r="D25" i="1"/>
  <c r="E25" i="1"/>
  <c r="F25" i="1"/>
  <c r="B25" i="1"/>
  <c r="B24" i="1"/>
</calcChain>
</file>

<file path=xl/sharedStrings.xml><?xml version="1.0" encoding="utf-8"?>
<sst xmlns="http://schemas.openxmlformats.org/spreadsheetml/2006/main" count="102" uniqueCount="20">
  <si>
    <t>DS1</t>
  </si>
  <si>
    <t>E</t>
  </si>
  <si>
    <t>F</t>
  </si>
  <si>
    <t>C</t>
  </si>
  <si>
    <t>-</t>
  </si>
  <si>
    <t>EF</t>
  </si>
  <si>
    <t>FC</t>
  </si>
  <si>
    <t>EC</t>
  </si>
  <si>
    <t>EFC</t>
  </si>
  <si>
    <t>\omega</t>
  </si>
  <si>
    <t>b</t>
  </si>
  <si>
    <t>\beta_1</t>
  </si>
  <si>
    <t>\beta_2</t>
  </si>
  <si>
    <t>\beta_3</t>
  </si>
  <si>
    <t>LL</t>
  </si>
  <si>
    <t>DS2</t>
  </si>
  <si>
    <t>min</t>
  </si>
  <si>
    <t>max</t>
  </si>
  <si>
    <t>betas min</t>
  </si>
  <si>
    <t>betas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</si>
</sst>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5" xfId="0" applyBorder="1"/>
    <xf numFmtId="164" fontId="0" fillId="0" borderId="1" xfId="0" applyNumberFormat="1" applyBorder="1"/>
    <xf numFmtId="164" fontId="0" fillId="0" borderId="0" xfId="0" applyNumberFormat="1"/>
    <xf numFmtId="0" fontId="1" fillId="0" borderId="0" xfId="0" applyFont="1" applyFill="1" applyBorder="1"/>
    <xf numFmtId="164" fontId="0" fillId="2" borderId="1" xfId="0" applyNumberFormat="1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1520-96A0-9640-9ADC-6CCA7490E9DC}">
  <dimension ref="A1:G31"/>
  <sheetViews>
    <sheetView tabSelected="1" zoomScaleNormal="100" workbookViewId="0">
      <selection activeCell="B35" sqref="B35"/>
    </sheetView>
  </sheetViews>
  <sheetFormatPr defaultColWidth="11.19921875" defaultRowHeight="15.6" x14ac:dyDescent="0.3"/>
  <sheetData>
    <row r="1" spans="1:7" x14ac:dyDescent="0.3">
      <c r="A1" s="9" t="s">
        <v>0</v>
      </c>
      <c r="B1" s="10"/>
      <c r="C1" s="10"/>
      <c r="D1" s="10"/>
      <c r="E1" s="10"/>
      <c r="F1" s="10"/>
      <c r="G1" s="10"/>
    </row>
    <row r="2" spans="1:7" x14ac:dyDescent="0.3">
      <c r="A2" s="4"/>
      <c r="B2" s="2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</row>
    <row r="3" spans="1:7" x14ac:dyDescent="0.3">
      <c r="A3" s="3" t="s">
        <v>4</v>
      </c>
      <c r="B3" s="5">
        <v>111.653918016379</v>
      </c>
      <c r="C3" s="5">
        <v>0.99418227044813301</v>
      </c>
      <c r="D3" s="8"/>
      <c r="E3" s="8"/>
      <c r="F3" s="8"/>
      <c r="G3" s="5">
        <v>-35.371874676981903</v>
      </c>
    </row>
    <row r="4" spans="1:7" x14ac:dyDescent="0.3">
      <c r="A4" s="1" t="s">
        <v>1</v>
      </c>
      <c r="B4" s="5">
        <v>101.211143918285</v>
      </c>
      <c r="C4" s="5">
        <v>0.99522794178525897</v>
      </c>
      <c r="D4" s="5">
        <v>0.155206497301414</v>
      </c>
      <c r="E4" s="8"/>
      <c r="F4" s="8"/>
      <c r="G4" s="5">
        <v>-33.199951938135698</v>
      </c>
    </row>
    <row r="5" spans="1:7" x14ac:dyDescent="0.3">
      <c r="A5" s="1" t="s">
        <v>2</v>
      </c>
      <c r="B5" s="5">
        <v>103.90926188828399</v>
      </c>
      <c r="C5" s="6">
        <v>0.99776945527568695</v>
      </c>
      <c r="D5" s="5">
        <v>4.4968360864057699E-2</v>
      </c>
      <c r="E5" s="8"/>
      <c r="F5" s="8"/>
      <c r="G5" s="5">
        <v>-29.470313698288098</v>
      </c>
    </row>
    <row r="6" spans="1:7" x14ac:dyDescent="0.3">
      <c r="A6" s="1" t="s">
        <v>3</v>
      </c>
      <c r="B6" s="5">
        <v>99.238323392157696</v>
      </c>
      <c r="C6" s="5">
        <v>0.99552636524701399</v>
      </c>
      <c r="D6" s="5">
        <v>0.13681203229527</v>
      </c>
      <c r="E6" s="8"/>
      <c r="F6" s="8"/>
      <c r="G6" s="5">
        <v>-33.040901131205402</v>
      </c>
    </row>
    <row r="7" spans="1:7" x14ac:dyDescent="0.3">
      <c r="A7" s="1" t="s">
        <v>5</v>
      </c>
      <c r="B7" s="5">
        <v>100.655222514321</v>
      </c>
      <c r="C7" s="5">
        <v>0.997775579591761</v>
      </c>
      <c r="D7" s="5">
        <v>5.93620543015747E-2</v>
      </c>
      <c r="E7" s="5">
        <v>4.1494966515391703E-2</v>
      </c>
      <c r="F7" s="8"/>
      <c r="G7" s="5">
        <v>-29.203429026483899</v>
      </c>
    </row>
    <row r="8" spans="1:7" x14ac:dyDescent="0.3">
      <c r="A8" s="1" t="s">
        <v>6</v>
      </c>
      <c r="B8" s="5">
        <v>99.829993668240903</v>
      </c>
      <c r="C8" s="5">
        <v>0.99775705520918401</v>
      </c>
      <c r="D8" s="5">
        <v>4.09353581506307E-2</v>
      </c>
      <c r="E8" s="5">
        <v>4.7548541748040497E-2</v>
      </c>
      <c r="F8" s="8"/>
      <c r="G8" s="5">
        <v>-29.2788598347448</v>
      </c>
    </row>
    <row r="9" spans="1:7" x14ac:dyDescent="0.3">
      <c r="A9" s="1" t="s">
        <v>7</v>
      </c>
      <c r="B9" s="5">
        <v>93.753737874145699</v>
      </c>
      <c r="C9" s="5">
        <v>0.99635083311726402</v>
      </c>
      <c r="D9" s="5">
        <v>0.14263609217536599</v>
      </c>
      <c r="E9" s="5">
        <v>0.123366616625321</v>
      </c>
      <c r="F9" s="8"/>
      <c r="G9" s="5">
        <v>-31.414752868497001</v>
      </c>
    </row>
    <row r="10" spans="1:7" x14ac:dyDescent="0.3">
      <c r="A10" s="1" t="s">
        <v>8</v>
      </c>
      <c r="B10" s="5">
        <v>95.984668626629301</v>
      </c>
      <c r="C10" s="5">
        <v>0.99781597137125999</v>
      </c>
      <c r="D10" s="5">
        <v>7.1307881951054905E-2</v>
      </c>
      <c r="E10" s="5">
        <v>3.6196260273446197E-2</v>
      </c>
      <c r="F10" s="5">
        <v>5.8435104600562997E-2</v>
      </c>
      <c r="G10" s="5">
        <v>-28.9136938441358</v>
      </c>
    </row>
    <row r="11" spans="1:7" x14ac:dyDescent="0.3">
      <c r="D11" s="6">
        <f>AVERAGE(D4:D10)</f>
        <v>9.3032611005624002E-2</v>
      </c>
      <c r="E11" s="6">
        <f>AVERAGE(E4:E10)</f>
        <v>6.2151596290549851E-2</v>
      </c>
    </row>
    <row r="13" spans="1:7" x14ac:dyDescent="0.3">
      <c r="A13" s="9" t="s">
        <v>15</v>
      </c>
      <c r="B13" s="10"/>
      <c r="C13" s="10"/>
      <c r="D13" s="10"/>
      <c r="E13" s="10"/>
      <c r="F13" s="10"/>
      <c r="G13" s="10"/>
    </row>
    <row r="14" spans="1:7" x14ac:dyDescent="0.3">
      <c r="A14" s="4"/>
      <c r="B14" s="2" t="s">
        <v>9</v>
      </c>
      <c r="C14" s="1" t="s">
        <v>10</v>
      </c>
      <c r="D14" s="1" t="s">
        <v>11</v>
      </c>
      <c r="E14" s="1" t="s">
        <v>12</v>
      </c>
      <c r="F14" s="1" t="s">
        <v>13</v>
      </c>
      <c r="G14" s="1" t="s">
        <v>14</v>
      </c>
    </row>
    <row r="15" spans="1:7" x14ac:dyDescent="0.3">
      <c r="A15" s="3" t="s">
        <v>4</v>
      </c>
      <c r="B15" s="5">
        <v>76.955758618634505</v>
      </c>
      <c r="C15" s="5">
        <v>0.98938118246738205</v>
      </c>
      <c r="D15" s="8"/>
      <c r="E15" s="8"/>
      <c r="F15" s="8"/>
      <c r="G15" s="5">
        <v>-37.294055789350303</v>
      </c>
    </row>
    <row r="16" spans="1:7" x14ac:dyDescent="0.3">
      <c r="A16" s="1" t="s">
        <v>1</v>
      </c>
      <c r="B16" s="6">
        <v>72.286558877439205</v>
      </c>
      <c r="C16" s="5">
        <v>0.99055662173732395</v>
      </c>
      <c r="D16" s="5">
        <v>0.184667029286784</v>
      </c>
      <c r="E16" s="8"/>
      <c r="F16" s="8"/>
      <c r="G16" s="5">
        <v>-36.431796301574899</v>
      </c>
    </row>
    <row r="17" spans="1:7" x14ac:dyDescent="0.3">
      <c r="A17" s="1" t="s">
        <v>2</v>
      </c>
      <c r="B17" s="5">
        <v>73.037792104130205</v>
      </c>
      <c r="C17" s="6">
        <v>0.99230929345526098</v>
      </c>
      <c r="D17" s="5">
        <v>4.2546640279625798E-2</v>
      </c>
      <c r="E17" s="8"/>
      <c r="F17" s="8"/>
      <c r="G17" s="5">
        <v>-33.396728079632297</v>
      </c>
    </row>
    <row r="18" spans="1:7" x14ac:dyDescent="0.3">
      <c r="A18" s="1" t="s">
        <v>3</v>
      </c>
      <c r="B18" s="5">
        <v>72.415905259752293</v>
      </c>
      <c r="C18" s="5">
        <v>0.99218236204102805</v>
      </c>
      <c r="D18" s="5">
        <v>0.22536355572188599</v>
      </c>
      <c r="E18" s="8"/>
      <c r="F18" s="8"/>
      <c r="G18" s="5">
        <v>-34.613284796096202</v>
      </c>
    </row>
    <row r="19" spans="1:7" x14ac:dyDescent="0.3">
      <c r="A19" s="1" t="s">
        <v>5</v>
      </c>
      <c r="B19" s="5">
        <v>85.121569171775306</v>
      </c>
      <c r="C19" s="5">
        <v>0.99288692077421203</v>
      </c>
      <c r="D19" s="5">
        <v>-0.58420992057672905</v>
      </c>
      <c r="E19" s="5">
        <v>9.6316099570349104E-2</v>
      </c>
      <c r="F19" s="8"/>
      <c r="G19" s="5">
        <v>-31.341267562088301</v>
      </c>
    </row>
    <row r="20" spans="1:7" x14ac:dyDescent="0.3">
      <c r="A20" s="1" t="s">
        <v>6</v>
      </c>
      <c r="B20" s="5">
        <v>72.664047759575695</v>
      </c>
      <c r="C20" s="5">
        <v>0.99253409971239703</v>
      </c>
      <c r="D20" s="5">
        <v>3.70246481689308E-2</v>
      </c>
      <c r="E20" s="5">
        <v>4.9996713132659E-2</v>
      </c>
      <c r="F20" s="8"/>
      <c r="G20" s="5">
        <v>-33.338437691420999</v>
      </c>
    </row>
    <row r="21" spans="1:7" x14ac:dyDescent="0.3">
      <c r="A21" s="1" t="s">
        <v>7</v>
      </c>
      <c r="B21" s="5">
        <v>77.343376949787</v>
      </c>
      <c r="C21" s="5">
        <v>0.99247135677172904</v>
      </c>
      <c r="D21" s="5">
        <v>-0.40596818781149402</v>
      </c>
      <c r="E21" s="5">
        <v>0.46307446575156103</v>
      </c>
      <c r="F21" s="8"/>
      <c r="G21" s="5">
        <v>-33.638668539324101</v>
      </c>
    </row>
    <row r="22" spans="1:7" x14ac:dyDescent="0.3">
      <c r="A22" s="1" t="s">
        <v>8</v>
      </c>
      <c r="B22" s="5">
        <v>87.873175917371498</v>
      </c>
      <c r="C22" s="5">
        <v>0.99406188470400603</v>
      </c>
      <c r="D22" s="5">
        <v>-0.84634732705375104</v>
      </c>
      <c r="E22" s="5">
        <v>8.6161750376859803E-2</v>
      </c>
      <c r="F22" s="5">
        <v>0.303958296268728</v>
      </c>
      <c r="G22" s="5">
        <v>-29.869536558841499</v>
      </c>
    </row>
    <row r="24" spans="1:7" x14ac:dyDescent="0.3">
      <c r="A24" s="7" t="s">
        <v>16</v>
      </c>
      <c r="B24" s="6">
        <f>MIN(B3:B10,B15:B22)</f>
        <v>72.286558877439205</v>
      </c>
      <c r="C24" s="6">
        <f t="shared" ref="C24:F24" si="0">MIN(C3:C10,C15:C22)</f>
        <v>0.98938118246738205</v>
      </c>
      <c r="D24" s="6">
        <f t="shared" si="0"/>
        <v>-0.84634732705375104</v>
      </c>
      <c r="E24" s="6">
        <f t="shared" si="0"/>
        <v>3.6196260273446197E-2</v>
      </c>
      <c r="F24" s="6">
        <f t="shared" si="0"/>
        <v>5.8435104600562997E-2</v>
      </c>
      <c r="G24" s="6"/>
    </row>
    <row r="25" spans="1:7" x14ac:dyDescent="0.3">
      <c r="A25" s="7" t="s">
        <v>17</v>
      </c>
      <c r="B25" s="6">
        <f>MAX(B3:B10,B15:B22)</f>
        <v>111.653918016379</v>
      </c>
      <c r="C25" s="6">
        <f t="shared" ref="C25:F25" si="1">MAX(C3:C10,C15:C22)</f>
        <v>0.99781597137125999</v>
      </c>
      <c r="D25" s="6">
        <f t="shared" si="1"/>
        <v>0.22536355572188599</v>
      </c>
      <c r="E25" s="6">
        <f t="shared" si="1"/>
        <v>0.46307446575156103</v>
      </c>
      <c r="F25" s="6">
        <f t="shared" si="1"/>
        <v>0.303958296268728</v>
      </c>
      <c r="G25" s="6"/>
    </row>
    <row r="27" spans="1:7" x14ac:dyDescent="0.3">
      <c r="A27" s="7" t="s">
        <v>18</v>
      </c>
      <c r="B27" s="6">
        <f>MIN(D24:F24)</f>
        <v>-0.84634732705375104</v>
      </c>
      <c r="D27" s="6">
        <f>AVERAGE(D16:D22)</f>
        <v>-0.19241765171210679</v>
      </c>
      <c r="E27" s="6">
        <f>AVERAGE(E16:E22)</f>
        <v>0.17388725720785722</v>
      </c>
    </row>
    <row r="28" spans="1:7" x14ac:dyDescent="0.3">
      <c r="A28" s="7" t="s">
        <v>19</v>
      </c>
      <c r="B28" s="6">
        <f>MAX(D25:F25)</f>
        <v>0.46307446575156103</v>
      </c>
      <c r="D28" s="6">
        <f>AVERAGE(D4:D10,D16:D22)</f>
        <v>-4.9692520353241391E-2</v>
      </c>
      <c r="E28" s="6">
        <f>AVERAGE(E7:E10,E19:E22)</f>
        <v>0.11801942674920354</v>
      </c>
      <c r="F28" s="6">
        <f>AVERAGE(F10,F22)</f>
        <v>0.1811967004346455</v>
      </c>
    </row>
    <row r="31" spans="1:7" x14ac:dyDescent="0.3">
      <c r="E31" s="6">
        <f>AVERAGE(D4:F10,D16:F22)</f>
        <v>2.545223041323082E-2</v>
      </c>
    </row>
  </sheetData>
  <mergeCells count="2">
    <mergeCell ref="A1:G1"/>
    <mergeCell ref="A13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B67F-01B8-A14F-B846-1FCD6BABF964}">
  <dimension ref="A1:G28"/>
  <sheetViews>
    <sheetView zoomScaleNormal="100" workbookViewId="0">
      <selection activeCell="C30" sqref="C30"/>
    </sheetView>
  </sheetViews>
  <sheetFormatPr defaultColWidth="11.19921875" defaultRowHeight="15.6" x14ac:dyDescent="0.3"/>
  <sheetData>
    <row r="1" spans="1:7" x14ac:dyDescent="0.3">
      <c r="A1" s="9" t="s">
        <v>0</v>
      </c>
      <c r="B1" s="10"/>
      <c r="C1" s="10"/>
      <c r="D1" s="10"/>
      <c r="E1" s="10"/>
      <c r="F1" s="10"/>
      <c r="G1" s="10"/>
    </row>
    <row r="2" spans="1:7" x14ac:dyDescent="0.3">
      <c r="A2" s="4"/>
      <c r="B2" s="2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</row>
    <row r="3" spans="1:7" x14ac:dyDescent="0.3">
      <c r="A3" s="3" t="s">
        <v>4</v>
      </c>
      <c r="B3" s="5">
        <v>129.34057669566201</v>
      </c>
      <c r="C3" s="5">
        <v>3.1290021461638E-2</v>
      </c>
      <c r="D3" s="8"/>
      <c r="E3" s="8"/>
      <c r="F3" s="8"/>
      <c r="G3" s="5">
        <v>-41.468182604364202</v>
      </c>
    </row>
    <row r="4" spans="1:7" x14ac:dyDescent="0.3">
      <c r="A4" s="1" t="s">
        <v>1</v>
      </c>
      <c r="B4" s="5">
        <v>60.445225794572501</v>
      </c>
      <c r="C4" s="5">
        <v>5.9768100970078002E-2</v>
      </c>
      <c r="D4" s="5">
        <v>0.28368348416936101</v>
      </c>
      <c r="E4" s="8"/>
      <c r="F4" s="8"/>
      <c r="G4" s="5">
        <v>-36.126352901282303</v>
      </c>
    </row>
    <row r="5" spans="1:7" x14ac:dyDescent="0.3">
      <c r="A5" s="1" t="s">
        <v>2</v>
      </c>
      <c r="B5" s="5">
        <v>93.231438099489594</v>
      </c>
      <c r="C5" s="5">
        <v>1.47511452836986E-2</v>
      </c>
      <c r="D5" s="5">
        <v>5.8958534981376799E-2</v>
      </c>
      <c r="E5" s="8"/>
      <c r="F5" s="8"/>
      <c r="G5" s="5">
        <v>-31.2134605954748</v>
      </c>
    </row>
    <row r="6" spans="1:7" x14ac:dyDescent="0.3">
      <c r="A6" s="1" t="s">
        <v>3</v>
      </c>
      <c r="B6" s="5">
        <v>55.937008785370203</v>
      </c>
      <c r="C6" s="5">
        <v>5.22389256724008E-2</v>
      </c>
      <c r="D6" s="5">
        <v>0.27531679825572902</v>
      </c>
      <c r="E6" s="8"/>
      <c r="F6" s="8"/>
      <c r="G6" s="5">
        <v>-35.542772306584098</v>
      </c>
    </row>
    <row r="7" spans="1:7" x14ac:dyDescent="0.3">
      <c r="A7" s="1" t="s">
        <v>5</v>
      </c>
      <c r="B7" s="5">
        <v>68.783546372123595</v>
      </c>
      <c r="C7" s="5">
        <v>2.1396318182086801E-2</v>
      </c>
      <c r="D7" s="5">
        <v>0.13967969591173299</v>
      </c>
      <c r="E7" s="5">
        <v>5.1460597749961402E-2</v>
      </c>
      <c r="F7" s="8"/>
      <c r="G7" s="5">
        <v>-30.024948286884001</v>
      </c>
    </row>
    <row r="8" spans="1:7" x14ac:dyDescent="0.3">
      <c r="A8" s="1" t="s">
        <v>6</v>
      </c>
      <c r="B8" s="5">
        <v>67.589420020201302</v>
      </c>
      <c r="C8" s="5">
        <v>2.22430996025395E-2</v>
      </c>
      <c r="D8" s="5">
        <v>5.07500792298426E-2</v>
      </c>
      <c r="E8" s="5">
        <v>8.6721675307587801E-2</v>
      </c>
      <c r="F8" s="8"/>
      <c r="G8" s="5">
        <v>-30.892875375590599</v>
      </c>
    </row>
    <row r="9" spans="1:7" x14ac:dyDescent="0.3">
      <c r="A9" s="1" t="s">
        <v>7</v>
      </c>
      <c r="B9" s="5">
        <v>54.217070344098801</v>
      </c>
      <c r="C9" s="5">
        <v>3.7806345825529303E-2</v>
      </c>
      <c r="D9" s="5">
        <v>0.28647547679894803</v>
      </c>
      <c r="E9" s="5">
        <v>0.24437054574388001</v>
      </c>
      <c r="F9" s="8"/>
      <c r="G9" s="5">
        <v>-30.0796334948949</v>
      </c>
    </row>
    <row r="10" spans="1:7" x14ac:dyDescent="0.3">
      <c r="A10" s="1" t="s">
        <v>8</v>
      </c>
      <c r="B10" s="5">
        <v>55.122811168289097</v>
      </c>
      <c r="C10" s="5">
        <v>2.6191997247301899E-2</v>
      </c>
      <c r="D10" s="5">
        <v>0.21774223747851201</v>
      </c>
      <c r="E10" s="5">
        <v>3.1327215376237297E-2</v>
      </c>
      <c r="F10" s="5">
        <v>0.17702042971374601</v>
      </c>
      <c r="G10" s="5">
        <v>-28.404187006936901</v>
      </c>
    </row>
    <row r="13" spans="1:7" x14ac:dyDescent="0.3">
      <c r="A13" s="9" t="s">
        <v>15</v>
      </c>
      <c r="B13" s="10"/>
      <c r="C13" s="10"/>
      <c r="D13" s="10"/>
      <c r="E13" s="10"/>
      <c r="F13" s="10"/>
      <c r="G13" s="10"/>
    </row>
    <row r="14" spans="1:7" x14ac:dyDescent="0.3">
      <c r="A14" s="4"/>
      <c r="B14" s="2" t="s">
        <v>9</v>
      </c>
      <c r="C14" s="1" t="s">
        <v>10</v>
      </c>
      <c r="D14" s="1" t="s">
        <v>11</v>
      </c>
      <c r="E14" s="1" t="s">
        <v>12</v>
      </c>
      <c r="F14" s="1" t="s">
        <v>13</v>
      </c>
      <c r="G14" s="1" t="s">
        <v>14</v>
      </c>
    </row>
    <row r="15" spans="1:7" x14ac:dyDescent="0.3">
      <c r="A15" s="3" t="s">
        <v>4</v>
      </c>
      <c r="B15" s="5">
        <v>48.841135123157997</v>
      </c>
      <c r="C15" s="5">
        <v>0.101937922606092</v>
      </c>
      <c r="D15" s="8"/>
      <c r="E15" s="8"/>
      <c r="F15" s="8"/>
      <c r="G15" s="5">
        <v>-29.377971057769201</v>
      </c>
    </row>
    <row r="16" spans="1:7" x14ac:dyDescent="0.3">
      <c r="A16" s="1" t="s">
        <v>1</v>
      </c>
      <c r="B16" s="5">
        <v>38.896516016826297</v>
      </c>
      <c r="C16" s="5">
        <v>9.3616829290437797E-2</v>
      </c>
      <c r="D16" s="5">
        <v>0.49856935801489799</v>
      </c>
      <c r="E16" s="8"/>
      <c r="F16" s="8"/>
      <c r="G16" s="5">
        <v>-24.9318358794965</v>
      </c>
    </row>
    <row r="17" spans="1:7" x14ac:dyDescent="0.3">
      <c r="A17" s="1" t="s">
        <v>2</v>
      </c>
      <c r="B17" s="5">
        <v>42.618472267230999</v>
      </c>
      <c r="C17" s="5">
        <v>7.2939247508627403E-2</v>
      </c>
      <c r="D17" s="5">
        <v>5.8937305811691203E-2</v>
      </c>
      <c r="E17" s="8"/>
      <c r="F17" s="8"/>
      <c r="G17" s="5">
        <v>-23.290894381358001</v>
      </c>
    </row>
    <row r="18" spans="1:7" x14ac:dyDescent="0.3">
      <c r="A18" s="1" t="s">
        <v>3</v>
      </c>
      <c r="B18" s="5">
        <v>40.223051380792299</v>
      </c>
      <c r="C18" s="5">
        <v>7.7121316024423403E-2</v>
      </c>
      <c r="D18" s="5">
        <v>0.350008257117219</v>
      </c>
      <c r="E18" s="8"/>
      <c r="F18" s="8"/>
      <c r="G18" s="5">
        <v>-24.3251616241702</v>
      </c>
    </row>
    <row r="19" spans="1:7" x14ac:dyDescent="0.3">
      <c r="A19" s="1" t="s">
        <v>5</v>
      </c>
      <c r="B19" s="5">
        <v>41.716162032924402</v>
      </c>
      <c r="C19" s="5">
        <v>7.4771882400071293E-2</v>
      </c>
      <c r="D19" s="5">
        <v>6.5525049990301204E-2</v>
      </c>
      <c r="E19" s="5">
        <v>5.3661292464937602E-2</v>
      </c>
      <c r="F19" s="8"/>
      <c r="G19" s="5">
        <v>-23.269507716461</v>
      </c>
    </row>
    <row r="20" spans="1:7" x14ac:dyDescent="0.3">
      <c r="A20" s="1" t="s">
        <v>6</v>
      </c>
      <c r="B20" s="5">
        <v>41.280130654917997</v>
      </c>
      <c r="C20" s="5">
        <v>7.0326002728997195E-2</v>
      </c>
      <c r="D20" s="5">
        <v>4.4672088627541802E-2</v>
      </c>
      <c r="E20" s="5">
        <v>0.12881488803301999</v>
      </c>
      <c r="F20" s="8"/>
      <c r="G20" s="5">
        <v>-23.012508723418499</v>
      </c>
    </row>
    <row r="21" spans="1:7" x14ac:dyDescent="0.3">
      <c r="A21" s="1" t="s">
        <v>7</v>
      </c>
      <c r="B21" s="5">
        <v>39.3731888103014</v>
      </c>
      <c r="C21" s="5">
        <v>7.9423129956689306E-2</v>
      </c>
      <c r="D21" s="5">
        <v>0.19881497463939099</v>
      </c>
      <c r="E21" s="5">
        <v>0.24491957714464399</v>
      </c>
      <c r="F21" s="8"/>
      <c r="G21" s="5">
        <v>-24.093693978678001</v>
      </c>
    </row>
    <row r="22" spans="1:7" x14ac:dyDescent="0.3">
      <c r="A22" s="1" t="s">
        <v>8</v>
      </c>
      <c r="B22" s="5">
        <v>41.627007718097502</v>
      </c>
      <c r="C22" s="5">
        <v>6.9363787145261493E-2</v>
      </c>
      <c r="D22" s="5">
        <v>-3.6439472990591998E-2</v>
      </c>
      <c r="E22" s="5">
        <v>4.6648471230704702E-2</v>
      </c>
      <c r="F22" s="5">
        <v>0.13732604992143499</v>
      </c>
      <c r="G22" s="5">
        <v>-23.0067294714048</v>
      </c>
    </row>
    <row r="24" spans="1:7" x14ac:dyDescent="0.3">
      <c r="A24" s="7" t="s">
        <v>16</v>
      </c>
      <c r="B24" s="6">
        <f>MIN(B3:B10,B15:B22)</f>
        <v>38.896516016826297</v>
      </c>
      <c r="C24" s="6">
        <f t="shared" ref="C24:F24" si="0">MIN(C3:C10,C15:C22)</f>
        <v>1.47511452836986E-2</v>
      </c>
      <c r="D24" s="6">
        <f t="shared" si="0"/>
        <v>-3.6439472990591998E-2</v>
      </c>
      <c r="E24" s="6">
        <f t="shared" si="0"/>
        <v>3.1327215376237297E-2</v>
      </c>
      <c r="F24" s="6">
        <f t="shared" si="0"/>
        <v>0.13732604992143499</v>
      </c>
    </row>
    <row r="25" spans="1:7" x14ac:dyDescent="0.3">
      <c r="A25" s="7" t="s">
        <v>17</v>
      </c>
      <c r="B25" s="6">
        <f>MAX(B3:B10,B15:B22)</f>
        <v>129.34057669566201</v>
      </c>
      <c r="C25" s="6">
        <f t="shared" ref="C25:F25" si="1">MAX(C3:C10,C15:C22)</f>
        <v>0.101937922606092</v>
      </c>
      <c r="D25" s="6">
        <f t="shared" si="1"/>
        <v>0.49856935801489799</v>
      </c>
      <c r="E25" s="6">
        <f t="shared" si="1"/>
        <v>0.24491957714464399</v>
      </c>
      <c r="F25" s="6">
        <f t="shared" si="1"/>
        <v>0.17702042971374601</v>
      </c>
    </row>
    <row r="27" spans="1:7" x14ac:dyDescent="0.3">
      <c r="A27" s="7" t="s">
        <v>18</v>
      </c>
      <c r="B27" s="6">
        <f>MIN(D24:F24)</f>
        <v>-3.6439472990591998E-2</v>
      </c>
    </row>
    <row r="28" spans="1:7" x14ac:dyDescent="0.3">
      <c r="A28" s="7" t="s">
        <v>19</v>
      </c>
      <c r="B28" s="6">
        <f>MAX(D25:F25)</f>
        <v>0.49856935801489799</v>
      </c>
    </row>
  </sheetData>
  <mergeCells count="2">
    <mergeCell ref="A1:G1"/>
    <mergeCell ref="A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374D-B58F-6C42-B3F3-85E05D2E937A}">
  <dimension ref="A1:G29"/>
  <sheetViews>
    <sheetView zoomScaleNormal="100" workbookViewId="0">
      <selection activeCell="F26" sqref="F26"/>
    </sheetView>
  </sheetViews>
  <sheetFormatPr defaultColWidth="11.19921875" defaultRowHeight="15.6" x14ac:dyDescent="0.3"/>
  <sheetData>
    <row r="1" spans="1:7" x14ac:dyDescent="0.3">
      <c r="A1" s="9" t="s">
        <v>0</v>
      </c>
      <c r="B1" s="10"/>
      <c r="C1" s="10"/>
      <c r="D1" s="10"/>
      <c r="E1" s="10"/>
      <c r="F1" s="10"/>
      <c r="G1" s="10"/>
    </row>
    <row r="2" spans="1:7" x14ac:dyDescent="0.3">
      <c r="A2" s="4"/>
      <c r="B2" s="2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</row>
    <row r="3" spans="1:7" x14ac:dyDescent="0.3">
      <c r="A3" s="3" t="s">
        <v>4</v>
      </c>
      <c r="B3" s="5">
        <v>92.146761491609098</v>
      </c>
      <c r="C3" s="5">
        <v>0.13765493192001199</v>
      </c>
      <c r="D3" s="8"/>
      <c r="E3" s="8"/>
      <c r="F3" s="8"/>
      <c r="G3" s="5">
        <v>-36.4099416901038</v>
      </c>
    </row>
    <row r="4" spans="1:7" x14ac:dyDescent="0.3">
      <c r="A4" s="1" t="s">
        <v>1</v>
      </c>
      <c r="B4" s="5">
        <v>76.740401905893606</v>
      </c>
      <c r="C4" s="5">
        <v>0.13247065048228199</v>
      </c>
      <c r="D4" s="5">
        <v>0.220865587518111</v>
      </c>
      <c r="E4" s="8"/>
      <c r="F4" s="8"/>
      <c r="G4" s="5">
        <v>-32.307447469703803</v>
      </c>
    </row>
    <row r="5" spans="1:7" x14ac:dyDescent="0.3">
      <c r="A5" s="1" t="s">
        <v>2</v>
      </c>
      <c r="B5" s="5">
        <v>87.941150454721793</v>
      </c>
      <c r="C5" s="5">
        <v>7.9477199187802702E-2</v>
      </c>
      <c r="D5" s="5">
        <v>4.8281369936093499E-2</v>
      </c>
      <c r="E5" s="8"/>
      <c r="F5" s="8"/>
      <c r="G5" s="5">
        <v>-28.800443705224801</v>
      </c>
    </row>
    <row r="6" spans="1:7" x14ac:dyDescent="0.3">
      <c r="A6" s="1" t="s">
        <v>3</v>
      </c>
      <c r="B6" s="5">
        <v>74.344424218149499</v>
      </c>
      <c r="C6" s="5">
        <v>0.123836037556463</v>
      </c>
      <c r="D6" s="5">
        <v>0.20141395096433801</v>
      </c>
      <c r="E6" s="8"/>
      <c r="F6" s="8"/>
      <c r="G6" s="5">
        <v>-31.956522065055601</v>
      </c>
    </row>
    <row r="7" spans="1:7" x14ac:dyDescent="0.3">
      <c r="A7" s="1" t="s">
        <v>5</v>
      </c>
      <c r="B7" s="5">
        <v>81.871619366741299</v>
      </c>
      <c r="C7" s="5">
        <v>8.2914068143654401E-2</v>
      </c>
      <c r="D7" s="5">
        <v>0.102651593063733</v>
      </c>
      <c r="E7" s="5">
        <v>4.1611857028986801E-2</v>
      </c>
      <c r="F7" s="8"/>
      <c r="G7" s="5">
        <v>-28.052345047738001</v>
      </c>
    </row>
    <row r="8" spans="1:7" x14ac:dyDescent="0.3">
      <c r="A8" s="1" t="s">
        <v>6</v>
      </c>
      <c r="B8" s="5">
        <v>80.419782606129999</v>
      </c>
      <c r="C8" s="5">
        <v>8.3716665808078905E-2</v>
      </c>
      <c r="D8" s="5">
        <v>4.0685518340180797E-2</v>
      </c>
      <c r="E8" s="5">
        <v>7.8969594801057794E-2</v>
      </c>
      <c r="F8" s="8"/>
      <c r="G8" s="5">
        <v>-28.373660806986098</v>
      </c>
    </row>
    <row r="9" spans="1:7" x14ac:dyDescent="0.3">
      <c r="A9" s="1" t="s">
        <v>7</v>
      </c>
      <c r="B9" s="5">
        <v>71.845432022275006</v>
      </c>
      <c r="C9" s="5">
        <v>0.108375806006501</v>
      </c>
      <c r="D9" s="5">
        <v>0.195121244454562</v>
      </c>
      <c r="E9" s="5">
        <v>0.17058350395974201</v>
      </c>
      <c r="F9" s="8"/>
      <c r="G9" s="5">
        <v>-28.972571706298499</v>
      </c>
    </row>
    <row r="10" spans="1:7" x14ac:dyDescent="0.3">
      <c r="A10" s="1" t="s">
        <v>8</v>
      </c>
      <c r="B10" s="5">
        <v>75.247330490065806</v>
      </c>
      <c r="C10" s="5">
        <v>8.4788733811675496E-2</v>
      </c>
      <c r="D10" s="5">
        <v>0.12707767344427401</v>
      </c>
      <c r="E10" s="5">
        <v>3.0631543575275099E-2</v>
      </c>
      <c r="F10" s="5">
        <v>0.102135735499068</v>
      </c>
      <c r="G10" s="5">
        <v>-27.287369272737401</v>
      </c>
    </row>
    <row r="13" spans="1:7" x14ac:dyDescent="0.3">
      <c r="A13" s="9" t="s">
        <v>15</v>
      </c>
      <c r="B13" s="10"/>
      <c r="C13" s="10"/>
      <c r="D13" s="10"/>
      <c r="E13" s="10"/>
      <c r="F13" s="10"/>
      <c r="G13" s="10"/>
    </row>
    <row r="14" spans="1:7" x14ac:dyDescent="0.3">
      <c r="A14" s="4"/>
      <c r="B14" s="2" t="s">
        <v>9</v>
      </c>
      <c r="C14" s="1" t="s">
        <v>10</v>
      </c>
      <c r="D14" s="1" t="s">
        <v>11</v>
      </c>
      <c r="E14" s="1" t="s">
        <v>12</v>
      </c>
      <c r="F14" s="1" t="s">
        <v>13</v>
      </c>
      <c r="G14" s="1" t="s">
        <v>14</v>
      </c>
    </row>
    <row r="15" spans="1:7" x14ac:dyDescent="0.3">
      <c r="A15" s="3" t="s">
        <v>4</v>
      </c>
      <c r="B15" s="5">
        <v>55.425199871151897</v>
      </c>
      <c r="C15" s="5">
        <v>0.22359299999999999</v>
      </c>
      <c r="D15" s="8"/>
      <c r="E15" s="8"/>
      <c r="F15" s="8"/>
      <c r="G15" s="5">
        <v>-30.560969274351301</v>
      </c>
    </row>
    <row r="16" spans="1:7" x14ac:dyDescent="0.3">
      <c r="A16" s="1" t="s">
        <v>1</v>
      </c>
      <c r="B16" s="5">
        <v>51.561981912496499</v>
      </c>
      <c r="C16" s="5">
        <v>0.20018133285968701</v>
      </c>
      <c r="D16" s="5">
        <v>0.32235667678015101</v>
      </c>
      <c r="E16" s="8"/>
      <c r="F16" s="8"/>
      <c r="G16" s="5">
        <v>-28.058993372400501</v>
      </c>
    </row>
    <row r="17" spans="1:7" x14ac:dyDescent="0.3">
      <c r="A17" s="1" t="s">
        <v>2</v>
      </c>
      <c r="B17" s="5">
        <v>54.291531722307901</v>
      </c>
      <c r="C17" s="5">
        <v>0.17594346539230299</v>
      </c>
      <c r="D17" s="5">
        <v>4.8854468909190603E-2</v>
      </c>
      <c r="E17" s="8"/>
      <c r="F17" s="8"/>
      <c r="G17" s="5">
        <v>-25.730379350351999</v>
      </c>
    </row>
    <row r="18" spans="1:7" x14ac:dyDescent="0.3">
      <c r="A18" s="1" t="s">
        <v>3</v>
      </c>
      <c r="B18" s="5">
        <v>53.339568276353504</v>
      </c>
      <c r="C18" s="5">
        <v>0.17775104945020101</v>
      </c>
      <c r="D18" s="5">
        <v>0.27312263149389998</v>
      </c>
      <c r="E18" s="8"/>
      <c r="F18" s="8"/>
      <c r="G18" s="5">
        <v>-26.806901991970701</v>
      </c>
    </row>
    <row r="19" spans="1:7" x14ac:dyDescent="0.3">
      <c r="A19" s="1" t="s">
        <v>5</v>
      </c>
      <c r="B19" s="5">
        <v>56.4899803293033</v>
      </c>
      <c r="C19" s="5">
        <v>0.17159074583791301</v>
      </c>
      <c r="D19" s="5">
        <v>-0.18365446548078601</v>
      </c>
      <c r="E19" s="5">
        <v>6.5507998881769502E-2</v>
      </c>
      <c r="F19" s="8"/>
      <c r="G19" s="5">
        <v>-25.515118449296299</v>
      </c>
    </row>
    <row r="20" spans="1:7" x14ac:dyDescent="0.3">
      <c r="A20" s="1" t="s">
        <v>6</v>
      </c>
      <c r="B20" s="5">
        <v>54.023095988985901</v>
      </c>
      <c r="C20" s="5">
        <v>0.171391415798823</v>
      </c>
      <c r="D20" s="5">
        <v>3.9371768364403197E-2</v>
      </c>
      <c r="E20" s="5">
        <v>8.2083876108291098E-2</v>
      </c>
      <c r="F20" s="8"/>
      <c r="G20" s="5">
        <v>-25.594296385461401</v>
      </c>
    </row>
    <row r="21" spans="1:7" x14ac:dyDescent="0.3">
      <c r="A21" s="1" t="s">
        <v>7</v>
      </c>
      <c r="B21" s="5">
        <v>53.7218339294134</v>
      </c>
      <c r="C21" s="5">
        <v>0.176520643374525</v>
      </c>
      <c r="D21" s="5">
        <v>-6.0658411976553903E-2</v>
      </c>
      <c r="E21" s="5">
        <v>0.30866516685601397</v>
      </c>
      <c r="F21" s="8"/>
      <c r="G21" s="5">
        <v>-26.784004042830698</v>
      </c>
    </row>
    <row r="22" spans="1:7" x14ac:dyDescent="0.3">
      <c r="A22" s="1" t="s">
        <v>8</v>
      </c>
      <c r="B22" s="5">
        <v>57.576223793160899</v>
      </c>
      <c r="C22" s="5">
        <v>0.159037382342264</v>
      </c>
      <c r="D22" s="5">
        <v>-0.34683773707328502</v>
      </c>
      <c r="E22" s="5">
        <v>5.8282368134958303E-2</v>
      </c>
      <c r="F22" s="5">
        <v>0.18953862171490901</v>
      </c>
      <c r="G22" s="5">
        <v>-25.000592164316199</v>
      </c>
    </row>
    <row r="24" spans="1:7" x14ac:dyDescent="0.3">
      <c r="A24" s="7" t="s">
        <v>16</v>
      </c>
      <c r="B24" s="6">
        <f>MIN(B3:B10,B15:B22)</f>
        <v>51.561981912496499</v>
      </c>
      <c r="C24" s="6">
        <f t="shared" ref="C24:F24" si="0">MIN(C3:C10,C15:C22)</f>
        <v>7.9477199187802702E-2</v>
      </c>
      <c r="D24" s="6">
        <f t="shared" si="0"/>
        <v>-0.34683773707328502</v>
      </c>
      <c r="E24" s="6">
        <f t="shared" si="0"/>
        <v>3.0631543575275099E-2</v>
      </c>
      <c r="F24" s="6">
        <f t="shared" si="0"/>
        <v>0.102135735499068</v>
      </c>
    </row>
    <row r="25" spans="1:7" x14ac:dyDescent="0.3">
      <c r="A25" s="7" t="s">
        <v>17</v>
      </c>
      <c r="B25" s="6">
        <f>MAX(B3:B10,B15:B22)</f>
        <v>92.146761491609098</v>
      </c>
      <c r="C25" s="6">
        <f t="shared" ref="C25:F25" si="1">MAX(C3:C10,C15:C22)</f>
        <v>0.22359299999999999</v>
      </c>
      <c r="D25" s="6">
        <f t="shared" si="1"/>
        <v>0.32235667678015101</v>
      </c>
      <c r="E25" s="6">
        <f t="shared" si="1"/>
        <v>0.30866516685601397</v>
      </c>
      <c r="F25" s="6">
        <f t="shared" si="1"/>
        <v>0.18953862171490901</v>
      </c>
    </row>
    <row r="27" spans="1:7" x14ac:dyDescent="0.3">
      <c r="A27" s="7" t="s">
        <v>18</v>
      </c>
      <c r="B27" s="6">
        <f>MIN(D24:F24)</f>
        <v>-0.34683773707328502</v>
      </c>
    </row>
    <row r="28" spans="1:7" x14ac:dyDescent="0.3">
      <c r="A28" s="7" t="s">
        <v>19</v>
      </c>
      <c r="B28" s="6">
        <f>MAX(D25:F25)</f>
        <v>0.32235667678015101</v>
      </c>
    </row>
    <row r="29" spans="1:7" x14ac:dyDescent="0.3">
      <c r="C29" s="6">
        <f>AVERAGE(C3:C10,C15:C22)</f>
        <v>0.1430776954982616</v>
      </c>
    </row>
  </sheetData>
  <mergeCells count="2">
    <mergeCell ref="A1:G1"/>
    <mergeCell ref="A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DW</vt:lpstr>
      <vt:lpstr>GM</vt:lpstr>
      <vt:lpstr>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</cp:lastModifiedBy>
  <dcterms:created xsi:type="dcterms:W3CDTF">2020-07-13T20:21:11Z</dcterms:created>
  <dcterms:modified xsi:type="dcterms:W3CDTF">2020-07-31T19:02:46Z</dcterms:modified>
</cp:coreProperties>
</file>