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lanceroyston/Downloads/JOB/Projects/Digital Marketing Dashboard/dashboards/"/>
    </mc:Choice>
  </mc:AlternateContent>
  <xr:revisionPtr revIDLastSave="0" documentId="13_ncr:1_{5B28BB69-1800-504F-BCC1-75576D5429B1}" xr6:coauthVersionLast="47" xr6:coauthVersionMax="47" xr10:uidLastSave="{00000000-0000-0000-0000-000000000000}"/>
  <bookViews>
    <workbookView xWindow="0" yWindow="760" windowWidth="30240" windowHeight="18880" activeTab="2" xr2:uid="{44D76466-5225-A143-AF2A-7511E1DE01AA}"/>
  </bookViews>
  <sheets>
    <sheet name="Master Data" sheetId="1" r:id="rId1"/>
    <sheet name="Pivot Table" sheetId="2" r:id="rId2"/>
    <sheet name="Dashboard" sheetId="3" r:id="rId3"/>
  </sheets>
  <functionGroups builtInGroupCount="19"/>
  <definedNames>
    <definedName name="_xlnm._FilterDatabase" localSheetId="0" hidden="1">'Master Data'!$A$1:$R$1849</definedName>
    <definedName name="NativeTimeline_c_date">#N/A</definedName>
  </definedNames>
  <calcPr calcId="191029"/>
  <pivotCaches>
    <pivotCache cacheId="0" r:id="rId4"/>
    <pivotCache cacheId="1" r:id="rId5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6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5" i="2" l="1"/>
  <c r="Q59" i="2" s="1"/>
  <c r="Q60" i="2" s="1"/>
  <c r="M55" i="2"/>
  <c r="M59" i="2" s="1"/>
  <c r="M60" i="2" s="1"/>
  <c r="I55" i="2"/>
  <c r="I59" i="2" s="1"/>
  <c r="I60" i="2" s="1"/>
  <c r="E55" i="2"/>
  <c r="E59" i="2" s="1"/>
  <c r="E60" i="2" s="1"/>
  <c r="C3" i="1" a="1"/>
  <c r="C8" i="1" a="1"/>
  <c r="C13" i="1" a="1"/>
  <c r="C18" i="1" a="1"/>
  <c r="C23" i="1" a="1"/>
  <c r="C28" i="1" a="1"/>
  <c r="C33" i="1" a="1"/>
  <c r="C38" i="1" a="1"/>
  <c r="C43" i="1" a="1"/>
  <c r="C48" i="1" a="1"/>
  <c r="C53" i="1" a="1"/>
  <c r="C58" i="1" a="1"/>
  <c r="C63" i="1" a="1"/>
  <c r="C68" i="1" a="1"/>
  <c r="C73" i="1" a="1"/>
  <c r="C78" i="1" a="1"/>
  <c r="C83" i="1" a="1"/>
  <c r="C88" i="1" a="1"/>
  <c r="C93" i="1" a="1"/>
  <c r="C98" i="1" a="1"/>
  <c r="C103" i="1" a="1"/>
  <c r="C108" i="1" a="1"/>
  <c r="C113" i="1" a="1"/>
  <c r="C118" i="1" a="1"/>
  <c r="C123" i="1" a="1"/>
  <c r="C128" i="1" a="1"/>
  <c r="C133" i="1" a="1"/>
  <c r="C138" i="1" a="1"/>
  <c r="C143" i="1" a="1"/>
  <c r="C148" i="1" a="1"/>
  <c r="C153" i="1" a="1"/>
  <c r="C158" i="1" a="1"/>
  <c r="C163" i="1" a="1"/>
  <c r="C168" i="1" a="1"/>
  <c r="C173" i="1" a="1"/>
  <c r="C178" i="1" a="1"/>
  <c r="C183" i="1" a="1"/>
  <c r="C188" i="1" a="1"/>
  <c r="C193" i="1" a="1"/>
  <c r="C198" i="1" a="1"/>
  <c r="C203" i="1" a="1"/>
  <c r="C208" i="1" a="1"/>
  <c r="C213" i="1" a="1"/>
  <c r="C218" i="1" a="1"/>
  <c r="C223" i="1" a="1"/>
  <c r="C228" i="1" a="1"/>
  <c r="C233" i="1" a="1"/>
  <c r="C238" i="1" a="1"/>
  <c r="C4" i="1" a="1"/>
  <c r="C9" i="1" a="1"/>
  <c r="C14" i="1" a="1"/>
  <c r="C19" i="1" a="1"/>
  <c r="C24" i="1" a="1"/>
  <c r="C29" i="1" a="1"/>
  <c r="C34" i="1" a="1"/>
  <c r="C39" i="1" a="1"/>
  <c r="C44" i="1" a="1"/>
  <c r="C49" i="1" a="1"/>
  <c r="C54" i="1" a="1"/>
  <c r="C59" i="1" a="1"/>
  <c r="C64" i="1" a="1"/>
  <c r="C69" i="1" a="1"/>
  <c r="C74" i="1" a="1"/>
  <c r="C79" i="1" a="1"/>
  <c r="C84" i="1" a="1"/>
  <c r="C89" i="1" a="1"/>
  <c r="C94" i="1" a="1"/>
  <c r="C99" i="1" a="1"/>
  <c r="C104" i="1" a="1"/>
  <c r="C109" i="1" a="1"/>
  <c r="C114" i="1" a="1"/>
  <c r="C119" i="1" a="1"/>
  <c r="C124" i="1" a="1"/>
  <c r="C129" i="1" a="1"/>
  <c r="C134" i="1" a="1"/>
  <c r="C139" i="1" a="1"/>
  <c r="C144" i="1" a="1"/>
  <c r="C149" i="1" a="1"/>
  <c r="C154" i="1" a="1"/>
  <c r="C159" i="1" a="1"/>
  <c r="C164" i="1" a="1"/>
  <c r="C169" i="1" a="1"/>
  <c r="C7" i="1" a="1"/>
  <c r="C12" i="1" a="1"/>
  <c r="C17" i="1" a="1"/>
  <c r="C22" i="1" a="1"/>
  <c r="C27" i="1" a="1"/>
  <c r="C32" i="1" a="1"/>
  <c r="C37" i="1" a="1"/>
  <c r="C42" i="1" a="1"/>
  <c r="C47" i="1" a="1"/>
  <c r="C67" i="1" a="1"/>
  <c r="C75" i="1" a="1"/>
  <c r="C96" i="1" a="1"/>
  <c r="C117" i="1" a="1"/>
  <c r="C125" i="1" a="1"/>
  <c r="C146" i="1" a="1"/>
  <c r="C167" i="1" a="1"/>
  <c r="C248" i="1" a="1"/>
  <c r="C254" i="1" a="1"/>
  <c r="C265" i="1" a="1"/>
  <c r="C276" i="1" a="1"/>
  <c r="C287" i="1" a="1"/>
  <c r="C298" i="1" a="1"/>
  <c r="C304" i="1" a="1"/>
  <c r="C315" i="1" a="1"/>
  <c r="C326" i="1" a="1"/>
  <c r="C337" i="1" a="1"/>
  <c r="C348" i="1" a="1"/>
  <c r="C354" i="1" a="1"/>
  <c r="C365" i="1" a="1"/>
  <c r="C376" i="1" a="1"/>
  <c r="C387" i="1" a="1"/>
  <c r="C398" i="1" a="1"/>
  <c r="C404" i="1" a="1"/>
  <c r="C415" i="1" a="1"/>
  <c r="C426" i="1" a="1"/>
  <c r="C431" i="1" a="1"/>
  <c r="C436" i="1" a="1"/>
  <c r="C441" i="1" a="1"/>
  <c r="C446" i="1" a="1"/>
  <c r="C451" i="1" a="1"/>
  <c r="C456" i="1" a="1"/>
  <c r="C461" i="1" a="1"/>
  <c r="C466" i="1" a="1"/>
  <c r="C471" i="1" a="1"/>
  <c r="C476" i="1" a="1"/>
  <c r="C481" i="1" a="1"/>
  <c r="C486" i="1" a="1"/>
  <c r="C491" i="1" a="1"/>
  <c r="C496" i="1" a="1"/>
  <c r="C501" i="1" a="1"/>
  <c r="C506" i="1" a="1"/>
  <c r="C511" i="1" a="1"/>
  <c r="C516" i="1" a="1"/>
  <c r="C521" i="1" a="1"/>
  <c r="C526" i="1" a="1"/>
  <c r="C531" i="1" a="1"/>
  <c r="C536" i="1" a="1"/>
  <c r="C541" i="1" a="1"/>
  <c r="C546" i="1" a="1"/>
  <c r="C551" i="1" a="1"/>
  <c r="C556" i="1" a="1"/>
  <c r="C561" i="1" a="1"/>
  <c r="C566" i="1" a="1"/>
  <c r="C571" i="1" a="1"/>
  <c r="C576" i="1" a="1"/>
  <c r="C581" i="1" a="1"/>
  <c r="C586" i="1" a="1"/>
  <c r="C591" i="1" a="1"/>
  <c r="C596" i="1" a="1"/>
  <c r="C601" i="1" a="1"/>
  <c r="C606" i="1" a="1"/>
  <c r="C611" i="1" a="1"/>
  <c r="C616" i="1" a="1"/>
  <c r="C5" i="1" a="1"/>
  <c r="C21" i="1" a="1"/>
  <c r="C30" i="1" a="1"/>
  <c r="C46" i="1" a="1"/>
  <c r="C61" i="1" a="1"/>
  <c r="C82" i="1" a="1"/>
  <c r="C90" i="1" a="1"/>
  <c r="C111" i="1" a="1"/>
  <c r="C132" i="1" a="1"/>
  <c r="C140" i="1" a="1"/>
  <c r="C161" i="1" a="1"/>
  <c r="C175" i="1" a="1"/>
  <c r="C181" i="1" a="1"/>
  <c r="C187" i="1" a="1"/>
  <c r="C194" i="1" a="1"/>
  <c r="C200" i="1" a="1"/>
  <c r="C206" i="1" a="1"/>
  <c r="C212" i="1" a="1"/>
  <c r="C219" i="1" a="1"/>
  <c r="C225" i="1" a="1"/>
  <c r="C231" i="1" a="1"/>
  <c r="C237" i="1" a="1"/>
  <c r="C243" i="1" a="1"/>
  <c r="C249" i="1" a="1"/>
  <c r="C260" i="1" a="1"/>
  <c r="C271" i="1" a="1"/>
  <c r="C282" i="1" a="1"/>
  <c r="C293" i="1" a="1"/>
  <c r="C299" i="1" a="1"/>
  <c r="C310" i="1" a="1"/>
  <c r="C321" i="1" a="1"/>
  <c r="C332" i="1" a="1"/>
  <c r="C55" i="1" a="1"/>
  <c r="C76" i="1" a="1"/>
  <c r="C97" i="1" a="1"/>
  <c r="C105" i="1" a="1"/>
  <c r="C126" i="1" a="1"/>
  <c r="C147" i="1" a="1"/>
  <c r="C155" i="1" a="1"/>
  <c r="C244" i="1" a="1"/>
  <c r="C255" i="1" a="1"/>
  <c r="C266" i="1" a="1"/>
  <c r="C277" i="1" a="1"/>
  <c r="C288" i="1" a="1"/>
  <c r="C294" i="1" a="1"/>
  <c r="C305" i="1" a="1"/>
  <c r="C316" i="1" a="1"/>
  <c r="C327" i="1" a="1"/>
  <c r="C338" i="1" a="1"/>
  <c r="C344" i="1" a="1"/>
  <c r="C355" i="1" a="1"/>
  <c r="C366" i="1" a="1"/>
  <c r="C6" i="1" a="1"/>
  <c r="C15" i="1" a="1"/>
  <c r="C31" i="1" a="1"/>
  <c r="C40" i="1" a="1"/>
  <c r="C62" i="1" a="1"/>
  <c r="C70" i="1" a="1"/>
  <c r="C91" i="1" a="1"/>
  <c r="C112" i="1" a="1"/>
  <c r="C120" i="1" a="1"/>
  <c r="C141" i="1" a="1"/>
  <c r="C162" i="1" a="1"/>
  <c r="C170" i="1" a="1"/>
  <c r="C176" i="1" a="1"/>
  <c r="C182" i="1" a="1"/>
  <c r="C189" i="1" a="1"/>
  <c r="C195" i="1" a="1"/>
  <c r="C201" i="1" a="1"/>
  <c r="C207" i="1" a="1"/>
  <c r="C214" i="1" a="1"/>
  <c r="C220" i="1" a="1"/>
  <c r="C226" i="1" a="1"/>
  <c r="C232" i="1" a="1"/>
  <c r="C239" i="1" a="1"/>
  <c r="C250" i="1" a="1"/>
  <c r="C261" i="1" a="1"/>
  <c r="C272" i="1" a="1"/>
  <c r="C283" i="1" a="1"/>
  <c r="C56" i="1" a="1"/>
  <c r="C77" i="1" a="1"/>
  <c r="C85" i="1" a="1"/>
  <c r="C106" i="1" a="1"/>
  <c r="C127" i="1" a="1"/>
  <c r="C135" i="1" a="1"/>
  <c r="C156" i="1" a="1"/>
  <c r="C245" i="1" a="1"/>
  <c r="C256" i="1" a="1"/>
  <c r="C267" i="1" a="1"/>
  <c r="C278" i="1" a="1"/>
  <c r="C284" i="1" a="1"/>
  <c r="C295" i="1" a="1"/>
  <c r="C306" i="1" a="1"/>
  <c r="C317" i="1" a="1"/>
  <c r="C328" i="1" a="1"/>
  <c r="C334" i="1" a="1"/>
  <c r="C345" i="1" a="1"/>
  <c r="C356" i="1" a="1"/>
  <c r="C367" i="1" a="1"/>
  <c r="C378" i="1" a="1"/>
  <c r="C384" i="1" a="1"/>
  <c r="C16" i="1" a="1"/>
  <c r="C25" i="1" a="1"/>
  <c r="C41" i="1" a="1"/>
  <c r="C50" i="1" a="1"/>
  <c r="C71" i="1" a="1"/>
  <c r="C92" i="1" a="1"/>
  <c r="C100" i="1" a="1"/>
  <c r="C121" i="1" a="1"/>
  <c r="C142" i="1" a="1"/>
  <c r="C150" i="1" a="1"/>
  <c r="C171" i="1" a="1"/>
  <c r="C177" i="1" a="1"/>
  <c r="C184" i="1" a="1"/>
  <c r="C190" i="1" a="1"/>
  <c r="C196" i="1" a="1"/>
  <c r="C202" i="1" a="1"/>
  <c r="C209" i="1" a="1"/>
  <c r="C215" i="1" a="1"/>
  <c r="C221" i="1" a="1"/>
  <c r="C227" i="1" a="1"/>
  <c r="C234" i="1" a="1"/>
  <c r="C240" i="1" a="1"/>
  <c r="C251" i="1" a="1"/>
  <c r="C262" i="1" a="1"/>
  <c r="C273" i="1" a="1"/>
  <c r="C279" i="1" a="1"/>
  <c r="C290" i="1" a="1"/>
  <c r="C301" i="1" a="1"/>
  <c r="C312" i="1" a="1"/>
  <c r="C323" i="1" a="1"/>
  <c r="C329" i="1" a="1"/>
  <c r="C340" i="1" a="1"/>
  <c r="C351" i="1" a="1"/>
  <c r="C57" i="1" a="1"/>
  <c r="C65" i="1" a="1"/>
  <c r="C86" i="1" a="1"/>
  <c r="C107" i="1" a="1"/>
  <c r="C115" i="1" a="1"/>
  <c r="C136" i="1" a="1"/>
  <c r="C157" i="1" a="1"/>
  <c r="C165" i="1" a="1"/>
  <c r="C246" i="1" a="1"/>
  <c r="C257" i="1" a="1"/>
  <c r="C268" i="1" a="1"/>
  <c r="C274" i="1" a="1"/>
  <c r="C285" i="1" a="1"/>
  <c r="C296" i="1" a="1"/>
  <c r="C307" i="1" a="1"/>
  <c r="C318" i="1" a="1"/>
  <c r="C324" i="1" a="1"/>
  <c r="C335" i="1" a="1"/>
  <c r="C346" i="1" a="1"/>
  <c r="C357" i="1" a="1"/>
  <c r="C368" i="1" a="1"/>
  <c r="C374" i="1" a="1"/>
  <c r="C385" i="1" a="1"/>
  <c r="C396" i="1" a="1"/>
  <c r="C10" i="1" a="1"/>
  <c r="C26" i="1" a="1"/>
  <c r="C35" i="1" a="1"/>
  <c r="C51" i="1" a="1"/>
  <c r="C72" i="1" a="1"/>
  <c r="C80" i="1" a="1"/>
  <c r="C101" i="1" a="1"/>
  <c r="C122" i="1" a="1"/>
  <c r="C130" i="1" a="1"/>
  <c r="C151" i="1" a="1"/>
  <c r="C172" i="1" a="1"/>
  <c r="C179" i="1" a="1"/>
  <c r="C185" i="1" a="1"/>
  <c r="C191" i="1" a="1"/>
  <c r="C197" i="1" a="1"/>
  <c r="C204" i="1" a="1"/>
  <c r="C210" i="1" a="1"/>
  <c r="C216" i="1" a="1"/>
  <c r="C222" i="1" a="1"/>
  <c r="C229" i="1" a="1"/>
  <c r="C235" i="1" a="1"/>
  <c r="C241" i="1" a="1"/>
  <c r="C252" i="1" a="1"/>
  <c r="C263" i="1" a="1"/>
  <c r="C269" i="1" a="1"/>
  <c r="C280" i="1" a="1"/>
  <c r="C291" i="1" a="1"/>
  <c r="C302" i="1" a="1"/>
  <c r="C313" i="1" a="1"/>
  <c r="C319" i="1" a="1"/>
  <c r="C330" i="1" a="1"/>
  <c r="C341" i="1" a="1"/>
  <c r="C11" i="1" a="1"/>
  <c r="C95" i="1" a="1"/>
  <c r="C166" i="1" a="1"/>
  <c r="C258" i="1" a="1"/>
  <c r="C286" i="1" a="1"/>
  <c r="C303" i="1" a="1"/>
  <c r="C322" i="1" a="1"/>
  <c r="C339" i="1" a="1"/>
  <c r="C352" i="1" a="1"/>
  <c r="C361" i="1" a="1"/>
  <c r="C370" i="1" a="1"/>
  <c r="C386" i="1" a="1"/>
  <c r="C393" i="1" a="1"/>
  <c r="C400" i="1" a="1"/>
  <c r="C406" i="1" a="1"/>
  <c r="C412" i="1" a="1"/>
  <c r="C418" i="1" a="1"/>
  <c r="C430" i="1" a="1"/>
  <c r="C447" i="1" a="1"/>
  <c r="C458" i="1" a="1"/>
  <c r="C469" i="1" a="1"/>
  <c r="C480" i="1" a="1"/>
  <c r="C497" i="1" a="1"/>
  <c r="C508" i="1" a="1"/>
  <c r="C519" i="1" a="1"/>
  <c r="C530" i="1" a="1"/>
  <c r="C547" i="1" a="1"/>
  <c r="C558" i="1" a="1"/>
  <c r="C569" i="1" a="1"/>
  <c r="C580" i="1" a="1"/>
  <c r="C597" i="1" a="1"/>
  <c r="C608" i="1" a="1"/>
  <c r="C619" i="1" a="1"/>
  <c r="C624" i="1" a="1"/>
  <c r="C629" i="1" a="1"/>
  <c r="C634" i="1" a="1"/>
  <c r="C639" i="1" a="1"/>
  <c r="C644" i="1" a="1"/>
  <c r="C649" i="1" a="1"/>
  <c r="C654" i="1" a="1"/>
  <c r="C659" i="1" a="1"/>
  <c r="C664" i="1" a="1"/>
  <c r="C669" i="1" a="1"/>
  <c r="C674" i="1" a="1"/>
  <c r="C679" i="1" a="1"/>
  <c r="C684" i="1" a="1"/>
  <c r="C689" i="1" a="1"/>
  <c r="C694" i="1" a="1"/>
  <c r="C699" i="1" a="1"/>
  <c r="C704" i="1" a="1"/>
  <c r="C709" i="1" a="1"/>
  <c r="C714" i="1" a="1"/>
  <c r="C719" i="1" a="1"/>
  <c r="C724" i="1" a="1"/>
  <c r="C729" i="1" a="1"/>
  <c r="C734" i="1" a="1"/>
  <c r="C739" i="1" a="1"/>
  <c r="C744" i="1" a="1"/>
  <c r="C749" i="1" a="1"/>
  <c r="C754" i="1" a="1"/>
  <c r="C759" i="1" a="1"/>
  <c r="C764" i="1" a="1"/>
  <c r="C769" i="1" a="1"/>
  <c r="C774" i="1" a="1"/>
  <c r="C779" i="1" a="1"/>
  <c r="C784" i="1" a="1"/>
  <c r="C789" i="1" a="1"/>
  <c r="C794" i="1" a="1"/>
  <c r="C799" i="1" a="1"/>
  <c r="C804" i="1" a="1"/>
  <c r="C809" i="1" a="1"/>
  <c r="C814" i="1" a="1"/>
  <c r="C819" i="1" a="1"/>
  <c r="C824" i="1" a="1"/>
  <c r="C829" i="1" a="1"/>
  <c r="C834" i="1" a="1"/>
  <c r="C839" i="1" a="1"/>
  <c r="C844" i="1" a="1"/>
  <c r="C849" i="1" a="1"/>
  <c r="C854" i="1" a="1"/>
  <c r="C859" i="1" a="1"/>
  <c r="C864" i="1" a="1"/>
  <c r="C869" i="1" a="1"/>
  <c r="C874" i="1" a="1"/>
  <c r="C879" i="1" a="1"/>
  <c r="C884" i="1" a="1"/>
  <c r="C889" i="1" a="1"/>
  <c r="C894" i="1" a="1"/>
  <c r="C899" i="1" a="1"/>
  <c r="C904" i="1" a="1"/>
  <c r="C909" i="1" a="1"/>
  <c r="C914" i="1" a="1"/>
  <c r="C919" i="1" a="1"/>
  <c r="C924" i="1" a="1"/>
  <c r="C929" i="1" a="1"/>
  <c r="C934" i="1" a="1"/>
  <c r="C939" i="1" a="1"/>
  <c r="C944" i="1" a="1"/>
  <c r="C949" i="1" a="1"/>
  <c r="C954" i="1" a="1"/>
  <c r="C959" i="1" a="1"/>
  <c r="C964" i="1" a="1"/>
  <c r="C969" i="1" a="1"/>
  <c r="C974" i="1" a="1"/>
  <c r="C979" i="1" a="1"/>
  <c r="C984" i="1" a="1"/>
  <c r="C989" i="1" a="1"/>
  <c r="C994" i="1" a="1"/>
  <c r="C999" i="1" a="1"/>
  <c r="C1004" i="1" a="1"/>
  <c r="C1009" i="1" a="1"/>
  <c r="C1014" i="1" a="1"/>
  <c r="C1019" i="1" a="1"/>
  <c r="C1024" i="1" a="1"/>
  <c r="C1029" i="1" a="1"/>
  <c r="C1034" i="1" a="1"/>
  <c r="C1039" i="1" a="1"/>
  <c r="C1044" i="1" a="1"/>
  <c r="C1049" i="1" a="1"/>
  <c r="C1054" i="1" a="1"/>
  <c r="C1059" i="1" a="1"/>
  <c r="C1064" i="1" a="1"/>
  <c r="C1069" i="1" a="1"/>
  <c r="C1074" i="1" a="1"/>
  <c r="C1079" i="1" a="1"/>
  <c r="C1084" i="1" a="1"/>
  <c r="C1089" i="1" a="1"/>
  <c r="C1094" i="1" a="1"/>
  <c r="C1099" i="1" a="1"/>
  <c r="C1104" i="1" a="1"/>
  <c r="C1109" i="1" a="1"/>
  <c r="C1114" i="1" a="1"/>
  <c r="C1119" i="1" a="1"/>
  <c r="C1124" i="1" a="1"/>
  <c r="C1129" i="1" a="1"/>
  <c r="C1134" i="1" a="1"/>
  <c r="C1139" i="1" a="1"/>
  <c r="C1144" i="1" a="1"/>
  <c r="C1149" i="1" a="1"/>
  <c r="C20" i="1" a="1"/>
  <c r="C60" i="1" a="1"/>
  <c r="C131" i="1" a="1"/>
  <c r="C199" i="1" a="1"/>
  <c r="C230" i="1" a="1"/>
  <c r="C259" i="1" a="1"/>
  <c r="C325" i="1" a="1"/>
  <c r="C362" i="1" a="1"/>
  <c r="C371" i="1" a="1"/>
  <c r="C379" i="1" a="1"/>
  <c r="C394" i="1" a="1"/>
  <c r="C419" i="1" a="1"/>
  <c r="C425" i="1" a="1"/>
  <c r="C442" i="1" a="1"/>
  <c r="C453" i="1" a="1"/>
  <c r="C464" i="1" a="1"/>
  <c r="C475" i="1" a="1"/>
  <c r="C492" i="1" a="1"/>
  <c r="C503" i="1" a="1"/>
  <c r="C514" i="1" a="1"/>
  <c r="C525" i="1" a="1"/>
  <c r="C542" i="1" a="1"/>
  <c r="C553" i="1" a="1"/>
  <c r="C564" i="1" a="1"/>
  <c r="C575" i="1" a="1"/>
  <c r="C592" i="1" a="1"/>
  <c r="C603" i="1" a="1"/>
  <c r="C614" i="1" a="1"/>
  <c r="C66" i="1" a="1"/>
  <c r="C137" i="1" a="1"/>
  <c r="C264" i="1" a="1"/>
  <c r="C289" i="1" a="1"/>
  <c r="C308" i="1" a="1"/>
  <c r="C342" i="1" a="1"/>
  <c r="C353" i="1" a="1"/>
  <c r="C363" i="1" a="1"/>
  <c r="C380" i="1" a="1"/>
  <c r="C401" i="1" a="1"/>
  <c r="C407" i="1" a="1"/>
  <c r="C413" i="1" a="1"/>
  <c r="C437" i="1" a="1"/>
  <c r="C448" i="1" a="1"/>
  <c r="C459" i="1" a="1"/>
  <c r="C470" i="1" a="1"/>
  <c r="C487" i="1" a="1"/>
  <c r="C498" i="1" a="1"/>
  <c r="C509" i="1" a="1"/>
  <c r="C520" i="1" a="1"/>
  <c r="C537" i="1" a="1"/>
  <c r="C548" i="1" a="1"/>
  <c r="C559" i="1" a="1"/>
  <c r="C570" i="1" a="1"/>
  <c r="C587" i="1" a="1"/>
  <c r="C598" i="1" a="1"/>
  <c r="C609" i="1" a="1"/>
  <c r="C620" i="1" a="1"/>
  <c r="C625" i="1" a="1"/>
  <c r="C630" i="1" a="1"/>
  <c r="C635" i="1" a="1"/>
  <c r="C640" i="1" a="1"/>
  <c r="C645" i="1" a="1"/>
  <c r="C650" i="1" a="1"/>
  <c r="C655" i="1" a="1"/>
  <c r="C660" i="1" a="1"/>
  <c r="C665" i="1" a="1"/>
  <c r="C670" i="1" a="1"/>
  <c r="C675" i="1" a="1"/>
  <c r="C680" i="1" a="1"/>
  <c r="C685" i="1" a="1"/>
  <c r="C690" i="1" a="1"/>
  <c r="C695" i="1" a="1"/>
  <c r="C700" i="1" a="1"/>
  <c r="C705" i="1" a="1"/>
  <c r="C710" i="1" a="1"/>
  <c r="C715" i="1" a="1"/>
  <c r="C720" i="1" a="1"/>
  <c r="C725" i="1" a="1"/>
  <c r="C730" i="1" a="1"/>
  <c r="C735" i="1" a="1"/>
  <c r="C740" i="1" a="1"/>
  <c r="C745" i="1" a="1"/>
  <c r="C750" i="1" a="1"/>
  <c r="C755" i="1" a="1"/>
  <c r="C760" i="1" a="1"/>
  <c r="C765" i="1" a="1"/>
  <c r="C770" i="1" a="1"/>
  <c r="C775" i="1" a="1"/>
  <c r="C780" i="1" a="1"/>
  <c r="C785" i="1" a="1"/>
  <c r="C790" i="1" a="1"/>
  <c r="C795" i="1" a="1"/>
  <c r="C800" i="1" a="1"/>
  <c r="C805" i="1" a="1"/>
  <c r="C810" i="1" a="1"/>
  <c r="C815" i="1" a="1"/>
  <c r="C820" i="1" a="1"/>
  <c r="C825" i="1" a="1"/>
  <c r="C830" i="1" a="1"/>
  <c r="C835" i="1" a="1"/>
  <c r="C840" i="1" a="1"/>
  <c r="C845" i="1" a="1"/>
  <c r="C850" i="1" a="1"/>
  <c r="C855" i="1" a="1"/>
  <c r="C860" i="1" a="1"/>
  <c r="C865" i="1" a="1"/>
  <c r="C870" i="1" a="1"/>
  <c r="C875" i="1" a="1"/>
  <c r="C880" i="1" a="1"/>
  <c r="C885" i="1" a="1"/>
  <c r="C890" i="1" a="1"/>
  <c r="C102" i="1" a="1"/>
  <c r="C174" i="1" a="1"/>
  <c r="C205" i="1" a="1"/>
  <c r="C236" i="1" a="1"/>
  <c r="C309" i="1" a="1"/>
  <c r="C343" i="1" a="1"/>
  <c r="C364" i="1" a="1"/>
  <c r="C372" i="1" a="1"/>
  <c r="C388" i="1" a="1"/>
  <c r="C395" i="1" a="1"/>
  <c r="C414" i="1" a="1"/>
  <c r="C420" i="1" a="1"/>
  <c r="C432" i="1" a="1"/>
  <c r="C443" i="1" a="1"/>
  <c r="C454" i="1" a="1"/>
  <c r="C465" i="1" a="1"/>
  <c r="C482" i="1" a="1"/>
  <c r="C493" i="1" a="1"/>
  <c r="C504" i="1" a="1"/>
  <c r="C515" i="1" a="1"/>
  <c r="C532" i="1" a="1"/>
  <c r="C543" i="1" a="1"/>
  <c r="C554" i="1" a="1"/>
  <c r="C565" i="1" a="1"/>
  <c r="C582" i="1" a="1"/>
  <c r="C593" i="1" a="1"/>
  <c r="C604" i="1" a="1"/>
  <c r="C615" i="1" a="1"/>
  <c r="C145" i="1" a="1"/>
  <c r="C292" i="1" a="1"/>
  <c r="C311" i="1" a="1"/>
  <c r="C373" i="1" a="1"/>
  <c r="C381" i="1" a="1"/>
  <c r="C389" i="1" a="1"/>
  <c r="C402" i="1" a="1"/>
  <c r="C408" i="1" a="1"/>
  <c r="C421" i="1" a="1"/>
  <c r="C427" i="1" a="1"/>
  <c r="C438" i="1" a="1"/>
  <c r="C449" i="1" a="1"/>
  <c r="C460" i="1" a="1"/>
  <c r="C36" i="1" a="1"/>
  <c r="C110" i="1" a="1"/>
  <c r="C180" i="1" a="1"/>
  <c r="C211" i="1" a="1"/>
  <c r="C242" i="1" a="1"/>
  <c r="C270" i="1" a="1"/>
  <c r="C314" i="1" a="1"/>
  <c r="C331" i="1" a="1"/>
  <c r="C382" i="1" a="1"/>
  <c r="C409" i="1" a="1"/>
  <c r="C433" i="1" a="1"/>
  <c r="C444" i="1" a="1"/>
  <c r="C455" i="1" a="1"/>
  <c r="C472" i="1" a="1"/>
  <c r="C483" i="1" a="1"/>
  <c r="C494" i="1" a="1"/>
  <c r="C116" i="1" a="1"/>
  <c r="C247" i="1" a="1"/>
  <c r="C275" i="1" a="1"/>
  <c r="C297" i="1" a="1"/>
  <c r="C333" i="1" a="1"/>
  <c r="C347" i="1" a="1"/>
  <c r="C375" i="1" a="1"/>
  <c r="C390" i="1" a="1"/>
  <c r="C397" i="1" a="1"/>
  <c r="C403" i="1" a="1"/>
  <c r="C410" i="1" a="1"/>
  <c r="C416" i="1" a="1"/>
  <c r="C422" i="1" a="1"/>
  <c r="C428" i="1" a="1"/>
  <c r="C439" i="1" a="1"/>
  <c r="C450" i="1" a="1"/>
  <c r="C467" i="1" a="1"/>
  <c r="C478" i="1" a="1"/>
  <c r="C489" i="1" a="1"/>
  <c r="C45" i="1" a="1"/>
  <c r="C81" i="1" a="1"/>
  <c r="C152" i="1" a="1"/>
  <c r="C186" i="1" a="1"/>
  <c r="C217" i="1" a="1"/>
  <c r="C336" i="1" a="1"/>
  <c r="C358" i="1" a="1"/>
  <c r="C383" i="1" a="1"/>
  <c r="C391" i="1" a="1"/>
  <c r="C434" i="1" a="1"/>
  <c r="C445" i="1" a="1"/>
  <c r="C462" i="1" a="1"/>
  <c r="C473" i="1" a="1"/>
  <c r="C484" i="1" a="1"/>
  <c r="C417" i="1" a="1"/>
  <c r="C488" i="1" a="1"/>
  <c r="C535" i="1" a="1"/>
  <c r="C545" i="1" a="1"/>
  <c r="C555" i="1" a="1"/>
  <c r="C563" i="1" a="1"/>
  <c r="C573" i="1" a="1"/>
  <c r="C583" i="1" a="1"/>
  <c r="C761" i="1" a="1"/>
  <c r="C782" i="1" a="1"/>
  <c r="C803" i="1" a="1"/>
  <c r="C811" i="1" a="1"/>
  <c r="C832" i="1" a="1"/>
  <c r="C853" i="1" a="1"/>
  <c r="C861" i="1" a="1"/>
  <c r="C882" i="1" a="1"/>
  <c r="C896" i="1" a="1"/>
  <c r="C902" i="1" a="1"/>
  <c r="C908" i="1" a="1"/>
  <c r="C915" i="1" a="1"/>
  <c r="C921" i="1" a="1"/>
  <c r="C927" i="1" a="1"/>
  <c r="C933" i="1" a="1"/>
  <c r="C940" i="1" a="1"/>
  <c r="C946" i="1" a="1"/>
  <c r="C952" i="1" a="1"/>
  <c r="C958" i="1" a="1"/>
  <c r="C965" i="1" a="1"/>
  <c r="C971" i="1" a="1"/>
  <c r="C977" i="1" a="1"/>
  <c r="C983" i="1" a="1"/>
  <c r="C990" i="1" a="1"/>
  <c r="C996" i="1" a="1"/>
  <c r="C1002" i="1" a="1"/>
  <c r="C1008" i="1" a="1"/>
  <c r="C1015" i="1" a="1"/>
  <c r="C1021" i="1" a="1"/>
  <c r="C1027" i="1" a="1"/>
  <c r="C1033" i="1" a="1"/>
  <c r="C1040" i="1" a="1"/>
  <c r="C1046" i="1" a="1"/>
  <c r="C1052" i="1" a="1"/>
  <c r="C1058" i="1" a="1"/>
  <c r="C1065" i="1" a="1"/>
  <c r="C1071" i="1" a="1"/>
  <c r="C1077" i="1" a="1"/>
  <c r="C1083" i="1" a="1"/>
  <c r="C1090" i="1" a="1"/>
  <c r="C1096" i="1" a="1"/>
  <c r="C1102" i="1" a="1"/>
  <c r="C1108" i="1" a="1"/>
  <c r="C1115" i="1" a="1"/>
  <c r="C1121" i="1" a="1"/>
  <c r="C1127" i="1" a="1"/>
  <c r="C1133" i="1" a="1"/>
  <c r="C1140" i="1" a="1"/>
  <c r="C1146" i="1" a="1"/>
  <c r="C1152" i="1" a="1"/>
  <c r="C1163" i="1" a="1"/>
  <c r="C1174" i="1" a="1"/>
  <c r="C1180" i="1" a="1"/>
  <c r="C1191" i="1" a="1"/>
  <c r="C1202" i="1" a="1"/>
  <c r="C1213" i="1" a="1"/>
  <c r="C52" i="1" a="1"/>
  <c r="C224" i="1" a="1"/>
  <c r="C500" i="1" a="1"/>
  <c r="C510" i="1" a="1"/>
  <c r="C518" i="1" a="1"/>
  <c r="C528" i="1" a="1"/>
  <c r="C538" i="1" a="1"/>
  <c r="C621" i="1" a="1"/>
  <c r="C628" i="1" a="1"/>
  <c r="C637" i="1" a="1"/>
  <c r="C646" i="1" a="1"/>
  <c r="C653" i="1" a="1"/>
  <c r="C662" i="1" a="1"/>
  <c r="C671" i="1" a="1"/>
  <c r="C678" i="1" a="1"/>
  <c r="C687" i="1" a="1"/>
  <c r="C696" i="1" a="1"/>
  <c r="C703" i="1" a="1"/>
  <c r="C712" i="1" a="1"/>
  <c r="C721" i="1" a="1"/>
  <c r="C728" i="1" a="1"/>
  <c r="C737" i="1" a="1"/>
  <c r="C746" i="1" a="1"/>
  <c r="C753" i="1" a="1"/>
  <c r="C768" i="1" a="1"/>
  <c r="C776" i="1" a="1"/>
  <c r="C797" i="1" a="1"/>
  <c r="C818" i="1" a="1"/>
  <c r="C826" i="1" a="1"/>
  <c r="C847" i="1" a="1"/>
  <c r="C868" i="1" a="1"/>
  <c r="C876" i="1" a="1"/>
  <c r="C1158" i="1" a="1"/>
  <c r="C1169" i="1" a="1"/>
  <c r="C1175" i="1" a="1"/>
  <c r="C1186" i="1" a="1"/>
  <c r="C1197" i="1" a="1"/>
  <c r="C1208" i="1" a="1"/>
  <c r="C1219" i="1" a="1"/>
  <c r="C1224" i="1" a="1"/>
  <c r="C1229" i="1" a="1"/>
  <c r="C1234" i="1" a="1"/>
  <c r="C1239" i="1" a="1"/>
  <c r="C1244" i="1" a="1"/>
  <c r="C1249" i="1" a="1"/>
  <c r="C1254" i="1" a="1"/>
  <c r="C1259" i="1" a="1"/>
  <c r="C1264" i="1" a="1"/>
  <c r="C1269" i="1" a="1"/>
  <c r="C1274" i="1" a="1"/>
  <c r="C1279" i="1" a="1"/>
  <c r="C1284" i="1" a="1"/>
  <c r="C1289" i="1" a="1"/>
  <c r="C1294" i="1" a="1"/>
  <c r="C1299" i="1" a="1"/>
  <c r="C1304" i="1" a="1"/>
  <c r="C1309" i="1" a="1"/>
  <c r="C1314" i="1" a="1"/>
  <c r="C1319" i="1" a="1"/>
  <c r="C1324" i="1" a="1"/>
  <c r="C1329" i="1" a="1"/>
  <c r="C1334" i="1" a="1"/>
  <c r="C1339" i="1" a="1"/>
  <c r="C1344" i="1" a="1"/>
  <c r="C1349" i="1" a="1"/>
  <c r="C1354" i="1" a="1"/>
  <c r="C1359" i="1" a="1"/>
  <c r="C1364" i="1" a="1"/>
  <c r="C1369" i="1" a="1"/>
  <c r="C1374" i="1" a="1"/>
  <c r="C1379" i="1" a="1"/>
  <c r="C1384" i="1" a="1"/>
  <c r="C1389" i="1" a="1"/>
  <c r="C1394" i="1" a="1"/>
  <c r="C1399" i="1" a="1"/>
  <c r="C1404" i="1" a="1"/>
  <c r="C1409" i="1" a="1"/>
  <c r="C1414" i="1" a="1"/>
  <c r="C1419" i="1" a="1"/>
  <c r="C1424" i="1" a="1"/>
  <c r="C1429" i="1" a="1"/>
  <c r="C1434" i="1" a="1"/>
  <c r="C1439" i="1" a="1"/>
  <c r="C1444" i="1" a="1"/>
  <c r="C1449" i="1" a="1"/>
  <c r="C1454" i="1" a="1"/>
  <c r="C1459" i="1" a="1"/>
  <c r="C1464" i="1" a="1"/>
  <c r="C1469" i="1" a="1"/>
  <c r="C1474" i="1" a="1"/>
  <c r="C1479" i="1" a="1"/>
  <c r="C1484" i="1" a="1"/>
  <c r="C1489" i="1" a="1"/>
  <c r="C1494" i="1" a="1"/>
  <c r="C1499" i="1" a="1"/>
  <c r="C1504" i="1" a="1"/>
  <c r="C1509" i="1" a="1"/>
  <c r="C1514" i="1" a="1"/>
  <c r="C1519" i="1" a="1"/>
  <c r="C1524" i="1" a="1"/>
  <c r="C1529" i="1" a="1"/>
  <c r="C87" i="1" a="1"/>
  <c r="C349" i="1" a="1"/>
  <c r="C423" i="1" a="1"/>
  <c r="C490" i="1" a="1"/>
  <c r="C574" i="1" a="1"/>
  <c r="C584" i="1" a="1"/>
  <c r="C594" i="1" a="1"/>
  <c r="C602" i="1" a="1"/>
  <c r="C612" i="1" a="1"/>
  <c r="C762" i="1" a="1"/>
  <c r="C783" i="1" a="1"/>
  <c r="C791" i="1" a="1"/>
  <c r="C812" i="1" a="1"/>
  <c r="C833" i="1" a="1"/>
  <c r="C841" i="1" a="1"/>
  <c r="C862" i="1" a="1"/>
  <c r="C883" i="1" a="1"/>
  <c r="C891" i="1" a="1"/>
  <c r="C897" i="1" a="1"/>
  <c r="C903" i="1" a="1"/>
  <c r="C910" i="1" a="1"/>
  <c r="C916" i="1" a="1"/>
  <c r="C922" i="1" a="1"/>
  <c r="C928" i="1" a="1"/>
  <c r="C935" i="1" a="1"/>
  <c r="C941" i="1" a="1"/>
  <c r="C947" i="1" a="1"/>
  <c r="C953" i="1" a="1"/>
  <c r="C960" i="1" a="1"/>
  <c r="C966" i="1" a="1"/>
  <c r="C972" i="1" a="1"/>
  <c r="C978" i="1" a="1"/>
  <c r="C985" i="1" a="1"/>
  <c r="C991" i="1" a="1"/>
  <c r="C997" i="1" a="1"/>
  <c r="C1003" i="1" a="1"/>
  <c r="C1010" i="1" a="1"/>
  <c r="C1016" i="1" a="1"/>
  <c r="C1022" i="1" a="1"/>
  <c r="C1028" i="1" a="1"/>
  <c r="C1035" i="1" a="1"/>
  <c r="C1041" i="1" a="1"/>
  <c r="C1047" i="1" a="1"/>
  <c r="C1053" i="1" a="1"/>
  <c r="C1060" i="1" a="1"/>
  <c r="C1066" i="1" a="1"/>
  <c r="C1072" i="1" a="1"/>
  <c r="C1078" i="1" a="1"/>
  <c r="C1085" i="1" a="1"/>
  <c r="C1091" i="1" a="1"/>
  <c r="C1097" i="1" a="1"/>
  <c r="C1103" i="1" a="1"/>
  <c r="C1110" i="1" a="1"/>
  <c r="C1116" i="1" a="1"/>
  <c r="C1122" i="1" a="1"/>
  <c r="C1128" i="1" a="1"/>
  <c r="C1135" i="1" a="1"/>
  <c r="C1141" i="1" a="1"/>
  <c r="C1147" i="1" a="1"/>
  <c r="C1153" i="1" a="1"/>
  <c r="C1164" i="1" a="1"/>
  <c r="C1170" i="1" a="1"/>
  <c r="C1181" i="1" a="1"/>
  <c r="C1192" i="1" a="1"/>
  <c r="C1203" i="1" a="1"/>
  <c r="C1214" i="1" a="1"/>
  <c r="C253" i="1" a="1"/>
  <c r="C350" i="1" a="1"/>
  <c r="C392" i="1" a="1"/>
  <c r="C424" i="1" a="1"/>
  <c r="C452" i="1" a="1"/>
  <c r="C474" i="1" a="1"/>
  <c r="C529" i="1" a="1"/>
  <c r="C539" i="1" a="1"/>
  <c r="C549" i="1" a="1"/>
  <c r="C557" i="1" a="1"/>
  <c r="C567" i="1" a="1"/>
  <c r="C577" i="1" a="1"/>
  <c r="C622" i="1" a="1"/>
  <c r="C631" i="1" a="1"/>
  <c r="C638" i="1" a="1"/>
  <c r="C647" i="1" a="1"/>
  <c r="C656" i="1" a="1"/>
  <c r="C663" i="1" a="1"/>
  <c r="C672" i="1" a="1"/>
  <c r="C681" i="1" a="1"/>
  <c r="C688" i="1" a="1"/>
  <c r="C697" i="1" a="1"/>
  <c r="C706" i="1" a="1"/>
  <c r="C713" i="1" a="1"/>
  <c r="C722" i="1" a="1"/>
  <c r="C731" i="1" a="1"/>
  <c r="C738" i="1" a="1"/>
  <c r="C747" i="1" a="1"/>
  <c r="C756" i="1" a="1"/>
  <c r="C777" i="1" a="1"/>
  <c r="C798" i="1" a="1"/>
  <c r="C806" i="1" a="1"/>
  <c r="C827" i="1" a="1"/>
  <c r="C848" i="1" a="1"/>
  <c r="C856" i="1" a="1"/>
  <c r="C877" i="1" a="1"/>
  <c r="C359" i="1" a="1"/>
  <c r="C399" i="1" a="1"/>
  <c r="C429" i="1" a="1"/>
  <c r="C457" i="1" a="1"/>
  <c r="C477" i="1" a="1"/>
  <c r="C502" i="1" a="1"/>
  <c r="C512" i="1" a="1"/>
  <c r="C522" i="1" a="1"/>
  <c r="C585" i="1" a="1"/>
  <c r="C595" i="1" a="1"/>
  <c r="C605" i="1" a="1"/>
  <c r="C613" i="1" a="1"/>
  <c r="C763" i="1" a="1"/>
  <c r="C771" i="1" a="1"/>
  <c r="C792" i="1" a="1"/>
  <c r="C813" i="1" a="1"/>
  <c r="C821" i="1" a="1"/>
  <c r="C842" i="1" a="1"/>
  <c r="C863" i="1" a="1"/>
  <c r="C871" i="1" a="1"/>
  <c r="C892" i="1" a="1"/>
  <c r="C898" i="1" a="1"/>
  <c r="C905" i="1" a="1"/>
  <c r="C911" i="1" a="1"/>
  <c r="C917" i="1" a="1"/>
  <c r="C923" i="1" a="1"/>
  <c r="C930" i="1" a="1"/>
  <c r="C936" i="1" a="1"/>
  <c r="C942" i="1" a="1"/>
  <c r="C948" i="1" a="1"/>
  <c r="C955" i="1" a="1"/>
  <c r="C961" i="1" a="1"/>
  <c r="C967" i="1" a="1"/>
  <c r="C973" i="1" a="1"/>
  <c r="C980" i="1" a="1"/>
  <c r="C986" i="1" a="1"/>
  <c r="C992" i="1" a="1"/>
  <c r="C998" i="1" a="1"/>
  <c r="C1005" i="1" a="1"/>
  <c r="C1011" i="1" a="1"/>
  <c r="C281" i="1" a="1"/>
  <c r="C360" i="1" a="1"/>
  <c r="C479" i="1" a="1"/>
  <c r="C540" i="1" a="1"/>
  <c r="C550" i="1" a="1"/>
  <c r="C560" i="1" a="1"/>
  <c r="C568" i="1" a="1"/>
  <c r="C578" i="1" a="1"/>
  <c r="C588" i="1" a="1"/>
  <c r="C623" i="1" a="1"/>
  <c r="C632" i="1" a="1"/>
  <c r="C641" i="1" a="1"/>
  <c r="C648" i="1" a="1"/>
  <c r="C657" i="1" a="1"/>
  <c r="C666" i="1" a="1"/>
  <c r="C673" i="1" a="1"/>
  <c r="C682" i="1" a="1"/>
  <c r="C691" i="1" a="1"/>
  <c r="C698" i="1" a="1"/>
  <c r="C707" i="1" a="1"/>
  <c r="C716" i="1" a="1"/>
  <c r="C723" i="1" a="1"/>
  <c r="C732" i="1" a="1"/>
  <c r="C741" i="1" a="1"/>
  <c r="C748" i="1" a="1"/>
  <c r="C757" i="1" a="1"/>
  <c r="C778" i="1" a="1"/>
  <c r="C786" i="1" a="1"/>
  <c r="C807" i="1" a="1"/>
  <c r="C828" i="1" a="1"/>
  <c r="C836" i="1" a="1"/>
  <c r="C857" i="1" a="1"/>
  <c r="C878" i="1" a="1"/>
  <c r="C886" i="1" a="1"/>
  <c r="C300" i="1" a="1"/>
  <c r="C369" i="1" a="1"/>
  <c r="C405" i="1" a="1"/>
  <c r="C495" i="1" a="1"/>
  <c r="C505" i="1" a="1"/>
  <c r="C513" i="1" a="1"/>
  <c r="C523" i="1" a="1"/>
  <c r="C533" i="1" a="1"/>
  <c r="C772" i="1" a="1"/>
  <c r="C793" i="1" a="1"/>
  <c r="C801" i="1" a="1"/>
  <c r="C822" i="1" a="1"/>
  <c r="C843" i="1" a="1"/>
  <c r="C851" i="1" a="1"/>
  <c r="C872" i="1" a="1"/>
  <c r="C893" i="1" a="1"/>
  <c r="C900" i="1" a="1"/>
  <c r="C906" i="1" a="1"/>
  <c r="C912" i="1" a="1"/>
  <c r="C918" i="1" a="1"/>
  <c r="C925" i="1" a="1"/>
  <c r="C931" i="1" a="1"/>
  <c r="C937" i="1" a="1"/>
  <c r="C943" i="1" a="1"/>
  <c r="C950" i="1" a="1"/>
  <c r="C956" i="1" a="1"/>
  <c r="C962" i="1" a="1"/>
  <c r="C192" i="1" a="1"/>
  <c r="C320" i="1" a="1"/>
  <c r="C377" i="1" a="1"/>
  <c r="C468" i="1" a="1"/>
  <c r="C485" i="1" a="1"/>
  <c r="C499" i="1" a="1"/>
  <c r="C507" i="1" a="1"/>
  <c r="C517" i="1" a="1"/>
  <c r="C527" i="1" a="1"/>
  <c r="C590" i="1" a="1"/>
  <c r="C600" i="1" a="1"/>
  <c r="C610" i="1" a="1"/>
  <c r="C618" i="1" a="1"/>
  <c r="C627" i="1" a="1"/>
  <c r="C636" i="1" a="1"/>
  <c r="C643" i="1" a="1"/>
  <c r="C652" i="1" a="1"/>
  <c r="C661" i="1" a="1"/>
  <c r="C668" i="1" a="1"/>
  <c r="C677" i="1" a="1"/>
  <c r="C686" i="1" a="1"/>
  <c r="C693" i="1" a="1"/>
  <c r="C702" i="1" a="1"/>
  <c r="C711" i="1" a="1"/>
  <c r="C718" i="1" a="1"/>
  <c r="C727" i="1" a="1"/>
  <c r="C160" i="1" a="1"/>
  <c r="C463" i="1" a="1"/>
  <c r="C617" i="1" a="1"/>
  <c r="C658" i="1" a="1"/>
  <c r="C701" i="1" a="1"/>
  <c r="C736" i="1" a="1"/>
  <c r="C766" i="1" a="1"/>
  <c r="C837" i="1" a="1"/>
  <c r="C926" i="1" a="1"/>
  <c r="C968" i="1" a="1"/>
  <c r="C982" i="1" a="1"/>
  <c r="C1000" i="1" a="1"/>
  <c r="C1013" i="1" a="1"/>
  <c r="C1026" i="1" a="1"/>
  <c r="C1118" i="1" a="1"/>
  <c r="C1145" i="1" a="1"/>
  <c r="C1154" i="1" a="1"/>
  <c r="C1185" i="1" a="1"/>
  <c r="C1201" i="1" a="1"/>
  <c r="C1210" i="1" a="1"/>
  <c r="C1217" i="1" a="1"/>
  <c r="C1223" i="1" a="1"/>
  <c r="C1230" i="1" a="1"/>
  <c r="C1236" i="1" a="1"/>
  <c r="C1242" i="1" a="1"/>
  <c r="C1248" i="1" a="1"/>
  <c r="C1255" i="1" a="1"/>
  <c r="C1261" i="1" a="1"/>
  <c r="C1267" i="1" a="1"/>
  <c r="C1273" i="1" a="1"/>
  <c r="C1280" i="1" a="1"/>
  <c r="C1286" i="1" a="1"/>
  <c r="C1292" i="1" a="1"/>
  <c r="C1298" i="1" a="1"/>
  <c r="C1305" i="1" a="1"/>
  <c r="C1311" i="1" a="1"/>
  <c r="C1317" i="1" a="1"/>
  <c r="C1323" i="1" a="1"/>
  <c r="C1330" i="1" a="1"/>
  <c r="C1336" i="1" a="1"/>
  <c r="C1342" i="1" a="1"/>
  <c r="C1348" i="1" a="1"/>
  <c r="C1355" i="1" a="1"/>
  <c r="C1361" i="1" a="1"/>
  <c r="C1367" i="1" a="1"/>
  <c r="C1373" i="1" a="1"/>
  <c r="C1380" i="1" a="1"/>
  <c r="C1386" i="1" a="1"/>
  <c r="C1392" i="1" a="1"/>
  <c r="C1398" i="1" a="1"/>
  <c r="C1405" i="1" a="1"/>
  <c r="C1411" i="1" a="1"/>
  <c r="C1417" i="1" a="1"/>
  <c r="C1423" i="1" a="1"/>
  <c r="C1430" i="1" a="1"/>
  <c r="C1436" i="1" a="1"/>
  <c r="C1442" i="1" a="1"/>
  <c r="C1448" i="1" a="1"/>
  <c r="C1455" i="1" a="1"/>
  <c r="C1461" i="1" a="1"/>
  <c r="C1467" i="1" a="1"/>
  <c r="C1473" i="1" a="1"/>
  <c r="C1480" i="1" a="1"/>
  <c r="C1486" i="1" a="1"/>
  <c r="C1492" i="1" a="1"/>
  <c r="C1498" i="1" a="1"/>
  <c r="C1505" i="1" a="1"/>
  <c r="C1511" i="1" a="1"/>
  <c r="C1517" i="1" a="1"/>
  <c r="C1523" i="1" a="1"/>
  <c r="C1530" i="1" a="1"/>
  <c r="C1541" i="1" a="1"/>
  <c r="C1552" i="1" a="1"/>
  <c r="C1563" i="1" a="1"/>
  <c r="C1569" i="1" a="1"/>
  <c r="C1580" i="1" a="1"/>
  <c r="C1591" i="1" a="1"/>
  <c r="C1602" i="1" a="1"/>
  <c r="C1613" i="1" a="1"/>
  <c r="C1619" i="1" a="1"/>
  <c r="C524" i="1" a="1"/>
  <c r="C572" i="1" a="1"/>
  <c r="C742" i="1" a="1"/>
  <c r="C788" i="1" a="1"/>
  <c r="C816" i="1" a="1"/>
  <c r="C887" i="1" a="1"/>
  <c r="C907" i="1" a="1"/>
  <c r="C1038" i="1" a="1"/>
  <c r="C1050" i="1" a="1"/>
  <c r="C1061" i="1" a="1"/>
  <c r="C1070" i="1" a="1"/>
  <c r="C1081" i="1" a="1"/>
  <c r="C1092" i="1" a="1"/>
  <c r="C1101" i="1" a="1"/>
  <c r="C1111" i="1" a="1"/>
  <c r="C1137" i="1" a="1"/>
  <c r="C1155" i="1" a="1"/>
  <c r="C1162" i="1" a="1"/>
  <c r="C1171" i="1" a="1"/>
  <c r="C1178" i="1" a="1"/>
  <c r="C1187" i="1" a="1"/>
  <c r="C1194" i="1" a="1"/>
  <c r="C579" i="1" a="1"/>
  <c r="C626" i="1" a="1"/>
  <c r="C667" i="1" a="1"/>
  <c r="C708" i="1" a="1"/>
  <c r="C767" i="1" a="1"/>
  <c r="C838" i="1" a="1"/>
  <c r="C866" i="1" a="1"/>
  <c r="C951" i="1" a="1"/>
  <c r="C970" i="1" a="1"/>
  <c r="C987" i="1" a="1"/>
  <c r="C1001" i="1" a="1"/>
  <c r="C1017" i="1" a="1"/>
  <c r="C1030" i="1" a="1"/>
  <c r="C1120" i="1" a="1"/>
  <c r="C1130" i="1" a="1"/>
  <c r="C1195" i="1" a="1"/>
  <c r="C1211" i="1" a="1"/>
  <c r="C1218" i="1" a="1"/>
  <c r="C1225" i="1" a="1"/>
  <c r="C1231" i="1" a="1"/>
  <c r="C1237" i="1" a="1"/>
  <c r="C1243" i="1" a="1"/>
  <c r="C1250" i="1" a="1"/>
  <c r="C1256" i="1" a="1"/>
  <c r="C1262" i="1" a="1"/>
  <c r="C1268" i="1" a="1"/>
  <c r="C1275" i="1" a="1"/>
  <c r="C1281" i="1" a="1"/>
  <c r="C1287" i="1" a="1"/>
  <c r="C1293" i="1" a="1"/>
  <c r="C1300" i="1" a="1"/>
  <c r="C1306" i="1" a="1"/>
  <c r="C1312" i="1" a="1"/>
  <c r="C1318" i="1" a="1"/>
  <c r="C1325" i="1" a="1"/>
  <c r="C1331" i="1" a="1"/>
  <c r="C1337" i="1" a="1"/>
  <c r="C534" i="1" a="1"/>
  <c r="C743" i="1" a="1"/>
  <c r="C817" i="1" a="1"/>
  <c r="C888" i="1" a="1"/>
  <c r="C932" i="1" a="1"/>
  <c r="C1018" i="1" a="1"/>
  <c r="C1031" i="1" a="1"/>
  <c r="C1042" i="1" a="1"/>
  <c r="C1051" i="1" a="1"/>
  <c r="C1062" i="1" a="1"/>
  <c r="C1073" i="1" a="1"/>
  <c r="C1082" i="1" a="1"/>
  <c r="C1093" i="1" a="1"/>
  <c r="C1112" i="1" a="1"/>
  <c r="C1138" i="1" a="1"/>
  <c r="C1148" i="1" a="1"/>
  <c r="C1156" i="1" a="1"/>
  <c r="C1165" i="1" a="1"/>
  <c r="C1172" i="1" a="1"/>
  <c r="C1179" i="1" a="1"/>
  <c r="C1188" i="1" a="1"/>
  <c r="C1204" i="1" a="1"/>
  <c r="C589" i="1" a="1"/>
  <c r="C633" i="1" a="1"/>
  <c r="C676" i="1" a="1"/>
  <c r="C717" i="1" a="1"/>
  <c r="C751" i="1" a="1"/>
  <c r="C773" i="1" a="1"/>
  <c r="C796" i="1" a="1"/>
  <c r="C867" i="1" a="1"/>
  <c r="C913" i="1" a="1"/>
  <c r="C975" i="1" a="1"/>
  <c r="C988" i="1" a="1"/>
  <c r="C1006" i="1" a="1"/>
  <c r="C1105" i="1" a="1"/>
  <c r="C1131" i="1" a="1"/>
  <c r="C1196" i="1" a="1"/>
  <c r="C1205" i="1" a="1"/>
  <c r="C1212" i="1" a="1"/>
  <c r="C1220" i="1" a="1"/>
  <c r="C1226" i="1" a="1"/>
  <c r="C1232" i="1" a="1"/>
  <c r="C1238" i="1" a="1"/>
  <c r="C1245" i="1" a="1"/>
  <c r="C1251" i="1" a="1"/>
  <c r="C1257" i="1" a="1"/>
  <c r="C1263" i="1" a="1"/>
  <c r="C1270" i="1" a="1"/>
  <c r="C1276" i="1" a="1"/>
  <c r="C1282" i="1" a="1"/>
  <c r="C1288" i="1" a="1"/>
  <c r="C1295" i="1" a="1"/>
  <c r="C1301" i="1" a="1"/>
  <c r="C1307" i="1" a="1"/>
  <c r="C1313" i="1" a="1"/>
  <c r="C1320" i="1" a="1"/>
  <c r="C1326" i="1" a="1"/>
  <c r="C1332" i="1" a="1"/>
  <c r="C1338" i="1" a="1"/>
  <c r="C1345" i="1" a="1"/>
  <c r="C1351" i="1" a="1"/>
  <c r="C1357" i="1" a="1"/>
  <c r="C1363" i="1" a="1"/>
  <c r="C1370" i="1" a="1"/>
  <c r="C1376" i="1" a="1"/>
  <c r="C1382" i="1" a="1"/>
  <c r="C1388" i="1" a="1"/>
  <c r="C1395" i="1" a="1"/>
  <c r="C1401" i="1" a="1"/>
  <c r="C1407" i="1" a="1"/>
  <c r="C544" i="1" a="1"/>
  <c r="C823" i="1" a="1"/>
  <c r="C846" i="1" a="1"/>
  <c r="C895" i="1" a="1"/>
  <c r="C957" i="1" a="1"/>
  <c r="C1020" i="1" a="1"/>
  <c r="C1032" i="1" a="1"/>
  <c r="C1043" i="1" a="1"/>
  <c r="C1055" i="1" a="1"/>
  <c r="C1063" i="1" a="1"/>
  <c r="C1075" i="1" a="1"/>
  <c r="C1086" i="1" a="1"/>
  <c r="C1095" i="1" a="1"/>
  <c r="C1113" i="1" a="1"/>
  <c r="C1123" i="1" a="1"/>
  <c r="C1150" i="1" a="1"/>
  <c r="C1157" i="1" a="1"/>
  <c r="C1166" i="1" a="1"/>
  <c r="C1173" i="1" a="1"/>
  <c r="C1182" i="1" a="1"/>
  <c r="C1189" i="1" a="1"/>
  <c r="C1198" i="1" a="1"/>
  <c r="C599" i="1" a="1"/>
  <c r="C642" i="1" a="1"/>
  <c r="C683" i="1" a="1"/>
  <c r="C726" i="1" a="1"/>
  <c r="C752" i="1" a="1"/>
  <c r="C802" i="1" a="1"/>
  <c r="C873" i="1" a="1"/>
  <c r="C938" i="1" a="1"/>
  <c r="C976" i="1" a="1"/>
  <c r="C993" i="1" a="1"/>
  <c r="C1007" i="1" a="1"/>
  <c r="C1106" i="1" a="1"/>
  <c r="C1132" i="1" a="1"/>
  <c r="C1142" i="1" a="1"/>
  <c r="C1159" i="1" a="1"/>
  <c r="C1190" i="1" a="1"/>
  <c r="C1206" i="1" a="1"/>
  <c r="C1215" i="1" a="1"/>
  <c r="C1221" i="1" a="1"/>
  <c r="C1227" i="1" a="1"/>
  <c r="C1233" i="1" a="1"/>
  <c r="C1240" i="1" a="1"/>
  <c r="C1246" i="1" a="1"/>
  <c r="C1252" i="1" a="1"/>
  <c r="C1258" i="1" a="1"/>
  <c r="C1265" i="1" a="1"/>
  <c r="C1271" i="1" a="1"/>
  <c r="C1277" i="1" a="1"/>
  <c r="C1283" i="1" a="1"/>
  <c r="C1290" i="1" a="1"/>
  <c r="C1296" i="1" a="1"/>
  <c r="C1302" i="1" a="1"/>
  <c r="C1308" i="1" a="1"/>
  <c r="C1315" i="1" a="1"/>
  <c r="C440" i="1" a="1"/>
  <c r="C562" i="1" a="1"/>
  <c r="C787" i="1" a="1"/>
  <c r="C858" i="1" a="1"/>
  <c r="C881" i="1" a="1"/>
  <c r="C945" i="1" a="1"/>
  <c r="C1037" i="1" a="1"/>
  <c r="C1048" i="1" a="1"/>
  <c r="C1057" i="1" a="1"/>
  <c r="C1068" i="1" a="1"/>
  <c r="C1080" i="1" a="1"/>
  <c r="C1088" i="1" a="1"/>
  <c r="C1100" i="1" a="1"/>
  <c r="C1126" i="1" a="1"/>
  <c r="C1136" i="1" a="1"/>
  <c r="C1161" i="1" a="1"/>
  <c r="C1168" i="1" a="1"/>
  <c r="C1177" i="1" a="1"/>
  <c r="C1184" i="1" a="1"/>
  <c r="C1193" i="1" a="1"/>
  <c r="C1209" i="1" a="1"/>
  <c r="C411" i="1" a="1"/>
  <c r="C1023" i="1" a="1"/>
  <c r="C1076" i="1" a="1"/>
  <c r="C1125" i="1" a="1"/>
  <c r="C1167" i="1" a="1"/>
  <c r="C1353" i="1" a="1"/>
  <c r="C1365" i="1" a="1"/>
  <c r="C1385" i="1" a="1"/>
  <c r="C1396" i="1" a="1"/>
  <c r="C1433" i="1" a="1"/>
  <c r="C1451" i="1" a="1"/>
  <c r="C1460" i="1" a="1"/>
  <c r="C1468" i="1" a="1"/>
  <c r="C1496" i="1" a="1"/>
  <c r="C1513" i="1" a="1"/>
  <c r="C1522" i="1" a="1"/>
  <c r="C1531" i="1" a="1"/>
  <c r="C1537" i="1" a="1"/>
  <c r="C1543" i="1" a="1"/>
  <c r="C1574" i="1" a="1"/>
  <c r="C1599" i="1" a="1"/>
  <c r="C1605" i="1" a="1"/>
  <c r="C1611" i="1" a="1"/>
  <c r="C1617" i="1" a="1"/>
  <c r="C1623" i="1" a="1"/>
  <c r="C1629" i="1" a="1"/>
  <c r="C1635" i="1" a="1"/>
  <c r="C1646" i="1" a="1"/>
  <c r="C1657" i="1" a="1"/>
  <c r="C1668" i="1" a="1"/>
  <c r="C1679" i="1" a="1"/>
  <c r="C1685" i="1" a="1"/>
  <c r="C1696" i="1" a="1"/>
  <c r="C1707" i="1" a="1"/>
  <c r="C1718" i="1" a="1"/>
  <c r="C1729" i="1" a="1"/>
  <c r="C1735" i="1" a="1"/>
  <c r="C1746" i="1" a="1"/>
  <c r="C1757" i="1" a="1"/>
  <c r="C1768" i="1" a="1"/>
  <c r="C1779" i="1" a="1"/>
  <c r="C1785" i="1" a="1"/>
  <c r="C1796" i="1" a="1"/>
  <c r="C1807" i="1" a="1"/>
  <c r="C1818" i="1" a="1"/>
  <c r="C1829" i="1" a="1"/>
  <c r="C1835" i="1" a="1"/>
  <c r="C1846" i="1" a="1"/>
  <c r="C1702" i="1" a="1"/>
  <c r="C1730" i="1" a="1"/>
  <c r="C1763" i="1" a="1"/>
  <c r="C1774" i="1" a="1"/>
  <c r="C1824" i="1" a="1"/>
  <c r="C1736" i="1" a="1"/>
  <c r="C1758" i="1" a="1"/>
  <c r="C1797" i="1" a="1"/>
  <c r="C1825" i="1" a="1"/>
  <c r="C1720" i="1" a="1"/>
  <c r="C1742" i="1" a="1"/>
  <c r="C1764" i="1" a="1"/>
  <c r="C1759" i="1" a="1"/>
  <c r="C1787" i="1" a="1"/>
  <c r="C1848" i="1" a="1"/>
  <c r="C1760" i="1" a="1"/>
  <c r="C1793" i="1" a="1"/>
  <c r="C1821" i="1" a="1"/>
  <c r="C435" i="1" a="1"/>
  <c r="C692" i="1" a="1"/>
  <c r="C831" i="1" a="1"/>
  <c r="C1025" i="1" a="1"/>
  <c r="C1207" i="1" a="1"/>
  <c r="C1241" i="1" a="1"/>
  <c r="C1272" i="1" a="1"/>
  <c r="C1321" i="1" a="1"/>
  <c r="C1333" i="1" a="1"/>
  <c r="C1343" i="1" a="1"/>
  <c r="C1375" i="1" a="1"/>
  <c r="C1406" i="1" a="1"/>
  <c r="C1416" i="1" a="1"/>
  <c r="C1425" i="1" a="1"/>
  <c r="C1452" i="1" a="1"/>
  <c r="C1470" i="1" a="1"/>
  <c r="C1478" i="1" a="1"/>
  <c r="C1487" i="1" a="1"/>
  <c r="C1515" i="1" a="1"/>
  <c r="C1544" i="1" a="1"/>
  <c r="C1550" i="1" a="1"/>
  <c r="C1556" i="1" a="1"/>
  <c r="C1562" i="1" a="1"/>
  <c r="C1568" i="1" a="1"/>
  <c r="C1575" i="1" a="1"/>
  <c r="C1581" i="1" a="1"/>
  <c r="C1587" i="1" a="1"/>
  <c r="C1593" i="1" a="1"/>
  <c r="C1624" i="1" a="1"/>
  <c r="C1630" i="1" a="1"/>
  <c r="C1641" i="1" a="1"/>
  <c r="C1652" i="1" a="1"/>
  <c r="C1663" i="1" a="1"/>
  <c r="C1674" i="1" a="1"/>
  <c r="C1680" i="1" a="1"/>
  <c r="C1691" i="1" a="1"/>
  <c r="C1713" i="1" a="1"/>
  <c r="C1724" i="1" a="1"/>
  <c r="C1741" i="1" a="1"/>
  <c r="C1752" i="1" a="1"/>
  <c r="C1780" i="1" a="1"/>
  <c r="C1791" i="1" a="1"/>
  <c r="C1802" i="1" a="1"/>
  <c r="C1813" i="1" a="1"/>
  <c r="C1830" i="1" a="1"/>
  <c r="C1841" i="1" a="1"/>
  <c r="C1769" i="1" a="1"/>
  <c r="C1786" i="1" a="1"/>
  <c r="C1819" i="1" a="1"/>
  <c r="C1847" i="1" a="1"/>
  <c r="C1653" i="1" a="1"/>
  <c r="C1681" i="1" a="1"/>
  <c r="C1731" i="1" a="1"/>
  <c r="C1753" i="1" a="1"/>
  <c r="C1803" i="1" a="1"/>
  <c r="C1831" i="1" a="1"/>
  <c r="C1748" i="1" a="1"/>
  <c r="C1776" i="1" a="1"/>
  <c r="C1809" i="1" a="1"/>
  <c r="C1782" i="1" a="1"/>
  <c r="C1777" i="1" a="1"/>
  <c r="C852" i="1" a="1"/>
  <c r="C1036" i="1" a="1"/>
  <c r="C1087" i="1" a="1"/>
  <c r="C1176" i="1" a="1"/>
  <c r="C1303" i="1" a="1"/>
  <c r="C1346" i="1" a="1"/>
  <c r="C1366" i="1" a="1"/>
  <c r="C1377" i="1" a="1"/>
  <c r="C1397" i="1" a="1"/>
  <c r="C1408" i="1" a="1"/>
  <c r="C1426" i="1" a="1"/>
  <c r="C1435" i="1" a="1"/>
  <c r="C1443" i="1" a="1"/>
  <c r="C1471" i="1" a="1"/>
  <c r="C1488" i="1" a="1"/>
  <c r="C1497" i="1" a="1"/>
  <c r="C1506" i="1" a="1"/>
  <c r="C1532" i="1" a="1"/>
  <c r="C1538" i="1" a="1"/>
  <c r="C1594" i="1" a="1"/>
  <c r="C1600" i="1" a="1"/>
  <c r="C1606" i="1" a="1"/>
  <c r="C1612" i="1" a="1"/>
  <c r="C1618" i="1" a="1"/>
  <c r="C1625" i="1" a="1"/>
  <c r="C1636" i="1" a="1"/>
  <c r="C1647" i="1" a="1"/>
  <c r="C1658" i="1" a="1"/>
  <c r="C1669" i="1" a="1"/>
  <c r="C1675" i="1" a="1"/>
  <c r="C1686" i="1" a="1"/>
  <c r="C1697" i="1" a="1"/>
  <c r="C1708" i="1" a="1"/>
  <c r="C1719" i="1" a="1"/>
  <c r="C1725" i="1" a="1"/>
  <c r="C1747" i="1" a="1"/>
  <c r="C1775" i="1" a="1"/>
  <c r="C1808" i="1" a="1"/>
  <c r="C1836" i="1" a="1"/>
  <c r="C1670" i="1" a="1"/>
  <c r="C1703" i="1" a="1"/>
  <c r="C1770" i="1" a="1"/>
  <c r="C1820" i="1" a="1"/>
  <c r="C1842" i="1" a="1"/>
  <c r="C1726" i="1" a="1"/>
  <c r="C1765" i="1" a="1"/>
  <c r="C1798" i="1" a="1"/>
  <c r="C1826" i="1" a="1"/>
  <c r="C1843" i="1" a="1"/>
  <c r="C733" i="1" a="1"/>
  <c r="C963" i="1" a="1"/>
  <c r="C1216" i="1" a="1"/>
  <c r="C1247" i="1" a="1"/>
  <c r="C1278" i="1" a="1"/>
  <c r="C1322" i="1" a="1"/>
  <c r="C1335" i="1" a="1"/>
  <c r="C1356" i="1" a="1"/>
  <c r="C1387" i="1" a="1"/>
  <c r="C1427" i="1" a="1"/>
  <c r="C1445" i="1" a="1"/>
  <c r="C1453" i="1" a="1"/>
  <c r="C1462" i="1" a="1"/>
  <c r="C1490" i="1" a="1"/>
  <c r="C1507" i="1" a="1"/>
  <c r="C1516" i="1" a="1"/>
  <c r="C1525" i="1" a="1"/>
  <c r="C1539" i="1" a="1"/>
  <c r="C1545" i="1" a="1"/>
  <c r="C1551" i="1" a="1"/>
  <c r="C1557" i="1" a="1"/>
  <c r="C1564" i="1" a="1"/>
  <c r="C1570" i="1" a="1"/>
  <c r="C1576" i="1" a="1"/>
  <c r="C1582" i="1" a="1"/>
  <c r="C1588" i="1" a="1"/>
  <c r="C1631" i="1" a="1"/>
  <c r="C1642" i="1" a="1"/>
  <c r="C1664" i="1" a="1"/>
  <c r="C1692" i="1" a="1"/>
  <c r="C1792" i="1" a="1"/>
  <c r="C552" i="1" a="1"/>
  <c r="C758" i="1" a="1"/>
  <c r="C1045" i="1" a="1"/>
  <c r="C1098" i="1" a="1"/>
  <c r="C1183" i="1" a="1"/>
  <c r="C1347" i="1" a="1"/>
  <c r="C1358" i="1" a="1"/>
  <c r="C1378" i="1" a="1"/>
  <c r="C1390" i="1" a="1"/>
  <c r="C1410" i="1" a="1"/>
  <c r="C1418" i="1" a="1"/>
  <c r="C1446" i="1" a="1"/>
  <c r="C1463" i="1" a="1"/>
  <c r="C1472" i="1" a="1"/>
  <c r="C1481" i="1" a="1"/>
  <c r="C1508" i="1" a="1"/>
  <c r="C1526" i="1" a="1"/>
  <c r="C1533" i="1" a="1"/>
  <c r="C1558" i="1" a="1"/>
  <c r="C1589" i="1" a="1"/>
  <c r="C1595" i="1" a="1"/>
  <c r="C1601" i="1" a="1"/>
  <c r="C1607" i="1" a="1"/>
  <c r="C1614" i="1" a="1"/>
  <c r="C1620" i="1" a="1"/>
  <c r="C1626" i="1" a="1"/>
  <c r="C1637" i="1" a="1"/>
  <c r="C1648" i="1" a="1"/>
  <c r="C1659" i="1" a="1"/>
  <c r="C1665" i="1" a="1"/>
  <c r="C1676" i="1" a="1"/>
  <c r="C1687" i="1" a="1"/>
  <c r="C1698" i="1" a="1"/>
  <c r="C1709" i="1" a="1"/>
  <c r="C1715" i="1" a="1"/>
  <c r="C1788" i="1" a="1"/>
  <c r="C981" i="1" a="1"/>
  <c r="C1143" i="1" a="1"/>
  <c r="C1222" i="1" a="1"/>
  <c r="C1253" i="1" a="1"/>
  <c r="C1285" i="1" a="1"/>
  <c r="C1310" i="1" a="1"/>
  <c r="C1368" i="1" a="1"/>
  <c r="C1400" i="1" a="1"/>
  <c r="C1420" i="1" a="1"/>
  <c r="C1428" i="1" a="1"/>
  <c r="C1437" i="1" a="1"/>
  <c r="C1465" i="1" a="1"/>
  <c r="C1482" i="1" a="1"/>
  <c r="C1491" i="1" a="1"/>
  <c r="C1500" i="1" a="1"/>
  <c r="C1527" i="1" a="1"/>
  <c r="C1534" i="1" a="1"/>
  <c r="C1540" i="1" a="1"/>
  <c r="C1546" i="1" a="1"/>
  <c r="C1559" i="1" a="1"/>
  <c r="C1565" i="1" a="1"/>
  <c r="C1571" i="1" a="1"/>
  <c r="C1577" i="1" a="1"/>
  <c r="C1583" i="1" a="1"/>
  <c r="C1608" i="1" a="1"/>
  <c r="C1632" i="1" a="1"/>
  <c r="C1643" i="1" a="1"/>
  <c r="C1654" i="1" a="1"/>
  <c r="C1660" i="1" a="1"/>
  <c r="C1671" i="1" a="1"/>
  <c r="C1682" i="1" a="1"/>
  <c r="C1693" i="1" a="1"/>
  <c r="C1704" i="1" a="1"/>
  <c r="C1710" i="1" a="1"/>
  <c r="C1721" i="1" a="1"/>
  <c r="C1732" i="1" a="1"/>
  <c r="C1743" i="1" a="1"/>
  <c r="C1771" i="1" a="1"/>
  <c r="C1810" i="1" a="1"/>
  <c r="C781" i="1" a="1"/>
  <c r="C1056" i="1" a="1"/>
  <c r="C1151" i="1" a="1"/>
  <c r="C1327" i="1" a="1"/>
  <c r="C1340" i="1" a="1"/>
  <c r="C1360" i="1" a="1"/>
  <c r="C1371" i="1" a="1"/>
  <c r="C1391" i="1" a="1"/>
  <c r="C1402" i="1" a="1"/>
  <c r="C1421" i="1" a="1"/>
  <c r="C1438" i="1" a="1"/>
  <c r="C1447" i="1" a="1"/>
  <c r="C1456" i="1" a="1"/>
  <c r="C1483" i="1" a="1"/>
  <c r="C1501" i="1" a="1"/>
  <c r="C1510" i="1" a="1"/>
  <c r="C1518" i="1" a="1"/>
  <c r="C1547" i="1" a="1"/>
  <c r="C1553" i="1" a="1"/>
  <c r="C1584" i="1" a="1"/>
  <c r="C1590" i="1" a="1"/>
  <c r="C1596" i="1" a="1"/>
  <c r="C1609" i="1" a="1"/>
  <c r="C1615" i="1" a="1"/>
  <c r="C1621" i="1" a="1"/>
  <c r="C1627" i="1" a="1"/>
  <c r="C1638" i="1" a="1"/>
  <c r="C1649" i="1" a="1"/>
  <c r="C1655" i="1" a="1"/>
  <c r="C1666" i="1" a="1"/>
  <c r="C1677" i="1" a="1"/>
  <c r="C1688" i="1" a="1"/>
  <c r="C1699" i="1" a="1"/>
  <c r="C1705" i="1" a="1"/>
  <c r="C1716" i="1" a="1"/>
  <c r="C1727" i="1" a="1"/>
  <c r="C1738" i="1" a="1"/>
  <c r="C1749" i="1" a="1"/>
  <c r="C1755" i="1" a="1"/>
  <c r="C1766" i="1" a="1"/>
  <c r="C607" i="1" a="1"/>
  <c r="C901" i="1" a="1"/>
  <c r="C995" i="1" a="1"/>
  <c r="C1107" i="1" a="1"/>
  <c r="C1228" i="1" a="1"/>
  <c r="C1260" i="1" a="1"/>
  <c r="C920" i="1" a="1"/>
  <c r="C1067" i="1" a="1"/>
  <c r="C1160" i="1" a="1"/>
  <c r="C1199" i="1" a="1"/>
  <c r="C651" i="1" a="1"/>
  <c r="C808" i="1" a="1"/>
  <c r="C1012" i="1" a="1"/>
  <c r="C1117" i="1" a="1"/>
  <c r="C1200" i="1" a="1"/>
  <c r="C1235" i="1" a="1"/>
  <c r="C1266" i="1" a="1"/>
  <c r="C1297" i="1" a="1"/>
  <c r="C1362" i="1" a="1"/>
  <c r="C1393" i="1" a="1"/>
  <c r="C1415" i="1" a="1"/>
  <c r="C1432" i="1" a="1"/>
  <c r="C1441" i="1" a="1"/>
  <c r="C1450" i="1" a="1"/>
  <c r="C1477" i="1" a="1"/>
  <c r="C1495" i="1" a="1"/>
  <c r="C1503" i="1" a="1"/>
  <c r="C1512" i="1" a="1"/>
  <c r="C1549" i="1" a="1"/>
  <c r="C1555" i="1" a="1"/>
  <c r="C1561" i="1" a="1"/>
  <c r="C1567" i="1" a="1"/>
  <c r="C1573" i="1" a="1"/>
  <c r="C1586" i="1" a="1"/>
  <c r="C1592" i="1" a="1"/>
  <c r="C1598" i="1" a="1"/>
  <c r="C1634" i="1" a="1"/>
  <c r="C1640" i="1" a="1"/>
  <c r="C1651" i="1" a="1"/>
  <c r="C1662" i="1" a="1"/>
  <c r="C1673" i="1" a="1"/>
  <c r="C1684" i="1" a="1"/>
  <c r="C1690" i="1" a="1"/>
  <c r="C1701" i="1" a="1"/>
  <c r="C1712" i="1" a="1"/>
  <c r="C1723" i="1" a="1"/>
  <c r="C1734" i="1" a="1"/>
  <c r="C1740" i="1" a="1"/>
  <c r="C1751" i="1" a="1"/>
  <c r="C1762" i="1" a="1"/>
  <c r="C1773" i="1" a="1"/>
  <c r="C1784" i="1" a="1"/>
  <c r="C1790" i="1" a="1"/>
  <c r="C1801" i="1" a="1"/>
  <c r="C1812" i="1" a="1"/>
  <c r="C1823" i="1" a="1"/>
  <c r="C1834" i="1" a="1"/>
  <c r="C1840" i="1" a="1"/>
  <c r="C1714" i="1" a="1"/>
  <c r="C1781" i="1" a="1"/>
  <c r="C1814" i="1" a="1"/>
  <c r="C1737" i="1" a="1"/>
  <c r="C1815" i="1" a="1"/>
  <c r="C1837" i="1" a="1"/>
  <c r="C1754" i="1" a="1"/>
  <c r="C1804" i="1" a="1"/>
  <c r="C1832" i="1" a="1"/>
  <c r="C1291" i="1" a="1"/>
  <c r="C1412" i="1" a="1"/>
  <c r="C1457" i="1" a="1"/>
  <c r="C1502" i="1" a="1"/>
  <c r="C1572" i="1" a="1"/>
  <c r="C1603" i="1" a="1"/>
  <c r="C1633" i="1" a="1"/>
  <c r="C1661" i="1" a="1"/>
  <c r="C1744" i="1" a="1"/>
  <c r="C1772" i="1" a="1"/>
  <c r="C1799" i="1" a="1"/>
  <c r="C1706" i="1" a="1"/>
  <c r="C1849" i="1" a="1"/>
  <c r="C1711" i="1" a="1"/>
  <c r="C1403" i="1" a="1"/>
  <c r="C1413" i="1" a="1"/>
  <c r="C1458" i="1" a="1"/>
  <c r="C1542" i="1" a="1"/>
  <c r="C1604" i="1" a="1"/>
  <c r="C1689" i="1" a="1"/>
  <c r="C1717" i="1" a="1"/>
  <c r="C1745" i="1" a="1"/>
  <c r="C1800" i="1" a="1"/>
  <c r="C1817" i="1" a="1"/>
  <c r="C1838" i="1" a="1"/>
  <c r="C1827" i="1" a="1"/>
  <c r="C1566" i="1" a="1"/>
  <c r="C1536" i="1" a="1"/>
  <c r="C1795" i="1" a="1"/>
  <c r="C1466" i="1" a="1"/>
  <c r="C1578" i="1" a="1"/>
  <c r="C1694" i="1" a="1"/>
  <c r="C1722" i="1" a="1"/>
  <c r="C1750" i="1" a="1"/>
  <c r="C1341" i="1" a="1"/>
  <c r="C1683" i="1" a="1"/>
  <c r="C1352" i="1" a="1"/>
  <c r="C1628" i="1" a="1"/>
  <c r="C1316" i="1" a="1"/>
  <c r="C1372" i="1" a="1"/>
  <c r="C1422" i="1" a="1"/>
  <c r="C1548" i="1" a="1"/>
  <c r="C1579" i="1" a="1"/>
  <c r="C1610" i="1" a="1"/>
  <c r="C1639" i="1" a="1"/>
  <c r="C1667" i="1" a="1"/>
  <c r="C1695" i="1" a="1"/>
  <c r="C1778" i="1" a="1"/>
  <c r="C1805" i="1" a="1"/>
  <c r="C1822" i="1" a="1"/>
  <c r="C1839" i="1" a="1"/>
  <c r="C1806" i="1" a="1"/>
  <c r="C1535" i="1" a="1"/>
  <c r="C1794" i="1" a="1"/>
  <c r="C1739" i="1" a="1"/>
  <c r="C1381" i="1" a="1"/>
  <c r="C1475" i="1" a="1"/>
  <c r="C1520" i="1" a="1"/>
  <c r="C1554" i="1" a="1"/>
  <c r="C1644" i="1" a="1"/>
  <c r="C1672" i="1" a="1"/>
  <c r="C1700" i="1" a="1"/>
  <c r="C1783" i="1" a="1"/>
  <c r="C1485" i="1" a="1"/>
  <c r="C1678" i="1" a="1"/>
  <c r="C1789" i="1" a="1"/>
  <c r="C1597" i="1" a="1"/>
  <c r="C1833" i="1" a="1"/>
  <c r="C1328" i="1" a="1"/>
  <c r="C1383" i="1" a="1"/>
  <c r="C1431" i="1" a="1"/>
  <c r="C1476" i="1" a="1"/>
  <c r="C1521" i="1" a="1"/>
  <c r="C1585" i="1" a="1"/>
  <c r="C1616" i="1" a="1"/>
  <c r="C1645" i="1" a="1"/>
  <c r="C1728" i="1" a="1"/>
  <c r="C1756" i="1" a="1"/>
  <c r="C1844" i="1" a="1"/>
  <c r="C1622" i="1" a="1"/>
  <c r="C1828" i="1" a="1"/>
  <c r="C1493" i="1" a="1"/>
  <c r="C1767" i="1" a="1"/>
  <c r="C1440" i="1" a="1"/>
  <c r="C1528" i="1" a="1"/>
  <c r="C1560" i="1" a="1"/>
  <c r="C1650" i="1" a="1"/>
  <c r="C1733" i="1" a="1"/>
  <c r="C1761" i="1" a="1"/>
  <c r="C1845" i="1" a="1"/>
  <c r="C1811" i="1" a="1"/>
  <c r="C1350" i="1" a="1"/>
  <c r="C1656" i="1" a="1"/>
  <c r="C1816" i="1" a="1"/>
  <c r="C2" i="1" a="1"/>
  <c r="N2" i="1" a="1"/>
  <c r="C1816" i="1" l="1"/>
  <c r="C1656" i="1"/>
  <c r="C1350" i="1"/>
  <c r="C1811" i="1"/>
  <c r="C1845" i="1"/>
  <c r="C1761" i="1"/>
  <c r="C1733" i="1"/>
  <c r="C1650" i="1"/>
  <c r="C1560" i="1"/>
  <c r="C1528" i="1"/>
  <c r="C1440" i="1"/>
  <c r="C1767" i="1"/>
  <c r="C1493" i="1"/>
  <c r="C1828" i="1"/>
  <c r="C1622" i="1"/>
  <c r="C1844" i="1"/>
  <c r="C1756" i="1"/>
  <c r="C1728" i="1"/>
  <c r="C1645" i="1"/>
  <c r="C1616" i="1"/>
  <c r="C1585" i="1"/>
  <c r="C1521" i="1"/>
  <c r="C1476" i="1"/>
  <c r="C1431" i="1"/>
  <c r="C1383" i="1"/>
  <c r="C1328" i="1"/>
  <c r="C1833" i="1"/>
  <c r="C1597" i="1"/>
  <c r="C1789" i="1"/>
  <c r="C1678" i="1"/>
  <c r="C1485" i="1"/>
  <c r="C1783" i="1"/>
  <c r="C1700" i="1"/>
  <c r="C1672" i="1"/>
  <c r="C1644" i="1"/>
  <c r="C1554" i="1"/>
  <c r="C1520" i="1"/>
  <c r="C1475" i="1"/>
  <c r="C1381" i="1"/>
  <c r="C1739" i="1"/>
  <c r="C1794" i="1"/>
  <c r="C1535" i="1"/>
  <c r="C1806" i="1"/>
  <c r="C1839" i="1"/>
  <c r="C1822" i="1"/>
  <c r="C1805" i="1"/>
  <c r="C1778" i="1"/>
  <c r="C1695" i="1"/>
  <c r="C1667" i="1"/>
  <c r="C1639" i="1"/>
  <c r="C1610" i="1"/>
  <c r="C1579" i="1"/>
  <c r="C1548" i="1"/>
  <c r="C1422" i="1"/>
  <c r="C1372" i="1"/>
  <c r="C1316" i="1"/>
  <c r="C1628" i="1"/>
  <c r="C1352" i="1"/>
  <c r="C1683" i="1"/>
  <c r="C1341" i="1"/>
  <c r="C1750" i="1"/>
  <c r="C1722" i="1"/>
  <c r="C1694" i="1"/>
  <c r="C1578" i="1"/>
  <c r="C1466" i="1"/>
  <c r="C1795" i="1"/>
  <c r="C1536" i="1"/>
  <c r="C1566" i="1"/>
  <c r="C1827" i="1"/>
  <c r="C1838" i="1"/>
  <c r="C1817" i="1"/>
  <c r="C1800" i="1"/>
  <c r="C1745" i="1"/>
  <c r="C1717" i="1"/>
  <c r="C1689" i="1"/>
  <c r="C1604" i="1"/>
  <c r="C1542" i="1"/>
  <c r="C1458" i="1"/>
  <c r="C1413" i="1"/>
  <c r="C1403" i="1"/>
  <c r="C1711" i="1"/>
  <c r="C1849" i="1"/>
  <c r="C1706" i="1"/>
  <c r="C1799" i="1"/>
  <c r="C1772" i="1"/>
  <c r="C1744" i="1"/>
  <c r="C1661" i="1"/>
  <c r="C1633" i="1"/>
  <c r="C1603" i="1"/>
  <c r="C1572" i="1"/>
  <c r="C1502" i="1"/>
  <c r="C1457" i="1"/>
  <c r="C1412" i="1"/>
  <c r="C1291" i="1"/>
  <c r="C1832" i="1"/>
  <c r="C1804" i="1"/>
  <c r="C1754" i="1"/>
  <c r="C1837" i="1"/>
  <c r="C1815" i="1"/>
  <c r="C1737" i="1"/>
  <c r="C1814" i="1"/>
  <c r="C1781" i="1"/>
  <c r="C1714" i="1"/>
  <c r="C1840" i="1"/>
  <c r="C1834" i="1"/>
  <c r="C1823" i="1"/>
  <c r="C1812" i="1"/>
  <c r="C1801" i="1"/>
  <c r="C1790" i="1"/>
  <c r="C1784" i="1"/>
  <c r="C1773" i="1"/>
  <c r="C1762" i="1"/>
  <c r="C1751" i="1"/>
  <c r="C1740" i="1"/>
  <c r="C1734" i="1"/>
  <c r="C1723" i="1"/>
  <c r="C1712" i="1"/>
  <c r="C1701" i="1"/>
  <c r="C1690" i="1"/>
  <c r="C1684" i="1"/>
  <c r="C1673" i="1"/>
  <c r="C1662" i="1"/>
  <c r="C1651" i="1"/>
  <c r="C1640" i="1"/>
  <c r="C1634" i="1"/>
  <c r="C1598" i="1"/>
  <c r="C1592" i="1"/>
  <c r="C1586" i="1"/>
  <c r="C1573" i="1"/>
  <c r="C1567" i="1"/>
  <c r="C1561" i="1"/>
  <c r="C1555" i="1"/>
  <c r="C1549" i="1"/>
  <c r="C1512" i="1"/>
  <c r="C1503" i="1"/>
  <c r="C1495" i="1"/>
  <c r="C1477" i="1"/>
  <c r="C1450" i="1"/>
  <c r="C1441" i="1"/>
  <c r="C1432" i="1"/>
  <c r="C1415" i="1"/>
  <c r="C1393" i="1"/>
  <c r="C1362" i="1"/>
  <c r="C1297" i="1"/>
  <c r="C1266" i="1"/>
  <c r="C1235" i="1"/>
  <c r="C1200" i="1"/>
  <c r="C1117" i="1"/>
  <c r="C1012" i="1"/>
  <c r="C808" i="1"/>
  <c r="C651" i="1"/>
  <c r="C1199" i="1"/>
  <c r="C1160" i="1"/>
  <c r="C1067" i="1"/>
  <c r="C920" i="1"/>
  <c r="C1260" i="1"/>
  <c r="C1228" i="1"/>
  <c r="C1107" i="1"/>
  <c r="C995" i="1"/>
  <c r="C901" i="1"/>
  <c r="C607" i="1"/>
  <c r="C1766" i="1"/>
  <c r="C1755" i="1"/>
  <c r="C1749" i="1"/>
  <c r="C1738" i="1"/>
  <c r="C1727" i="1"/>
  <c r="C1716" i="1"/>
  <c r="C1705" i="1"/>
  <c r="C1699" i="1"/>
  <c r="C1688" i="1"/>
  <c r="C1677" i="1"/>
  <c r="C1666" i="1"/>
  <c r="C1655" i="1"/>
  <c r="C1649" i="1"/>
  <c r="C1638" i="1"/>
  <c r="C1627" i="1"/>
  <c r="C1621" i="1"/>
  <c r="C1615" i="1"/>
  <c r="C1609" i="1"/>
  <c r="C1596" i="1"/>
  <c r="C1590" i="1"/>
  <c r="C1584" i="1"/>
  <c r="C1553" i="1"/>
  <c r="C1547" i="1"/>
  <c r="C1518" i="1"/>
  <c r="C1510" i="1"/>
  <c r="C1501" i="1"/>
  <c r="C1483" i="1"/>
  <c r="C1456" i="1"/>
  <c r="C1447" i="1"/>
  <c r="C1438" i="1"/>
  <c r="C1421" i="1"/>
  <c r="C1402" i="1"/>
  <c r="C1391" i="1"/>
  <c r="C1371" i="1"/>
  <c r="C1360" i="1"/>
  <c r="C1340" i="1"/>
  <c r="C1327" i="1"/>
  <c r="C1151" i="1"/>
  <c r="C1056" i="1"/>
  <c r="C781" i="1"/>
  <c r="C1810" i="1"/>
  <c r="C1771" i="1"/>
  <c r="C1743" i="1"/>
  <c r="C1732" i="1"/>
  <c r="C1721" i="1"/>
  <c r="C1710" i="1"/>
  <c r="C1704" i="1"/>
  <c r="C1693" i="1"/>
  <c r="C1682" i="1"/>
  <c r="C1671" i="1"/>
  <c r="C1660" i="1"/>
  <c r="C1654" i="1"/>
  <c r="C1643" i="1"/>
  <c r="C1632" i="1"/>
  <c r="C1608" i="1"/>
  <c r="C1583" i="1"/>
  <c r="C1577" i="1"/>
  <c r="C1571" i="1"/>
  <c r="C1565" i="1"/>
  <c r="C1559" i="1"/>
  <c r="C1546" i="1"/>
  <c r="C1540" i="1"/>
  <c r="C1534" i="1"/>
  <c r="C1527" i="1"/>
  <c r="C1500" i="1"/>
  <c r="C1491" i="1"/>
  <c r="C1482" i="1"/>
  <c r="C1465" i="1"/>
  <c r="C1437" i="1"/>
  <c r="C1428" i="1"/>
  <c r="C1420" i="1"/>
  <c r="C1400" i="1"/>
  <c r="C1368" i="1"/>
  <c r="C1310" i="1"/>
  <c r="C1285" i="1"/>
  <c r="C1253" i="1"/>
  <c r="C1222" i="1"/>
  <c r="C1143" i="1"/>
  <c r="C981" i="1"/>
  <c r="C1788" i="1"/>
  <c r="C1715" i="1"/>
  <c r="C1709" i="1"/>
  <c r="C1698" i="1"/>
  <c r="C1687" i="1"/>
  <c r="C1676" i="1"/>
  <c r="C1665" i="1"/>
  <c r="C1659" i="1"/>
  <c r="C1648" i="1"/>
  <c r="C1637" i="1"/>
  <c r="C1626" i="1"/>
  <c r="C1620" i="1"/>
  <c r="C1614" i="1"/>
  <c r="C1607" i="1"/>
  <c r="C1601" i="1"/>
  <c r="C1595" i="1"/>
  <c r="C1589" i="1"/>
  <c r="C1558" i="1"/>
  <c r="C1533" i="1"/>
  <c r="C1526" i="1"/>
  <c r="C1508" i="1"/>
  <c r="C1481" i="1"/>
  <c r="C1472" i="1"/>
  <c r="C1463" i="1"/>
  <c r="C1446" i="1"/>
  <c r="C1418" i="1"/>
  <c r="C1410" i="1"/>
  <c r="C1390" i="1"/>
  <c r="C1378" i="1"/>
  <c r="C1358" i="1"/>
  <c r="C1347" i="1"/>
  <c r="C1183" i="1"/>
  <c r="C1098" i="1"/>
  <c r="C1045" i="1"/>
  <c r="C758" i="1"/>
  <c r="C552" i="1"/>
  <c r="C1792" i="1"/>
  <c r="C1692" i="1"/>
  <c r="C1664" i="1"/>
  <c r="C1642" i="1"/>
  <c r="C1631" i="1"/>
  <c r="C1588" i="1"/>
  <c r="C1582" i="1"/>
  <c r="C1576" i="1"/>
  <c r="C1570" i="1"/>
  <c r="C1564" i="1"/>
  <c r="C1557" i="1"/>
  <c r="C1551" i="1"/>
  <c r="C1545" i="1"/>
  <c r="C1539" i="1"/>
  <c r="C1525" i="1"/>
  <c r="C1516" i="1"/>
  <c r="C1507" i="1"/>
  <c r="C1490" i="1"/>
  <c r="C1462" i="1"/>
  <c r="C1453" i="1"/>
  <c r="C1445" i="1"/>
  <c r="C1427" i="1"/>
  <c r="C1387" i="1"/>
  <c r="C1356" i="1"/>
  <c r="C1335" i="1"/>
  <c r="C1322" i="1"/>
  <c r="C1278" i="1"/>
  <c r="C1247" i="1"/>
  <c r="C1216" i="1"/>
  <c r="C963" i="1"/>
  <c r="C733" i="1"/>
  <c r="C1843" i="1"/>
  <c r="C1826" i="1"/>
  <c r="C1798" i="1"/>
  <c r="C1765" i="1"/>
  <c r="C1726" i="1"/>
  <c r="C1842" i="1"/>
  <c r="C1820" i="1"/>
  <c r="C1770" i="1"/>
  <c r="C1703" i="1"/>
  <c r="C1670" i="1"/>
  <c r="C1836" i="1"/>
  <c r="C1808" i="1"/>
  <c r="C1775" i="1"/>
  <c r="C1747" i="1"/>
  <c r="C1725" i="1"/>
  <c r="C1719" i="1"/>
  <c r="C1708" i="1"/>
  <c r="C1697" i="1"/>
  <c r="C1686" i="1"/>
  <c r="C1675" i="1"/>
  <c r="C1669" i="1"/>
  <c r="C1658" i="1"/>
  <c r="C1647" i="1"/>
  <c r="C1636" i="1"/>
  <c r="C1625" i="1"/>
  <c r="C1618" i="1"/>
  <c r="C1612" i="1"/>
  <c r="C1606" i="1"/>
  <c r="C1600" i="1"/>
  <c r="C1594" i="1"/>
  <c r="C1538" i="1"/>
  <c r="C1532" i="1"/>
  <c r="C1506" i="1"/>
  <c r="C1497" i="1"/>
  <c r="C1488" i="1"/>
  <c r="C1471" i="1"/>
  <c r="C1443" i="1"/>
  <c r="C1435" i="1"/>
  <c r="C1426" i="1"/>
  <c r="C1408" i="1"/>
  <c r="C1397" i="1"/>
  <c r="C1377" i="1"/>
  <c r="C1366" i="1"/>
  <c r="C1346" i="1"/>
  <c r="C1303" i="1"/>
  <c r="C1176" i="1"/>
  <c r="C1087" i="1"/>
  <c r="C1036" i="1"/>
  <c r="C852" i="1"/>
  <c r="C1777" i="1"/>
  <c r="C1782" i="1"/>
  <c r="C1809" i="1"/>
  <c r="C1776" i="1"/>
  <c r="C1748" i="1"/>
  <c r="C1831" i="1"/>
  <c r="C1803" i="1"/>
  <c r="C1753" i="1"/>
  <c r="C1731" i="1"/>
  <c r="C1681" i="1"/>
  <c r="C1653" i="1"/>
  <c r="C1847" i="1"/>
  <c r="C1819" i="1"/>
  <c r="C1786" i="1"/>
  <c r="C1769" i="1"/>
  <c r="C1841" i="1"/>
  <c r="C1830" i="1"/>
  <c r="C1813" i="1"/>
  <c r="C1802" i="1"/>
  <c r="C1791" i="1"/>
  <c r="C1780" i="1"/>
  <c r="C1752" i="1"/>
  <c r="C1741" i="1"/>
  <c r="C1724" i="1"/>
  <c r="C1713" i="1"/>
  <c r="C1691" i="1"/>
  <c r="C1680" i="1"/>
  <c r="C1674" i="1"/>
  <c r="C1663" i="1"/>
  <c r="C1652" i="1"/>
  <c r="C1641" i="1"/>
  <c r="C1630" i="1"/>
  <c r="C1624" i="1"/>
  <c r="C1593" i="1"/>
  <c r="C1587" i="1"/>
  <c r="C1581" i="1"/>
  <c r="C1575" i="1"/>
  <c r="C1568" i="1"/>
  <c r="C1562" i="1"/>
  <c r="C1556" i="1"/>
  <c r="C1550" i="1"/>
  <c r="C1544" i="1"/>
  <c r="C1515" i="1"/>
  <c r="C1487" i="1"/>
  <c r="C1478" i="1"/>
  <c r="C1470" i="1"/>
  <c r="C1452" i="1"/>
  <c r="C1425" i="1"/>
  <c r="C1416" i="1"/>
  <c r="C1406" i="1"/>
  <c r="C1375" i="1"/>
  <c r="C1343" i="1"/>
  <c r="C1333" i="1"/>
  <c r="C1321" i="1"/>
  <c r="C1272" i="1"/>
  <c r="C1241" i="1"/>
  <c r="C1207" i="1"/>
  <c r="C1025" i="1"/>
  <c r="C831" i="1"/>
  <c r="C692" i="1"/>
  <c r="C435" i="1"/>
  <c r="C1821" i="1"/>
  <c r="C1793" i="1"/>
  <c r="C1760" i="1"/>
  <c r="C1848" i="1"/>
  <c r="C1787" i="1"/>
  <c r="C1759" i="1"/>
  <c r="C1764" i="1"/>
  <c r="C1742" i="1"/>
  <c r="C1720" i="1"/>
  <c r="C1825" i="1"/>
  <c r="C1797" i="1"/>
  <c r="C1758" i="1"/>
  <c r="C1736" i="1"/>
  <c r="C1824" i="1"/>
  <c r="C1774" i="1"/>
  <c r="C1763" i="1"/>
  <c r="C1730" i="1"/>
  <c r="C1702" i="1"/>
  <c r="C1846" i="1"/>
  <c r="C1835" i="1"/>
  <c r="C1829" i="1"/>
  <c r="C1818" i="1"/>
  <c r="C1807" i="1"/>
  <c r="C1796" i="1"/>
  <c r="C1785" i="1"/>
  <c r="C1779" i="1"/>
  <c r="C1768" i="1"/>
  <c r="C1757" i="1"/>
  <c r="C1746" i="1"/>
  <c r="C1735" i="1"/>
  <c r="C1729" i="1"/>
  <c r="C1718" i="1"/>
  <c r="C1707" i="1"/>
  <c r="C1696" i="1"/>
  <c r="C1685" i="1"/>
  <c r="C1679" i="1"/>
  <c r="C1668" i="1"/>
  <c r="C1657" i="1"/>
  <c r="C1646" i="1"/>
  <c r="C1635" i="1"/>
  <c r="C1629" i="1"/>
  <c r="C1623" i="1"/>
  <c r="C1617" i="1"/>
  <c r="C1611" i="1"/>
  <c r="C1605" i="1"/>
  <c r="C1599" i="1"/>
  <c r="C1574" i="1"/>
  <c r="C1543" i="1"/>
  <c r="C1537" i="1"/>
  <c r="C1531" i="1"/>
  <c r="C1522" i="1"/>
  <c r="C1513" i="1"/>
  <c r="C1496" i="1"/>
  <c r="C1468" i="1"/>
  <c r="C1460" i="1"/>
  <c r="C1451" i="1"/>
  <c r="C1433" i="1"/>
  <c r="C1396" i="1"/>
  <c r="C1385" i="1"/>
  <c r="C1365" i="1"/>
  <c r="C1353" i="1"/>
  <c r="C1167" i="1"/>
  <c r="C1125" i="1"/>
  <c r="C1076" i="1"/>
  <c r="C1023" i="1"/>
  <c r="C411" i="1"/>
  <c r="C1209" i="1"/>
  <c r="C1193" i="1"/>
  <c r="C1184" i="1"/>
  <c r="C1177" i="1"/>
  <c r="C1168" i="1"/>
  <c r="C1161" i="1"/>
  <c r="C1136" i="1"/>
  <c r="C1126" i="1"/>
  <c r="C1100" i="1"/>
  <c r="C1088" i="1"/>
  <c r="C1080" i="1"/>
  <c r="C1068" i="1"/>
  <c r="C1057" i="1"/>
  <c r="C1048" i="1"/>
  <c r="C1037" i="1"/>
  <c r="C945" i="1"/>
  <c r="C881" i="1"/>
  <c r="C858" i="1"/>
  <c r="C787" i="1"/>
  <c r="C562" i="1"/>
  <c r="C440" i="1"/>
  <c r="C1315" i="1"/>
  <c r="C1308" i="1"/>
  <c r="C1302" i="1"/>
  <c r="C1296" i="1"/>
  <c r="C1290" i="1"/>
  <c r="C1283" i="1"/>
  <c r="C1277" i="1"/>
  <c r="C1271" i="1"/>
  <c r="C1265" i="1"/>
  <c r="C1258" i="1"/>
  <c r="C1252" i="1"/>
  <c r="C1246" i="1"/>
  <c r="C1240" i="1"/>
  <c r="C1233" i="1"/>
  <c r="C1227" i="1"/>
  <c r="C1221" i="1"/>
  <c r="C1215" i="1"/>
  <c r="C1206" i="1"/>
  <c r="C1190" i="1"/>
  <c r="C1159" i="1"/>
  <c r="C1142" i="1"/>
  <c r="C1132" i="1"/>
  <c r="C1106" i="1"/>
  <c r="C1007" i="1"/>
  <c r="C993" i="1"/>
  <c r="C976" i="1"/>
  <c r="C938" i="1"/>
  <c r="C873" i="1"/>
  <c r="C802" i="1"/>
  <c r="C752" i="1"/>
  <c r="C726" i="1"/>
  <c r="C683" i="1"/>
  <c r="C642" i="1"/>
  <c r="C599" i="1"/>
  <c r="C1198" i="1"/>
  <c r="C1189" i="1"/>
  <c r="C1182" i="1"/>
  <c r="C1173" i="1"/>
  <c r="C1166" i="1"/>
  <c r="C1157" i="1"/>
  <c r="C1150" i="1"/>
  <c r="C1123" i="1"/>
  <c r="C1113" i="1"/>
  <c r="C1095" i="1"/>
  <c r="C1086" i="1"/>
  <c r="C1075" i="1"/>
  <c r="C1063" i="1"/>
  <c r="C1055" i="1"/>
  <c r="C1043" i="1"/>
  <c r="C1032" i="1"/>
  <c r="C1020" i="1"/>
  <c r="C957" i="1"/>
  <c r="C895" i="1"/>
  <c r="C846" i="1"/>
  <c r="C823" i="1"/>
  <c r="C544" i="1"/>
  <c r="C1407" i="1"/>
  <c r="C1401" i="1"/>
  <c r="C1395" i="1"/>
  <c r="C1388" i="1"/>
  <c r="C1382" i="1"/>
  <c r="C1376" i="1"/>
  <c r="C1370" i="1"/>
  <c r="C1363" i="1"/>
  <c r="C1357" i="1"/>
  <c r="C1351" i="1"/>
  <c r="C1345" i="1"/>
  <c r="C1338" i="1"/>
  <c r="C1332" i="1"/>
  <c r="C1326" i="1"/>
  <c r="C1320" i="1"/>
  <c r="C1313" i="1"/>
  <c r="C1307" i="1"/>
  <c r="C1301" i="1"/>
  <c r="C1295" i="1"/>
  <c r="C1288" i="1"/>
  <c r="C1282" i="1"/>
  <c r="C1276" i="1"/>
  <c r="C1270" i="1"/>
  <c r="C1263" i="1"/>
  <c r="C1257" i="1"/>
  <c r="C1251" i="1"/>
  <c r="C1245" i="1"/>
  <c r="C1238" i="1"/>
  <c r="C1232" i="1"/>
  <c r="C1226" i="1"/>
  <c r="C1220" i="1"/>
  <c r="C1212" i="1"/>
  <c r="C1205" i="1"/>
  <c r="C1196" i="1"/>
  <c r="C1131" i="1"/>
  <c r="C1105" i="1"/>
  <c r="C1006" i="1"/>
  <c r="C988" i="1"/>
  <c r="C975" i="1"/>
  <c r="C913" i="1"/>
  <c r="C867" i="1"/>
  <c r="C796" i="1"/>
  <c r="C773" i="1"/>
  <c r="C751" i="1"/>
  <c r="C717" i="1"/>
  <c r="C676" i="1"/>
  <c r="C633" i="1"/>
  <c r="C589" i="1"/>
  <c r="C1204" i="1"/>
  <c r="C1188" i="1"/>
  <c r="C1179" i="1"/>
  <c r="C1172" i="1"/>
  <c r="C1165" i="1"/>
  <c r="C1156" i="1"/>
  <c r="C1148" i="1"/>
  <c r="C1138" i="1"/>
  <c r="C1112" i="1"/>
  <c r="C1093" i="1"/>
  <c r="C1082" i="1"/>
  <c r="C1073" i="1"/>
  <c r="C1062" i="1"/>
  <c r="C1051" i="1"/>
  <c r="C1042" i="1"/>
  <c r="C1031" i="1"/>
  <c r="C1018" i="1"/>
  <c r="C932" i="1"/>
  <c r="C888" i="1"/>
  <c r="C817" i="1"/>
  <c r="C743" i="1"/>
  <c r="C534" i="1"/>
  <c r="C1337" i="1"/>
  <c r="C1331" i="1"/>
  <c r="C1325" i="1"/>
  <c r="C1318" i="1"/>
  <c r="C1312" i="1"/>
  <c r="C1306" i="1"/>
  <c r="C1300" i="1"/>
  <c r="C1293" i="1"/>
  <c r="C1287" i="1"/>
  <c r="C1281" i="1"/>
  <c r="C1275" i="1"/>
  <c r="C1268" i="1"/>
  <c r="C1262" i="1"/>
  <c r="C1256" i="1"/>
  <c r="C1250" i="1"/>
  <c r="C1243" i="1"/>
  <c r="C1237" i="1"/>
  <c r="C1231" i="1"/>
  <c r="C1225" i="1"/>
  <c r="C1218" i="1"/>
  <c r="C1211" i="1"/>
  <c r="C1195" i="1"/>
  <c r="C1130" i="1"/>
  <c r="C1120" i="1"/>
  <c r="C1030" i="1"/>
  <c r="C1017" i="1"/>
  <c r="C1001" i="1"/>
  <c r="C987" i="1"/>
  <c r="C970" i="1"/>
  <c r="C951" i="1"/>
  <c r="C866" i="1"/>
  <c r="C838" i="1"/>
  <c r="C767" i="1"/>
  <c r="C708" i="1"/>
  <c r="C667" i="1"/>
  <c r="C626" i="1"/>
  <c r="C579" i="1"/>
  <c r="C1194" i="1"/>
  <c r="C1187" i="1"/>
  <c r="C1178" i="1"/>
  <c r="C1171" i="1"/>
  <c r="C1162" i="1"/>
  <c r="C1155" i="1"/>
  <c r="C1137" i="1"/>
  <c r="C1111" i="1"/>
  <c r="C1101" i="1"/>
  <c r="C1092" i="1"/>
  <c r="C1081" i="1"/>
  <c r="C1070" i="1"/>
  <c r="C1061" i="1"/>
  <c r="C1050" i="1"/>
  <c r="C1038" i="1"/>
  <c r="C907" i="1"/>
  <c r="C887" i="1"/>
  <c r="C816" i="1"/>
  <c r="C788" i="1"/>
  <c r="C742" i="1"/>
  <c r="C572" i="1"/>
  <c r="C524" i="1"/>
  <c r="C1619" i="1"/>
  <c r="C1613" i="1"/>
  <c r="C1602" i="1"/>
  <c r="C1591" i="1"/>
  <c r="C1580" i="1"/>
  <c r="C1569" i="1"/>
  <c r="C1563" i="1"/>
  <c r="C1552" i="1"/>
  <c r="C1541" i="1"/>
  <c r="C1530" i="1"/>
  <c r="C1523" i="1"/>
  <c r="C1517" i="1"/>
  <c r="C1511" i="1"/>
  <c r="C1505" i="1"/>
  <c r="C1498" i="1"/>
  <c r="C1492" i="1"/>
  <c r="C1486" i="1"/>
  <c r="C1480" i="1"/>
  <c r="C1473" i="1"/>
  <c r="C1467" i="1"/>
  <c r="C1461" i="1"/>
  <c r="C1455" i="1"/>
  <c r="C1448" i="1"/>
  <c r="C1442" i="1"/>
  <c r="C1436" i="1"/>
  <c r="C1430" i="1"/>
  <c r="C1423" i="1"/>
  <c r="C1417" i="1"/>
  <c r="C1411" i="1"/>
  <c r="C1405" i="1"/>
  <c r="C1398" i="1"/>
  <c r="C1392" i="1"/>
  <c r="C1386" i="1"/>
  <c r="C1380" i="1"/>
  <c r="C1373" i="1"/>
  <c r="C1367" i="1"/>
  <c r="C1361" i="1"/>
  <c r="C1355" i="1"/>
  <c r="C1348" i="1"/>
  <c r="C1342" i="1"/>
  <c r="C1336" i="1"/>
  <c r="C1330" i="1"/>
  <c r="C1323" i="1"/>
  <c r="C1317" i="1"/>
  <c r="C1311" i="1"/>
  <c r="C1305" i="1"/>
  <c r="C1298" i="1"/>
  <c r="C1292" i="1"/>
  <c r="C1286" i="1"/>
  <c r="C1280" i="1"/>
  <c r="C1273" i="1"/>
  <c r="C1267" i="1"/>
  <c r="C1261" i="1"/>
  <c r="C1255" i="1"/>
  <c r="C1248" i="1"/>
  <c r="C1242" i="1"/>
  <c r="C1236" i="1"/>
  <c r="C1230" i="1"/>
  <c r="C1223" i="1"/>
  <c r="C1217" i="1"/>
  <c r="C1210" i="1"/>
  <c r="C1201" i="1"/>
  <c r="C1185" i="1"/>
  <c r="C1154" i="1"/>
  <c r="C1145" i="1"/>
  <c r="C1118" i="1"/>
  <c r="C1026" i="1"/>
  <c r="C1013" i="1"/>
  <c r="C1000" i="1"/>
  <c r="C982" i="1"/>
  <c r="C968" i="1"/>
  <c r="C926" i="1"/>
  <c r="C837" i="1"/>
  <c r="C766" i="1"/>
  <c r="C736" i="1"/>
  <c r="C701" i="1"/>
  <c r="C658" i="1"/>
  <c r="C617" i="1"/>
  <c r="C463" i="1"/>
  <c r="C160" i="1"/>
  <c r="C727" i="1"/>
  <c r="C718" i="1"/>
  <c r="C711" i="1"/>
  <c r="C702" i="1"/>
  <c r="C693" i="1"/>
  <c r="C686" i="1"/>
  <c r="C677" i="1"/>
  <c r="C668" i="1"/>
  <c r="C661" i="1"/>
  <c r="C652" i="1"/>
  <c r="C643" i="1"/>
  <c r="C636" i="1"/>
  <c r="C627" i="1"/>
  <c r="C618" i="1"/>
  <c r="C610" i="1"/>
  <c r="C600" i="1"/>
  <c r="C590" i="1"/>
  <c r="C527" i="1"/>
  <c r="C517" i="1"/>
  <c r="C507" i="1"/>
  <c r="C499" i="1"/>
  <c r="C485" i="1"/>
  <c r="C468" i="1"/>
  <c r="C377" i="1"/>
  <c r="C320" i="1"/>
  <c r="C192" i="1"/>
  <c r="C962" i="1"/>
  <c r="C956" i="1"/>
  <c r="C950" i="1"/>
  <c r="C943" i="1"/>
  <c r="C937" i="1"/>
  <c r="C931" i="1"/>
  <c r="C925" i="1"/>
  <c r="C918" i="1"/>
  <c r="C912" i="1"/>
  <c r="C906" i="1"/>
  <c r="C900" i="1"/>
  <c r="C893" i="1"/>
  <c r="C872" i="1"/>
  <c r="C851" i="1"/>
  <c r="C843" i="1"/>
  <c r="C822" i="1"/>
  <c r="C801" i="1"/>
  <c r="C793" i="1"/>
  <c r="C772" i="1"/>
  <c r="C533" i="1"/>
  <c r="C523" i="1"/>
  <c r="C513" i="1"/>
  <c r="C505" i="1"/>
  <c r="C495" i="1"/>
  <c r="C405" i="1"/>
  <c r="C369" i="1"/>
  <c r="C300" i="1"/>
  <c r="C886" i="1"/>
  <c r="C878" i="1"/>
  <c r="C857" i="1"/>
  <c r="C836" i="1"/>
  <c r="C828" i="1"/>
  <c r="C807" i="1"/>
  <c r="C786" i="1"/>
  <c r="C778" i="1"/>
  <c r="C757" i="1"/>
  <c r="C748" i="1"/>
  <c r="C741" i="1"/>
  <c r="C732" i="1"/>
  <c r="C723" i="1"/>
  <c r="C716" i="1"/>
  <c r="C707" i="1"/>
  <c r="C698" i="1"/>
  <c r="C691" i="1"/>
  <c r="C682" i="1"/>
  <c r="C673" i="1"/>
  <c r="C666" i="1"/>
  <c r="C657" i="1"/>
  <c r="C648" i="1"/>
  <c r="C641" i="1"/>
  <c r="C632" i="1"/>
  <c r="C623" i="1"/>
  <c r="C588" i="1"/>
  <c r="C578" i="1"/>
  <c r="C568" i="1"/>
  <c r="C560" i="1"/>
  <c r="C550" i="1"/>
  <c r="C540" i="1"/>
  <c r="C479" i="1"/>
  <c r="C360" i="1"/>
  <c r="C281" i="1"/>
  <c r="C1011" i="1"/>
  <c r="C1005" i="1"/>
  <c r="C998" i="1"/>
  <c r="C992" i="1"/>
  <c r="C986" i="1"/>
  <c r="C980" i="1"/>
  <c r="C973" i="1"/>
  <c r="C967" i="1"/>
  <c r="C961" i="1"/>
  <c r="C955" i="1"/>
  <c r="C948" i="1"/>
  <c r="C942" i="1"/>
  <c r="C936" i="1"/>
  <c r="C930" i="1"/>
  <c r="C923" i="1"/>
  <c r="C917" i="1"/>
  <c r="C911" i="1"/>
  <c r="C905" i="1"/>
  <c r="C898" i="1"/>
  <c r="C892" i="1"/>
  <c r="C871" i="1"/>
  <c r="C863" i="1"/>
  <c r="C842" i="1"/>
  <c r="C821" i="1"/>
  <c r="C813" i="1"/>
  <c r="C792" i="1"/>
  <c r="C771" i="1"/>
  <c r="C763" i="1"/>
  <c r="C613" i="1"/>
  <c r="C605" i="1"/>
  <c r="C595" i="1"/>
  <c r="C585" i="1"/>
  <c r="C522" i="1"/>
  <c r="C512" i="1"/>
  <c r="C502" i="1"/>
  <c r="C477" i="1"/>
  <c r="C457" i="1"/>
  <c r="C429" i="1"/>
  <c r="C399" i="1"/>
  <c r="C359" i="1"/>
  <c r="C877" i="1"/>
  <c r="C856" i="1"/>
  <c r="C848" i="1"/>
  <c r="C827" i="1"/>
  <c r="C806" i="1"/>
  <c r="C798" i="1"/>
  <c r="C777" i="1"/>
  <c r="C756" i="1"/>
  <c r="C747" i="1"/>
  <c r="C738" i="1"/>
  <c r="C731" i="1"/>
  <c r="C722" i="1"/>
  <c r="C713" i="1"/>
  <c r="C706" i="1"/>
  <c r="C697" i="1"/>
  <c r="C688" i="1"/>
  <c r="C681" i="1"/>
  <c r="C672" i="1"/>
  <c r="C663" i="1"/>
  <c r="C656" i="1"/>
  <c r="C647" i="1"/>
  <c r="C638" i="1"/>
  <c r="C631" i="1"/>
  <c r="C622" i="1"/>
  <c r="C577" i="1"/>
  <c r="C567" i="1"/>
  <c r="C557" i="1"/>
  <c r="C549" i="1"/>
  <c r="C539" i="1"/>
  <c r="C529" i="1"/>
  <c r="C474" i="1"/>
  <c r="C452" i="1"/>
  <c r="C424" i="1"/>
  <c r="C392" i="1"/>
  <c r="C350" i="1"/>
  <c r="C253" i="1"/>
  <c r="C1214" i="1"/>
  <c r="C1203" i="1"/>
  <c r="C1192" i="1"/>
  <c r="C1181" i="1"/>
  <c r="C1170" i="1"/>
  <c r="C1164" i="1"/>
  <c r="C1153" i="1"/>
  <c r="C1147" i="1"/>
  <c r="C1141" i="1"/>
  <c r="C1135" i="1"/>
  <c r="C1128" i="1"/>
  <c r="C1122" i="1"/>
  <c r="C1116" i="1"/>
  <c r="C1110" i="1"/>
  <c r="C1103" i="1"/>
  <c r="C1097" i="1"/>
  <c r="C1091" i="1"/>
  <c r="C1085" i="1"/>
  <c r="C1078" i="1"/>
  <c r="C1072" i="1"/>
  <c r="C1066" i="1"/>
  <c r="C1060" i="1"/>
  <c r="C1053" i="1"/>
  <c r="C1047" i="1"/>
  <c r="C1041" i="1"/>
  <c r="C1035" i="1"/>
  <c r="C1028" i="1"/>
  <c r="C1022" i="1"/>
  <c r="C1016" i="1"/>
  <c r="C1010" i="1"/>
  <c r="C1003" i="1"/>
  <c r="C997" i="1"/>
  <c r="C991" i="1"/>
  <c r="C985" i="1"/>
  <c r="C978" i="1"/>
  <c r="C972" i="1"/>
  <c r="C966" i="1"/>
  <c r="C960" i="1"/>
  <c r="C953" i="1"/>
  <c r="C947" i="1"/>
  <c r="C941" i="1"/>
  <c r="C935" i="1"/>
  <c r="C928" i="1"/>
  <c r="C922" i="1"/>
  <c r="C916" i="1"/>
  <c r="C910" i="1"/>
  <c r="C903" i="1"/>
  <c r="C897" i="1"/>
  <c r="C891" i="1"/>
  <c r="C883" i="1"/>
  <c r="C862" i="1"/>
  <c r="C841" i="1"/>
  <c r="C833" i="1"/>
  <c r="C812" i="1"/>
  <c r="C791" i="1"/>
  <c r="C783" i="1"/>
  <c r="C762" i="1"/>
  <c r="C612" i="1"/>
  <c r="C602" i="1"/>
  <c r="C594" i="1"/>
  <c r="C584" i="1"/>
  <c r="C574" i="1"/>
  <c r="C490" i="1"/>
  <c r="C423" i="1"/>
  <c r="C349" i="1"/>
  <c r="C87" i="1"/>
  <c r="C1529" i="1"/>
  <c r="C1524" i="1"/>
  <c r="C1519" i="1"/>
  <c r="C1514" i="1"/>
  <c r="C1509" i="1"/>
  <c r="C1504" i="1"/>
  <c r="C1499" i="1"/>
  <c r="C1494" i="1"/>
  <c r="C1489" i="1"/>
  <c r="C1484" i="1"/>
  <c r="C1479" i="1"/>
  <c r="C1474" i="1"/>
  <c r="C1469" i="1"/>
  <c r="C1464" i="1"/>
  <c r="C1459" i="1"/>
  <c r="C1454" i="1"/>
  <c r="C1449" i="1"/>
  <c r="C1444" i="1"/>
  <c r="C1439" i="1"/>
  <c r="C1434" i="1"/>
  <c r="C1429" i="1"/>
  <c r="C1424" i="1"/>
  <c r="C1419" i="1"/>
  <c r="C1414" i="1"/>
  <c r="C1409" i="1"/>
  <c r="C1404" i="1"/>
  <c r="C1399" i="1"/>
  <c r="C1394" i="1"/>
  <c r="C1389" i="1"/>
  <c r="C1384" i="1"/>
  <c r="C1379" i="1"/>
  <c r="C1374" i="1"/>
  <c r="C1369" i="1"/>
  <c r="C1364" i="1"/>
  <c r="C1359" i="1"/>
  <c r="C1354" i="1"/>
  <c r="C1349" i="1"/>
  <c r="C1344" i="1"/>
  <c r="C1339" i="1"/>
  <c r="C1334" i="1"/>
  <c r="C1329" i="1"/>
  <c r="C1324" i="1"/>
  <c r="C1319" i="1"/>
  <c r="C1314" i="1"/>
  <c r="C1309" i="1"/>
  <c r="C1304" i="1"/>
  <c r="C1299" i="1"/>
  <c r="C1294" i="1"/>
  <c r="C1289" i="1"/>
  <c r="C1284" i="1"/>
  <c r="C1279" i="1"/>
  <c r="C1274" i="1"/>
  <c r="C1269" i="1"/>
  <c r="C1264" i="1"/>
  <c r="C1259" i="1"/>
  <c r="C1254" i="1"/>
  <c r="C1249" i="1"/>
  <c r="C1244" i="1"/>
  <c r="C1239" i="1"/>
  <c r="C1234" i="1"/>
  <c r="C1229" i="1"/>
  <c r="C1224" i="1"/>
  <c r="C1219" i="1"/>
  <c r="C1208" i="1"/>
  <c r="C1197" i="1"/>
  <c r="C1186" i="1"/>
  <c r="C1175" i="1"/>
  <c r="C1169" i="1"/>
  <c r="C1158" i="1"/>
  <c r="C876" i="1"/>
  <c r="C868" i="1"/>
  <c r="C847" i="1"/>
  <c r="C826" i="1"/>
  <c r="C818" i="1"/>
  <c r="C797" i="1"/>
  <c r="C776" i="1"/>
  <c r="C768" i="1"/>
  <c r="C753" i="1"/>
  <c r="C746" i="1"/>
  <c r="C737" i="1"/>
  <c r="C728" i="1"/>
  <c r="C721" i="1"/>
  <c r="C712" i="1"/>
  <c r="C703" i="1"/>
  <c r="C696" i="1"/>
  <c r="C687" i="1"/>
  <c r="C678" i="1"/>
  <c r="C671" i="1"/>
  <c r="C662" i="1"/>
  <c r="C653" i="1"/>
  <c r="C646" i="1"/>
  <c r="C637" i="1"/>
  <c r="C628" i="1"/>
  <c r="C621" i="1"/>
  <c r="C538" i="1"/>
  <c r="C528" i="1"/>
  <c r="C518" i="1"/>
  <c r="C510" i="1"/>
  <c r="C500" i="1"/>
  <c r="C224" i="1"/>
  <c r="C52" i="1"/>
  <c r="C1213" i="1"/>
  <c r="C1202" i="1"/>
  <c r="C1191" i="1"/>
  <c r="C1180" i="1"/>
  <c r="C1174" i="1"/>
  <c r="C1163" i="1"/>
  <c r="C1152" i="1"/>
  <c r="C1146" i="1"/>
  <c r="C1140" i="1"/>
  <c r="C1133" i="1"/>
  <c r="C1127" i="1"/>
  <c r="C1121" i="1"/>
  <c r="C1115" i="1"/>
  <c r="C1108" i="1"/>
  <c r="C1102" i="1"/>
  <c r="C1096" i="1"/>
  <c r="C1090" i="1"/>
  <c r="C1083" i="1"/>
  <c r="C1077" i="1"/>
  <c r="C1071" i="1"/>
  <c r="C1065" i="1"/>
  <c r="C1058" i="1"/>
  <c r="C1052" i="1"/>
  <c r="C1046" i="1"/>
  <c r="C1040" i="1"/>
  <c r="C1033" i="1"/>
  <c r="C1027" i="1"/>
  <c r="C1021" i="1"/>
  <c r="C1015" i="1"/>
  <c r="C1008" i="1"/>
  <c r="C1002" i="1"/>
  <c r="C996" i="1"/>
  <c r="C990" i="1"/>
  <c r="C983" i="1"/>
  <c r="C977" i="1"/>
  <c r="C971" i="1"/>
  <c r="C965" i="1"/>
  <c r="C958" i="1"/>
  <c r="C952" i="1"/>
  <c r="C946" i="1"/>
  <c r="C940" i="1"/>
  <c r="C933" i="1"/>
  <c r="C927" i="1"/>
  <c r="C921" i="1"/>
  <c r="C915" i="1"/>
  <c r="C908" i="1"/>
  <c r="C902" i="1"/>
  <c r="C896" i="1"/>
  <c r="C882" i="1"/>
  <c r="C861" i="1"/>
  <c r="C853" i="1"/>
  <c r="C832" i="1"/>
  <c r="C811" i="1"/>
  <c r="C803" i="1"/>
  <c r="C782" i="1"/>
  <c r="C761" i="1"/>
  <c r="C583" i="1"/>
  <c r="C573" i="1"/>
  <c r="C563" i="1"/>
  <c r="C555" i="1"/>
  <c r="C545" i="1"/>
  <c r="C535" i="1"/>
  <c r="C488" i="1"/>
  <c r="C417" i="1"/>
  <c r="C484" i="1"/>
  <c r="C473" i="1"/>
  <c r="C462" i="1"/>
  <c r="C445" i="1"/>
  <c r="C434" i="1"/>
  <c r="C391" i="1"/>
  <c r="C383" i="1"/>
  <c r="C358" i="1"/>
  <c r="C336" i="1"/>
  <c r="C217" i="1"/>
  <c r="C186" i="1"/>
  <c r="C152" i="1"/>
  <c r="C81" i="1"/>
  <c r="C45" i="1"/>
  <c r="C489" i="1"/>
  <c r="C478" i="1"/>
  <c r="C467" i="1"/>
  <c r="C450" i="1"/>
  <c r="C439" i="1"/>
  <c r="C428" i="1"/>
  <c r="C422" i="1"/>
  <c r="C416" i="1"/>
  <c r="C410" i="1"/>
  <c r="C403" i="1"/>
  <c r="C397" i="1"/>
  <c r="C390" i="1"/>
  <c r="C375" i="1"/>
  <c r="C347" i="1"/>
  <c r="C333" i="1"/>
  <c r="C297" i="1"/>
  <c r="C275" i="1"/>
  <c r="C247" i="1"/>
  <c r="C116" i="1"/>
  <c r="C494" i="1"/>
  <c r="C483" i="1"/>
  <c r="C472" i="1"/>
  <c r="C455" i="1"/>
  <c r="C444" i="1"/>
  <c r="C433" i="1"/>
  <c r="C409" i="1"/>
  <c r="C382" i="1"/>
  <c r="C331" i="1"/>
  <c r="C314" i="1"/>
  <c r="C270" i="1"/>
  <c r="C242" i="1"/>
  <c r="C211" i="1"/>
  <c r="C180" i="1"/>
  <c r="C110" i="1"/>
  <c r="C36" i="1"/>
  <c r="C460" i="1"/>
  <c r="C449" i="1"/>
  <c r="C438" i="1"/>
  <c r="C427" i="1"/>
  <c r="C421" i="1"/>
  <c r="C408" i="1"/>
  <c r="C402" i="1"/>
  <c r="C389" i="1"/>
  <c r="C381" i="1"/>
  <c r="C373" i="1"/>
  <c r="C311" i="1"/>
  <c r="C292" i="1"/>
  <c r="C145" i="1"/>
  <c r="C615" i="1"/>
  <c r="C604" i="1"/>
  <c r="C593" i="1"/>
  <c r="C582" i="1"/>
  <c r="C565" i="1"/>
  <c r="C554" i="1"/>
  <c r="C543" i="1"/>
  <c r="C532" i="1"/>
  <c r="C515" i="1"/>
  <c r="C504" i="1"/>
  <c r="C493" i="1"/>
  <c r="C482" i="1"/>
  <c r="C465" i="1"/>
  <c r="C454" i="1"/>
  <c r="C443" i="1"/>
  <c r="C432" i="1"/>
  <c r="C420" i="1"/>
  <c r="C414" i="1"/>
  <c r="C395" i="1"/>
  <c r="C388" i="1"/>
  <c r="C372" i="1"/>
  <c r="C364" i="1"/>
  <c r="C343" i="1"/>
  <c r="C309" i="1"/>
  <c r="C236" i="1"/>
  <c r="C205" i="1"/>
  <c r="C174" i="1"/>
  <c r="C102" i="1"/>
  <c r="C890" i="1"/>
  <c r="C885" i="1"/>
  <c r="C880" i="1"/>
  <c r="C875" i="1"/>
  <c r="C870" i="1"/>
  <c r="C865" i="1"/>
  <c r="C860" i="1"/>
  <c r="C855" i="1"/>
  <c r="C850" i="1"/>
  <c r="C845" i="1"/>
  <c r="C840" i="1"/>
  <c r="C835" i="1"/>
  <c r="C830" i="1"/>
  <c r="C825" i="1"/>
  <c r="C820" i="1"/>
  <c r="C815" i="1"/>
  <c r="C810" i="1"/>
  <c r="C805" i="1"/>
  <c r="C800" i="1"/>
  <c r="C795" i="1"/>
  <c r="C790" i="1"/>
  <c r="C785" i="1"/>
  <c r="C780" i="1"/>
  <c r="C775" i="1"/>
  <c r="C770" i="1"/>
  <c r="C765" i="1"/>
  <c r="C760" i="1"/>
  <c r="C755" i="1"/>
  <c r="C750" i="1"/>
  <c r="C745" i="1"/>
  <c r="C740" i="1"/>
  <c r="C735" i="1"/>
  <c r="C730" i="1"/>
  <c r="C725" i="1"/>
  <c r="C720" i="1"/>
  <c r="C715" i="1"/>
  <c r="C710" i="1"/>
  <c r="C705" i="1"/>
  <c r="C700" i="1"/>
  <c r="C695" i="1"/>
  <c r="C690" i="1"/>
  <c r="C685" i="1"/>
  <c r="C680" i="1"/>
  <c r="C675" i="1"/>
  <c r="C670" i="1"/>
  <c r="C665" i="1"/>
  <c r="C660" i="1"/>
  <c r="C655" i="1"/>
  <c r="C650" i="1"/>
  <c r="C645" i="1"/>
  <c r="C640" i="1"/>
  <c r="C635" i="1"/>
  <c r="C630" i="1"/>
  <c r="C625" i="1"/>
  <c r="C620" i="1"/>
  <c r="C609" i="1"/>
  <c r="C598" i="1"/>
  <c r="C587" i="1"/>
  <c r="C570" i="1"/>
  <c r="C559" i="1"/>
  <c r="C548" i="1"/>
  <c r="C537" i="1"/>
  <c r="C520" i="1"/>
  <c r="C509" i="1"/>
  <c r="C498" i="1"/>
  <c r="C487" i="1"/>
  <c r="C470" i="1"/>
  <c r="C459" i="1"/>
  <c r="C448" i="1"/>
  <c r="C437" i="1"/>
  <c r="C413" i="1"/>
  <c r="C407" i="1"/>
  <c r="C401" i="1"/>
  <c r="C380" i="1"/>
  <c r="C363" i="1"/>
  <c r="C353" i="1"/>
  <c r="C342" i="1"/>
  <c r="C308" i="1"/>
  <c r="C289" i="1"/>
  <c r="C264" i="1"/>
  <c r="C137" i="1"/>
  <c r="C66" i="1"/>
  <c r="C614" i="1"/>
  <c r="C603" i="1"/>
  <c r="C592" i="1"/>
  <c r="C575" i="1"/>
  <c r="C564" i="1"/>
  <c r="C553" i="1"/>
  <c r="C542" i="1"/>
  <c r="C525" i="1"/>
  <c r="C514" i="1"/>
  <c r="C503" i="1"/>
  <c r="C492" i="1"/>
  <c r="C475" i="1"/>
  <c r="C464" i="1"/>
  <c r="C453" i="1"/>
  <c r="C442" i="1"/>
  <c r="C425" i="1"/>
  <c r="C419" i="1"/>
  <c r="C394" i="1"/>
  <c r="C379" i="1"/>
  <c r="C371" i="1"/>
  <c r="C362" i="1"/>
  <c r="C325" i="1"/>
  <c r="C259" i="1"/>
  <c r="C230" i="1"/>
  <c r="C199" i="1"/>
  <c r="C131" i="1"/>
  <c r="C60" i="1"/>
  <c r="C20" i="1"/>
  <c r="C1149" i="1"/>
  <c r="C1144" i="1"/>
  <c r="C1139" i="1"/>
  <c r="C1134" i="1"/>
  <c r="C1129" i="1"/>
  <c r="C1124" i="1"/>
  <c r="C1119" i="1"/>
  <c r="C1114" i="1"/>
  <c r="C1109" i="1"/>
  <c r="C1104" i="1"/>
  <c r="C1099" i="1"/>
  <c r="C1094" i="1"/>
  <c r="C1089" i="1"/>
  <c r="C1084" i="1"/>
  <c r="C1079" i="1"/>
  <c r="C1074" i="1"/>
  <c r="C1069" i="1"/>
  <c r="C1064" i="1"/>
  <c r="C1059" i="1"/>
  <c r="C1054" i="1"/>
  <c r="C1049" i="1"/>
  <c r="C1044" i="1"/>
  <c r="C1039" i="1"/>
  <c r="C1034" i="1"/>
  <c r="C1029" i="1"/>
  <c r="C1024" i="1"/>
  <c r="C1019" i="1"/>
  <c r="C1014" i="1"/>
  <c r="C1009" i="1"/>
  <c r="C1004" i="1"/>
  <c r="C999" i="1"/>
  <c r="C994" i="1"/>
  <c r="C989" i="1"/>
  <c r="C984" i="1"/>
  <c r="C979" i="1"/>
  <c r="C974" i="1"/>
  <c r="C969" i="1"/>
  <c r="C964" i="1"/>
  <c r="C959" i="1"/>
  <c r="C954" i="1"/>
  <c r="C949" i="1"/>
  <c r="C944" i="1"/>
  <c r="C939" i="1"/>
  <c r="C934" i="1"/>
  <c r="C929" i="1"/>
  <c r="C924" i="1"/>
  <c r="C919" i="1"/>
  <c r="C914" i="1"/>
  <c r="C909" i="1"/>
  <c r="C904" i="1"/>
  <c r="C899" i="1"/>
  <c r="C894" i="1"/>
  <c r="C889" i="1"/>
  <c r="C884" i="1"/>
  <c r="C879" i="1"/>
  <c r="C874" i="1"/>
  <c r="C869" i="1"/>
  <c r="C864" i="1"/>
  <c r="C859" i="1"/>
  <c r="C854" i="1"/>
  <c r="C849" i="1"/>
  <c r="C844" i="1"/>
  <c r="C839" i="1"/>
  <c r="C834" i="1"/>
  <c r="C829" i="1"/>
  <c r="C824" i="1"/>
  <c r="C819" i="1"/>
  <c r="C814" i="1"/>
  <c r="C809" i="1"/>
  <c r="C804" i="1"/>
  <c r="C799" i="1"/>
  <c r="C794" i="1"/>
  <c r="C789" i="1"/>
  <c r="C784" i="1"/>
  <c r="C779" i="1"/>
  <c r="C774" i="1"/>
  <c r="C769" i="1"/>
  <c r="C764" i="1"/>
  <c r="C759" i="1"/>
  <c r="C754" i="1"/>
  <c r="C749" i="1"/>
  <c r="C744" i="1"/>
  <c r="C739" i="1"/>
  <c r="C734" i="1"/>
  <c r="C729" i="1"/>
  <c r="C724" i="1"/>
  <c r="C719" i="1"/>
  <c r="C714" i="1"/>
  <c r="C709" i="1"/>
  <c r="C704" i="1"/>
  <c r="C699" i="1"/>
  <c r="C694" i="1"/>
  <c r="C689" i="1"/>
  <c r="C684" i="1"/>
  <c r="C679" i="1"/>
  <c r="C674" i="1"/>
  <c r="C669" i="1"/>
  <c r="C664" i="1"/>
  <c r="C659" i="1"/>
  <c r="C654" i="1"/>
  <c r="C649" i="1"/>
  <c r="C644" i="1"/>
  <c r="C639" i="1"/>
  <c r="C634" i="1"/>
  <c r="C629" i="1"/>
  <c r="C624" i="1"/>
  <c r="C619" i="1"/>
  <c r="C608" i="1"/>
  <c r="C597" i="1"/>
  <c r="C580" i="1"/>
  <c r="C569" i="1"/>
  <c r="C558" i="1"/>
  <c r="C547" i="1"/>
  <c r="C530" i="1"/>
  <c r="C519" i="1"/>
  <c r="C508" i="1"/>
  <c r="C497" i="1"/>
  <c r="C480" i="1"/>
  <c r="C469" i="1"/>
  <c r="C458" i="1"/>
  <c r="C447" i="1"/>
  <c r="C430" i="1"/>
  <c r="C418" i="1"/>
  <c r="C412" i="1"/>
  <c r="C406" i="1"/>
  <c r="C400" i="1"/>
  <c r="C393" i="1"/>
  <c r="C386" i="1"/>
  <c r="C370" i="1"/>
  <c r="C361" i="1"/>
  <c r="C352" i="1"/>
  <c r="C339" i="1"/>
  <c r="C322" i="1"/>
  <c r="C303" i="1"/>
  <c r="C286" i="1"/>
  <c r="C258" i="1"/>
  <c r="C166" i="1"/>
  <c r="C95" i="1"/>
  <c r="C11" i="1"/>
  <c r="C341" i="1"/>
  <c r="C330" i="1"/>
  <c r="C319" i="1"/>
  <c r="C313" i="1"/>
  <c r="C302" i="1"/>
  <c r="C291" i="1"/>
  <c r="C280" i="1"/>
  <c r="C269" i="1"/>
  <c r="C263" i="1"/>
  <c r="C252" i="1"/>
  <c r="C241" i="1"/>
  <c r="C235" i="1"/>
  <c r="C229" i="1"/>
  <c r="C222" i="1"/>
  <c r="C216" i="1"/>
  <c r="C210" i="1"/>
  <c r="C204" i="1"/>
  <c r="C197" i="1"/>
  <c r="C191" i="1"/>
  <c r="C185" i="1"/>
  <c r="C179" i="1"/>
  <c r="C172" i="1"/>
  <c r="C151" i="1"/>
  <c r="C130" i="1"/>
  <c r="C122" i="1"/>
  <c r="C101" i="1"/>
  <c r="C80" i="1"/>
  <c r="C72" i="1"/>
  <c r="C51" i="1"/>
  <c r="C35" i="1"/>
  <c r="C26" i="1"/>
  <c r="C10" i="1"/>
  <c r="C396" i="1"/>
  <c r="C385" i="1"/>
  <c r="C374" i="1"/>
  <c r="C368" i="1"/>
  <c r="C357" i="1"/>
  <c r="C346" i="1"/>
  <c r="C335" i="1"/>
  <c r="C324" i="1"/>
  <c r="C318" i="1"/>
  <c r="C307" i="1"/>
  <c r="C296" i="1"/>
  <c r="C285" i="1"/>
  <c r="C274" i="1"/>
  <c r="C268" i="1"/>
  <c r="C257" i="1"/>
  <c r="C246" i="1"/>
  <c r="C165" i="1"/>
  <c r="C157" i="1"/>
  <c r="C136" i="1"/>
  <c r="C115" i="1"/>
  <c r="C107" i="1"/>
  <c r="C86" i="1"/>
  <c r="C65" i="1"/>
  <c r="C57" i="1"/>
  <c r="C351" i="1"/>
  <c r="C340" i="1"/>
  <c r="C329" i="1"/>
  <c r="C323" i="1"/>
  <c r="C312" i="1"/>
  <c r="C301" i="1"/>
  <c r="C290" i="1"/>
  <c r="C279" i="1"/>
  <c r="C273" i="1"/>
  <c r="C262" i="1"/>
  <c r="C251" i="1"/>
  <c r="C240" i="1"/>
  <c r="C234" i="1"/>
  <c r="C227" i="1"/>
  <c r="C221" i="1"/>
  <c r="C215" i="1"/>
  <c r="C209" i="1"/>
  <c r="C202" i="1"/>
  <c r="C196" i="1"/>
  <c r="C190" i="1"/>
  <c r="C184" i="1"/>
  <c r="C177" i="1"/>
  <c r="C171" i="1"/>
  <c r="C150" i="1"/>
  <c r="C142" i="1"/>
  <c r="C121" i="1"/>
  <c r="C100" i="1"/>
  <c r="C92" i="1"/>
  <c r="C71" i="1"/>
  <c r="C50" i="1"/>
  <c r="C41" i="1"/>
  <c r="C25" i="1"/>
  <c r="C16" i="1"/>
  <c r="C384" i="1"/>
  <c r="C378" i="1"/>
  <c r="C367" i="1"/>
  <c r="C356" i="1"/>
  <c r="C345" i="1"/>
  <c r="C334" i="1"/>
  <c r="C328" i="1"/>
  <c r="C317" i="1"/>
  <c r="C306" i="1"/>
  <c r="C295" i="1"/>
  <c r="C284" i="1"/>
  <c r="C278" i="1"/>
  <c r="C267" i="1"/>
  <c r="C256" i="1"/>
  <c r="C245" i="1"/>
  <c r="C156" i="1"/>
  <c r="C135" i="1"/>
  <c r="C127" i="1"/>
  <c r="C106" i="1"/>
  <c r="C85" i="1"/>
  <c r="C77" i="1"/>
  <c r="C56" i="1"/>
  <c r="C283" i="1"/>
  <c r="C272" i="1"/>
  <c r="C261" i="1"/>
  <c r="C250" i="1"/>
  <c r="C239" i="1"/>
  <c r="C232" i="1"/>
  <c r="C226" i="1"/>
  <c r="C220" i="1"/>
  <c r="C214" i="1"/>
  <c r="C207" i="1"/>
  <c r="C201" i="1"/>
  <c r="C195" i="1"/>
  <c r="C189" i="1"/>
  <c r="C182" i="1"/>
  <c r="C176" i="1"/>
  <c r="C170" i="1"/>
  <c r="C162" i="1"/>
  <c r="C141" i="1"/>
  <c r="C120" i="1"/>
  <c r="C112" i="1"/>
  <c r="C91" i="1"/>
  <c r="C70" i="1"/>
  <c r="C62" i="1"/>
  <c r="C40" i="1"/>
  <c r="C31" i="1"/>
  <c r="C15" i="1"/>
  <c r="C6" i="1"/>
  <c r="C366" i="1"/>
  <c r="C355" i="1"/>
  <c r="C344" i="1"/>
  <c r="C338" i="1"/>
  <c r="C327" i="1"/>
  <c r="C316" i="1"/>
  <c r="C305" i="1"/>
  <c r="C294" i="1"/>
  <c r="C288" i="1"/>
  <c r="C277" i="1"/>
  <c r="C266" i="1"/>
  <c r="C255" i="1"/>
  <c r="C244" i="1"/>
  <c r="C155" i="1"/>
  <c r="C147" i="1"/>
  <c r="C126" i="1"/>
  <c r="C105" i="1"/>
  <c r="C97" i="1"/>
  <c r="C76" i="1"/>
  <c r="C55" i="1"/>
  <c r="C332" i="1"/>
  <c r="C321" i="1"/>
  <c r="C310" i="1"/>
  <c r="C299" i="1"/>
  <c r="C293" i="1"/>
  <c r="C282" i="1"/>
  <c r="C271" i="1"/>
  <c r="C260" i="1"/>
  <c r="C249" i="1"/>
  <c r="C243" i="1"/>
  <c r="C237" i="1"/>
  <c r="C231" i="1"/>
  <c r="C225" i="1"/>
  <c r="C219" i="1"/>
  <c r="C212" i="1"/>
  <c r="C206" i="1"/>
  <c r="C200" i="1"/>
  <c r="C194" i="1"/>
  <c r="C187" i="1"/>
  <c r="C181" i="1"/>
  <c r="C175" i="1"/>
  <c r="C161" i="1"/>
  <c r="C140" i="1"/>
  <c r="C132" i="1"/>
  <c r="C111" i="1"/>
  <c r="C90" i="1"/>
  <c r="C82" i="1"/>
  <c r="C61" i="1"/>
  <c r="C46" i="1"/>
  <c r="C30" i="1"/>
  <c r="C21" i="1"/>
  <c r="C5" i="1"/>
  <c r="C616" i="1"/>
  <c r="C611" i="1"/>
  <c r="C606" i="1"/>
  <c r="C601" i="1"/>
  <c r="C596" i="1"/>
  <c r="C591" i="1"/>
  <c r="C586" i="1"/>
  <c r="C581" i="1"/>
  <c r="C576" i="1"/>
  <c r="C571" i="1"/>
  <c r="C566" i="1"/>
  <c r="C561" i="1"/>
  <c r="C556" i="1"/>
  <c r="C551" i="1"/>
  <c r="C546" i="1"/>
  <c r="C541" i="1"/>
  <c r="C536" i="1"/>
  <c r="C531" i="1"/>
  <c r="C526" i="1"/>
  <c r="C521" i="1"/>
  <c r="C516" i="1"/>
  <c r="C511" i="1"/>
  <c r="C506" i="1"/>
  <c r="C501" i="1"/>
  <c r="C496" i="1"/>
  <c r="C491" i="1"/>
  <c r="C486" i="1"/>
  <c r="C481" i="1"/>
  <c r="C476" i="1"/>
  <c r="C471" i="1"/>
  <c r="C466" i="1"/>
  <c r="C461" i="1"/>
  <c r="C456" i="1"/>
  <c r="C451" i="1"/>
  <c r="C446" i="1"/>
  <c r="C441" i="1"/>
  <c r="C436" i="1"/>
  <c r="C431" i="1"/>
  <c r="C426" i="1"/>
  <c r="C415" i="1"/>
  <c r="C404" i="1"/>
  <c r="C398" i="1"/>
  <c r="C387" i="1"/>
  <c r="C376" i="1"/>
  <c r="C365" i="1"/>
  <c r="C354" i="1"/>
  <c r="C348" i="1"/>
  <c r="C337" i="1"/>
  <c r="C326" i="1"/>
  <c r="C315" i="1"/>
  <c r="C304" i="1"/>
  <c r="C298" i="1"/>
  <c r="C287" i="1"/>
  <c r="C276" i="1"/>
  <c r="C265" i="1"/>
  <c r="C254" i="1"/>
  <c r="C248" i="1"/>
  <c r="C167" i="1"/>
  <c r="C146" i="1"/>
  <c r="C125" i="1"/>
  <c r="C117" i="1"/>
  <c r="C96" i="1"/>
  <c r="C75" i="1"/>
  <c r="C67" i="1"/>
  <c r="C47" i="1"/>
  <c r="C42" i="1"/>
  <c r="C37" i="1"/>
  <c r="C32" i="1"/>
  <c r="C27" i="1"/>
  <c r="C22" i="1"/>
  <c r="C17" i="1"/>
  <c r="C12" i="1"/>
  <c r="C7" i="1"/>
  <c r="C169" i="1"/>
  <c r="C164" i="1"/>
  <c r="C159" i="1"/>
  <c r="C154" i="1"/>
  <c r="C149" i="1"/>
  <c r="C144" i="1"/>
  <c r="C139" i="1"/>
  <c r="C134" i="1"/>
  <c r="C129" i="1"/>
  <c r="C124" i="1"/>
  <c r="C119" i="1"/>
  <c r="C114" i="1"/>
  <c r="C109" i="1"/>
  <c r="C104" i="1"/>
  <c r="C99" i="1"/>
  <c r="C94" i="1"/>
  <c r="C89" i="1"/>
  <c r="C84" i="1"/>
  <c r="C79" i="1"/>
  <c r="C74" i="1"/>
  <c r="C69" i="1"/>
  <c r="C64" i="1"/>
  <c r="C59" i="1"/>
  <c r="C54" i="1"/>
  <c r="C49" i="1"/>
  <c r="C44" i="1"/>
  <c r="C39" i="1"/>
  <c r="C34" i="1"/>
  <c r="C29" i="1"/>
  <c r="C24" i="1"/>
  <c r="C19" i="1"/>
  <c r="C14" i="1"/>
  <c r="C9" i="1"/>
  <c r="C4" i="1"/>
  <c r="C238" i="1"/>
  <c r="C233" i="1"/>
  <c r="C228" i="1"/>
  <c r="C223" i="1"/>
  <c r="C218" i="1"/>
  <c r="C213" i="1"/>
  <c r="C208" i="1"/>
  <c r="C203" i="1"/>
  <c r="C198" i="1"/>
  <c r="C193" i="1"/>
  <c r="C188" i="1"/>
  <c r="C183" i="1"/>
  <c r="C178" i="1"/>
  <c r="C173" i="1"/>
  <c r="C168" i="1"/>
  <c r="C163" i="1"/>
  <c r="C158" i="1"/>
  <c r="C153" i="1"/>
  <c r="C148" i="1"/>
  <c r="C143" i="1"/>
  <c r="C138" i="1"/>
  <c r="C133" i="1"/>
  <c r="C128" i="1"/>
  <c r="C123" i="1"/>
  <c r="C118" i="1"/>
  <c r="C113" i="1"/>
  <c r="C108" i="1"/>
  <c r="C103" i="1"/>
  <c r="C98" i="1"/>
  <c r="C93" i="1"/>
  <c r="C88" i="1"/>
  <c r="C83" i="1"/>
  <c r="C78" i="1"/>
  <c r="C73" i="1"/>
  <c r="C68" i="1"/>
  <c r="C63" i="1"/>
  <c r="C58" i="1"/>
  <c r="C53" i="1"/>
  <c r="C48" i="1"/>
  <c r="C43" i="1"/>
  <c r="C38" i="1"/>
  <c r="C33" i="1"/>
  <c r="C28" i="1"/>
  <c r="C23" i="1"/>
  <c r="C18" i="1"/>
  <c r="C13" i="1"/>
  <c r="C8" i="1"/>
  <c r="C3" i="1"/>
  <c r="C2" i="1"/>
  <c r="N2" i="1"/>
  <c r="N3" i="1" a="1"/>
  <c r="N3" i="1"/>
  <c r="N4" i="1" a="1"/>
  <c r="N4" i="1"/>
  <c r="N5" i="1" a="1"/>
  <c r="N5" i="1"/>
  <c r="N6" i="1" a="1"/>
  <c r="N6" i="1"/>
  <c r="N7" i="1" a="1"/>
  <c r="N7" i="1"/>
  <c r="N8" i="1" a="1"/>
  <c r="N8" i="1"/>
  <c r="N9" i="1" a="1"/>
  <c r="N9" i="1"/>
  <c r="N10" i="1" a="1"/>
  <c r="N10" i="1"/>
  <c r="N11" i="1" a="1"/>
  <c r="N11" i="1"/>
  <c r="N12" i="1" a="1"/>
  <c r="N12" i="1"/>
  <c r="N13" i="1" a="1"/>
  <c r="N13" i="1"/>
  <c r="N14" i="1" a="1"/>
  <c r="N14" i="1"/>
  <c r="N15" i="1" a="1"/>
  <c r="N15" i="1"/>
  <c r="N16" i="1" a="1"/>
  <c r="N16" i="1"/>
  <c r="N17" i="1" a="1"/>
  <c r="N17" i="1"/>
  <c r="N18" i="1" a="1"/>
  <c r="N18" i="1"/>
  <c r="N19" i="1" a="1"/>
  <c r="N19" i="1"/>
  <c r="N20" i="1" a="1"/>
  <c r="N20" i="1"/>
  <c r="N21" i="1" a="1"/>
  <c r="N21" i="1"/>
  <c r="N22" i="1" a="1"/>
  <c r="N22" i="1"/>
  <c r="N23" i="1" a="1"/>
  <c r="N23" i="1"/>
  <c r="N24" i="1" a="1"/>
  <c r="N24" i="1"/>
  <c r="N25" i="1" a="1"/>
  <c r="N25" i="1"/>
  <c r="N26" i="1" a="1"/>
  <c r="N26" i="1"/>
  <c r="N27" i="1" a="1"/>
  <c r="N27" i="1"/>
  <c r="N28" i="1" a="1"/>
  <c r="N28" i="1"/>
  <c r="N29" i="1" a="1"/>
  <c r="N29" i="1"/>
  <c r="N30" i="1" a="1"/>
  <c r="N30" i="1"/>
  <c r="N31" i="1" a="1"/>
  <c r="N31" i="1"/>
  <c r="N32" i="1" a="1"/>
  <c r="N32" i="1"/>
  <c r="N33" i="1" a="1"/>
  <c r="N33" i="1"/>
  <c r="N34" i="1" a="1"/>
  <c r="N34" i="1"/>
  <c r="N35" i="1" a="1"/>
  <c r="N35" i="1"/>
  <c r="N36" i="1" a="1"/>
  <c r="N36" i="1"/>
  <c r="N37" i="1" a="1"/>
  <c r="N37" i="1"/>
  <c r="N38" i="1" a="1"/>
  <c r="N38" i="1"/>
  <c r="N39" i="1" a="1"/>
  <c r="N39" i="1"/>
  <c r="N40" i="1" a="1"/>
  <c r="N40" i="1"/>
  <c r="N41" i="1" a="1"/>
  <c r="N41" i="1"/>
  <c r="N42" i="1" a="1"/>
  <c r="N42" i="1"/>
  <c r="N43" i="1" a="1"/>
  <c r="N43" i="1"/>
  <c r="N44" i="1" a="1"/>
  <c r="N44" i="1"/>
  <c r="N45" i="1" a="1"/>
  <c r="N45" i="1"/>
  <c r="N46" i="1" a="1"/>
  <c r="N46" i="1"/>
  <c r="N47" i="1" a="1"/>
  <c r="N47" i="1"/>
  <c r="N48" i="1" a="1"/>
  <c r="N48" i="1"/>
  <c r="N49" i="1" a="1"/>
  <c r="N49" i="1"/>
  <c r="N50" i="1" a="1"/>
  <c r="N50" i="1"/>
  <c r="N51" i="1" a="1"/>
  <c r="N51" i="1"/>
  <c r="N52" i="1" a="1"/>
  <c r="N52" i="1"/>
  <c r="N53" i="1" a="1"/>
  <c r="N53" i="1"/>
  <c r="N54" i="1" a="1"/>
  <c r="N54" i="1"/>
  <c r="N55" i="1" a="1"/>
  <c r="N55" i="1"/>
  <c r="N56" i="1" a="1"/>
  <c r="N56" i="1"/>
  <c r="N57" i="1" a="1"/>
  <c r="N57" i="1"/>
  <c r="N58" i="1" a="1"/>
  <c r="N58" i="1"/>
  <c r="N59" i="1" a="1"/>
  <c r="N59" i="1"/>
  <c r="N60" i="1" a="1"/>
  <c r="N60" i="1"/>
  <c r="N61" i="1" a="1"/>
  <c r="N61" i="1"/>
  <c r="N62" i="1" a="1"/>
  <c r="N62" i="1"/>
  <c r="N63" i="1" a="1"/>
  <c r="N63" i="1"/>
  <c r="N64" i="1" a="1"/>
  <c r="N64" i="1"/>
  <c r="N65" i="1" a="1"/>
  <c r="N65" i="1"/>
  <c r="N66" i="1" a="1"/>
  <c r="N66" i="1"/>
  <c r="N67" i="1" a="1"/>
  <c r="N67" i="1"/>
  <c r="N68" i="1" a="1"/>
  <c r="N68" i="1"/>
  <c r="N69" i="1" a="1"/>
  <c r="N69" i="1"/>
  <c r="N70" i="1" a="1"/>
  <c r="N70" i="1"/>
  <c r="N71" i="1" a="1"/>
  <c r="N71" i="1"/>
  <c r="N72" i="1" a="1"/>
  <c r="N72" i="1"/>
  <c r="N73" i="1" a="1"/>
  <c r="N73" i="1"/>
  <c r="N74" i="1" a="1"/>
  <c r="N74" i="1"/>
  <c r="N75" i="1" a="1"/>
  <c r="N75" i="1"/>
  <c r="N76" i="1" a="1"/>
  <c r="N76" i="1"/>
  <c r="N77" i="1" a="1"/>
  <c r="N77" i="1"/>
  <c r="N78" i="1" a="1"/>
  <c r="N78" i="1"/>
  <c r="N79" i="1" a="1"/>
  <c r="N79" i="1"/>
  <c r="N80" i="1" a="1"/>
  <c r="N80" i="1"/>
  <c r="N81" i="1" a="1"/>
  <c r="N81" i="1"/>
  <c r="N82" i="1" a="1"/>
  <c r="N82" i="1"/>
  <c r="N83" i="1" a="1"/>
  <c r="N83" i="1"/>
  <c r="N84" i="1" a="1"/>
  <c r="N84" i="1"/>
  <c r="N85" i="1" a="1"/>
  <c r="N85" i="1"/>
  <c r="N86" i="1" a="1"/>
  <c r="N86" i="1"/>
  <c r="N87" i="1" a="1"/>
  <c r="N87" i="1"/>
  <c r="N88" i="1" a="1"/>
  <c r="N88" i="1"/>
  <c r="N89" i="1" a="1"/>
  <c r="N89" i="1"/>
  <c r="N90" i="1" a="1"/>
  <c r="N90" i="1"/>
  <c r="N91" i="1" a="1"/>
  <c r="N91" i="1"/>
  <c r="N92" i="1" a="1"/>
  <c r="N92" i="1"/>
  <c r="N93" i="1" a="1"/>
  <c r="N93" i="1"/>
  <c r="N94" i="1" a="1"/>
  <c r="N94" i="1"/>
  <c r="N95" i="1" a="1"/>
  <c r="N95" i="1"/>
  <c r="N96" i="1" a="1"/>
  <c r="N96" i="1"/>
  <c r="N97" i="1" a="1"/>
  <c r="N97" i="1"/>
  <c r="N98" i="1" a="1"/>
  <c r="N98" i="1"/>
  <c r="N99" i="1" a="1"/>
  <c r="N99" i="1"/>
  <c r="N100" i="1" a="1"/>
  <c r="N100" i="1"/>
  <c r="N101" i="1" a="1"/>
  <c r="N101" i="1"/>
  <c r="N102" i="1" a="1"/>
  <c r="N102" i="1"/>
  <c r="N103" i="1" a="1"/>
  <c r="N103" i="1"/>
  <c r="N104" i="1" a="1"/>
  <c r="N104" i="1"/>
  <c r="N105" i="1" a="1"/>
  <c r="N105" i="1"/>
  <c r="N106" i="1" a="1"/>
  <c r="N106" i="1"/>
  <c r="N107" i="1" a="1"/>
  <c r="N107" i="1"/>
  <c r="N108" i="1" a="1"/>
  <c r="N108" i="1"/>
  <c r="N109" i="1" a="1"/>
  <c r="N109" i="1"/>
  <c r="N110" i="1" a="1"/>
  <c r="N110" i="1"/>
  <c r="N111" i="1" a="1"/>
  <c r="N111" i="1"/>
  <c r="N112" i="1" a="1"/>
  <c r="N112" i="1"/>
  <c r="N113" i="1" a="1"/>
  <c r="N113" i="1"/>
  <c r="N114" i="1" a="1"/>
  <c r="N114" i="1"/>
  <c r="N115" i="1" a="1"/>
  <c r="N115" i="1"/>
  <c r="N116" i="1" a="1"/>
  <c r="N116" i="1"/>
  <c r="N117" i="1" a="1"/>
  <c r="N117" i="1"/>
  <c r="N118" i="1" a="1"/>
  <c r="N118" i="1"/>
  <c r="N119" i="1" a="1"/>
  <c r="N119" i="1"/>
  <c r="N120" i="1" a="1"/>
  <c r="N120" i="1"/>
  <c r="N121" i="1" a="1"/>
  <c r="N121" i="1"/>
  <c r="N122" i="1" a="1"/>
  <c r="N122" i="1"/>
  <c r="N123" i="1" a="1"/>
  <c r="N123" i="1"/>
  <c r="N124" i="1" a="1"/>
  <c r="N124" i="1"/>
  <c r="N125" i="1" a="1"/>
  <c r="N125" i="1"/>
  <c r="N126" i="1" a="1"/>
  <c r="N126" i="1"/>
  <c r="N127" i="1" a="1"/>
  <c r="N127" i="1"/>
  <c r="N128" i="1" a="1"/>
  <c r="N128" i="1"/>
  <c r="N129" i="1" a="1"/>
  <c r="N129" i="1"/>
  <c r="N130" i="1" a="1"/>
  <c r="N130" i="1"/>
  <c r="N131" i="1" a="1"/>
  <c r="N131" i="1"/>
  <c r="N132" i="1" a="1"/>
  <c r="N132" i="1"/>
  <c r="N133" i="1" a="1"/>
  <c r="N133" i="1"/>
  <c r="N134" i="1" a="1"/>
  <c r="N134" i="1"/>
  <c r="N135" i="1" a="1"/>
  <c r="N135" i="1"/>
  <c r="N136" i="1" a="1"/>
  <c r="N136" i="1"/>
  <c r="N137" i="1" a="1"/>
  <c r="N137" i="1"/>
  <c r="N138" i="1" a="1"/>
  <c r="N138" i="1"/>
  <c r="N139" i="1" a="1"/>
  <c r="N139" i="1"/>
  <c r="N140" i="1" a="1"/>
  <c r="N140" i="1"/>
  <c r="N141" i="1" a="1"/>
  <c r="N141" i="1"/>
  <c r="N142" i="1" a="1"/>
  <c r="N142" i="1"/>
  <c r="N143" i="1" a="1"/>
  <c r="N143" i="1"/>
  <c r="N144" i="1" a="1"/>
  <c r="N144" i="1"/>
  <c r="N145" i="1" a="1"/>
  <c r="N145" i="1"/>
  <c r="N146" i="1" a="1"/>
  <c r="N146" i="1"/>
  <c r="N147" i="1" a="1"/>
  <c r="N147" i="1"/>
  <c r="N148" i="1" a="1"/>
  <c r="N148" i="1"/>
  <c r="N149" i="1" a="1"/>
  <c r="N149" i="1"/>
  <c r="N150" i="1" a="1"/>
  <c r="N150" i="1"/>
  <c r="N151" i="1" a="1"/>
  <c r="N151" i="1"/>
  <c r="N152" i="1" a="1"/>
  <c r="N152" i="1"/>
  <c r="N153" i="1" a="1"/>
  <c r="N153" i="1"/>
  <c r="N154" i="1" a="1"/>
  <c r="N154" i="1"/>
  <c r="N155" i="1" a="1"/>
  <c r="N155" i="1"/>
  <c r="N156" i="1" a="1"/>
  <c r="N156" i="1"/>
  <c r="N157" i="1" a="1"/>
  <c r="N157" i="1"/>
  <c r="N158" i="1" a="1"/>
  <c r="N158" i="1"/>
  <c r="N159" i="1" a="1"/>
  <c r="N159" i="1"/>
  <c r="N160" i="1" a="1"/>
  <c r="N160" i="1"/>
  <c r="N161" i="1" a="1"/>
  <c r="N161" i="1"/>
  <c r="N162" i="1" a="1"/>
  <c r="N162" i="1"/>
  <c r="N163" i="1" a="1"/>
  <c r="N163" i="1"/>
  <c r="N164" i="1" a="1"/>
  <c r="N164" i="1"/>
  <c r="N165" i="1" a="1"/>
  <c r="N165" i="1"/>
  <c r="N166" i="1" a="1"/>
  <c r="N166" i="1"/>
  <c r="N167" i="1" a="1"/>
  <c r="N167" i="1"/>
  <c r="N168" i="1" a="1"/>
  <c r="N168" i="1"/>
  <c r="N169" i="1" a="1"/>
  <c r="N169" i="1"/>
  <c r="N170" i="1" a="1"/>
  <c r="N170" i="1"/>
  <c r="N171" i="1" a="1"/>
  <c r="N171" i="1"/>
  <c r="N172" i="1" a="1"/>
  <c r="N172" i="1"/>
  <c r="N173" i="1" a="1"/>
  <c r="N173" i="1"/>
  <c r="N174" i="1" a="1"/>
  <c r="N174" i="1"/>
  <c r="N175" i="1" a="1"/>
  <c r="N175" i="1"/>
  <c r="N176" i="1" a="1"/>
  <c r="N176" i="1"/>
  <c r="N177" i="1" a="1"/>
  <c r="N177" i="1"/>
  <c r="N178" i="1" a="1"/>
  <c r="N178" i="1"/>
  <c r="N179" i="1" a="1"/>
  <c r="N179" i="1"/>
  <c r="N180" i="1" a="1"/>
  <c r="N180" i="1"/>
  <c r="N181" i="1" a="1"/>
  <c r="N181" i="1"/>
  <c r="N182" i="1" a="1"/>
  <c r="N182" i="1"/>
  <c r="N183" i="1" a="1"/>
  <c r="N183" i="1"/>
  <c r="N184" i="1" a="1"/>
  <c r="N184" i="1"/>
  <c r="N185" i="1" a="1"/>
  <c r="N185" i="1"/>
  <c r="N186" i="1" a="1"/>
  <c r="N186" i="1"/>
  <c r="N187" i="1" a="1"/>
  <c r="N187" i="1"/>
  <c r="N188" i="1" a="1"/>
  <c r="N188" i="1"/>
  <c r="N189" i="1" a="1"/>
  <c r="N189" i="1"/>
  <c r="N190" i="1" a="1"/>
  <c r="N190" i="1"/>
  <c r="N191" i="1" a="1"/>
  <c r="N191" i="1"/>
  <c r="N192" i="1" a="1"/>
  <c r="N192" i="1"/>
  <c r="N193" i="1" a="1"/>
  <c r="N193" i="1"/>
  <c r="N194" i="1" a="1"/>
  <c r="N194" i="1"/>
  <c r="N195" i="1" a="1"/>
  <c r="N195" i="1"/>
  <c r="N196" i="1" a="1"/>
  <c r="N196" i="1"/>
  <c r="N197" i="1" a="1"/>
  <c r="N197" i="1"/>
  <c r="N198" i="1" a="1"/>
  <c r="N198" i="1"/>
  <c r="N199" i="1" a="1"/>
  <c r="N199" i="1"/>
  <c r="N200" i="1" a="1"/>
  <c r="N200" i="1"/>
  <c r="N201" i="1" a="1"/>
  <c r="N201" i="1"/>
  <c r="N202" i="1" a="1"/>
  <c r="N202" i="1"/>
  <c r="N203" i="1" a="1"/>
  <c r="N203" i="1"/>
  <c r="N204" i="1" a="1"/>
  <c r="N204" i="1"/>
  <c r="N205" i="1" a="1"/>
  <c r="N205" i="1"/>
  <c r="N206" i="1" a="1"/>
  <c r="N206" i="1"/>
  <c r="N207" i="1" a="1"/>
  <c r="N207" i="1"/>
  <c r="N208" i="1" a="1"/>
  <c r="N208" i="1"/>
  <c r="N209" i="1" a="1"/>
  <c r="N209" i="1"/>
  <c r="N210" i="1" a="1"/>
  <c r="N210" i="1"/>
  <c r="N211" i="1" a="1"/>
  <c r="N211" i="1"/>
  <c r="N212" i="1" a="1"/>
  <c r="N212" i="1"/>
  <c r="N213" i="1" a="1"/>
  <c r="N213" i="1"/>
  <c r="N214" i="1" a="1"/>
  <c r="N214" i="1"/>
  <c r="N215" i="1" a="1"/>
  <c r="N215" i="1"/>
  <c r="N216" i="1" a="1"/>
  <c r="N216" i="1"/>
  <c r="N217" i="1" a="1"/>
  <c r="N217" i="1"/>
  <c r="N218" i="1" a="1"/>
  <c r="N218" i="1"/>
  <c r="N219" i="1" a="1"/>
  <c r="N219" i="1"/>
  <c r="N220" i="1" a="1"/>
  <c r="N220" i="1"/>
  <c r="N221" i="1" a="1"/>
  <c r="N221" i="1"/>
  <c r="N222" i="1" a="1"/>
  <c r="N222" i="1"/>
  <c r="N223" i="1" a="1"/>
  <c r="N223" i="1"/>
  <c r="N224" i="1" a="1"/>
  <c r="N224" i="1"/>
  <c r="N225" i="1" a="1"/>
  <c r="N225" i="1"/>
  <c r="N226" i="1" a="1"/>
  <c r="N226" i="1"/>
  <c r="N227" i="1" a="1"/>
  <c r="N227" i="1"/>
  <c r="N228" i="1" a="1"/>
  <c r="N228" i="1"/>
  <c r="N229" i="1" a="1"/>
  <c r="N229" i="1"/>
  <c r="N230" i="1" a="1"/>
  <c r="N230" i="1"/>
  <c r="N231" i="1" a="1"/>
  <c r="N231" i="1"/>
  <c r="N232" i="1" a="1"/>
  <c r="N232" i="1"/>
  <c r="N233" i="1" a="1"/>
  <c r="N233" i="1"/>
  <c r="N234" i="1" a="1"/>
  <c r="N234" i="1"/>
  <c r="N235" i="1" a="1"/>
  <c r="N235" i="1"/>
  <c r="N236" i="1" a="1"/>
  <c r="N236" i="1"/>
  <c r="N237" i="1" a="1"/>
  <c r="N237" i="1"/>
  <c r="N238" i="1" a="1"/>
  <c r="N238" i="1"/>
  <c r="N239" i="1" a="1"/>
  <c r="N239" i="1"/>
  <c r="N240" i="1" a="1"/>
  <c r="N240" i="1"/>
  <c r="N241" i="1" a="1"/>
  <c r="N241" i="1"/>
  <c r="N242" i="1" a="1"/>
  <c r="N242" i="1"/>
  <c r="N243" i="1" a="1"/>
  <c r="N243" i="1"/>
  <c r="N244" i="1" a="1"/>
  <c r="N244" i="1"/>
  <c r="N245" i="1" a="1"/>
  <c r="N245" i="1"/>
  <c r="N246" i="1" a="1"/>
  <c r="N246" i="1"/>
  <c r="N247" i="1" a="1"/>
  <c r="N247" i="1"/>
  <c r="N248" i="1" a="1"/>
  <c r="N248" i="1"/>
  <c r="N249" i="1" a="1"/>
  <c r="N249" i="1"/>
  <c r="N250" i="1" a="1"/>
  <c r="N250" i="1"/>
  <c r="N251" i="1" a="1"/>
  <c r="N251" i="1"/>
  <c r="N252" i="1" a="1"/>
  <c r="N252" i="1"/>
  <c r="N253" i="1" a="1"/>
  <c r="N253" i="1"/>
  <c r="N254" i="1" a="1"/>
  <c r="N254" i="1"/>
  <c r="N255" i="1" a="1"/>
  <c r="N255" i="1"/>
  <c r="N256" i="1" a="1"/>
  <c r="N256" i="1"/>
  <c r="N257" i="1" a="1"/>
  <c r="N257" i="1"/>
  <c r="N258" i="1" a="1"/>
  <c r="N258" i="1"/>
  <c r="N259" i="1" a="1"/>
  <c r="N259" i="1"/>
  <c r="N260" i="1" a="1"/>
  <c r="N260" i="1"/>
  <c r="N261" i="1" a="1"/>
  <c r="N261" i="1"/>
  <c r="N262" i="1" a="1"/>
  <c r="N262" i="1"/>
  <c r="N263" i="1" a="1"/>
  <c r="N263" i="1"/>
  <c r="N264" i="1" a="1"/>
  <c r="N264" i="1"/>
  <c r="N265" i="1" a="1"/>
  <c r="N265" i="1"/>
  <c r="N266" i="1" a="1"/>
  <c r="N266" i="1"/>
  <c r="N267" i="1" a="1"/>
  <c r="N267" i="1"/>
  <c r="N268" i="1" a="1"/>
  <c r="N268" i="1"/>
  <c r="N269" i="1" a="1"/>
  <c r="N269" i="1"/>
  <c r="N270" i="1" a="1"/>
  <c r="N270" i="1"/>
  <c r="N271" i="1" a="1"/>
  <c r="N271" i="1"/>
  <c r="N272" i="1" a="1"/>
  <c r="N272" i="1"/>
  <c r="N273" i="1" a="1"/>
  <c r="N273" i="1"/>
  <c r="N274" i="1" a="1"/>
  <c r="N274" i="1"/>
  <c r="N275" i="1" a="1"/>
  <c r="N275" i="1"/>
  <c r="N276" i="1" a="1"/>
  <c r="N276" i="1"/>
  <c r="N277" i="1" a="1"/>
  <c r="N277" i="1"/>
  <c r="N278" i="1" a="1"/>
  <c r="N278" i="1"/>
  <c r="N279" i="1" a="1"/>
  <c r="N279" i="1"/>
  <c r="N280" i="1" a="1"/>
  <c r="N280" i="1"/>
  <c r="N281" i="1" a="1"/>
  <c r="N281" i="1"/>
  <c r="N282" i="1" a="1"/>
  <c r="N282" i="1"/>
  <c r="N283" i="1" a="1"/>
  <c r="N283" i="1"/>
  <c r="N284" i="1" a="1"/>
  <c r="N284" i="1"/>
  <c r="N285" i="1" a="1"/>
  <c r="N285" i="1"/>
  <c r="N286" i="1" a="1"/>
  <c r="N286" i="1"/>
  <c r="N287" i="1" a="1"/>
  <c r="N287" i="1"/>
  <c r="N288" i="1" a="1"/>
  <c r="N288" i="1"/>
  <c r="N289" i="1" a="1"/>
  <c r="N289" i="1"/>
  <c r="N290" i="1" a="1"/>
  <c r="N290" i="1"/>
  <c r="N291" i="1" a="1"/>
  <c r="N291" i="1"/>
  <c r="N292" i="1" a="1"/>
  <c r="N292" i="1"/>
  <c r="N293" i="1" a="1"/>
  <c r="N293" i="1"/>
  <c r="N294" i="1" a="1"/>
  <c r="N294" i="1"/>
  <c r="N295" i="1" a="1"/>
  <c r="N295" i="1"/>
  <c r="N296" i="1" a="1"/>
  <c r="N296" i="1"/>
  <c r="N297" i="1" a="1"/>
  <c r="N297" i="1"/>
  <c r="N298" i="1" a="1"/>
  <c r="N298" i="1"/>
  <c r="N299" i="1" a="1"/>
  <c r="N299" i="1"/>
  <c r="N300" i="1" a="1"/>
  <c r="N300" i="1"/>
  <c r="N301" i="1" a="1"/>
  <c r="N301" i="1"/>
  <c r="N302" i="1" a="1"/>
  <c r="N302" i="1"/>
  <c r="N303" i="1" a="1"/>
  <c r="N303" i="1"/>
  <c r="N304" i="1" a="1"/>
  <c r="N304" i="1"/>
  <c r="N305" i="1" a="1"/>
  <c r="N305" i="1"/>
  <c r="N306" i="1" a="1"/>
  <c r="N306" i="1"/>
  <c r="N307" i="1" a="1"/>
  <c r="N307" i="1"/>
  <c r="N308" i="1" a="1"/>
  <c r="N308" i="1"/>
  <c r="N309" i="1" a="1"/>
  <c r="N309" i="1"/>
  <c r="N310" i="1" a="1"/>
  <c r="N310" i="1"/>
  <c r="N311" i="1" a="1"/>
  <c r="N311" i="1"/>
  <c r="N312" i="1" a="1"/>
  <c r="N312" i="1"/>
  <c r="N313" i="1" a="1"/>
  <c r="N313" i="1"/>
  <c r="N314" i="1" a="1"/>
  <c r="N314" i="1"/>
  <c r="N315" i="1" a="1"/>
  <c r="N315" i="1"/>
  <c r="N316" i="1" a="1"/>
  <c r="N316" i="1"/>
  <c r="N317" i="1" a="1"/>
  <c r="N317" i="1"/>
  <c r="N318" i="1" a="1"/>
  <c r="N318" i="1"/>
  <c r="N319" i="1" a="1"/>
  <c r="N319" i="1"/>
  <c r="N320" i="1" a="1"/>
  <c r="N320" i="1"/>
  <c r="N321" i="1" a="1"/>
  <c r="N321" i="1"/>
  <c r="N322" i="1" a="1"/>
  <c r="N322" i="1"/>
  <c r="N323" i="1" a="1"/>
  <c r="N323" i="1"/>
  <c r="N324" i="1" a="1"/>
  <c r="N324" i="1"/>
  <c r="N325" i="1" a="1"/>
  <c r="N325" i="1"/>
  <c r="N326" i="1" a="1"/>
  <c r="N326" i="1"/>
  <c r="N327" i="1" a="1"/>
  <c r="N327" i="1"/>
  <c r="N328" i="1" a="1"/>
  <c r="N328" i="1"/>
  <c r="N329" i="1" a="1"/>
  <c r="N329" i="1"/>
  <c r="N330" i="1" a="1"/>
  <c r="N330" i="1"/>
  <c r="N331" i="1" a="1"/>
  <c r="N331" i="1"/>
  <c r="N332" i="1" a="1"/>
  <c r="N332" i="1"/>
  <c r="N333" i="1" a="1"/>
  <c r="N333" i="1"/>
  <c r="N334" i="1" a="1"/>
  <c r="N334" i="1"/>
  <c r="N335" i="1" a="1"/>
  <c r="N335" i="1"/>
  <c r="N336" i="1" a="1"/>
  <c r="N336" i="1"/>
  <c r="N337" i="1" a="1"/>
  <c r="N337" i="1"/>
  <c r="N338" i="1" a="1"/>
  <c r="N338" i="1"/>
  <c r="N339" i="1" a="1"/>
  <c r="N339" i="1"/>
  <c r="N340" i="1" a="1"/>
  <c r="N340" i="1"/>
  <c r="N341" i="1" a="1"/>
  <c r="N341" i="1"/>
  <c r="N342" i="1" a="1"/>
  <c r="N342" i="1"/>
  <c r="N343" i="1" a="1"/>
  <c r="N343" i="1"/>
  <c r="N344" i="1" a="1"/>
  <c r="N344" i="1"/>
  <c r="N345" i="1" a="1"/>
  <c r="N345" i="1"/>
  <c r="N346" i="1" a="1"/>
  <c r="N346" i="1"/>
  <c r="N347" i="1" a="1"/>
  <c r="N347" i="1"/>
  <c r="N348" i="1" a="1"/>
  <c r="N348" i="1"/>
  <c r="N349" i="1" a="1"/>
  <c r="N349" i="1"/>
  <c r="N350" i="1" a="1"/>
  <c r="N350" i="1"/>
  <c r="N351" i="1" a="1"/>
  <c r="N351" i="1"/>
  <c r="N352" i="1" a="1"/>
  <c r="N352" i="1"/>
  <c r="N353" i="1" a="1"/>
  <c r="N353" i="1"/>
  <c r="N354" i="1" a="1"/>
  <c r="N354" i="1"/>
  <c r="N355" i="1" a="1"/>
  <c r="N355" i="1"/>
  <c r="N356" i="1" a="1"/>
  <c r="N356" i="1"/>
  <c r="N357" i="1" a="1"/>
  <c r="N357" i="1"/>
  <c r="N358" i="1" a="1"/>
  <c r="N358" i="1"/>
  <c r="N359" i="1" a="1"/>
  <c r="N359" i="1"/>
  <c r="N360" i="1" a="1"/>
  <c r="N360" i="1"/>
  <c r="N361" i="1" a="1"/>
  <c r="N361" i="1"/>
  <c r="N362" i="1" a="1"/>
  <c r="N362" i="1"/>
  <c r="N363" i="1" a="1"/>
  <c r="N363" i="1"/>
  <c r="N364" i="1" a="1"/>
  <c r="N364" i="1"/>
  <c r="N365" i="1" a="1"/>
  <c r="N365" i="1"/>
  <c r="N366" i="1" a="1"/>
  <c r="N366" i="1"/>
  <c r="N367" i="1" a="1"/>
  <c r="N367" i="1"/>
  <c r="N368" i="1" a="1"/>
  <c r="N368" i="1"/>
  <c r="N369" i="1" a="1"/>
  <c r="N369" i="1"/>
  <c r="N370" i="1" a="1"/>
  <c r="N370" i="1"/>
  <c r="N371" i="1" a="1"/>
  <c r="N371" i="1"/>
  <c r="N372" i="1" a="1"/>
  <c r="N372" i="1"/>
  <c r="N373" i="1" a="1"/>
  <c r="N373" i="1"/>
  <c r="N374" i="1" a="1"/>
  <c r="N374" i="1"/>
  <c r="N375" i="1" a="1"/>
  <c r="N375" i="1"/>
  <c r="N376" i="1" a="1"/>
  <c r="N376" i="1"/>
  <c r="N377" i="1" a="1"/>
  <c r="N377" i="1"/>
  <c r="N378" i="1" a="1"/>
  <c r="N378" i="1"/>
  <c r="N379" i="1" a="1"/>
  <c r="N379" i="1"/>
  <c r="N380" i="1" a="1"/>
  <c r="N380" i="1"/>
  <c r="N381" i="1" a="1"/>
  <c r="N381" i="1"/>
  <c r="N382" i="1" a="1"/>
  <c r="N382" i="1"/>
  <c r="N383" i="1" a="1"/>
  <c r="N383" i="1"/>
  <c r="N384" i="1" a="1"/>
  <c r="N384" i="1"/>
  <c r="N385" i="1" a="1"/>
  <c r="N385" i="1"/>
  <c r="N386" i="1" a="1"/>
  <c r="N386" i="1"/>
  <c r="N387" i="1" a="1"/>
  <c r="N387" i="1"/>
  <c r="N388" i="1" a="1"/>
  <c r="N388" i="1"/>
  <c r="N389" i="1" a="1"/>
  <c r="N389" i="1"/>
  <c r="N390" i="1" a="1"/>
  <c r="N390" i="1"/>
  <c r="N391" i="1" a="1"/>
  <c r="N391" i="1"/>
  <c r="N392" i="1" a="1"/>
  <c r="N392" i="1"/>
  <c r="N393" i="1" a="1"/>
  <c r="N393" i="1"/>
  <c r="N394" i="1" a="1"/>
  <c r="N394" i="1"/>
  <c r="N395" i="1" a="1"/>
  <c r="N395" i="1"/>
  <c r="N396" i="1" a="1"/>
  <c r="N396" i="1"/>
  <c r="N397" i="1" a="1"/>
  <c r="N397" i="1"/>
  <c r="N398" i="1" a="1"/>
  <c r="N398" i="1"/>
  <c r="N399" i="1" a="1"/>
  <c r="N399" i="1"/>
  <c r="N400" i="1" a="1"/>
  <c r="N400" i="1"/>
  <c r="N401" i="1" a="1"/>
  <c r="N401" i="1"/>
  <c r="N402" i="1" a="1"/>
  <c r="N402" i="1"/>
  <c r="N403" i="1" a="1"/>
  <c r="N403" i="1"/>
  <c r="N404" i="1" a="1"/>
  <c r="N404" i="1"/>
  <c r="N405" i="1" a="1"/>
  <c r="N405" i="1"/>
  <c r="N406" i="1" a="1"/>
  <c r="N406" i="1"/>
  <c r="N407" i="1" a="1"/>
  <c r="N407" i="1"/>
  <c r="N408" i="1" a="1"/>
  <c r="N408" i="1"/>
  <c r="N409" i="1" a="1"/>
  <c r="N409" i="1"/>
  <c r="N410" i="1" a="1"/>
  <c r="N410" i="1"/>
  <c r="N411" i="1" a="1"/>
  <c r="N411" i="1"/>
  <c r="N412" i="1" a="1"/>
  <c r="N412" i="1"/>
  <c r="N413" i="1" a="1"/>
  <c r="N413" i="1"/>
  <c r="N414" i="1" a="1"/>
  <c r="N414" i="1"/>
  <c r="N415" i="1" a="1"/>
  <c r="N415" i="1"/>
  <c r="N416" i="1" a="1"/>
  <c r="N416" i="1"/>
  <c r="N417" i="1" a="1"/>
  <c r="N417" i="1"/>
  <c r="N418" i="1" a="1"/>
  <c r="N418" i="1"/>
  <c r="N419" i="1" a="1"/>
  <c r="N419" i="1"/>
  <c r="N420" i="1" a="1"/>
  <c r="N420" i="1"/>
  <c r="N421" i="1" a="1"/>
  <c r="N421" i="1"/>
  <c r="N422" i="1" a="1"/>
  <c r="N422" i="1"/>
  <c r="N423" i="1" a="1"/>
  <c r="N423" i="1"/>
  <c r="N424" i="1" a="1"/>
  <c r="N424" i="1"/>
  <c r="N425" i="1" a="1"/>
  <c r="N425" i="1"/>
  <c r="N426" i="1" a="1"/>
  <c r="N426" i="1"/>
  <c r="N427" i="1" a="1"/>
  <c r="N427" i="1"/>
  <c r="N428" i="1" a="1"/>
  <c r="N428" i="1"/>
  <c r="N429" i="1" a="1"/>
  <c r="N429" i="1"/>
  <c r="N430" i="1" a="1"/>
  <c r="N430" i="1"/>
  <c r="N431" i="1" a="1"/>
  <c r="N431" i="1"/>
  <c r="N432" i="1" a="1"/>
  <c r="N432" i="1"/>
  <c r="N433" i="1" a="1"/>
  <c r="N433" i="1"/>
  <c r="N434" i="1" a="1"/>
  <c r="N434" i="1"/>
  <c r="N435" i="1" a="1"/>
  <c r="N435" i="1"/>
  <c r="N436" i="1" a="1"/>
  <c r="N436" i="1"/>
  <c r="N437" i="1" a="1"/>
  <c r="N437" i="1"/>
  <c r="N438" i="1" a="1"/>
  <c r="N438" i="1"/>
  <c r="N439" i="1" a="1"/>
  <c r="N439" i="1"/>
  <c r="N440" i="1" a="1"/>
  <c r="N440" i="1"/>
  <c r="N441" i="1" a="1"/>
  <c r="N441" i="1"/>
  <c r="N442" i="1" a="1"/>
  <c r="N442" i="1"/>
  <c r="N443" i="1" a="1"/>
  <c r="N443" i="1"/>
  <c r="N444" i="1" a="1"/>
  <c r="N444" i="1"/>
  <c r="N445" i="1" a="1"/>
  <c r="N445" i="1"/>
  <c r="N446" i="1" a="1"/>
  <c r="N446" i="1"/>
  <c r="N447" i="1" a="1"/>
  <c r="N447" i="1"/>
  <c r="N448" i="1" a="1"/>
  <c r="N448" i="1"/>
  <c r="N449" i="1" a="1"/>
  <c r="N449" i="1"/>
  <c r="N450" i="1" a="1"/>
  <c r="N450" i="1"/>
  <c r="N451" i="1" a="1"/>
  <c r="N451" i="1"/>
  <c r="N452" i="1" a="1"/>
  <c r="N452" i="1"/>
  <c r="N453" i="1" a="1"/>
  <c r="N453" i="1"/>
  <c r="N454" i="1" a="1"/>
  <c r="N454" i="1"/>
  <c r="N455" i="1" a="1"/>
  <c r="N455" i="1"/>
  <c r="N456" i="1" a="1"/>
  <c r="N456" i="1"/>
  <c r="N457" i="1" a="1"/>
  <c r="N457" i="1"/>
  <c r="N458" i="1" a="1"/>
  <c r="N458" i="1"/>
  <c r="N459" i="1" a="1"/>
  <c r="N459" i="1"/>
  <c r="N460" i="1" a="1"/>
  <c r="N460" i="1"/>
  <c r="N461" i="1" a="1"/>
  <c r="N461" i="1"/>
  <c r="N462" i="1" a="1"/>
  <c r="N462" i="1"/>
  <c r="N463" i="1" a="1"/>
  <c r="N463" i="1"/>
  <c r="N464" i="1" a="1"/>
  <c r="N464" i="1"/>
  <c r="N465" i="1" a="1"/>
  <c r="N465" i="1"/>
  <c r="N466" i="1" a="1"/>
  <c r="N466" i="1"/>
  <c r="N467" i="1" a="1"/>
  <c r="N467" i="1"/>
  <c r="N468" i="1" a="1"/>
  <c r="N468" i="1"/>
  <c r="N469" i="1" a="1"/>
  <c r="N469" i="1"/>
  <c r="N470" i="1" a="1"/>
  <c r="N470" i="1"/>
  <c r="N471" i="1" a="1"/>
  <c r="N471" i="1"/>
  <c r="N472" i="1" a="1"/>
  <c r="N472" i="1"/>
  <c r="N473" i="1" a="1"/>
  <c r="N473" i="1"/>
  <c r="N474" i="1" a="1"/>
  <c r="N474" i="1"/>
  <c r="N475" i="1" a="1"/>
  <c r="N475" i="1"/>
  <c r="N476" i="1" a="1"/>
  <c r="N476" i="1"/>
  <c r="N477" i="1" a="1"/>
  <c r="N477" i="1"/>
  <c r="N478" i="1" a="1"/>
  <c r="N478" i="1"/>
  <c r="N479" i="1" a="1"/>
  <c r="N479" i="1"/>
  <c r="N480" i="1" a="1"/>
  <c r="N480" i="1"/>
  <c r="N481" i="1" a="1"/>
  <c r="N481" i="1"/>
  <c r="N482" i="1" a="1"/>
  <c r="N482" i="1"/>
  <c r="N483" i="1" a="1"/>
  <c r="N483" i="1"/>
  <c r="N484" i="1" a="1"/>
  <c r="N484" i="1"/>
  <c r="N485" i="1" a="1"/>
  <c r="N485" i="1"/>
  <c r="N486" i="1" a="1"/>
  <c r="N486" i="1"/>
  <c r="N487" i="1" a="1"/>
  <c r="N487" i="1"/>
  <c r="N488" i="1" a="1"/>
  <c r="N488" i="1"/>
  <c r="N489" i="1" a="1"/>
  <c r="N489" i="1"/>
  <c r="N490" i="1" a="1"/>
  <c r="N490" i="1"/>
  <c r="N491" i="1" a="1"/>
  <c r="N491" i="1"/>
  <c r="N492" i="1" a="1"/>
  <c r="N492" i="1"/>
  <c r="N493" i="1" a="1"/>
  <c r="N493" i="1"/>
  <c r="N494" i="1" a="1"/>
  <c r="N494" i="1"/>
  <c r="N495" i="1" a="1"/>
  <c r="N495" i="1"/>
  <c r="N496" i="1" a="1"/>
  <c r="N496" i="1"/>
  <c r="N497" i="1" a="1"/>
  <c r="N497" i="1"/>
  <c r="N498" i="1" a="1"/>
  <c r="N498" i="1"/>
  <c r="N499" i="1" a="1"/>
  <c r="N499" i="1"/>
  <c r="N500" i="1" a="1"/>
  <c r="N500" i="1"/>
  <c r="N501" i="1" a="1"/>
  <c r="N501" i="1"/>
  <c r="N502" i="1" a="1"/>
  <c r="N502" i="1"/>
  <c r="N503" i="1" a="1"/>
  <c r="N503" i="1"/>
  <c r="N504" i="1" a="1"/>
  <c r="N504" i="1"/>
  <c r="N505" i="1" a="1"/>
  <c r="N505" i="1"/>
  <c r="N506" i="1" a="1"/>
  <c r="N506" i="1"/>
  <c r="N507" i="1" a="1"/>
  <c r="N507" i="1"/>
  <c r="N508" i="1" a="1"/>
  <c r="N508" i="1"/>
  <c r="N509" i="1" a="1"/>
  <c r="N509" i="1"/>
  <c r="N510" i="1" a="1"/>
  <c r="N510" i="1"/>
  <c r="N511" i="1" a="1"/>
  <c r="N511" i="1"/>
  <c r="N512" i="1" a="1"/>
  <c r="N512" i="1"/>
  <c r="N513" i="1" a="1"/>
  <c r="N513" i="1"/>
  <c r="N514" i="1" a="1"/>
  <c r="N514" i="1"/>
  <c r="N515" i="1" a="1"/>
  <c r="N515" i="1"/>
  <c r="N516" i="1" a="1"/>
  <c r="N516" i="1"/>
  <c r="N517" i="1" a="1"/>
  <c r="N517" i="1"/>
  <c r="N518" i="1" a="1"/>
  <c r="N518" i="1"/>
  <c r="N519" i="1" a="1"/>
  <c r="N519" i="1"/>
  <c r="N520" i="1" a="1"/>
  <c r="N520" i="1"/>
  <c r="N521" i="1" a="1"/>
  <c r="N521" i="1"/>
  <c r="N522" i="1" a="1"/>
  <c r="N522" i="1"/>
  <c r="N523" i="1" a="1"/>
  <c r="N523" i="1"/>
  <c r="N524" i="1" a="1"/>
  <c r="N524" i="1"/>
  <c r="N525" i="1" a="1"/>
  <c r="N525" i="1"/>
  <c r="N526" i="1" a="1"/>
  <c r="N526" i="1"/>
  <c r="N527" i="1" a="1"/>
  <c r="N527" i="1"/>
  <c r="N528" i="1" a="1"/>
  <c r="N528" i="1"/>
  <c r="N529" i="1" a="1"/>
  <c r="N529" i="1"/>
  <c r="N530" i="1" a="1"/>
  <c r="N530" i="1"/>
  <c r="N531" i="1" a="1"/>
  <c r="N531" i="1"/>
  <c r="N532" i="1" a="1"/>
  <c r="N532" i="1"/>
  <c r="N533" i="1" a="1"/>
  <c r="N533" i="1"/>
  <c r="N534" i="1" a="1"/>
  <c r="N534" i="1"/>
  <c r="N535" i="1" a="1"/>
  <c r="N535" i="1"/>
  <c r="N536" i="1" a="1"/>
  <c r="N536" i="1"/>
  <c r="N537" i="1" a="1"/>
  <c r="N537" i="1"/>
  <c r="N538" i="1" a="1"/>
  <c r="N538" i="1"/>
  <c r="N539" i="1" a="1"/>
  <c r="N539" i="1"/>
  <c r="N540" i="1" a="1"/>
  <c r="N540" i="1"/>
  <c r="N541" i="1" a="1"/>
  <c r="N541" i="1"/>
  <c r="N542" i="1" a="1"/>
  <c r="N542" i="1"/>
  <c r="N543" i="1" a="1"/>
  <c r="N543" i="1"/>
  <c r="N544" i="1" a="1"/>
  <c r="N544" i="1"/>
  <c r="N545" i="1" a="1"/>
  <c r="N545" i="1"/>
  <c r="N546" i="1" a="1"/>
  <c r="N546" i="1"/>
  <c r="N547" i="1" a="1"/>
  <c r="N547" i="1"/>
  <c r="N548" i="1" a="1"/>
  <c r="N548" i="1"/>
  <c r="N549" i="1" a="1"/>
  <c r="N549" i="1"/>
  <c r="N550" i="1" a="1"/>
  <c r="N550" i="1"/>
  <c r="N551" i="1" a="1"/>
  <c r="N551" i="1"/>
  <c r="N552" i="1" a="1"/>
  <c r="N552" i="1"/>
  <c r="N553" i="1" a="1"/>
  <c r="N553" i="1"/>
  <c r="N554" i="1" a="1"/>
  <c r="N554" i="1"/>
  <c r="N555" i="1" a="1"/>
  <c r="N555" i="1"/>
  <c r="N556" i="1" a="1"/>
  <c r="N556" i="1"/>
  <c r="N557" i="1" a="1"/>
  <c r="N557" i="1"/>
  <c r="N558" i="1" a="1"/>
  <c r="N558" i="1"/>
  <c r="N559" i="1" a="1"/>
  <c r="N559" i="1"/>
  <c r="N560" i="1" a="1"/>
  <c r="N560" i="1"/>
  <c r="N561" i="1" a="1"/>
  <c r="N561" i="1"/>
  <c r="N562" i="1" a="1"/>
  <c r="N562" i="1"/>
  <c r="N563" i="1" a="1"/>
  <c r="N563" i="1"/>
  <c r="N564" i="1" a="1"/>
  <c r="N564" i="1"/>
  <c r="N565" i="1" a="1"/>
  <c r="N565" i="1"/>
  <c r="N566" i="1" a="1"/>
  <c r="N566" i="1"/>
  <c r="N567" i="1" a="1"/>
  <c r="N567" i="1"/>
  <c r="N568" i="1" a="1"/>
  <c r="N568" i="1"/>
  <c r="N569" i="1" a="1"/>
  <c r="N569" i="1"/>
  <c r="N570" i="1" a="1"/>
  <c r="N570" i="1"/>
  <c r="N571" i="1" a="1"/>
  <c r="N571" i="1"/>
  <c r="N572" i="1" a="1"/>
  <c r="N572" i="1"/>
  <c r="N573" i="1" a="1"/>
  <c r="N573" i="1"/>
  <c r="N574" i="1" a="1"/>
  <c r="N574" i="1"/>
  <c r="N575" i="1" a="1"/>
  <c r="N575" i="1"/>
  <c r="N576" i="1" a="1"/>
  <c r="N576" i="1"/>
  <c r="N577" i="1" a="1"/>
  <c r="N577" i="1"/>
  <c r="N578" i="1" a="1"/>
  <c r="N578" i="1"/>
  <c r="N579" i="1" a="1"/>
  <c r="N579" i="1"/>
  <c r="N580" i="1" a="1"/>
  <c r="N580" i="1"/>
  <c r="N581" i="1" a="1"/>
  <c r="N581" i="1"/>
  <c r="N582" i="1" a="1"/>
  <c r="N582" i="1"/>
  <c r="N583" i="1" a="1"/>
  <c r="N583" i="1"/>
  <c r="N584" i="1" a="1"/>
  <c r="N584" i="1"/>
  <c r="N585" i="1" a="1"/>
  <c r="N585" i="1"/>
  <c r="N586" i="1" a="1"/>
  <c r="N586" i="1"/>
  <c r="N587" i="1" a="1"/>
  <c r="N587" i="1"/>
  <c r="N588" i="1" a="1"/>
  <c r="N588" i="1"/>
  <c r="N589" i="1" a="1"/>
  <c r="N589" i="1"/>
  <c r="N590" i="1" a="1"/>
  <c r="N590" i="1"/>
  <c r="N591" i="1" a="1"/>
  <c r="N591" i="1"/>
  <c r="N592" i="1" a="1"/>
  <c r="N592" i="1"/>
  <c r="N593" i="1" a="1"/>
  <c r="N593" i="1"/>
  <c r="N594" i="1" a="1"/>
  <c r="N594" i="1"/>
  <c r="N595" i="1" a="1"/>
  <c r="N595" i="1"/>
  <c r="N596" i="1" a="1"/>
  <c r="N596" i="1"/>
  <c r="N597" i="1" a="1"/>
  <c r="N597" i="1"/>
  <c r="N598" i="1" a="1"/>
  <c r="N598" i="1"/>
  <c r="N599" i="1" a="1"/>
  <c r="N599" i="1"/>
  <c r="N600" i="1" a="1"/>
  <c r="N600" i="1"/>
  <c r="N601" i="1" a="1"/>
  <c r="N601" i="1"/>
  <c r="N602" i="1" a="1"/>
  <c r="N602" i="1"/>
  <c r="N603" i="1" a="1"/>
  <c r="N603" i="1"/>
  <c r="N604" i="1" a="1"/>
  <c r="N604" i="1"/>
  <c r="N605" i="1" a="1"/>
  <c r="N605" i="1"/>
  <c r="N606" i="1" a="1"/>
  <c r="N606" i="1"/>
  <c r="N607" i="1" a="1"/>
  <c r="N607" i="1"/>
  <c r="N608" i="1" a="1"/>
  <c r="N608" i="1"/>
  <c r="N609" i="1" a="1"/>
  <c r="N609" i="1"/>
  <c r="N610" i="1" a="1"/>
  <c r="N610" i="1"/>
  <c r="N611" i="1" a="1"/>
  <c r="N611" i="1"/>
  <c r="N612" i="1" a="1"/>
  <c r="N612" i="1"/>
  <c r="N613" i="1" a="1"/>
  <c r="N613" i="1"/>
  <c r="N614" i="1" a="1"/>
  <c r="N614" i="1"/>
  <c r="N615" i="1" a="1"/>
  <c r="N615" i="1"/>
  <c r="N616" i="1" a="1"/>
  <c r="N616" i="1"/>
  <c r="N617" i="1" a="1"/>
  <c r="N617" i="1"/>
  <c r="N618" i="1" a="1"/>
  <c r="N618" i="1"/>
  <c r="N619" i="1" a="1"/>
  <c r="N619" i="1"/>
  <c r="N620" i="1" a="1"/>
  <c r="N620" i="1"/>
  <c r="N621" i="1" a="1"/>
  <c r="N621" i="1"/>
  <c r="N622" i="1" a="1"/>
  <c r="N622" i="1"/>
  <c r="N623" i="1" a="1"/>
  <c r="N623" i="1"/>
  <c r="N624" i="1" a="1"/>
  <c r="N624" i="1"/>
  <c r="N625" i="1" a="1"/>
  <c r="N625" i="1"/>
  <c r="N626" i="1" a="1"/>
  <c r="N626" i="1"/>
  <c r="N627" i="1" a="1"/>
  <c r="N627" i="1"/>
  <c r="N628" i="1" a="1"/>
  <c r="N628" i="1"/>
  <c r="N629" i="1" a="1"/>
  <c r="N629" i="1"/>
  <c r="N630" i="1" a="1"/>
  <c r="N630" i="1"/>
  <c r="N631" i="1" a="1"/>
  <c r="N631" i="1"/>
  <c r="N632" i="1" a="1"/>
  <c r="N632" i="1"/>
  <c r="N633" i="1" a="1"/>
  <c r="N633" i="1"/>
  <c r="N634" i="1" a="1"/>
  <c r="N634" i="1"/>
  <c r="N635" i="1" a="1"/>
  <c r="N635" i="1"/>
  <c r="N636" i="1" a="1"/>
  <c r="N636" i="1"/>
  <c r="N637" i="1" a="1"/>
  <c r="N637" i="1"/>
  <c r="N638" i="1" a="1"/>
  <c r="N638" i="1"/>
  <c r="N639" i="1" a="1"/>
  <c r="N639" i="1"/>
  <c r="N640" i="1" a="1"/>
  <c r="N640" i="1"/>
  <c r="N641" i="1" a="1"/>
  <c r="N641" i="1"/>
  <c r="N642" i="1" a="1"/>
  <c r="N642" i="1"/>
  <c r="N643" i="1" a="1"/>
  <c r="N643" i="1"/>
  <c r="N644" i="1" a="1"/>
  <c r="N644" i="1"/>
  <c r="N645" i="1" a="1"/>
  <c r="N645" i="1"/>
  <c r="N646" i="1" a="1"/>
  <c r="N646" i="1"/>
  <c r="N647" i="1" a="1"/>
  <c r="N647" i="1"/>
  <c r="N648" i="1" a="1"/>
  <c r="N648" i="1"/>
  <c r="N649" i="1" a="1"/>
  <c r="N649" i="1"/>
  <c r="N650" i="1" a="1"/>
  <c r="N650" i="1"/>
  <c r="N651" i="1" a="1"/>
  <c r="N651" i="1"/>
  <c r="N652" i="1" a="1"/>
  <c r="N652" i="1"/>
  <c r="N653" i="1" a="1"/>
  <c r="N653" i="1"/>
  <c r="N654" i="1" a="1"/>
  <c r="N654" i="1"/>
  <c r="N655" i="1" a="1"/>
  <c r="N655" i="1"/>
  <c r="N656" i="1" a="1"/>
  <c r="N656" i="1"/>
  <c r="N657" i="1" a="1"/>
  <c r="N657" i="1"/>
  <c r="N658" i="1" a="1"/>
  <c r="N658" i="1"/>
  <c r="N659" i="1" a="1"/>
  <c r="N659" i="1"/>
  <c r="N660" i="1" a="1"/>
  <c r="N660" i="1"/>
  <c r="N661" i="1" a="1"/>
  <c r="N661" i="1"/>
  <c r="N662" i="1" a="1"/>
  <c r="N662" i="1"/>
  <c r="N663" i="1" a="1"/>
  <c r="N663" i="1"/>
  <c r="N664" i="1" a="1"/>
  <c r="N664" i="1"/>
  <c r="N665" i="1" a="1"/>
  <c r="N665" i="1"/>
  <c r="N666" i="1" a="1"/>
  <c r="N666" i="1"/>
  <c r="N667" i="1" a="1"/>
  <c r="N667" i="1"/>
  <c r="N668" i="1" a="1"/>
  <c r="N668" i="1"/>
  <c r="N669" i="1" a="1"/>
  <c r="N669" i="1"/>
  <c r="N670" i="1" a="1"/>
  <c r="N670" i="1"/>
  <c r="N671" i="1" a="1"/>
  <c r="N671" i="1"/>
  <c r="N672" i="1" a="1"/>
  <c r="N672" i="1"/>
  <c r="N673" i="1" a="1"/>
  <c r="N673" i="1"/>
  <c r="N674" i="1" a="1"/>
  <c r="N674" i="1"/>
  <c r="N675" i="1" a="1"/>
  <c r="N675" i="1"/>
  <c r="N676" i="1" a="1"/>
  <c r="N676" i="1"/>
  <c r="N677" i="1" a="1"/>
  <c r="N677" i="1"/>
  <c r="N678" i="1" a="1"/>
  <c r="N678" i="1"/>
  <c r="N679" i="1" a="1"/>
  <c r="N679" i="1"/>
  <c r="N680" i="1" a="1"/>
  <c r="N680" i="1"/>
  <c r="N681" i="1" a="1"/>
  <c r="N681" i="1"/>
  <c r="N682" i="1" a="1"/>
  <c r="N682" i="1"/>
  <c r="N683" i="1" a="1"/>
  <c r="N683" i="1"/>
  <c r="N684" i="1" a="1"/>
  <c r="N684" i="1"/>
  <c r="N685" i="1" a="1"/>
  <c r="N685" i="1"/>
  <c r="N686" i="1" a="1"/>
  <c r="N686" i="1"/>
  <c r="N687" i="1" a="1"/>
  <c r="N687" i="1"/>
  <c r="N688" i="1" a="1"/>
  <c r="N688" i="1"/>
  <c r="N689" i="1" a="1"/>
  <c r="N689" i="1"/>
  <c r="N690" i="1" a="1"/>
  <c r="N690" i="1"/>
  <c r="N691" i="1" a="1"/>
  <c r="N691" i="1"/>
  <c r="N692" i="1" a="1"/>
  <c r="N692" i="1"/>
  <c r="N693" i="1" a="1"/>
  <c r="N693" i="1"/>
  <c r="N694" i="1" a="1"/>
  <c r="N694" i="1"/>
  <c r="N695" i="1" a="1"/>
  <c r="N695" i="1"/>
  <c r="N696" i="1" a="1"/>
  <c r="N696" i="1"/>
  <c r="N697" i="1" a="1"/>
  <c r="N697" i="1"/>
  <c r="N698" i="1" a="1"/>
  <c r="N698" i="1"/>
  <c r="N699" i="1" a="1"/>
  <c r="N699" i="1"/>
  <c r="N700" i="1" a="1"/>
  <c r="N700" i="1"/>
  <c r="N701" i="1" a="1"/>
  <c r="N701" i="1"/>
  <c r="N702" i="1" a="1"/>
  <c r="N702" i="1"/>
  <c r="N703" i="1" a="1"/>
  <c r="N703" i="1"/>
  <c r="N704" i="1" a="1"/>
  <c r="N704" i="1"/>
  <c r="N705" i="1" a="1"/>
  <c r="N705" i="1"/>
  <c r="N706" i="1" a="1"/>
  <c r="N706" i="1"/>
  <c r="N707" i="1" a="1"/>
  <c r="N707" i="1"/>
  <c r="N708" i="1" a="1"/>
  <c r="N708" i="1"/>
  <c r="N709" i="1" a="1"/>
  <c r="N709" i="1"/>
  <c r="N710" i="1" a="1"/>
  <c r="N710" i="1"/>
  <c r="N711" i="1" a="1"/>
  <c r="N711" i="1"/>
  <c r="N712" i="1" a="1"/>
  <c r="N712" i="1"/>
  <c r="N713" i="1" a="1"/>
  <c r="N713" i="1"/>
  <c r="N714" i="1" a="1"/>
  <c r="N714" i="1"/>
  <c r="N715" i="1" a="1"/>
  <c r="N715" i="1"/>
  <c r="N716" i="1" a="1"/>
  <c r="N716" i="1"/>
  <c r="N717" i="1" a="1"/>
  <c r="N717" i="1"/>
  <c r="N718" i="1" a="1"/>
  <c r="N718" i="1"/>
  <c r="N719" i="1" a="1"/>
  <c r="N719" i="1"/>
  <c r="N720" i="1" a="1"/>
  <c r="N720" i="1"/>
  <c r="N721" i="1" a="1"/>
  <c r="N721" i="1"/>
  <c r="N722" i="1" a="1"/>
  <c r="N722" i="1"/>
  <c r="N723" i="1" a="1"/>
  <c r="N723" i="1"/>
  <c r="N724" i="1" a="1"/>
  <c r="N724" i="1"/>
  <c r="N725" i="1" a="1"/>
  <c r="N725" i="1"/>
  <c r="N726" i="1" a="1"/>
  <c r="N726" i="1"/>
  <c r="N727" i="1" a="1"/>
  <c r="N727" i="1"/>
  <c r="N728" i="1" a="1"/>
  <c r="N728" i="1"/>
  <c r="N729" i="1" a="1"/>
  <c r="N729" i="1"/>
  <c r="N730" i="1" a="1"/>
  <c r="N730" i="1"/>
  <c r="N731" i="1" a="1"/>
  <c r="N731" i="1"/>
  <c r="N732" i="1" a="1"/>
  <c r="N732" i="1"/>
  <c r="N733" i="1" a="1"/>
  <c r="N733" i="1"/>
  <c r="N734" i="1" a="1"/>
  <c r="N734" i="1"/>
  <c r="N735" i="1" a="1"/>
  <c r="N735" i="1"/>
  <c r="N736" i="1" a="1"/>
  <c r="N736" i="1"/>
  <c r="N737" i="1" a="1"/>
  <c r="N737" i="1"/>
  <c r="N738" i="1" a="1"/>
  <c r="N738" i="1"/>
  <c r="N739" i="1" a="1"/>
  <c r="N739" i="1"/>
  <c r="N740" i="1" a="1"/>
  <c r="N740" i="1"/>
  <c r="N741" i="1" a="1"/>
  <c r="N741" i="1"/>
  <c r="N742" i="1" a="1"/>
  <c r="N742" i="1"/>
  <c r="N743" i="1" a="1"/>
  <c r="N743" i="1"/>
  <c r="N744" i="1" a="1"/>
  <c r="N744" i="1"/>
  <c r="N745" i="1" a="1"/>
  <c r="N745" i="1"/>
  <c r="N746" i="1" a="1"/>
  <c r="N746" i="1"/>
  <c r="N747" i="1" a="1"/>
  <c r="N747" i="1"/>
  <c r="N748" i="1" a="1"/>
  <c r="N748" i="1"/>
  <c r="N749" i="1" a="1"/>
  <c r="N749" i="1"/>
  <c r="N750" i="1" a="1"/>
  <c r="N750" i="1"/>
  <c r="N751" i="1" a="1"/>
  <c r="N751" i="1"/>
  <c r="N752" i="1" a="1"/>
  <c r="N752" i="1"/>
  <c r="N753" i="1" a="1"/>
  <c r="N753" i="1"/>
  <c r="N754" i="1" a="1"/>
  <c r="N754" i="1"/>
  <c r="N755" i="1" a="1"/>
  <c r="N755" i="1"/>
  <c r="N756" i="1" a="1"/>
  <c r="N756" i="1"/>
  <c r="N757" i="1" a="1"/>
  <c r="N757" i="1"/>
  <c r="N758" i="1" a="1"/>
  <c r="N758" i="1"/>
  <c r="N759" i="1" a="1"/>
  <c r="N759" i="1"/>
  <c r="N760" i="1" a="1"/>
  <c r="N760" i="1"/>
  <c r="N761" i="1" a="1"/>
  <c r="N761" i="1"/>
  <c r="N762" i="1" a="1"/>
  <c r="N762" i="1"/>
  <c r="N763" i="1" a="1"/>
  <c r="N763" i="1"/>
  <c r="N764" i="1" a="1"/>
  <c r="N764" i="1"/>
  <c r="N765" i="1" a="1"/>
  <c r="N765" i="1"/>
  <c r="N766" i="1" a="1"/>
  <c r="N766" i="1"/>
  <c r="N767" i="1" a="1"/>
  <c r="N767" i="1"/>
  <c r="N768" i="1" a="1"/>
  <c r="N768" i="1"/>
  <c r="N769" i="1" a="1"/>
  <c r="N769" i="1"/>
  <c r="N770" i="1" a="1"/>
  <c r="N770" i="1"/>
  <c r="N771" i="1" a="1"/>
  <c r="N771" i="1"/>
  <c r="N772" i="1" a="1"/>
  <c r="N772" i="1"/>
  <c r="N773" i="1" a="1"/>
  <c r="N773" i="1"/>
  <c r="N774" i="1" a="1"/>
  <c r="N774" i="1"/>
  <c r="N775" i="1" a="1"/>
  <c r="N775" i="1"/>
  <c r="N776" i="1" a="1"/>
  <c r="N776" i="1"/>
  <c r="N777" i="1" a="1"/>
  <c r="N777" i="1"/>
  <c r="N778" i="1" a="1"/>
  <c r="N778" i="1"/>
  <c r="N779" i="1" a="1"/>
  <c r="N779" i="1"/>
  <c r="N780" i="1" a="1"/>
  <c r="N780" i="1"/>
  <c r="N781" i="1" a="1"/>
  <c r="N781" i="1"/>
  <c r="N782" i="1" a="1"/>
  <c r="N782" i="1"/>
  <c r="N783" i="1" a="1"/>
  <c r="N783" i="1"/>
  <c r="N784" i="1" a="1"/>
  <c r="N784" i="1"/>
  <c r="N785" i="1" a="1"/>
  <c r="N785" i="1"/>
  <c r="N786" i="1" a="1"/>
  <c r="N786" i="1"/>
  <c r="N787" i="1" a="1"/>
  <c r="N787" i="1"/>
  <c r="N788" i="1" a="1"/>
  <c r="N788" i="1"/>
  <c r="N789" i="1" a="1"/>
  <c r="N789" i="1"/>
  <c r="N790" i="1" a="1"/>
  <c r="N790" i="1"/>
  <c r="N791" i="1" a="1"/>
  <c r="N791" i="1"/>
  <c r="N792" i="1" a="1"/>
  <c r="N792" i="1"/>
  <c r="N793" i="1" a="1"/>
  <c r="N793" i="1"/>
  <c r="N794" i="1" a="1"/>
  <c r="N794" i="1"/>
  <c r="N795" i="1" a="1"/>
  <c r="N795" i="1"/>
  <c r="N796" i="1" a="1"/>
  <c r="N796" i="1"/>
  <c r="N797" i="1" a="1"/>
  <c r="N797" i="1"/>
  <c r="N798" i="1" a="1"/>
  <c r="N798" i="1"/>
  <c r="N799" i="1" a="1"/>
  <c r="N799" i="1"/>
  <c r="N800" i="1" a="1"/>
  <c r="N800" i="1"/>
  <c r="N801" i="1" a="1"/>
  <c r="N801" i="1"/>
  <c r="N802" i="1" a="1"/>
  <c r="N802" i="1"/>
  <c r="N803" i="1" a="1"/>
  <c r="N803" i="1"/>
  <c r="N804" i="1" a="1"/>
  <c r="N804" i="1"/>
  <c r="N805" i="1" a="1"/>
  <c r="N805" i="1"/>
  <c r="N806" i="1" a="1"/>
  <c r="N806" i="1"/>
  <c r="N807" i="1" a="1"/>
  <c r="N807" i="1"/>
  <c r="N808" i="1" a="1"/>
  <c r="N808" i="1"/>
  <c r="N809" i="1" a="1"/>
  <c r="N809" i="1"/>
  <c r="N810" i="1" a="1"/>
  <c r="N810" i="1"/>
  <c r="N811" i="1" a="1"/>
  <c r="N811" i="1"/>
  <c r="N812" i="1" a="1"/>
  <c r="N812" i="1"/>
  <c r="N813" i="1" a="1"/>
  <c r="N813" i="1"/>
  <c r="N814" i="1" a="1"/>
  <c r="N814" i="1"/>
  <c r="N815" i="1" a="1"/>
  <c r="N815" i="1"/>
  <c r="N816" i="1" a="1"/>
  <c r="N816" i="1"/>
  <c r="N817" i="1" a="1"/>
  <c r="N817" i="1"/>
  <c r="N818" i="1" a="1"/>
  <c r="N818" i="1"/>
  <c r="N819" i="1" a="1"/>
  <c r="N819" i="1"/>
  <c r="N820" i="1" a="1"/>
  <c r="N820" i="1"/>
  <c r="N821" i="1" a="1"/>
  <c r="N821" i="1"/>
  <c r="N822" i="1" a="1"/>
  <c r="N822" i="1"/>
  <c r="N823" i="1" a="1"/>
  <c r="N823" i="1"/>
  <c r="N824" i="1" a="1"/>
  <c r="N824" i="1"/>
  <c r="N825" i="1" a="1"/>
  <c r="N825" i="1"/>
  <c r="N826" i="1" a="1"/>
  <c r="N826" i="1"/>
  <c r="N827" i="1" a="1"/>
  <c r="N827" i="1"/>
  <c r="N828" i="1" a="1"/>
  <c r="N828" i="1"/>
  <c r="N829" i="1" a="1"/>
  <c r="N829" i="1"/>
  <c r="N830" i="1" a="1"/>
  <c r="N830" i="1"/>
  <c r="N831" i="1" a="1"/>
  <c r="N831" i="1"/>
  <c r="N832" i="1" a="1"/>
  <c r="N832" i="1"/>
  <c r="N833" i="1" a="1"/>
  <c r="N833" i="1"/>
  <c r="N834" i="1" a="1"/>
  <c r="N834" i="1"/>
  <c r="N835" i="1" a="1"/>
  <c r="N835" i="1"/>
  <c r="N836" i="1" a="1"/>
  <c r="N836" i="1"/>
  <c r="N837" i="1" a="1"/>
  <c r="N837" i="1"/>
  <c r="N838" i="1" a="1"/>
  <c r="N838" i="1"/>
  <c r="N839" i="1" a="1"/>
  <c r="N839" i="1"/>
  <c r="N840" i="1" a="1"/>
  <c r="N840" i="1"/>
  <c r="N841" i="1" a="1"/>
  <c r="N841" i="1"/>
  <c r="N842" i="1" a="1"/>
  <c r="N842" i="1"/>
  <c r="N843" i="1" a="1"/>
  <c r="N843" i="1"/>
  <c r="N844" i="1" a="1"/>
  <c r="N844" i="1"/>
  <c r="N845" i="1" a="1"/>
  <c r="N845" i="1"/>
  <c r="N846" i="1" a="1"/>
  <c r="N846" i="1"/>
  <c r="N847" i="1" a="1"/>
  <c r="N847" i="1"/>
  <c r="N848" i="1" a="1"/>
  <c r="N848" i="1"/>
  <c r="N849" i="1" a="1"/>
  <c r="N849" i="1"/>
  <c r="N850" i="1" a="1"/>
  <c r="N850" i="1"/>
  <c r="N851" i="1" a="1"/>
  <c r="N851" i="1"/>
  <c r="N852" i="1" a="1"/>
  <c r="N852" i="1"/>
  <c r="N853" i="1" a="1"/>
  <c r="N853" i="1"/>
  <c r="N854" i="1" a="1"/>
  <c r="N854" i="1"/>
  <c r="N855" i="1" a="1"/>
  <c r="N855" i="1"/>
  <c r="N856" i="1" a="1"/>
  <c r="N856" i="1"/>
  <c r="N857" i="1" a="1"/>
  <c r="N857" i="1"/>
  <c r="N858" i="1" a="1"/>
  <c r="N858" i="1"/>
  <c r="N859" i="1" a="1"/>
  <c r="N859" i="1"/>
  <c r="N860" i="1" a="1"/>
  <c r="N860" i="1"/>
  <c r="N861" i="1" a="1"/>
  <c r="N861" i="1"/>
  <c r="N862" i="1" a="1"/>
  <c r="N862" i="1"/>
  <c r="N863" i="1" a="1"/>
  <c r="N863" i="1"/>
  <c r="N864" i="1" a="1"/>
  <c r="N864" i="1"/>
  <c r="N865" i="1" a="1"/>
  <c r="N865" i="1"/>
  <c r="N866" i="1" a="1"/>
  <c r="N866" i="1"/>
  <c r="N867" i="1" a="1"/>
  <c r="N867" i="1"/>
  <c r="N868" i="1" a="1"/>
  <c r="N868" i="1"/>
  <c r="N869" i="1" a="1"/>
  <c r="N869" i="1"/>
  <c r="N870" i="1" a="1"/>
  <c r="N870" i="1"/>
  <c r="N871" i="1" a="1"/>
  <c r="N871" i="1"/>
  <c r="N872" i="1" a="1"/>
  <c r="N872" i="1"/>
  <c r="N873" i="1" a="1"/>
  <c r="N873" i="1"/>
  <c r="N874" i="1" a="1"/>
  <c r="N874" i="1"/>
  <c r="N875" i="1" a="1"/>
  <c r="N875" i="1"/>
  <c r="N876" i="1" a="1"/>
  <c r="N876" i="1"/>
  <c r="N877" i="1" a="1"/>
  <c r="N877" i="1"/>
  <c r="N878" i="1" a="1"/>
  <c r="N878" i="1"/>
  <c r="N879" i="1" a="1"/>
  <c r="N879" i="1"/>
  <c r="N880" i="1" a="1"/>
  <c r="N880" i="1"/>
  <c r="N881" i="1" a="1"/>
  <c r="N881" i="1"/>
  <c r="N882" i="1" a="1"/>
  <c r="N882" i="1"/>
  <c r="N883" i="1" a="1"/>
  <c r="N883" i="1"/>
  <c r="N884" i="1" a="1"/>
  <c r="N884" i="1"/>
  <c r="N885" i="1" a="1"/>
  <c r="N885" i="1"/>
  <c r="N886" i="1" a="1"/>
  <c r="N886" i="1"/>
  <c r="N887" i="1" a="1"/>
  <c r="N887" i="1"/>
  <c r="N888" i="1" a="1"/>
  <c r="N888" i="1"/>
  <c r="N889" i="1" a="1"/>
  <c r="N889" i="1"/>
  <c r="N890" i="1" a="1"/>
  <c r="N890" i="1"/>
  <c r="N891" i="1" a="1"/>
  <c r="N891" i="1"/>
  <c r="N892" i="1" a="1"/>
  <c r="N892" i="1"/>
  <c r="N893" i="1" a="1"/>
  <c r="N893" i="1"/>
  <c r="N894" i="1" a="1"/>
  <c r="N894" i="1"/>
  <c r="N895" i="1" a="1"/>
  <c r="N895" i="1"/>
  <c r="N896" i="1" a="1"/>
  <c r="N896" i="1"/>
  <c r="N897" i="1" a="1"/>
  <c r="N897" i="1"/>
  <c r="N898" i="1" a="1"/>
  <c r="N898" i="1"/>
  <c r="N899" i="1" a="1"/>
  <c r="N899" i="1"/>
  <c r="N900" i="1" a="1"/>
  <c r="N900" i="1"/>
  <c r="N901" i="1" a="1"/>
  <c r="N901" i="1"/>
  <c r="N902" i="1" a="1"/>
  <c r="N902" i="1"/>
  <c r="N903" i="1" a="1"/>
  <c r="N903" i="1"/>
  <c r="N904" i="1" a="1"/>
  <c r="N904" i="1"/>
  <c r="N905" i="1" a="1"/>
  <c r="N905" i="1"/>
  <c r="N906" i="1" a="1"/>
  <c r="N906" i="1"/>
  <c r="N907" i="1" a="1"/>
  <c r="N907" i="1"/>
  <c r="N908" i="1" a="1"/>
  <c r="N908" i="1"/>
  <c r="N909" i="1" a="1"/>
  <c r="N909" i="1"/>
  <c r="N910" i="1" a="1"/>
  <c r="N910" i="1"/>
  <c r="N911" i="1" a="1"/>
  <c r="N911" i="1"/>
  <c r="N912" i="1" a="1"/>
  <c r="N912" i="1"/>
  <c r="N913" i="1" a="1"/>
  <c r="N913" i="1"/>
  <c r="N914" i="1" a="1"/>
  <c r="N914" i="1"/>
  <c r="N915" i="1" a="1"/>
  <c r="N915" i="1"/>
  <c r="N916" i="1" a="1"/>
  <c r="N916" i="1"/>
  <c r="N917" i="1" a="1"/>
  <c r="N917" i="1"/>
  <c r="N918" i="1" a="1"/>
  <c r="N918" i="1"/>
  <c r="N919" i="1" a="1"/>
  <c r="N919" i="1"/>
  <c r="N920" i="1" a="1"/>
  <c r="N920" i="1"/>
  <c r="N921" i="1" a="1"/>
  <c r="N921" i="1"/>
  <c r="N922" i="1" a="1"/>
  <c r="N922" i="1"/>
  <c r="N923" i="1" a="1"/>
  <c r="N923" i="1"/>
  <c r="N924" i="1" a="1"/>
  <c r="N924" i="1"/>
  <c r="N925" i="1" a="1"/>
  <c r="N925" i="1"/>
  <c r="N926" i="1" a="1"/>
  <c r="N926" i="1"/>
  <c r="N927" i="1" a="1"/>
  <c r="N927" i="1"/>
  <c r="N928" i="1" a="1"/>
  <c r="N928" i="1"/>
  <c r="N929" i="1" a="1"/>
  <c r="N929" i="1"/>
  <c r="N930" i="1" a="1"/>
  <c r="N930" i="1"/>
  <c r="N931" i="1" a="1"/>
  <c r="N931" i="1"/>
  <c r="N932" i="1" a="1"/>
  <c r="N932" i="1"/>
  <c r="N933" i="1" a="1"/>
  <c r="N933" i="1"/>
  <c r="N934" i="1" a="1"/>
  <c r="N934" i="1"/>
  <c r="N935" i="1" a="1"/>
  <c r="N935" i="1"/>
  <c r="N936" i="1" a="1"/>
  <c r="N936" i="1"/>
  <c r="N937" i="1" a="1"/>
  <c r="N937" i="1"/>
  <c r="N938" i="1" a="1"/>
  <c r="N938" i="1"/>
  <c r="N939" i="1" a="1"/>
  <c r="N939" i="1"/>
  <c r="N940" i="1" a="1"/>
  <c r="N940" i="1"/>
  <c r="N941" i="1" a="1"/>
  <c r="N941" i="1"/>
  <c r="N942" i="1" a="1"/>
  <c r="N942" i="1"/>
  <c r="N943" i="1" a="1"/>
  <c r="N943" i="1"/>
  <c r="N944" i="1" a="1"/>
  <c r="N944" i="1"/>
  <c r="N945" i="1" a="1"/>
  <c r="N945" i="1"/>
  <c r="N946" i="1" a="1"/>
  <c r="N946" i="1"/>
  <c r="N947" i="1" a="1"/>
  <c r="N947" i="1"/>
  <c r="N948" i="1" a="1"/>
  <c r="N948" i="1"/>
  <c r="N949" i="1" a="1"/>
  <c r="N949" i="1"/>
  <c r="N950" i="1" a="1"/>
  <c r="N950" i="1"/>
  <c r="N951" i="1" a="1"/>
  <c r="N951" i="1"/>
  <c r="N952" i="1" a="1"/>
  <c r="N952" i="1"/>
  <c r="N953" i="1" a="1"/>
  <c r="N953" i="1"/>
  <c r="N954" i="1" a="1"/>
  <c r="N954" i="1"/>
  <c r="N955" i="1" a="1"/>
  <c r="N955" i="1"/>
  <c r="N956" i="1" a="1"/>
  <c r="N956" i="1"/>
  <c r="N957" i="1" a="1"/>
  <c r="N957" i="1"/>
  <c r="N958" i="1" a="1"/>
  <c r="N958" i="1"/>
  <c r="N959" i="1" a="1"/>
  <c r="N959" i="1"/>
  <c r="N960" i="1" a="1"/>
  <c r="N960" i="1"/>
  <c r="N961" i="1" a="1"/>
  <c r="N961" i="1"/>
  <c r="N962" i="1" a="1"/>
  <c r="N962" i="1"/>
  <c r="N963" i="1" a="1"/>
  <c r="N963" i="1"/>
  <c r="N964" i="1" a="1"/>
  <c r="N964" i="1"/>
  <c r="N965" i="1" a="1"/>
  <c r="N965" i="1"/>
  <c r="N966" i="1" a="1"/>
  <c r="N966" i="1"/>
  <c r="N967" i="1" a="1"/>
  <c r="N967" i="1"/>
  <c r="N968" i="1" a="1"/>
  <c r="N968" i="1"/>
  <c r="N969" i="1" a="1"/>
  <c r="N969" i="1"/>
  <c r="N970" i="1" a="1"/>
  <c r="N970" i="1"/>
  <c r="N971" i="1" a="1"/>
  <c r="N971" i="1"/>
  <c r="N972" i="1" a="1"/>
  <c r="N972" i="1"/>
  <c r="N973" i="1" a="1"/>
  <c r="N973" i="1"/>
  <c r="N974" i="1" a="1"/>
  <c r="N974" i="1"/>
  <c r="N975" i="1" a="1"/>
  <c r="N975" i="1"/>
  <c r="N976" i="1" a="1"/>
  <c r="N976" i="1"/>
  <c r="N977" i="1" a="1"/>
  <c r="N977" i="1"/>
  <c r="N978" i="1" a="1"/>
  <c r="N978" i="1"/>
  <c r="N979" i="1" a="1"/>
  <c r="N979" i="1"/>
  <c r="N980" i="1" a="1"/>
  <c r="N980" i="1"/>
  <c r="N981" i="1" a="1"/>
  <c r="N981" i="1"/>
  <c r="N982" i="1" a="1"/>
  <c r="N982" i="1"/>
  <c r="N983" i="1" a="1"/>
  <c r="N983" i="1"/>
  <c r="N984" i="1" a="1"/>
  <c r="N984" i="1"/>
  <c r="N985" i="1" a="1"/>
  <c r="N985" i="1"/>
  <c r="N986" i="1" a="1"/>
  <c r="N986" i="1"/>
  <c r="N987" i="1" a="1"/>
  <c r="N987" i="1"/>
  <c r="N988" i="1" a="1"/>
  <c r="N988" i="1"/>
  <c r="N989" i="1" a="1"/>
  <c r="N989" i="1"/>
  <c r="N990" i="1" a="1"/>
  <c r="N990" i="1"/>
  <c r="N991" i="1" a="1"/>
  <c r="N991" i="1"/>
  <c r="N992" i="1" a="1"/>
  <c r="N992" i="1"/>
  <c r="N993" i="1" a="1"/>
  <c r="N993" i="1"/>
  <c r="N994" i="1" a="1"/>
  <c r="N994" i="1"/>
  <c r="N995" i="1" a="1"/>
  <c r="N995" i="1"/>
  <c r="N996" i="1" a="1"/>
  <c r="N996" i="1"/>
  <c r="N997" i="1" a="1"/>
  <c r="N997" i="1"/>
  <c r="N998" i="1" a="1"/>
  <c r="N998" i="1"/>
  <c r="N999" i="1" a="1"/>
  <c r="N999" i="1"/>
  <c r="N1000" i="1" a="1"/>
  <c r="N1000" i="1"/>
  <c r="N1001" i="1" a="1"/>
  <c r="N1001" i="1"/>
  <c r="N1002" i="1" a="1"/>
  <c r="N1002" i="1"/>
  <c r="N1003" i="1" a="1"/>
  <c r="N1003" i="1"/>
  <c r="N1004" i="1" a="1"/>
  <c r="N1004" i="1"/>
  <c r="N1005" i="1" a="1"/>
  <c r="N1005" i="1"/>
  <c r="N1006" i="1" a="1"/>
  <c r="N1006" i="1"/>
  <c r="N1007" i="1" a="1"/>
  <c r="N1007" i="1"/>
  <c r="N1008" i="1" a="1"/>
  <c r="N1008" i="1"/>
  <c r="N1009" i="1" a="1"/>
  <c r="N1009" i="1"/>
  <c r="N1010" i="1" a="1"/>
  <c r="N1010" i="1"/>
  <c r="N1011" i="1" a="1"/>
  <c r="N1011" i="1"/>
  <c r="N1012" i="1" a="1"/>
  <c r="N1012" i="1"/>
  <c r="N1013" i="1" a="1"/>
  <c r="N1013" i="1"/>
  <c r="N1014" i="1" a="1"/>
  <c r="N1014" i="1"/>
  <c r="N1015" i="1" a="1"/>
  <c r="N1015" i="1"/>
  <c r="N1016" i="1" a="1"/>
  <c r="N1016" i="1"/>
  <c r="N1017" i="1" a="1"/>
  <c r="N1017" i="1"/>
  <c r="N1018" i="1" a="1"/>
  <c r="N1018" i="1"/>
  <c r="N1019" i="1" a="1"/>
  <c r="N1019" i="1"/>
  <c r="N1020" i="1" a="1"/>
  <c r="N1020" i="1"/>
  <c r="N1021" i="1" a="1"/>
  <c r="N1021" i="1"/>
  <c r="N1022" i="1" a="1"/>
  <c r="N1022" i="1"/>
  <c r="N1023" i="1" a="1"/>
  <c r="N1023" i="1"/>
  <c r="N1024" i="1" a="1"/>
  <c r="N1024" i="1"/>
  <c r="N1025" i="1" a="1"/>
  <c r="N1025" i="1"/>
  <c r="N1026" i="1" a="1"/>
  <c r="N1026" i="1"/>
  <c r="N1027" i="1" a="1"/>
  <c r="N1027" i="1"/>
  <c r="N1028" i="1" a="1"/>
  <c r="N1028" i="1"/>
  <c r="N1029" i="1" a="1"/>
  <c r="N1029" i="1"/>
  <c r="N1030" i="1" a="1"/>
  <c r="N1030" i="1"/>
  <c r="N1031" i="1" a="1"/>
  <c r="N1031" i="1"/>
  <c r="N1032" i="1" a="1"/>
  <c r="N1032" i="1"/>
  <c r="N1033" i="1" a="1"/>
  <c r="N1033" i="1"/>
  <c r="N1034" i="1" a="1"/>
  <c r="N1034" i="1"/>
  <c r="N1035" i="1" a="1"/>
  <c r="N1035" i="1"/>
  <c r="N1036" i="1" a="1"/>
  <c r="N1036" i="1"/>
  <c r="N1037" i="1" a="1"/>
  <c r="N1037" i="1"/>
  <c r="N1038" i="1" a="1"/>
  <c r="N1038" i="1"/>
  <c r="N1039" i="1" a="1"/>
  <c r="N1039" i="1"/>
  <c r="N1040" i="1" a="1"/>
  <c r="N1040" i="1"/>
  <c r="N1041" i="1" a="1"/>
  <c r="N1041" i="1"/>
  <c r="N1042" i="1" a="1"/>
  <c r="N1042" i="1"/>
  <c r="N1043" i="1" a="1"/>
  <c r="N1043" i="1"/>
  <c r="N1044" i="1" a="1"/>
  <c r="N1044" i="1"/>
  <c r="N1045" i="1" a="1"/>
  <c r="N1045" i="1"/>
  <c r="N1046" i="1" a="1"/>
  <c r="N1046" i="1"/>
  <c r="N1047" i="1" a="1"/>
  <c r="N1047" i="1"/>
  <c r="N1048" i="1" a="1"/>
  <c r="N1048" i="1"/>
  <c r="N1049" i="1" a="1"/>
  <c r="N1049" i="1"/>
  <c r="N1050" i="1" a="1"/>
  <c r="N1050" i="1"/>
  <c r="N1051" i="1" a="1"/>
  <c r="N1051" i="1"/>
  <c r="N1052" i="1" a="1"/>
  <c r="N1052" i="1"/>
  <c r="N1053" i="1" a="1"/>
  <c r="N1053" i="1"/>
  <c r="N1054" i="1" a="1"/>
  <c r="N1054" i="1"/>
  <c r="N1055" i="1" a="1"/>
  <c r="N1055" i="1"/>
  <c r="N1056" i="1" a="1"/>
  <c r="N1056" i="1"/>
  <c r="N1057" i="1" a="1"/>
  <c r="N1057" i="1"/>
  <c r="N1058" i="1" a="1"/>
  <c r="N1058" i="1"/>
  <c r="N1059" i="1" a="1"/>
  <c r="N1059" i="1"/>
  <c r="N1060" i="1" a="1"/>
  <c r="N1060" i="1"/>
  <c r="N1061" i="1" a="1"/>
  <c r="N1061" i="1"/>
  <c r="N1062" i="1" a="1"/>
  <c r="N1062" i="1"/>
  <c r="N1063" i="1" a="1"/>
  <c r="N1063" i="1"/>
  <c r="N1064" i="1" a="1"/>
  <c r="N1064" i="1"/>
  <c r="N1065" i="1" a="1"/>
  <c r="N1065" i="1"/>
  <c r="N1066" i="1" a="1"/>
  <c r="N1066" i="1"/>
  <c r="N1067" i="1" a="1"/>
  <c r="N1067" i="1"/>
  <c r="N1068" i="1" a="1"/>
  <c r="N1068" i="1"/>
  <c r="N1069" i="1" a="1"/>
  <c r="N1069" i="1"/>
  <c r="N1070" i="1" a="1"/>
  <c r="N1070" i="1"/>
  <c r="N1071" i="1" a="1"/>
  <c r="N1071" i="1"/>
  <c r="N1072" i="1" a="1"/>
  <c r="N1072" i="1"/>
  <c r="N1073" i="1" a="1"/>
  <c r="N1073" i="1"/>
  <c r="N1074" i="1" a="1"/>
  <c r="N1074" i="1"/>
  <c r="N1075" i="1" a="1"/>
  <c r="N1075" i="1"/>
  <c r="N1076" i="1" a="1"/>
  <c r="N1076" i="1"/>
  <c r="N1077" i="1" a="1"/>
  <c r="N1077" i="1"/>
  <c r="N1078" i="1" a="1"/>
  <c r="N1078" i="1"/>
  <c r="N1079" i="1" a="1"/>
  <c r="N1079" i="1"/>
  <c r="N1080" i="1" a="1"/>
  <c r="N1080" i="1"/>
  <c r="N1081" i="1" a="1"/>
  <c r="N1081" i="1"/>
  <c r="N1082" i="1" a="1"/>
  <c r="N1082" i="1"/>
  <c r="N1083" i="1" a="1"/>
  <c r="N1083" i="1"/>
  <c r="N1084" i="1" a="1"/>
  <c r="N1084" i="1"/>
  <c r="N1085" i="1" a="1"/>
  <c r="N1085" i="1"/>
  <c r="N1086" i="1" a="1"/>
  <c r="N1086" i="1"/>
  <c r="N1087" i="1" a="1"/>
  <c r="N1087" i="1"/>
  <c r="N1088" i="1" a="1"/>
  <c r="N1088" i="1"/>
  <c r="N1089" i="1" a="1"/>
  <c r="N1089" i="1"/>
  <c r="N1090" i="1" a="1"/>
  <c r="N1090" i="1"/>
  <c r="N1091" i="1" a="1"/>
  <c r="N1091" i="1"/>
  <c r="N1092" i="1" a="1"/>
  <c r="N1092" i="1"/>
  <c r="N1093" i="1" a="1"/>
  <c r="N1093" i="1"/>
  <c r="N1094" i="1" a="1"/>
  <c r="N1094" i="1"/>
  <c r="N1095" i="1" a="1"/>
  <c r="N1095" i="1"/>
  <c r="N1096" i="1" a="1"/>
  <c r="N1096" i="1"/>
  <c r="N1097" i="1" a="1"/>
  <c r="N1097" i="1"/>
  <c r="N1098" i="1" a="1"/>
  <c r="N1098" i="1"/>
  <c r="N1099" i="1" a="1"/>
  <c r="N1099" i="1"/>
  <c r="N1100" i="1" a="1"/>
  <c r="N1100" i="1"/>
  <c r="N1101" i="1" a="1"/>
  <c r="N1101" i="1"/>
  <c r="N1102" i="1" a="1"/>
  <c r="N1102" i="1"/>
  <c r="N1103" i="1" a="1"/>
  <c r="N1103" i="1"/>
  <c r="N1104" i="1" a="1"/>
  <c r="N1104" i="1"/>
  <c r="N1105" i="1" a="1"/>
  <c r="N1105" i="1"/>
  <c r="N1106" i="1" a="1"/>
  <c r="N1106" i="1"/>
  <c r="N1107" i="1" a="1"/>
  <c r="N1107" i="1"/>
  <c r="N1108" i="1" a="1"/>
  <c r="N1108" i="1"/>
  <c r="N1109" i="1" a="1"/>
  <c r="N1109" i="1"/>
  <c r="N1110" i="1" a="1"/>
  <c r="N1110" i="1"/>
  <c r="N1111" i="1" a="1"/>
  <c r="N1111" i="1"/>
  <c r="N1112" i="1" a="1"/>
  <c r="N1112" i="1"/>
  <c r="N1113" i="1" a="1"/>
  <c r="N1113" i="1"/>
  <c r="N1114" i="1" a="1"/>
  <c r="N1114" i="1"/>
  <c r="N1115" i="1" a="1"/>
  <c r="N1115" i="1"/>
  <c r="N1116" i="1" a="1"/>
  <c r="N1116" i="1"/>
  <c r="N1117" i="1" a="1"/>
  <c r="N1117" i="1"/>
  <c r="N1118" i="1" a="1"/>
  <c r="N1118" i="1"/>
  <c r="N1119" i="1" a="1"/>
  <c r="N1119" i="1"/>
  <c r="N1120" i="1" a="1"/>
  <c r="N1120" i="1"/>
  <c r="N1121" i="1" a="1"/>
  <c r="N1121" i="1"/>
  <c r="N1122" i="1" a="1"/>
  <c r="N1122" i="1"/>
  <c r="N1123" i="1" a="1"/>
  <c r="N1123" i="1"/>
  <c r="N1124" i="1" a="1"/>
  <c r="N1124" i="1"/>
  <c r="N1125" i="1" a="1"/>
  <c r="N1125" i="1"/>
  <c r="N1126" i="1" a="1"/>
  <c r="N1126" i="1"/>
  <c r="N1127" i="1" a="1"/>
  <c r="N1127" i="1"/>
  <c r="N1128" i="1" a="1"/>
  <c r="N1128" i="1"/>
  <c r="N1129" i="1" a="1"/>
  <c r="N1129" i="1"/>
  <c r="N1130" i="1" a="1"/>
  <c r="N1130" i="1"/>
  <c r="N1131" i="1" a="1"/>
  <c r="N1131" i="1"/>
  <c r="N1132" i="1" a="1"/>
  <c r="N1132" i="1"/>
  <c r="N1133" i="1" a="1"/>
  <c r="N1133" i="1"/>
  <c r="N1134" i="1" a="1"/>
  <c r="N1134" i="1"/>
  <c r="N1135" i="1" a="1"/>
  <c r="N1135" i="1"/>
  <c r="N1136" i="1" a="1"/>
  <c r="N1136" i="1"/>
  <c r="N1137" i="1" a="1"/>
  <c r="N1137" i="1"/>
  <c r="N1138" i="1" a="1"/>
  <c r="N1138" i="1"/>
  <c r="N1139" i="1" a="1"/>
  <c r="N1139" i="1"/>
  <c r="N1140" i="1" a="1"/>
  <c r="N1140" i="1"/>
  <c r="N1141" i="1" a="1"/>
  <c r="N1141" i="1"/>
  <c r="N1142" i="1" a="1"/>
  <c r="N1142" i="1"/>
  <c r="N1143" i="1" a="1"/>
  <c r="N1143" i="1"/>
  <c r="N1144" i="1" a="1"/>
  <c r="N1144" i="1"/>
  <c r="N1145" i="1" a="1"/>
  <c r="N1145" i="1"/>
  <c r="N1146" i="1" a="1"/>
  <c r="N1146" i="1"/>
  <c r="N1147" i="1" a="1"/>
  <c r="N1147" i="1"/>
  <c r="N1148" i="1" a="1"/>
  <c r="N1148" i="1"/>
  <c r="N1149" i="1" a="1"/>
  <c r="N1149" i="1"/>
  <c r="N1150" i="1" a="1"/>
  <c r="N1150" i="1"/>
  <c r="N1151" i="1" a="1"/>
  <c r="N1151" i="1"/>
  <c r="N1152" i="1" a="1"/>
  <c r="N1152" i="1"/>
  <c r="N1153" i="1" a="1"/>
  <c r="N1153" i="1"/>
  <c r="N1154" i="1" a="1"/>
  <c r="N1154" i="1"/>
  <c r="N1155" i="1" a="1"/>
  <c r="N1155" i="1"/>
  <c r="N1156" i="1" a="1"/>
  <c r="N1156" i="1"/>
  <c r="N1157" i="1" a="1"/>
  <c r="N1157" i="1"/>
  <c r="N1158" i="1" a="1"/>
  <c r="N1158" i="1"/>
  <c r="N1159" i="1" a="1"/>
  <c r="N1159" i="1"/>
  <c r="N1160" i="1" a="1"/>
  <c r="N1160" i="1"/>
  <c r="N1161" i="1" a="1"/>
  <c r="N1161" i="1"/>
  <c r="N1162" i="1" a="1"/>
  <c r="N1162" i="1"/>
  <c r="N1163" i="1" a="1"/>
  <c r="N1163" i="1"/>
  <c r="N1164" i="1" a="1"/>
  <c r="N1164" i="1"/>
  <c r="N1165" i="1" a="1"/>
  <c r="N1165" i="1"/>
  <c r="N1166" i="1" a="1"/>
  <c r="N1166" i="1"/>
  <c r="N1167" i="1" a="1"/>
  <c r="N1167" i="1"/>
  <c r="N1168" i="1" a="1"/>
  <c r="N1168" i="1"/>
  <c r="N1169" i="1" a="1"/>
  <c r="N1169" i="1"/>
  <c r="N1170" i="1" a="1"/>
  <c r="N1170" i="1"/>
  <c r="N1171" i="1" a="1"/>
  <c r="N1171" i="1"/>
  <c r="N1172" i="1" a="1"/>
  <c r="N1172" i="1"/>
  <c r="N1173" i="1" a="1"/>
  <c r="N1173" i="1"/>
  <c r="N1174" i="1" a="1"/>
  <c r="N1174" i="1"/>
  <c r="N1175" i="1" a="1"/>
  <c r="N1175" i="1"/>
  <c r="N1176" i="1" a="1"/>
  <c r="N1176" i="1"/>
  <c r="N1177" i="1" a="1"/>
  <c r="N1177" i="1"/>
  <c r="N1178" i="1" a="1"/>
  <c r="N1178" i="1"/>
  <c r="N1179" i="1" a="1"/>
  <c r="N1179" i="1"/>
  <c r="N1180" i="1" a="1"/>
  <c r="N1180" i="1"/>
  <c r="N1181" i="1" a="1"/>
  <c r="N1181" i="1"/>
  <c r="N1182" i="1" a="1"/>
  <c r="N1182" i="1"/>
  <c r="N1183" i="1" a="1"/>
  <c r="N1183" i="1"/>
  <c r="N1184" i="1" a="1"/>
  <c r="N1184" i="1"/>
  <c r="N1185" i="1" a="1"/>
  <c r="N1185" i="1"/>
  <c r="N1186" i="1" a="1"/>
  <c r="N1186" i="1"/>
  <c r="N1187" i="1" a="1"/>
  <c r="N1187" i="1"/>
  <c r="N1188" i="1" a="1"/>
  <c r="N1188" i="1"/>
  <c r="N1189" i="1" a="1"/>
  <c r="N1189" i="1"/>
  <c r="N1190" i="1" a="1"/>
  <c r="N1190" i="1"/>
  <c r="N1191" i="1" a="1"/>
  <c r="N1191" i="1"/>
  <c r="N1192" i="1" a="1"/>
  <c r="N1192" i="1"/>
  <c r="N1193" i="1" a="1"/>
  <c r="N1193" i="1"/>
  <c r="N1194" i="1" a="1"/>
  <c r="N1194" i="1"/>
  <c r="N1195" i="1" a="1"/>
  <c r="N1195" i="1"/>
  <c r="N1196" i="1" a="1"/>
  <c r="N1196" i="1"/>
  <c r="N1197" i="1" a="1"/>
  <c r="N1197" i="1"/>
  <c r="N1198" i="1" a="1"/>
  <c r="N1198" i="1"/>
  <c r="N1199" i="1" a="1"/>
  <c r="N1199" i="1"/>
  <c r="N1200" i="1" a="1"/>
  <c r="N1200" i="1"/>
  <c r="N1201" i="1" a="1"/>
  <c r="N1201" i="1"/>
  <c r="N1202" i="1" a="1"/>
  <c r="N1202" i="1"/>
  <c r="N1203" i="1" a="1"/>
  <c r="N1203" i="1"/>
  <c r="N1204" i="1" a="1"/>
  <c r="N1204" i="1"/>
  <c r="N1205" i="1" a="1"/>
  <c r="N1205" i="1"/>
  <c r="N1206" i="1" a="1"/>
  <c r="N1206" i="1"/>
  <c r="N1207" i="1" a="1"/>
  <c r="N1207" i="1"/>
  <c r="N1208" i="1" a="1"/>
  <c r="N1208" i="1"/>
  <c r="N1209" i="1" a="1"/>
  <c r="N1209" i="1"/>
  <c r="N1210" i="1" a="1"/>
  <c r="N1210" i="1"/>
  <c r="N1211" i="1" a="1"/>
  <c r="N1211" i="1"/>
  <c r="N1212" i="1" a="1"/>
  <c r="N1212" i="1"/>
  <c r="N1213" i="1" a="1"/>
  <c r="N1213" i="1"/>
  <c r="N1214" i="1" a="1"/>
  <c r="N1214" i="1"/>
  <c r="N1215" i="1" a="1"/>
  <c r="N1215" i="1"/>
  <c r="N1216" i="1" a="1"/>
  <c r="N1216" i="1"/>
  <c r="N1217" i="1" a="1"/>
  <c r="N1217" i="1"/>
  <c r="N1218" i="1" a="1"/>
  <c r="N1218" i="1"/>
  <c r="N1219" i="1" a="1"/>
  <c r="N1219" i="1"/>
  <c r="N1220" i="1" a="1"/>
  <c r="N1220" i="1"/>
  <c r="N1221" i="1" a="1"/>
  <c r="N1221" i="1"/>
  <c r="N1222" i="1" a="1"/>
  <c r="N1222" i="1"/>
  <c r="N1223" i="1" a="1"/>
  <c r="N1223" i="1"/>
  <c r="N1224" i="1" a="1"/>
  <c r="N1224" i="1"/>
  <c r="N1225" i="1" a="1"/>
  <c r="N1225" i="1"/>
  <c r="N1226" i="1" a="1"/>
  <c r="N1226" i="1"/>
  <c r="N1227" i="1" a="1"/>
  <c r="N1227" i="1"/>
  <c r="N1228" i="1" a="1"/>
  <c r="N1228" i="1"/>
  <c r="N1229" i="1" a="1"/>
  <c r="N1229" i="1"/>
  <c r="N1230" i="1" a="1"/>
  <c r="N1230" i="1"/>
  <c r="N1231" i="1" a="1"/>
  <c r="N1231" i="1"/>
  <c r="N1232" i="1" a="1"/>
  <c r="N1232" i="1"/>
  <c r="N1233" i="1" a="1"/>
  <c r="N1233" i="1"/>
  <c r="N1234" i="1" a="1"/>
  <c r="N1234" i="1"/>
  <c r="N1235" i="1" a="1"/>
  <c r="N1235" i="1"/>
  <c r="N1236" i="1" a="1"/>
  <c r="N1236" i="1"/>
  <c r="N1237" i="1" a="1"/>
  <c r="N1237" i="1"/>
  <c r="N1238" i="1" a="1"/>
  <c r="N1238" i="1"/>
  <c r="N1239" i="1" a="1"/>
  <c r="N1239" i="1"/>
  <c r="N1240" i="1" a="1"/>
  <c r="N1240" i="1"/>
  <c r="N1241" i="1" a="1"/>
  <c r="N1241" i="1"/>
  <c r="N1242" i="1" a="1"/>
  <c r="N1242" i="1"/>
  <c r="N1243" i="1" a="1"/>
  <c r="N1243" i="1"/>
  <c r="N1244" i="1" a="1"/>
  <c r="N1244" i="1"/>
  <c r="N1245" i="1" a="1"/>
  <c r="N1245" i="1"/>
  <c r="N1246" i="1" a="1"/>
  <c r="N1246" i="1"/>
  <c r="N1247" i="1" a="1"/>
  <c r="N1247" i="1"/>
  <c r="N1248" i="1" a="1"/>
  <c r="N1248" i="1"/>
  <c r="N1249" i="1" a="1"/>
  <c r="N1249" i="1"/>
  <c r="N1250" i="1" a="1"/>
  <c r="N1250" i="1"/>
  <c r="N1251" i="1" a="1"/>
  <c r="N1251" i="1"/>
  <c r="N1252" i="1" a="1"/>
  <c r="N1252" i="1"/>
  <c r="N1253" i="1" a="1"/>
  <c r="N1253" i="1"/>
  <c r="N1254" i="1" a="1"/>
  <c r="N1254" i="1"/>
  <c r="N1255" i="1" a="1"/>
  <c r="N1255" i="1"/>
  <c r="N1256" i="1" a="1"/>
  <c r="N1256" i="1"/>
  <c r="N1257" i="1" a="1"/>
  <c r="N1257" i="1"/>
  <c r="N1258" i="1" a="1"/>
  <c r="N1258" i="1"/>
  <c r="N1259" i="1" a="1"/>
  <c r="N1259" i="1"/>
  <c r="N1260" i="1" a="1"/>
  <c r="N1260" i="1"/>
  <c r="N1261" i="1" a="1"/>
  <c r="N1261" i="1"/>
  <c r="N1262" i="1" a="1"/>
  <c r="N1262" i="1"/>
  <c r="N1263" i="1" a="1"/>
  <c r="N1263" i="1"/>
  <c r="N1264" i="1" a="1"/>
  <c r="N1264" i="1"/>
  <c r="N1265" i="1" a="1"/>
  <c r="N1265" i="1"/>
  <c r="N1266" i="1" a="1"/>
  <c r="N1266" i="1"/>
  <c r="N1267" i="1" a="1"/>
  <c r="N1267" i="1"/>
  <c r="N1268" i="1" a="1"/>
  <c r="N1268" i="1"/>
  <c r="N1269" i="1" a="1"/>
  <c r="N1269" i="1"/>
  <c r="N1270" i="1" a="1"/>
  <c r="N1270" i="1"/>
  <c r="N1271" i="1" a="1"/>
  <c r="N1271" i="1"/>
  <c r="N1272" i="1" a="1"/>
  <c r="N1272" i="1"/>
  <c r="N1273" i="1" a="1"/>
  <c r="N1273" i="1"/>
  <c r="N1274" i="1" a="1"/>
  <c r="N1274" i="1"/>
  <c r="N1275" i="1" a="1"/>
  <c r="N1275" i="1"/>
  <c r="N1276" i="1" a="1"/>
  <c r="N1276" i="1"/>
  <c r="N1277" i="1" a="1"/>
  <c r="N1277" i="1"/>
  <c r="N1278" i="1" a="1"/>
  <c r="N1278" i="1"/>
  <c r="N1279" i="1" a="1"/>
  <c r="N1279" i="1"/>
  <c r="N1280" i="1" a="1"/>
  <c r="N1280" i="1"/>
  <c r="N1281" i="1" a="1"/>
  <c r="N1281" i="1"/>
  <c r="N1282" i="1" a="1"/>
  <c r="N1282" i="1"/>
  <c r="N1283" i="1" a="1"/>
  <c r="N1283" i="1"/>
  <c r="N1284" i="1" a="1"/>
  <c r="N1284" i="1"/>
  <c r="N1285" i="1" a="1"/>
  <c r="N1285" i="1"/>
  <c r="N1286" i="1" a="1"/>
  <c r="N1286" i="1"/>
  <c r="N1287" i="1" a="1"/>
  <c r="N1287" i="1"/>
  <c r="N1288" i="1" a="1"/>
  <c r="N1288" i="1"/>
  <c r="N1289" i="1" a="1"/>
  <c r="N1289" i="1"/>
  <c r="N1290" i="1" a="1"/>
  <c r="N1290" i="1"/>
  <c r="N1291" i="1" a="1"/>
  <c r="N1291" i="1"/>
  <c r="N1292" i="1" a="1"/>
  <c r="N1292" i="1"/>
  <c r="N1293" i="1" a="1"/>
  <c r="N1293" i="1"/>
  <c r="N1294" i="1" a="1"/>
  <c r="N1294" i="1"/>
  <c r="N1295" i="1" a="1"/>
  <c r="N1295" i="1"/>
  <c r="N1296" i="1" a="1"/>
  <c r="N1296" i="1"/>
  <c r="N1297" i="1" a="1"/>
  <c r="N1297" i="1"/>
  <c r="N1298" i="1" a="1"/>
  <c r="N1298" i="1"/>
  <c r="N1299" i="1" a="1"/>
  <c r="N1299" i="1"/>
  <c r="N1300" i="1" a="1"/>
  <c r="N1300" i="1"/>
  <c r="N1301" i="1" a="1"/>
  <c r="N1301" i="1"/>
  <c r="N1302" i="1" a="1"/>
  <c r="N1302" i="1"/>
  <c r="N1303" i="1" a="1"/>
  <c r="N1303" i="1"/>
  <c r="N1304" i="1" a="1"/>
  <c r="N1304" i="1"/>
  <c r="N1305" i="1" a="1"/>
  <c r="N1305" i="1"/>
  <c r="N1306" i="1" a="1"/>
  <c r="N1306" i="1"/>
  <c r="N1307" i="1" a="1"/>
  <c r="N1307" i="1"/>
  <c r="N1308" i="1" a="1"/>
  <c r="N1308" i="1"/>
  <c r="N1309" i="1" a="1"/>
  <c r="N1309" i="1"/>
  <c r="N1310" i="1" a="1"/>
  <c r="N1310" i="1"/>
  <c r="N1311" i="1" a="1"/>
  <c r="N1311" i="1"/>
  <c r="N1312" i="1" a="1"/>
  <c r="N1312" i="1"/>
  <c r="N1313" i="1" a="1"/>
  <c r="N1313" i="1"/>
  <c r="N1314" i="1" a="1"/>
  <c r="N1314" i="1"/>
  <c r="N1315" i="1" a="1"/>
  <c r="N1315" i="1"/>
  <c r="N1316" i="1" a="1"/>
  <c r="N1316" i="1"/>
  <c r="N1317" i="1" a="1"/>
  <c r="N1317" i="1"/>
  <c r="N1318" i="1" a="1"/>
  <c r="N1318" i="1"/>
  <c r="N1319" i="1" a="1"/>
  <c r="N1319" i="1"/>
  <c r="N1320" i="1" a="1"/>
  <c r="N1320" i="1"/>
  <c r="N1321" i="1" a="1"/>
  <c r="N1321" i="1"/>
  <c r="N1322" i="1" a="1"/>
  <c r="N1322" i="1"/>
  <c r="N1323" i="1" a="1"/>
  <c r="N1323" i="1"/>
  <c r="N1324" i="1" a="1"/>
  <c r="N1324" i="1"/>
  <c r="N1325" i="1" a="1"/>
  <c r="N1325" i="1"/>
  <c r="N1326" i="1" a="1"/>
  <c r="N1326" i="1"/>
  <c r="N1327" i="1" a="1"/>
  <c r="N1327" i="1"/>
  <c r="N1328" i="1" a="1"/>
  <c r="N1328" i="1"/>
  <c r="N1329" i="1" a="1"/>
  <c r="N1329" i="1"/>
  <c r="N1330" i="1" a="1"/>
  <c r="N1330" i="1"/>
  <c r="N1331" i="1" a="1"/>
  <c r="N1331" i="1"/>
  <c r="N1332" i="1" a="1"/>
  <c r="N1332" i="1"/>
  <c r="N1333" i="1" a="1"/>
  <c r="N1333" i="1"/>
  <c r="N1334" i="1" a="1"/>
  <c r="N1334" i="1"/>
  <c r="N1335" i="1" a="1"/>
  <c r="N1335" i="1"/>
  <c r="N1336" i="1" a="1"/>
  <c r="N1336" i="1"/>
  <c r="N1337" i="1" a="1"/>
  <c r="N1337" i="1"/>
  <c r="N1338" i="1" a="1"/>
  <c r="N1338" i="1"/>
  <c r="N1339" i="1" a="1"/>
  <c r="N1339" i="1"/>
  <c r="N1340" i="1" a="1"/>
  <c r="N1340" i="1"/>
  <c r="N1341" i="1" a="1"/>
  <c r="N1341" i="1"/>
  <c r="N1342" i="1" a="1"/>
  <c r="N1342" i="1"/>
  <c r="N1343" i="1" a="1"/>
  <c r="N1343" i="1"/>
  <c r="N1344" i="1" a="1"/>
  <c r="N1344" i="1"/>
  <c r="N1345" i="1" a="1"/>
  <c r="N1345" i="1"/>
  <c r="N1346" i="1" a="1"/>
  <c r="N1346" i="1"/>
  <c r="N1347" i="1" a="1"/>
  <c r="N1347" i="1"/>
  <c r="N1348" i="1" a="1"/>
  <c r="N1348" i="1"/>
  <c r="N1349" i="1" a="1"/>
  <c r="N1349" i="1"/>
  <c r="N1350" i="1" a="1"/>
  <c r="N1350" i="1"/>
  <c r="N1351" i="1" a="1"/>
  <c r="N1351" i="1"/>
  <c r="N1352" i="1" a="1"/>
  <c r="N1352" i="1"/>
  <c r="N1353" i="1" a="1"/>
  <c r="N1353" i="1"/>
  <c r="N1354" i="1" a="1"/>
  <c r="N1354" i="1"/>
  <c r="N1355" i="1" a="1"/>
  <c r="N1355" i="1"/>
  <c r="N1356" i="1" a="1"/>
  <c r="N1356" i="1"/>
  <c r="N1357" i="1" a="1"/>
  <c r="N1357" i="1"/>
  <c r="N1358" i="1" a="1"/>
  <c r="N1358" i="1"/>
  <c r="N1359" i="1" a="1"/>
  <c r="N1359" i="1"/>
  <c r="N1360" i="1" a="1"/>
  <c r="N1360" i="1"/>
  <c r="N1361" i="1" a="1"/>
  <c r="N1361" i="1"/>
  <c r="N1362" i="1" a="1"/>
  <c r="N1362" i="1"/>
  <c r="N1363" i="1" a="1"/>
  <c r="N1363" i="1"/>
  <c r="N1364" i="1" a="1"/>
  <c r="N1364" i="1"/>
  <c r="N1365" i="1" a="1"/>
  <c r="N1365" i="1"/>
  <c r="N1366" i="1" a="1"/>
  <c r="N1366" i="1"/>
  <c r="N1367" i="1" a="1"/>
  <c r="N1367" i="1"/>
  <c r="N1368" i="1" a="1"/>
  <c r="N1368" i="1"/>
  <c r="N1369" i="1" a="1"/>
  <c r="N1369" i="1"/>
  <c r="N1370" i="1" a="1"/>
  <c r="N1370" i="1"/>
  <c r="N1371" i="1" a="1"/>
  <c r="N1371" i="1"/>
  <c r="N1372" i="1" a="1"/>
  <c r="N1372" i="1"/>
  <c r="N1373" i="1" a="1"/>
  <c r="N1373" i="1"/>
  <c r="N1374" i="1" a="1"/>
  <c r="N1374" i="1"/>
  <c r="N1375" i="1" a="1"/>
  <c r="N1375" i="1"/>
  <c r="N1376" i="1" a="1"/>
  <c r="N1376" i="1"/>
  <c r="N1377" i="1" a="1"/>
  <c r="N1377" i="1"/>
  <c r="N1378" i="1" a="1"/>
  <c r="N1378" i="1"/>
  <c r="N1379" i="1" a="1"/>
  <c r="N1379" i="1"/>
  <c r="N1380" i="1" a="1"/>
  <c r="N1380" i="1"/>
  <c r="N1381" i="1" a="1"/>
  <c r="N1381" i="1"/>
  <c r="N1382" i="1" a="1"/>
  <c r="N1382" i="1"/>
  <c r="N1383" i="1" a="1"/>
  <c r="N1383" i="1"/>
  <c r="N1384" i="1" a="1"/>
  <c r="N1384" i="1"/>
  <c r="N1385" i="1" a="1"/>
  <c r="N1385" i="1"/>
  <c r="N1386" i="1" a="1"/>
  <c r="N1386" i="1"/>
  <c r="N1387" i="1" a="1"/>
  <c r="N1387" i="1"/>
  <c r="N1388" i="1" a="1"/>
  <c r="N1388" i="1"/>
  <c r="N1389" i="1" a="1"/>
  <c r="N1389" i="1"/>
  <c r="N1390" i="1" a="1"/>
  <c r="N1390" i="1"/>
  <c r="N1391" i="1" a="1"/>
  <c r="N1391" i="1"/>
  <c r="N1392" i="1" a="1"/>
  <c r="N1392" i="1"/>
  <c r="N1393" i="1" a="1"/>
  <c r="N1393" i="1"/>
  <c r="N1394" i="1" a="1"/>
  <c r="N1394" i="1"/>
  <c r="N1395" i="1" a="1"/>
  <c r="N1395" i="1"/>
  <c r="N1396" i="1" a="1"/>
  <c r="N1396" i="1"/>
  <c r="N1397" i="1" a="1"/>
  <c r="N1397" i="1"/>
  <c r="N1398" i="1" a="1"/>
  <c r="N1398" i="1"/>
  <c r="N1399" i="1" a="1"/>
  <c r="N1399" i="1"/>
  <c r="N1400" i="1" a="1"/>
  <c r="N1400" i="1"/>
  <c r="N1401" i="1" a="1"/>
  <c r="N1401" i="1"/>
  <c r="N1402" i="1" a="1"/>
  <c r="N1402" i="1"/>
  <c r="N1403" i="1" a="1"/>
  <c r="N1403" i="1"/>
  <c r="N1404" i="1" a="1"/>
  <c r="N1404" i="1"/>
  <c r="N1405" i="1" a="1"/>
  <c r="N1405" i="1"/>
  <c r="N1406" i="1" a="1"/>
  <c r="N1406" i="1"/>
  <c r="N1407" i="1" a="1"/>
  <c r="N1407" i="1"/>
  <c r="N1408" i="1" a="1"/>
  <c r="N1408" i="1"/>
  <c r="N1409" i="1" a="1"/>
  <c r="N1409" i="1"/>
  <c r="N1410" i="1" a="1"/>
  <c r="N1410" i="1"/>
  <c r="N1411" i="1" a="1"/>
  <c r="N1411" i="1"/>
  <c r="N1412" i="1" a="1"/>
  <c r="N1412" i="1"/>
  <c r="N1413" i="1" a="1"/>
  <c r="N1413" i="1"/>
  <c r="N1414" i="1" a="1"/>
  <c r="N1414" i="1"/>
  <c r="N1415" i="1" a="1"/>
  <c r="N1415" i="1"/>
  <c r="N1416" i="1" a="1"/>
  <c r="N1416" i="1"/>
  <c r="N1417" i="1" a="1"/>
  <c r="N1417" i="1"/>
  <c r="N1418" i="1" a="1"/>
  <c r="N1418" i="1"/>
  <c r="N1419" i="1" a="1"/>
  <c r="N1419" i="1"/>
  <c r="N1420" i="1" a="1"/>
  <c r="N1420" i="1"/>
  <c r="N1421" i="1" a="1"/>
  <c r="N1421" i="1"/>
  <c r="N1422" i="1" a="1"/>
  <c r="N1422" i="1"/>
  <c r="N1423" i="1" a="1"/>
  <c r="N1423" i="1"/>
  <c r="N1424" i="1" a="1"/>
  <c r="N1424" i="1"/>
  <c r="N1425" i="1" a="1"/>
  <c r="N1425" i="1"/>
  <c r="N1426" i="1" a="1"/>
  <c r="N1426" i="1"/>
  <c r="N1427" i="1" a="1"/>
  <c r="N1427" i="1"/>
  <c r="N1428" i="1" a="1"/>
  <c r="N1428" i="1"/>
  <c r="N1429" i="1" a="1"/>
  <c r="N1429" i="1"/>
  <c r="N1430" i="1" a="1"/>
  <c r="N1430" i="1"/>
  <c r="N1431" i="1" a="1"/>
  <c r="N1431" i="1"/>
  <c r="N1432" i="1" a="1"/>
  <c r="N1432" i="1"/>
  <c r="N1433" i="1" a="1"/>
  <c r="N1433" i="1"/>
  <c r="N1434" i="1" a="1"/>
  <c r="N1434" i="1"/>
  <c r="N1435" i="1" a="1"/>
  <c r="N1435" i="1"/>
  <c r="N1436" i="1" a="1"/>
  <c r="N1436" i="1"/>
  <c r="N1437" i="1" a="1"/>
  <c r="N1437" i="1"/>
  <c r="N1438" i="1" a="1"/>
  <c r="N1438" i="1"/>
  <c r="N1439" i="1" a="1"/>
  <c r="N1439" i="1"/>
  <c r="N1440" i="1" a="1"/>
  <c r="N1440" i="1"/>
  <c r="N1441" i="1" a="1"/>
  <c r="N1441" i="1"/>
  <c r="N1442" i="1" a="1"/>
  <c r="N1442" i="1"/>
  <c r="N1443" i="1" a="1"/>
  <c r="N1443" i="1"/>
  <c r="N1444" i="1" a="1"/>
  <c r="N1444" i="1"/>
  <c r="N1445" i="1" a="1"/>
  <c r="N1445" i="1"/>
  <c r="N1446" i="1" a="1"/>
  <c r="N1446" i="1"/>
  <c r="N1447" i="1" a="1"/>
  <c r="N1447" i="1"/>
  <c r="N1448" i="1" a="1"/>
  <c r="N1448" i="1"/>
  <c r="N1449" i="1" a="1"/>
  <c r="N1449" i="1"/>
  <c r="N1450" i="1" a="1"/>
  <c r="N1450" i="1"/>
  <c r="N1451" i="1" a="1"/>
  <c r="N1451" i="1"/>
  <c r="N1452" i="1" a="1"/>
  <c r="N1452" i="1"/>
  <c r="N1453" i="1" a="1"/>
  <c r="N1453" i="1"/>
  <c r="N1454" i="1" a="1"/>
  <c r="N1454" i="1"/>
  <c r="N1455" i="1" a="1"/>
  <c r="N1455" i="1"/>
  <c r="N1456" i="1" a="1"/>
  <c r="N1456" i="1"/>
  <c r="N1457" i="1" a="1"/>
  <c r="N1457" i="1"/>
  <c r="N1458" i="1" a="1"/>
  <c r="N1458" i="1"/>
  <c r="N1459" i="1" a="1"/>
  <c r="N1459" i="1"/>
  <c r="N1460" i="1" a="1"/>
  <c r="N1460" i="1"/>
  <c r="N1461" i="1" a="1"/>
  <c r="N1461" i="1"/>
  <c r="N1462" i="1" a="1"/>
  <c r="N1462" i="1"/>
  <c r="N1463" i="1" a="1"/>
  <c r="N1463" i="1"/>
  <c r="N1464" i="1" a="1"/>
  <c r="N1464" i="1"/>
  <c r="N1465" i="1" a="1"/>
  <c r="N1465" i="1"/>
  <c r="N1466" i="1" a="1"/>
  <c r="N1466" i="1"/>
  <c r="N1467" i="1" a="1"/>
  <c r="N1467" i="1"/>
  <c r="N1468" i="1" a="1"/>
  <c r="N1468" i="1"/>
  <c r="N1469" i="1" a="1"/>
  <c r="N1469" i="1"/>
  <c r="N1470" i="1" a="1"/>
  <c r="N1470" i="1"/>
  <c r="N1471" i="1" a="1"/>
  <c r="N1471" i="1"/>
  <c r="N1472" i="1" a="1"/>
  <c r="N1472" i="1"/>
  <c r="N1473" i="1" a="1"/>
  <c r="N1473" i="1"/>
  <c r="N1474" i="1" a="1"/>
  <c r="N1474" i="1"/>
  <c r="N1475" i="1" a="1"/>
  <c r="N1475" i="1"/>
  <c r="N1476" i="1" a="1"/>
  <c r="N1476" i="1"/>
  <c r="N1477" i="1" a="1"/>
  <c r="N1477" i="1"/>
  <c r="N1478" i="1" a="1"/>
  <c r="N1478" i="1"/>
  <c r="N1479" i="1" a="1"/>
  <c r="N1479" i="1"/>
  <c r="N1480" i="1" a="1"/>
  <c r="N1480" i="1"/>
  <c r="N1481" i="1" a="1"/>
  <c r="N1481" i="1"/>
  <c r="N1482" i="1" a="1"/>
  <c r="N1482" i="1"/>
  <c r="N1483" i="1" a="1"/>
  <c r="N1483" i="1"/>
  <c r="N1484" i="1" a="1"/>
  <c r="N1484" i="1"/>
  <c r="N1485" i="1" a="1"/>
  <c r="N1485" i="1"/>
  <c r="N1486" i="1" a="1"/>
  <c r="N1486" i="1"/>
  <c r="N1487" i="1" a="1"/>
  <c r="N1487" i="1"/>
  <c r="N1488" i="1" a="1"/>
  <c r="N1488" i="1"/>
  <c r="N1489" i="1" a="1"/>
  <c r="N1489" i="1"/>
  <c r="N1490" i="1" a="1"/>
  <c r="N1490" i="1"/>
  <c r="N1491" i="1" a="1"/>
  <c r="N1491" i="1"/>
  <c r="N1492" i="1" a="1"/>
  <c r="N1492" i="1"/>
  <c r="N1493" i="1" a="1"/>
  <c r="N1493" i="1"/>
  <c r="N1494" i="1" a="1"/>
  <c r="N1494" i="1"/>
  <c r="N1495" i="1" a="1"/>
  <c r="N1495" i="1"/>
  <c r="N1496" i="1" a="1"/>
  <c r="N1496" i="1"/>
  <c r="N1497" i="1" a="1"/>
  <c r="N1497" i="1"/>
  <c r="N1498" i="1" a="1"/>
  <c r="N1498" i="1"/>
  <c r="N1499" i="1" a="1"/>
  <c r="N1499" i="1"/>
  <c r="N1500" i="1" a="1"/>
  <c r="N1500" i="1"/>
  <c r="N1501" i="1" a="1"/>
  <c r="N1501" i="1"/>
  <c r="N1502" i="1" a="1"/>
  <c r="N1502" i="1"/>
  <c r="N1503" i="1" a="1"/>
  <c r="N1503" i="1"/>
  <c r="N1504" i="1" a="1"/>
  <c r="N1504" i="1"/>
  <c r="N1505" i="1" a="1"/>
  <c r="N1505" i="1"/>
  <c r="N1506" i="1" a="1"/>
  <c r="N1506" i="1"/>
  <c r="N1507" i="1" a="1"/>
  <c r="N1507" i="1"/>
  <c r="N1508" i="1" a="1"/>
  <c r="N1508" i="1"/>
  <c r="N1509" i="1" a="1"/>
  <c r="N1509" i="1"/>
  <c r="N1510" i="1" a="1"/>
  <c r="N1510" i="1"/>
  <c r="N1511" i="1" a="1"/>
  <c r="N1511" i="1"/>
  <c r="N1512" i="1" a="1"/>
  <c r="N1512" i="1"/>
  <c r="N1513" i="1" a="1"/>
  <c r="N1513" i="1"/>
  <c r="N1514" i="1" a="1"/>
  <c r="N1514" i="1"/>
  <c r="N1515" i="1" a="1"/>
  <c r="N1515" i="1"/>
  <c r="N1516" i="1" a="1"/>
  <c r="N1516" i="1"/>
  <c r="N1517" i="1" a="1"/>
  <c r="N1517" i="1"/>
  <c r="N1518" i="1" a="1"/>
  <c r="N1518" i="1"/>
  <c r="N1519" i="1" a="1"/>
  <c r="N1519" i="1"/>
  <c r="N1520" i="1" a="1"/>
  <c r="N1520" i="1"/>
  <c r="N1521" i="1" a="1"/>
  <c r="N1521" i="1"/>
  <c r="N1522" i="1" a="1"/>
  <c r="N1522" i="1"/>
  <c r="N1523" i="1" a="1"/>
  <c r="N1523" i="1"/>
  <c r="N1524" i="1" a="1"/>
  <c r="N1524" i="1"/>
  <c r="N1525" i="1" a="1"/>
  <c r="N1525" i="1"/>
  <c r="N1526" i="1" a="1"/>
  <c r="N1526" i="1"/>
  <c r="N1527" i="1" a="1"/>
  <c r="N1527" i="1"/>
  <c r="N1528" i="1" a="1"/>
  <c r="N1528" i="1"/>
  <c r="N1529" i="1" a="1"/>
  <c r="N1529" i="1"/>
  <c r="N1530" i="1" a="1"/>
  <c r="N1530" i="1"/>
  <c r="N1531" i="1" a="1"/>
  <c r="N1531" i="1"/>
  <c r="N1532" i="1" a="1"/>
  <c r="N1532" i="1"/>
  <c r="N1533" i="1" a="1"/>
  <c r="N1533" i="1"/>
  <c r="N1534" i="1" a="1"/>
  <c r="N1534" i="1"/>
  <c r="N1535" i="1" a="1"/>
  <c r="N1535" i="1"/>
  <c r="N1536" i="1" a="1"/>
  <c r="N1536" i="1"/>
  <c r="N1537" i="1" a="1"/>
  <c r="N1537" i="1"/>
  <c r="N1538" i="1" a="1"/>
  <c r="N1538" i="1"/>
  <c r="N1539" i="1" a="1"/>
  <c r="N1539" i="1"/>
  <c r="N1540" i="1" a="1"/>
  <c r="N1540" i="1"/>
  <c r="N1541" i="1" a="1"/>
  <c r="N1541" i="1"/>
  <c r="N1542" i="1" a="1"/>
  <c r="N1542" i="1"/>
  <c r="N1543" i="1" a="1"/>
  <c r="N1543" i="1"/>
  <c r="N1544" i="1" a="1"/>
  <c r="N1544" i="1"/>
  <c r="N1545" i="1" a="1"/>
  <c r="N1545" i="1"/>
  <c r="N1546" i="1" a="1"/>
  <c r="N1546" i="1"/>
  <c r="N1547" i="1" a="1"/>
  <c r="N1547" i="1"/>
  <c r="N1548" i="1" a="1"/>
  <c r="N1548" i="1"/>
  <c r="N1549" i="1" a="1"/>
  <c r="N1549" i="1"/>
  <c r="N1550" i="1" a="1"/>
  <c r="N1550" i="1"/>
  <c r="N1551" i="1" a="1"/>
  <c r="N1551" i="1"/>
  <c r="N1552" i="1" a="1"/>
  <c r="N1552" i="1"/>
  <c r="N1553" i="1" a="1"/>
  <c r="N1553" i="1"/>
  <c r="N1554" i="1" a="1"/>
  <c r="N1554" i="1"/>
  <c r="N1555" i="1" a="1"/>
  <c r="N1555" i="1"/>
  <c r="N1556" i="1" a="1"/>
  <c r="N1556" i="1"/>
  <c r="N1557" i="1" a="1"/>
  <c r="N1557" i="1"/>
  <c r="N1558" i="1" a="1"/>
  <c r="N1558" i="1"/>
  <c r="N1559" i="1" a="1"/>
  <c r="N1559" i="1"/>
  <c r="N1560" i="1" a="1"/>
  <c r="N1560" i="1"/>
  <c r="N1561" i="1" a="1"/>
  <c r="N1561" i="1"/>
  <c r="N1562" i="1" a="1"/>
  <c r="N1562" i="1"/>
  <c r="N1563" i="1" a="1"/>
  <c r="N1563" i="1"/>
  <c r="N1564" i="1" a="1"/>
  <c r="N1564" i="1"/>
  <c r="N1565" i="1" a="1"/>
  <c r="N1565" i="1"/>
  <c r="N1566" i="1" a="1"/>
  <c r="N1566" i="1"/>
  <c r="N1567" i="1" a="1"/>
  <c r="N1567" i="1"/>
  <c r="N1568" i="1" a="1"/>
  <c r="N1568" i="1"/>
  <c r="N1569" i="1" a="1"/>
  <c r="N1569" i="1"/>
  <c r="N1570" i="1" a="1"/>
  <c r="N1570" i="1"/>
  <c r="N1571" i="1" a="1"/>
  <c r="N1571" i="1"/>
  <c r="N1572" i="1" a="1"/>
  <c r="N1572" i="1"/>
  <c r="N1573" i="1" a="1"/>
  <c r="N1573" i="1"/>
  <c r="N1574" i="1" a="1"/>
  <c r="N1574" i="1"/>
  <c r="N1575" i="1" a="1"/>
  <c r="N1575" i="1"/>
  <c r="N1576" i="1" a="1"/>
  <c r="N1576" i="1"/>
  <c r="N1577" i="1" a="1"/>
  <c r="N1577" i="1"/>
  <c r="N1578" i="1" a="1"/>
  <c r="N1578" i="1"/>
  <c r="N1579" i="1" a="1"/>
  <c r="N1579" i="1"/>
  <c r="N1580" i="1" a="1"/>
  <c r="N1580" i="1"/>
  <c r="N1581" i="1" a="1"/>
  <c r="N1581" i="1"/>
  <c r="N1582" i="1" a="1"/>
  <c r="N1582" i="1"/>
  <c r="N1583" i="1" a="1"/>
  <c r="N1583" i="1"/>
  <c r="N1584" i="1" a="1"/>
  <c r="N1584" i="1"/>
  <c r="N1585" i="1" a="1"/>
  <c r="N1585" i="1"/>
  <c r="N1586" i="1" a="1"/>
  <c r="N1586" i="1"/>
  <c r="N1587" i="1" a="1"/>
  <c r="N1587" i="1"/>
  <c r="N1588" i="1" a="1"/>
  <c r="N1588" i="1"/>
  <c r="N1589" i="1" a="1"/>
  <c r="N1589" i="1"/>
  <c r="N1590" i="1" a="1"/>
  <c r="N1590" i="1"/>
  <c r="N1591" i="1" a="1"/>
  <c r="N1591" i="1"/>
  <c r="N1592" i="1" a="1"/>
  <c r="N1592" i="1"/>
  <c r="N1593" i="1" a="1"/>
  <c r="N1593" i="1"/>
  <c r="N1594" i="1" a="1"/>
  <c r="N1594" i="1"/>
  <c r="N1595" i="1" a="1"/>
  <c r="N1595" i="1"/>
  <c r="N1596" i="1" a="1"/>
  <c r="N1596" i="1"/>
  <c r="N1597" i="1" a="1"/>
  <c r="N1597" i="1"/>
  <c r="N1598" i="1" a="1"/>
  <c r="N1598" i="1"/>
  <c r="N1599" i="1" a="1"/>
  <c r="N1599" i="1"/>
  <c r="N1600" i="1" a="1"/>
  <c r="N1600" i="1"/>
  <c r="N1601" i="1" a="1"/>
  <c r="N1601" i="1"/>
  <c r="N1602" i="1" a="1"/>
  <c r="N1602" i="1"/>
  <c r="N1603" i="1" a="1"/>
  <c r="N1603" i="1"/>
  <c r="N1604" i="1" a="1"/>
  <c r="N1604" i="1"/>
  <c r="N1605" i="1" a="1"/>
  <c r="N1605" i="1"/>
  <c r="N1606" i="1" a="1"/>
  <c r="N1606" i="1"/>
  <c r="N1607" i="1" a="1"/>
  <c r="N1607" i="1"/>
  <c r="N1608" i="1" a="1"/>
  <c r="N1608" i="1"/>
  <c r="N1609" i="1" a="1"/>
  <c r="N1609" i="1"/>
  <c r="N1610" i="1" a="1"/>
  <c r="N1610" i="1"/>
  <c r="N1611" i="1" a="1"/>
  <c r="N1611" i="1"/>
  <c r="N1612" i="1" a="1"/>
  <c r="N1612" i="1"/>
  <c r="N1613" i="1" a="1"/>
  <c r="N1613" i="1"/>
  <c r="N1614" i="1" a="1"/>
  <c r="N1614" i="1"/>
  <c r="N1615" i="1" a="1"/>
  <c r="N1615" i="1"/>
  <c r="N1616" i="1" a="1"/>
  <c r="N1616" i="1"/>
  <c r="N1617" i="1" a="1"/>
  <c r="N1617" i="1"/>
  <c r="N1618" i="1" a="1"/>
  <c r="N1618" i="1"/>
  <c r="N1619" i="1" a="1"/>
  <c r="N1619" i="1"/>
  <c r="N1620" i="1" a="1"/>
  <c r="N1620" i="1"/>
  <c r="N1621" i="1" a="1"/>
  <c r="N1621" i="1"/>
  <c r="N1622" i="1" a="1"/>
  <c r="N1622" i="1"/>
  <c r="N1623" i="1" a="1"/>
  <c r="N1623" i="1"/>
  <c r="N1624" i="1" a="1"/>
  <c r="N1624" i="1"/>
  <c r="N1625" i="1" a="1"/>
  <c r="N1625" i="1"/>
  <c r="N1626" i="1" a="1"/>
  <c r="N1626" i="1"/>
  <c r="N1627" i="1" a="1"/>
  <c r="N1627" i="1"/>
  <c r="N1628" i="1" a="1"/>
  <c r="N1628" i="1"/>
  <c r="N1629" i="1" a="1"/>
  <c r="N1629" i="1"/>
  <c r="N1630" i="1" a="1"/>
  <c r="N1630" i="1"/>
  <c r="N1631" i="1" a="1"/>
  <c r="N1631" i="1"/>
  <c r="N1632" i="1" a="1"/>
  <c r="N1632" i="1"/>
  <c r="N1633" i="1" a="1"/>
  <c r="N1633" i="1"/>
  <c r="N1634" i="1" a="1"/>
  <c r="N1634" i="1"/>
  <c r="N1635" i="1" a="1"/>
  <c r="N1635" i="1"/>
  <c r="N1636" i="1" a="1"/>
  <c r="N1636" i="1"/>
  <c r="N1637" i="1" a="1"/>
  <c r="N1637" i="1"/>
  <c r="N1638" i="1" a="1"/>
  <c r="N1638" i="1"/>
  <c r="N1639" i="1" a="1"/>
  <c r="N1639" i="1"/>
  <c r="N1640" i="1" a="1"/>
  <c r="N1640" i="1"/>
  <c r="N1641" i="1" a="1"/>
  <c r="N1641" i="1"/>
  <c r="N1642" i="1" a="1"/>
  <c r="N1642" i="1"/>
  <c r="N1643" i="1" a="1"/>
  <c r="N1643" i="1"/>
  <c r="N1644" i="1" a="1"/>
  <c r="N1644" i="1"/>
  <c r="N1645" i="1" a="1"/>
  <c r="N1645" i="1"/>
  <c r="N1646" i="1" a="1"/>
  <c r="N1646" i="1"/>
  <c r="N1647" i="1" a="1"/>
  <c r="N1647" i="1"/>
  <c r="N1648" i="1" a="1"/>
  <c r="N1648" i="1"/>
  <c r="N1649" i="1" a="1"/>
  <c r="N1649" i="1"/>
  <c r="N1650" i="1" a="1"/>
  <c r="N1650" i="1"/>
  <c r="N1651" i="1" a="1"/>
  <c r="N1651" i="1"/>
  <c r="N1652" i="1" a="1"/>
  <c r="N1652" i="1"/>
  <c r="N1653" i="1" a="1"/>
  <c r="N1653" i="1"/>
  <c r="N1654" i="1" a="1"/>
  <c r="N1654" i="1"/>
  <c r="N1655" i="1" a="1"/>
  <c r="N1655" i="1"/>
  <c r="N1656" i="1" a="1"/>
  <c r="N1656" i="1"/>
  <c r="N1657" i="1" a="1"/>
  <c r="N1657" i="1"/>
  <c r="N1658" i="1" a="1"/>
  <c r="N1658" i="1"/>
  <c r="N1659" i="1" a="1"/>
  <c r="N1659" i="1"/>
  <c r="N1660" i="1" a="1"/>
  <c r="N1660" i="1"/>
  <c r="N1661" i="1" a="1"/>
  <c r="N1661" i="1"/>
  <c r="N1662" i="1" a="1"/>
  <c r="N1662" i="1"/>
  <c r="N1663" i="1" a="1"/>
  <c r="N1663" i="1"/>
  <c r="N1664" i="1" a="1"/>
  <c r="N1664" i="1"/>
  <c r="N1665" i="1" a="1"/>
  <c r="N1665" i="1"/>
  <c r="N1666" i="1" a="1"/>
  <c r="N1666" i="1"/>
  <c r="N1667" i="1" a="1"/>
  <c r="N1667" i="1"/>
  <c r="N1668" i="1" a="1"/>
  <c r="N1668" i="1"/>
  <c r="N1669" i="1" a="1"/>
  <c r="N1669" i="1"/>
  <c r="N1670" i="1" a="1"/>
  <c r="N1670" i="1"/>
  <c r="N1671" i="1" a="1"/>
  <c r="N1671" i="1"/>
  <c r="N1672" i="1" a="1"/>
  <c r="N1672" i="1"/>
  <c r="N1673" i="1" a="1"/>
  <c r="N1673" i="1"/>
  <c r="N1674" i="1" a="1"/>
  <c r="N1674" i="1"/>
  <c r="N1675" i="1" a="1"/>
  <c r="N1675" i="1"/>
  <c r="N1676" i="1" a="1"/>
  <c r="N1676" i="1"/>
  <c r="N1677" i="1" a="1"/>
  <c r="N1677" i="1"/>
  <c r="N1678" i="1" a="1"/>
  <c r="N1678" i="1"/>
  <c r="N1679" i="1" a="1"/>
  <c r="N1679" i="1"/>
  <c r="N1680" i="1" a="1"/>
  <c r="N1680" i="1"/>
  <c r="N1681" i="1" a="1"/>
  <c r="N1681" i="1"/>
  <c r="N1682" i="1" a="1"/>
  <c r="N1682" i="1"/>
  <c r="N1683" i="1" a="1"/>
  <c r="N1683" i="1"/>
  <c r="N1684" i="1" a="1"/>
  <c r="N1684" i="1"/>
  <c r="N1685" i="1" a="1"/>
  <c r="N1685" i="1"/>
  <c r="N1686" i="1" a="1"/>
  <c r="N1686" i="1"/>
  <c r="N1687" i="1" a="1"/>
  <c r="N1687" i="1"/>
  <c r="N1688" i="1" a="1"/>
  <c r="N1688" i="1"/>
  <c r="N1689" i="1" a="1"/>
  <c r="N1689" i="1"/>
  <c r="N1690" i="1" a="1"/>
  <c r="N1690" i="1"/>
  <c r="N1691" i="1" a="1"/>
  <c r="N1691" i="1"/>
  <c r="N1692" i="1" a="1"/>
  <c r="N1692" i="1"/>
  <c r="N1693" i="1" a="1"/>
  <c r="N1693" i="1"/>
  <c r="N1694" i="1" a="1"/>
  <c r="N1694" i="1"/>
  <c r="N1695" i="1" a="1"/>
  <c r="N1695" i="1"/>
  <c r="N1696" i="1" a="1"/>
  <c r="N1696" i="1"/>
  <c r="N1697" i="1" a="1"/>
  <c r="N1697" i="1"/>
  <c r="N1698" i="1" a="1"/>
  <c r="N1698" i="1"/>
  <c r="N1699" i="1" a="1"/>
  <c r="N1699" i="1"/>
  <c r="N1700" i="1" a="1"/>
  <c r="N1700" i="1"/>
  <c r="N1701" i="1" a="1"/>
  <c r="N1701" i="1"/>
  <c r="N1702" i="1" a="1"/>
  <c r="N1702" i="1"/>
  <c r="N1703" i="1" a="1"/>
  <c r="N1703" i="1"/>
  <c r="N1704" i="1" a="1"/>
  <c r="N1704" i="1"/>
  <c r="N1705" i="1" a="1"/>
  <c r="N1705" i="1"/>
  <c r="N1706" i="1" a="1"/>
  <c r="N1706" i="1"/>
  <c r="N1707" i="1" a="1"/>
  <c r="N1707" i="1"/>
  <c r="N1708" i="1" a="1"/>
  <c r="N1708" i="1"/>
  <c r="N1709" i="1" a="1"/>
  <c r="N1709" i="1"/>
  <c r="N1710" i="1" a="1"/>
  <c r="N1710" i="1"/>
  <c r="N1711" i="1" a="1"/>
  <c r="N1711" i="1"/>
  <c r="N1712" i="1" a="1"/>
  <c r="N1712" i="1"/>
  <c r="N1713" i="1" a="1"/>
  <c r="N1713" i="1"/>
  <c r="N1714" i="1" a="1"/>
  <c r="N1714" i="1"/>
  <c r="N1715" i="1" a="1"/>
  <c r="N1715" i="1"/>
  <c r="N1716" i="1" a="1"/>
  <c r="N1716" i="1"/>
  <c r="N1717" i="1" a="1"/>
  <c r="N1717" i="1"/>
  <c r="N1718" i="1" a="1"/>
  <c r="N1718" i="1"/>
  <c r="N1719" i="1" a="1"/>
  <c r="N1719" i="1"/>
  <c r="N1720" i="1" a="1"/>
  <c r="N1720" i="1"/>
  <c r="N1721" i="1" a="1"/>
  <c r="N1721" i="1"/>
  <c r="N1722" i="1" a="1"/>
  <c r="N1722" i="1"/>
  <c r="N1723" i="1" a="1"/>
  <c r="N1723" i="1"/>
  <c r="N1724" i="1" a="1"/>
  <c r="N1724" i="1"/>
  <c r="N1725" i="1" a="1"/>
  <c r="N1725" i="1"/>
  <c r="N1726" i="1" a="1"/>
  <c r="N1726" i="1"/>
  <c r="N1727" i="1" a="1"/>
  <c r="N1727" i="1"/>
  <c r="N1728" i="1" a="1"/>
  <c r="N1728" i="1"/>
  <c r="N1729" i="1" a="1"/>
  <c r="N1729" i="1"/>
  <c r="N1730" i="1" a="1"/>
  <c r="N1730" i="1"/>
  <c r="N1731" i="1" a="1"/>
  <c r="N1731" i="1"/>
  <c r="N1732" i="1" a="1"/>
  <c r="N1732" i="1"/>
  <c r="N1733" i="1" a="1"/>
  <c r="N1733" i="1"/>
  <c r="N1734" i="1" a="1"/>
  <c r="N1734" i="1"/>
  <c r="N1735" i="1" a="1"/>
  <c r="N1735" i="1"/>
  <c r="N1736" i="1" a="1"/>
  <c r="N1736" i="1"/>
  <c r="N1737" i="1" a="1"/>
  <c r="N1737" i="1"/>
  <c r="N1738" i="1" a="1"/>
  <c r="N1738" i="1"/>
  <c r="N1739" i="1" a="1"/>
  <c r="N1739" i="1"/>
  <c r="N1740" i="1" a="1"/>
  <c r="N1740" i="1"/>
  <c r="N1741" i="1" a="1"/>
  <c r="N1741" i="1"/>
  <c r="N1742" i="1" a="1"/>
  <c r="N1742" i="1"/>
  <c r="N1743" i="1" a="1"/>
  <c r="N1743" i="1"/>
  <c r="N1744" i="1" a="1"/>
  <c r="N1744" i="1"/>
  <c r="N1745" i="1" a="1"/>
  <c r="N1745" i="1"/>
  <c r="N1746" i="1" a="1"/>
  <c r="N1746" i="1"/>
  <c r="N1747" i="1" a="1"/>
  <c r="N1747" i="1"/>
  <c r="N1748" i="1" a="1"/>
  <c r="N1748" i="1"/>
  <c r="N1749" i="1" a="1"/>
  <c r="N1749" i="1"/>
  <c r="N1750" i="1" a="1"/>
  <c r="N1750" i="1"/>
  <c r="N1751" i="1" a="1"/>
  <c r="N1751" i="1"/>
  <c r="N1752" i="1" a="1"/>
  <c r="N1752" i="1"/>
  <c r="N1753" i="1" a="1"/>
  <c r="N1753" i="1"/>
  <c r="N1754" i="1" a="1"/>
  <c r="N1754" i="1"/>
  <c r="N1755" i="1" a="1"/>
  <c r="N1755" i="1"/>
  <c r="N1756" i="1" a="1"/>
  <c r="N1756" i="1"/>
  <c r="N1757" i="1" a="1"/>
  <c r="N1757" i="1"/>
  <c r="N1758" i="1" a="1"/>
  <c r="N1758" i="1"/>
  <c r="N1759" i="1" a="1"/>
  <c r="N1759" i="1"/>
  <c r="N1760" i="1" a="1"/>
  <c r="N1760" i="1"/>
  <c r="N1761" i="1" a="1"/>
  <c r="N1761" i="1"/>
  <c r="N1762" i="1" a="1"/>
  <c r="N1762" i="1"/>
  <c r="N1763" i="1" a="1"/>
  <c r="N1763" i="1"/>
  <c r="N1764" i="1" a="1"/>
  <c r="N1764" i="1"/>
  <c r="N1765" i="1" a="1"/>
  <c r="N1765" i="1"/>
  <c r="N1766" i="1" a="1"/>
  <c r="N1766" i="1"/>
  <c r="N1767" i="1" a="1"/>
  <c r="N1767" i="1"/>
  <c r="N1768" i="1" a="1"/>
  <c r="N1768" i="1"/>
  <c r="N1769" i="1" a="1"/>
  <c r="N1769" i="1"/>
  <c r="N1770" i="1" a="1"/>
  <c r="N1770" i="1"/>
  <c r="N1771" i="1" a="1"/>
  <c r="N1771" i="1"/>
  <c r="N1772" i="1" a="1"/>
  <c r="N1772" i="1"/>
  <c r="N1773" i="1" a="1"/>
  <c r="N1773" i="1"/>
  <c r="N1774" i="1" a="1"/>
  <c r="N1774" i="1"/>
  <c r="N1775" i="1" a="1"/>
  <c r="N1775" i="1"/>
  <c r="N1776" i="1" a="1"/>
  <c r="N1776" i="1"/>
  <c r="N1777" i="1" a="1"/>
  <c r="N1777" i="1"/>
  <c r="N1778" i="1" a="1"/>
  <c r="N1778" i="1"/>
  <c r="N1779" i="1" a="1"/>
  <c r="N1779" i="1"/>
  <c r="N1780" i="1" a="1"/>
  <c r="N1780" i="1"/>
  <c r="N1781" i="1" a="1"/>
  <c r="N1781" i="1"/>
  <c r="N1782" i="1" a="1"/>
  <c r="N1782" i="1"/>
  <c r="N1783" i="1" a="1"/>
  <c r="N1783" i="1"/>
  <c r="N1784" i="1" a="1"/>
  <c r="N1784" i="1"/>
  <c r="N1785" i="1" a="1"/>
  <c r="N1785" i="1"/>
  <c r="N1786" i="1" a="1"/>
  <c r="N1786" i="1"/>
  <c r="N1787" i="1" a="1"/>
  <c r="N1787" i="1"/>
  <c r="N1788" i="1" a="1"/>
  <c r="N1788" i="1"/>
  <c r="N1789" i="1" a="1"/>
  <c r="N1789" i="1"/>
  <c r="N1790" i="1" a="1"/>
  <c r="N1790" i="1"/>
  <c r="N1791" i="1" a="1"/>
  <c r="N1791" i="1"/>
  <c r="N1792" i="1" a="1"/>
  <c r="N1792" i="1"/>
  <c r="N1793" i="1" a="1"/>
  <c r="N1793" i="1"/>
  <c r="N1794" i="1" a="1"/>
  <c r="N1794" i="1"/>
  <c r="N1795" i="1" a="1"/>
  <c r="N1795" i="1"/>
  <c r="N1796" i="1" a="1"/>
  <c r="N1796" i="1"/>
  <c r="N1797" i="1" a="1"/>
  <c r="N1797" i="1"/>
  <c r="N1798" i="1" a="1"/>
  <c r="N1798" i="1"/>
  <c r="N1799" i="1" a="1"/>
  <c r="N1799" i="1"/>
  <c r="N1800" i="1" a="1"/>
  <c r="N1800" i="1"/>
  <c r="N1801" i="1" a="1"/>
  <c r="N1801" i="1"/>
  <c r="N1802" i="1" a="1"/>
  <c r="N1802" i="1"/>
  <c r="N1803" i="1" a="1"/>
  <c r="N1803" i="1"/>
  <c r="N1804" i="1" a="1"/>
  <c r="N1804" i="1"/>
  <c r="N1805" i="1" a="1"/>
  <c r="N1805" i="1"/>
  <c r="N1806" i="1" a="1"/>
  <c r="N1806" i="1"/>
  <c r="N1807" i="1" a="1"/>
  <c r="N1807" i="1"/>
  <c r="N1808" i="1" a="1"/>
  <c r="N1808" i="1"/>
  <c r="N1809" i="1" a="1"/>
  <c r="N1809" i="1"/>
  <c r="N1810" i="1" a="1"/>
  <c r="N1810" i="1"/>
  <c r="N1811" i="1" a="1"/>
  <c r="N1811" i="1"/>
  <c r="N1812" i="1" a="1"/>
  <c r="N1812" i="1"/>
  <c r="N1813" i="1" a="1"/>
  <c r="N1813" i="1"/>
  <c r="N1814" i="1" a="1"/>
  <c r="N1814" i="1"/>
  <c r="N1815" i="1" a="1"/>
  <c r="N1815" i="1"/>
  <c r="N1816" i="1" a="1"/>
  <c r="N1816" i="1"/>
  <c r="N1817" i="1" a="1"/>
  <c r="N1817" i="1"/>
  <c r="N1818" i="1" a="1"/>
  <c r="N1818" i="1"/>
  <c r="N1819" i="1" a="1"/>
  <c r="N1819" i="1"/>
  <c r="N1820" i="1" a="1"/>
  <c r="N1820" i="1"/>
  <c r="N1821" i="1" a="1"/>
  <c r="N1821" i="1"/>
  <c r="N1822" i="1" a="1"/>
  <c r="N1822" i="1"/>
  <c r="N1823" i="1" a="1"/>
  <c r="N1823" i="1"/>
  <c r="N1824" i="1" a="1"/>
  <c r="N1824" i="1"/>
  <c r="N1825" i="1" a="1"/>
  <c r="N1825" i="1"/>
  <c r="N1826" i="1" a="1"/>
  <c r="N1826" i="1"/>
  <c r="N1827" i="1" a="1"/>
  <c r="N1827" i="1"/>
  <c r="N1828" i="1" a="1"/>
  <c r="N1828" i="1"/>
  <c r="N1829" i="1" a="1"/>
  <c r="N1829" i="1"/>
  <c r="N1830" i="1" a="1"/>
  <c r="N1830" i="1"/>
  <c r="N1831" i="1" a="1"/>
  <c r="N1831" i="1"/>
  <c r="N1832" i="1" a="1"/>
  <c r="N1832" i="1"/>
  <c r="N1833" i="1" a="1"/>
  <c r="N1833" i="1"/>
  <c r="N1834" i="1" a="1"/>
  <c r="N1834" i="1"/>
  <c r="N1835" i="1" a="1"/>
  <c r="N1835" i="1"/>
  <c r="N1836" i="1" a="1"/>
  <c r="N1836" i="1"/>
  <c r="N1837" i="1" a="1"/>
  <c r="N1837" i="1"/>
  <c r="N1838" i="1" a="1"/>
  <c r="N1838" i="1"/>
  <c r="N1839" i="1" a="1"/>
  <c r="N1839" i="1"/>
  <c r="N1840" i="1" a="1"/>
  <c r="N1840" i="1"/>
  <c r="N1841" i="1" a="1"/>
  <c r="N1841" i="1"/>
  <c r="N1842" i="1" a="1"/>
  <c r="N1842" i="1"/>
  <c r="N1843" i="1" a="1"/>
  <c r="N1843" i="1"/>
  <c r="N1844" i="1" a="1"/>
  <c r="N1844" i="1"/>
  <c r="N1845" i="1" a="1"/>
  <c r="N1845" i="1"/>
  <c r="N1846" i="1" a="1"/>
  <c r="N1846" i="1"/>
  <c r="N1847" i="1" a="1"/>
  <c r="N1847" i="1"/>
  <c r="N1848" i="1" a="1"/>
  <c r="N1848" i="1"/>
  <c r="N1849" i="1" a="1"/>
  <c r="N1849" i="1"/>
  <c r="R2" i="1" a="1"/>
  <c r="R2" i="1"/>
  <c r="R3" i="1" a="1"/>
  <c r="R3" i="1"/>
  <c r="R4" i="1" a="1"/>
  <c r="R4" i="1"/>
  <c r="R5" i="1" a="1"/>
  <c r="R5" i="1"/>
  <c r="R6" i="1" a="1"/>
  <c r="R6" i="1"/>
  <c r="R7" i="1" a="1"/>
  <c r="R7" i="1"/>
  <c r="R8" i="1" a="1"/>
  <c r="R8" i="1"/>
  <c r="R9" i="1" a="1"/>
  <c r="R9" i="1"/>
  <c r="R10" i="1" a="1"/>
  <c r="R10" i="1"/>
  <c r="R11" i="1" a="1"/>
  <c r="R11" i="1"/>
  <c r="R12" i="1" a="1"/>
  <c r="R12" i="1"/>
  <c r="R13" i="1" a="1"/>
  <c r="R13" i="1"/>
  <c r="R14" i="1" a="1"/>
  <c r="R14" i="1"/>
  <c r="R15" i="1" a="1"/>
  <c r="R15" i="1"/>
  <c r="R16" i="1" a="1"/>
  <c r="R16" i="1"/>
  <c r="R17" i="1" a="1"/>
  <c r="R17" i="1"/>
  <c r="R18" i="1" a="1"/>
  <c r="R18" i="1"/>
  <c r="R19" i="1" a="1"/>
  <c r="R19" i="1"/>
  <c r="R20" i="1" a="1"/>
  <c r="R20" i="1"/>
  <c r="R21" i="1" a="1"/>
  <c r="R21" i="1"/>
  <c r="R22" i="1" a="1"/>
  <c r="R22" i="1"/>
  <c r="R23" i="1" a="1"/>
  <c r="R23" i="1"/>
  <c r="R24" i="1" a="1"/>
  <c r="R24" i="1"/>
  <c r="R25" i="1" a="1"/>
  <c r="R25" i="1"/>
  <c r="R26" i="1" a="1"/>
  <c r="R26" i="1"/>
  <c r="R27" i="1" a="1"/>
  <c r="R27" i="1"/>
  <c r="R28" i="1" a="1"/>
  <c r="R28" i="1"/>
  <c r="R29" i="1" a="1"/>
  <c r="R29" i="1"/>
  <c r="R30" i="1" a="1"/>
  <c r="R30" i="1"/>
  <c r="R31" i="1" a="1"/>
  <c r="R31" i="1"/>
  <c r="R32" i="1" a="1"/>
  <c r="R32" i="1"/>
  <c r="R33" i="1" a="1"/>
  <c r="R33" i="1"/>
  <c r="R34" i="1" a="1"/>
  <c r="R34" i="1"/>
  <c r="R35" i="1" a="1"/>
  <c r="R35" i="1"/>
  <c r="R36" i="1" a="1"/>
  <c r="R36" i="1"/>
  <c r="R37" i="1" a="1"/>
  <c r="R37" i="1"/>
  <c r="R38" i="1" a="1"/>
  <c r="R38" i="1"/>
  <c r="R39" i="1" a="1"/>
  <c r="R39" i="1"/>
  <c r="R40" i="1" a="1"/>
  <c r="R40" i="1"/>
  <c r="R41" i="1" a="1"/>
  <c r="R41" i="1"/>
  <c r="R42" i="1" a="1"/>
  <c r="R42" i="1"/>
  <c r="R43" i="1" a="1"/>
  <c r="R43" i="1"/>
  <c r="R44" i="1" a="1"/>
  <c r="R44" i="1"/>
  <c r="R45" i="1" a="1"/>
  <c r="R45" i="1"/>
  <c r="R46" i="1" a="1"/>
  <c r="R46" i="1"/>
  <c r="R47" i="1" a="1"/>
  <c r="R47" i="1"/>
  <c r="R48" i="1" a="1"/>
  <c r="R48" i="1"/>
  <c r="R49" i="1" a="1"/>
  <c r="R49" i="1"/>
  <c r="R50" i="1" a="1"/>
  <c r="R50" i="1"/>
  <c r="R51" i="1" a="1"/>
  <c r="R51" i="1"/>
  <c r="R52" i="1" a="1"/>
  <c r="R52" i="1"/>
  <c r="R53" i="1" a="1"/>
  <c r="R53" i="1"/>
  <c r="R54" i="1" a="1"/>
  <c r="R54" i="1"/>
  <c r="R55" i="1" a="1"/>
  <c r="R55" i="1"/>
  <c r="R56" i="1" a="1"/>
  <c r="R56" i="1"/>
  <c r="R57" i="1" a="1"/>
  <c r="R57" i="1"/>
  <c r="R58" i="1" a="1"/>
  <c r="R58" i="1"/>
  <c r="R59" i="1" a="1"/>
  <c r="R59" i="1"/>
  <c r="R60" i="1" a="1"/>
  <c r="R60" i="1"/>
  <c r="R61" i="1" a="1"/>
  <c r="R61" i="1"/>
  <c r="R62" i="1" a="1"/>
  <c r="R62" i="1"/>
  <c r="R63" i="1" a="1"/>
  <c r="R63" i="1"/>
  <c r="R64" i="1" a="1"/>
  <c r="R64" i="1"/>
  <c r="R65" i="1" a="1"/>
  <c r="R65" i="1"/>
  <c r="R66" i="1" a="1"/>
  <c r="R66" i="1"/>
  <c r="R67" i="1" a="1"/>
  <c r="R67" i="1"/>
  <c r="R68" i="1" a="1"/>
  <c r="R68" i="1"/>
  <c r="R69" i="1" a="1"/>
  <c r="R69" i="1"/>
  <c r="R70" i="1" a="1"/>
  <c r="R70" i="1"/>
  <c r="R71" i="1" a="1"/>
  <c r="R71" i="1"/>
  <c r="R72" i="1" a="1"/>
  <c r="R72" i="1"/>
  <c r="R73" i="1" a="1"/>
  <c r="R73" i="1"/>
  <c r="R74" i="1" a="1"/>
  <c r="R74" i="1"/>
  <c r="R75" i="1" a="1"/>
  <c r="R75" i="1"/>
  <c r="R76" i="1" a="1"/>
  <c r="R76" i="1"/>
  <c r="R77" i="1" a="1"/>
  <c r="R77" i="1"/>
  <c r="R78" i="1" a="1"/>
  <c r="R78" i="1"/>
  <c r="R79" i="1" a="1"/>
  <c r="R79" i="1"/>
  <c r="R80" i="1" a="1"/>
  <c r="R80" i="1"/>
  <c r="R81" i="1" a="1"/>
  <c r="R81" i="1"/>
  <c r="R82" i="1" a="1"/>
  <c r="R82" i="1"/>
  <c r="R83" i="1" a="1"/>
  <c r="R83" i="1"/>
  <c r="R84" i="1" a="1"/>
  <c r="R84" i="1"/>
  <c r="R85" i="1" a="1"/>
  <c r="R85" i="1"/>
  <c r="R86" i="1" a="1"/>
  <c r="R86" i="1"/>
  <c r="R87" i="1" a="1"/>
  <c r="R87" i="1"/>
  <c r="R88" i="1" a="1"/>
  <c r="R88" i="1"/>
  <c r="R89" i="1" a="1"/>
  <c r="R89" i="1"/>
  <c r="R90" i="1" a="1"/>
  <c r="R90" i="1"/>
  <c r="R91" i="1" a="1"/>
  <c r="R91" i="1"/>
  <c r="R92" i="1" a="1"/>
  <c r="R92" i="1"/>
  <c r="R93" i="1" a="1"/>
  <c r="R93" i="1"/>
  <c r="R94" i="1" a="1"/>
  <c r="R94" i="1"/>
  <c r="R95" i="1" a="1"/>
  <c r="R95" i="1"/>
  <c r="R96" i="1" a="1"/>
  <c r="R96" i="1"/>
  <c r="R97" i="1" a="1"/>
  <c r="R97" i="1"/>
  <c r="R98" i="1" a="1"/>
  <c r="R98" i="1"/>
  <c r="R99" i="1" a="1"/>
  <c r="R99" i="1"/>
  <c r="R100" i="1" a="1"/>
  <c r="R100" i="1"/>
  <c r="R101" i="1" a="1"/>
  <c r="R101" i="1"/>
  <c r="R102" i="1" a="1"/>
  <c r="R102" i="1"/>
  <c r="R103" i="1" a="1"/>
  <c r="R103" i="1"/>
  <c r="R104" i="1" a="1"/>
  <c r="R104" i="1"/>
  <c r="R105" i="1" a="1"/>
  <c r="R105" i="1"/>
  <c r="R106" i="1" a="1"/>
  <c r="R106" i="1"/>
  <c r="R107" i="1" a="1"/>
  <c r="R107" i="1"/>
  <c r="R108" i="1" a="1"/>
  <c r="R108" i="1"/>
  <c r="R109" i="1" a="1"/>
  <c r="R109" i="1"/>
  <c r="R110" i="1" a="1"/>
  <c r="R110" i="1"/>
  <c r="R111" i="1" a="1"/>
  <c r="R111" i="1"/>
  <c r="R112" i="1" a="1"/>
  <c r="R112" i="1"/>
  <c r="R113" i="1" a="1"/>
  <c r="R113" i="1"/>
  <c r="R114" i="1" a="1"/>
  <c r="R114" i="1"/>
  <c r="R115" i="1" a="1"/>
  <c r="R115" i="1"/>
  <c r="R116" i="1" a="1"/>
  <c r="R116" i="1"/>
  <c r="R117" i="1" a="1"/>
  <c r="R117" i="1"/>
  <c r="R118" i="1" a="1"/>
  <c r="R118" i="1"/>
  <c r="R119" i="1" a="1"/>
  <c r="R119" i="1"/>
  <c r="R120" i="1" a="1"/>
  <c r="R120" i="1"/>
  <c r="R121" i="1" a="1"/>
  <c r="R121" i="1"/>
  <c r="R122" i="1" a="1"/>
  <c r="R122" i="1"/>
  <c r="R123" i="1" a="1"/>
  <c r="R123" i="1"/>
  <c r="R124" i="1" a="1"/>
  <c r="R124" i="1"/>
  <c r="R125" i="1" a="1"/>
  <c r="R125" i="1"/>
  <c r="R126" i="1" a="1"/>
  <c r="R126" i="1"/>
  <c r="R127" i="1" a="1"/>
  <c r="R127" i="1"/>
  <c r="R128" i="1" a="1"/>
  <c r="R128" i="1"/>
  <c r="R129" i="1" a="1"/>
  <c r="R129" i="1"/>
  <c r="R130" i="1" a="1"/>
  <c r="R130" i="1"/>
  <c r="R131" i="1" a="1"/>
  <c r="R131" i="1"/>
  <c r="R132" i="1" a="1"/>
  <c r="R132" i="1"/>
  <c r="R133" i="1" a="1"/>
  <c r="R133" i="1"/>
  <c r="R134" i="1" a="1"/>
  <c r="R134" i="1"/>
  <c r="R135" i="1" a="1"/>
  <c r="R135" i="1"/>
  <c r="R136" i="1" a="1"/>
  <c r="R136" i="1"/>
  <c r="R137" i="1" a="1"/>
  <c r="R137" i="1"/>
  <c r="R138" i="1" a="1"/>
  <c r="R138" i="1"/>
  <c r="R139" i="1" a="1"/>
  <c r="R139" i="1"/>
  <c r="R140" i="1" a="1"/>
  <c r="R140" i="1"/>
  <c r="R141" i="1" a="1"/>
  <c r="R141" i="1"/>
  <c r="R142" i="1" a="1"/>
  <c r="R142" i="1"/>
  <c r="R143" i="1" a="1"/>
  <c r="R143" i="1"/>
  <c r="R144" i="1" a="1"/>
  <c r="R144" i="1"/>
  <c r="R145" i="1" a="1"/>
  <c r="R145" i="1"/>
  <c r="R146" i="1" a="1"/>
  <c r="R146" i="1"/>
  <c r="R147" i="1" a="1"/>
  <c r="R147" i="1"/>
  <c r="R148" i="1" a="1"/>
  <c r="R148" i="1"/>
  <c r="R149" i="1" a="1"/>
  <c r="R149" i="1"/>
  <c r="R150" i="1" a="1"/>
  <c r="R150" i="1"/>
  <c r="R151" i="1" a="1"/>
  <c r="R151" i="1"/>
  <c r="R152" i="1" a="1"/>
  <c r="R152" i="1"/>
  <c r="R153" i="1" a="1"/>
  <c r="R153" i="1"/>
  <c r="R154" i="1" a="1"/>
  <c r="R154" i="1"/>
  <c r="R155" i="1" a="1"/>
  <c r="R155" i="1"/>
  <c r="R156" i="1" a="1"/>
  <c r="R156" i="1"/>
  <c r="R157" i="1" a="1"/>
  <c r="R157" i="1"/>
  <c r="R158" i="1" a="1"/>
  <c r="R158" i="1"/>
  <c r="R159" i="1" a="1"/>
  <c r="R159" i="1"/>
  <c r="R160" i="1" a="1"/>
  <c r="R160" i="1"/>
  <c r="R161" i="1" a="1"/>
  <c r="R161" i="1"/>
  <c r="R162" i="1" a="1"/>
  <c r="R162" i="1"/>
  <c r="R163" i="1" a="1"/>
  <c r="R163" i="1"/>
  <c r="R164" i="1" a="1"/>
  <c r="R164" i="1"/>
  <c r="R165" i="1" a="1"/>
  <c r="R165" i="1"/>
  <c r="R166" i="1" a="1"/>
  <c r="R166" i="1"/>
  <c r="R167" i="1" a="1"/>
  <c r="R167" i="1"/>
  <c r="R168" i="1" a="1"/>
  <c r="R168" i="1"/>
  <c r="R169" i="1" a="1"/>
  <c r="R169" i="1"/>
  <c r="R170" i="1" a="1"/>
  <c r="R170" i="1"/>
  <c r="R171" i="1" a="1"/>
  <c r="R171" i="1"/>
  <c r="R172" i="1" a="1"/>
  <c r="R172" i="1"/>
  <c r="R173" i="1" a="1"/>
  <c r="R173" i="1"/>
  <c r="R174" i="1" a="1"/>
  <c r="R174" i="1"/>
  <c r="R175" i="1" a="1"/>
  <c r="R175" i="1"/>
  <c r="R176" i="1" a="1"/>
  <c r="R176" i="1"/>
  <c r="R177" i="1" a="1"/>
  <c r="R177" i="1"/>
  <c r="R178" i="1" a="1"/>
  <c r="R178" i="1"/>
  <c r="R179" i="1" a="1"/>
  <c r="R179" i="1"/>
  <c r="R180" i="1" a="1"/>
  <c r="R180" i="1"/>
  <c r="R181" i="1" a="1"/>
  <c r="R181" i="1"/>
  <c r="R182" i="1" a="1"/>
  <c r="R182" i="1"/>
  <c r="R183" i="1" a="1"/>
  <c r="R183" i="1"/>
  <c r="R184" i="1" a="1"/>
  <c r="R184" i="1"/>
  <c r="R185" i="1" a="1"/>
  <c r="R185" i="1"/>
  <c r="R186" i="1" a="1"/>
  <c r="R186" i="1"/>
  <c r="R187" i="1" a="1"/>
  <c r="R187" i="1"/>
  <c r="R188" i="1" a="1"/>
  <c r="R188" i="1"/>
  <c r="R189" i="1" a="1"/>
  <c r="R189" i="1"/>
  <c r="R190" i="1" a="1"/>
  <c r="R190" i="1"/>
  <c r="R191" i="1" a="1"/>
  <c r="R191" i="1"/>
  <c r="R192" i="1" a="1"/>
  <c r="R192" i="1"/>
  <c r="R193" i="1" a="1"/>
  <c r="R193" i="1"/>
  <c r="R194" i="1" a="1"/>
  <c r="R194" i="1"/>
  <c r="R195" i="1" a="1"/>
  <c r="R195" i="1"/>
  <c r="R196" i="1" a="1"/>
  <c r="R196" i="1"/>
  <c r="R197" i="1" a="1"/>
  <c r="R197" i="1"/>
  <c r="R198" i="1" a="1"/>
  <c r="R198" i="1"/>
  <c r="R199" i="1" a="1"/>
  <c r="R199" i="1"/>
  <c r="R200" i="1" a="1"/>
  <c r="R200" i="1"/>
  <c r="R201" i="1" a="1"/>
  <c r="R201" i="1"/>
  <c r="R202" i="1" a="1"/>
  <c r="R202" i="1"/>
  <c r="R203" i="1" a="1"/>
  <c r="R203" i="1"/>
  <c r="R204" i="1" a="1"/>
  <c r="R204" i="1"/>
  <c r="R205" i="1" a="1"/>
  <c r="R205" i="1"/>
  <c r="R206" i="1" a="1"/>
  <c r="R206" i="1"/>
  <c r="R207" i="1" a="1"/>
  <c r="R207" i="1"/>
  <c r="R208" i="1" a="1"/>
  <c r="R208" i="1"/>
  <c r="R209" i="1" a="1"/>
  <c r="R209" i="1"/>
  <c r="R210" i="1" a="1"/>
  <c r="R210" i="1"/>
  <c r="R211" i="1" a="1"/>
  <c r="R211" i="1"/>
  <c r="R212" i="1" a="1"/>
  <c r="R212" i="1"/>
  <c r="R213" i="1" a="1"/>
  <c r="R213" i="1"/>
  <c r="R214" i="1" a="1"/>
  <c r="R214" i="1"/>
  <c r="R215" i="1" a="1"/>
  <c r="R215" i="1"/>
  <c r="R216" i="1" a="1"/>
  <c r="R216" i="1"/>
  <c r="R217" i="1" a="1"/>
  <c r="R217" i="1"/>
  <c r="R218" i="1" a="1"/>
  <c r="R218" i="1"/>
  <c r="R219" i="1" a="1"/>
  <c r="R219" i="1"/>
  <c r="R220" i="1" a="1"/>
  <c r="R220" i="1"/>
  <c r="R221" i="1" a="1"/>
  <c r="R221" i="1"/>
  <c r="R222" i="1" a="1"/>
  <c r="R222" i="1"/>
  <c r="R223" i="1" a="1"/>
  <c r="R223" i="1"/>
  <c r="R224" i="1" a="1"/>
  <c r="R224" i="1"/>
  <c r="R225" i="1" a="1"/>
  <c r="R225" i="1"/>
  <c r="R226" i="1" a="1"/>
  <c r="R226" i="1"/>
  <c r="R227" i="1" a="1"/>
  <c r="R227" i="1"/>
  <c r="R228" i="1" a="1"/>
  <c r="R228" i="1"/>
  <c r="R229" i="1" a="1"/>
  <c r="R229" i="1"/>
  <c r="R230" i="1" a="1"/>
  <c r="R230" i="1"/>
  <c r="R231" i="1" a="1"/>
  <c r="R231" i="1"/>
  <c r="R232" i="1" a="1"/>
  <c r="R232" i="1"/>
  <c r="R233" i="1" a="1"/>
  <c r="R233" i="1"/>
  <c r="R234" i="1" a="1"/>
  <c r="R234" i="1"/>
  <c r="R235" i="1" a="1"/>
  <c r="R235" i="1"/>
  <c r="R236" i="1" a="1"/>
  <c r="R236" i="1"/>
  <c r="R237" i="1" a="1"/>
  <c r="R237" i="1"/>
  <c r="R238" i="1" a="1"/>
  <c r="R238" i="1"/>
  <c r="R239" i="1" a="1"/>
  <c r="R239" i="1"/>
  <c r="R240" i="1" a="1"/>
  <c r="R240" i="1"/>
  <c r="R241" i="1" a="1"/>
  <c r="R241" i="1"/>
  <c r="R242" i="1" a="1"/>
  <c r="R242" i="1"/>
  <c r="R243" i="1" a="1"/>
  <c r="R243" i="1"/>
  <c r="R244" i="1" a="1"/>
  <c r="R244" i="1"/>
  <c r="R245" i="1" a="1"/>
  <c r="R245" i="1"/>
  <c r="R246" i="1" a="1"/>
  <c r="R246" i="1"/>
  <c r="R247" i="1" a="1"/>
  <c r="R247" i="1"/>
  <c r="R248" i="1" a="1"/>
  <c r="R248" i="1"/>
  <c r="R249" i="1" a="1"/>
  <c r="R249" i="1"/>
  <c r="R250" i="1" a="1"/>
  <c r="R250" i="1"/>
  <c r="R251" i="1" a="1"/>
  <c r="R251" i="1"/>
  <c r="R252" i="1" a="1"/>
  <c r="R252" i="1"/>
  <c r="R253" i="1" a="1"/>
  <c r="R253" i="1"/>
  <c r="R254" i="1" a="1"/>
  <c r="R254" i="1"/>
  <c r="R255" i="1" a="1"/>
  <c r="R255" i="1"/>
  <c r="R256" i="1" a="1"/>
  <c r="R256" i="1"/>
  <c r="R257" i="1" a="1"/>
  <c r="R257" i="1"/>
  <c r="R258" i="1" a="1"/>
  <c r="R258" i="1"/>
  <c r="R259" i="1" a="1"/>
  <c r="R259" i="1"/>
  <c r="R260" i="1" a="1"/>
  <c r="R260" i="1"/>
  <c r="R261" i="1" a="1"/>
  <c r="R261" i="1"/>
  <c r="R262" i="1" a="1"/>
  <c r="R262" i="1"/>
  <c r="R263" i="1" a="1"/>
  <c r="R263" i="1"/>
  <c r="R264" i="1" a="1"/>
  <c r="R264" i="1"/>
  <c r="R265" i="1" a="1"/>
  <c r="R265" i="1"/>
  <c r="R266" i="1" a="1"/>
  <c r="R266" i="1"/>
  <c r="R267" i="1" a="1"/>
  <c r="R267" i="1"/>
  <c r="R268" i="1" a="1"/>
  <c r="R268" i="1"/>
  <c r="R269" i="1" a="1"/>
  <c r="R269" i="1"/>
  <c r="R270" i="1" a="1"/>
  <c r="R270" i="1"/>
  <c r="R271" i="1" a="1"/>
  <c r="R271" i="1"/>
  <c r="R272" i="1" a="1"/>
  <c r="R272" i="1"/>
  <c r="R273" i="1" a="1"/>
  <c r="R273" i="1"/>
  <c r="R274" i="1" a="1"/>
  <c r="R274" i="1"/>
  <c r="R275" i="1" a="1"/>
  <c r="R275" i="1"/>
  <c r="R276" i="1" a="1"/>
  <c r="R276" i="1"/>
  <c r="R277" i="1" a="1"/>
  <c r="R277" i="1"/>
  <c r="R278" i="1" a="1"/>
  <c r="R278" i="1"/>
  <c r="R279" i="1" a="1"/>
  <c r="R279" i="1"/>
  <c r="R280" i="1" a="1"/>
  <c r="R280" i="1"/>
  <c r="R281" i="1" a="1"/>
  <c r="R281" i="1"/>
  <c r="R282" i="1" a="1"/>
  <c r="R282" i="1"/>
  <c r="R283" i="1" a="1"/>
  <c r="R283" i="1"/>
  <c r="R284" i="1" a="1"/>
  <c r="R284" i="1"/>
  <c r="R285" i="1" a="1"/>
  <c r="R285" i="1"/>
  <c r="R286" i="1" a="1"/>
  <c r="R286" i="1"/>
  <c r="R287" i="1" a="1"/>
  <c r="R287" i="1"/>
  <c r="R288" i="1" a="1"/>
  <c r="R288" i="1"/>
  <c r="R289" i="1" a="1"/>
  <c r="R289" i="1"/>
  <c r="R290" i="1" a="1"/>
  <c r="R290" i="1"/>
  <c r="R291" i="1" a="1"/>
  <c r="R291" i="1"/>
  <c r="R292" i="1" a="1"/>
  <c r="R292" i="1"/>
  <c r="R293" i="1" a="1"/>
  <c r="R293" i="1"/>
  <c r="R294" i="1" a="1"/>
  <c r="R294" i="1"/>
  <c r="R295" i="1" a="1"/>
  <c r="R295" i="1"/>
  <c r="R296" i="1" a="1"/>
  <c r="R296" i="1"/>
  <c r="R297" i="1" a="1"/>
  <c r="R297" i="1"/>
  <c r="R298" i="1" a="1"/>
  <c r="R298" i="1"/>
  <c r="R299" i="1" a="1"/>
  <c r="R299" i="1"/>
  <c r="R300" i="1" a="1"/>
  <c r="R300" i="1"/>
  <c r="R301" i="1" a="1"/>
  <c r="R301" i="1"/>
  <c r="R302" i="1" a="1"/>
  <c r="R302" i="1"/>
  <c r="R303" i="1" a="1"/>
  <c r="R303" i="1"/>
  <c r="R304" i="1" a="1"/>
  <c r="R304" i="1"/>
  <c r="R305" i="1" a="1"/>
  <c r="R305" i="1"/>
  <c r="R306" i="1" a="1"/>
  <c r="R306" i="1"/>
  <c r="R307" i="1" a="1"/>
  <c r="R307" i="1"/>
  <c r="R308" i="1" a="1"/>
  <c r="R308" i="1"/>
  <c r="R309" i="1" a="1"/>
  <c r="R309" i="1"/>
  <c r="R310" i="1" a="1"/>
  <c r="R310" i="1"/>
  <c r="R311" i="1" a="1"/>
  <c r="R311" i="1"/>
  <c r="R312" i="1" a="1"/>
  <c r="R312" i="1"/>
  <c r="R313" i="1" a="1"/>
  <c r="R313" i="1"/>
  <c r="R314" i="1" a="1"/>
  <c r="R314" i="1"/>
  <c r="R315" i="1" a="1"/>
  <c r="R315" i="1"/>
  <c r="R316" i="1" a="1"/>
  <c r="R316" i="1"/>
  <c r="R317" i="1" a="1"/>
  <c r="R317" i="1"/>
  <c r="R318" i="1" a="1"/>
  <c r="R318" i="1"/>
  <c r="R319" i="1" a="1"/>
  <c r="R319" i="1"/>
  <c r="R320" i="1" a="1"/>
  <c r="R320" i="1"/>
  <c r="R321" i="1" a="1"/>
  <c r="R321" i="1"/>
  <c r="R322" i="1" a="1"/>
  <c r="R322" i="1"/>
  <c r="R323" i="1" a="1"/>
  <c r="R323" i="1"/>
  <c r="R324" i="1" a="1"/>
  <c r="R324" i="1"/>
  <c r="R325" i="1" a="1"/>
  <c r="R325" i="1"/>
  <c r="R326" i="1" a="1"/>
  <c r="R326" i="1"/>
  <c r="R327" i="1" a="1"/>
  <c r="R327" i="1"/>
  <c r="R328" i="1" a="1"/>
  <c r="R328" i="1"/>
  <c r="R329" i="1" a="1"/>
  <c r="R329" i="1"/>
  <c r="R330" i="1" a="1"/>
  <c r="R330" i="1"/>
  <c r="R331" i="1" a="1"/>
  <c r="R331" i="1"/>
  <c r="R332" i="1" a="1"/>
  <c r="R332" i="1"/>
  <c r="R333" i="1" a="1"/>
  <c r="R333" i="1"/>
  <c r="R334" i="1" a="1"/>
  <c r="R334" i="1"/>
  <c r="R335" i="1" a="1"/>
  <c r="R335" i="1"/>
  <c r="R336" i="1" a="1"/>
  <c r="R336" i="1"/>
  <c r="R337" i="1" a="1"/>
  <c r="R337" i="1"/>
  <c r="R338" i="1" a="1"/>
  <c r="R338" i="1"/>
  <c r="R339" i="1" a="1"/>
  <c r="R339" i="1"/>
  <c r="R340" i="1" a="1"/>
  <c r="R340" i="1"/>
  <c r="R341" i="1" a="1"/>
  <c r="R341" i="1"/>
  <c r="R342" i="1" a="1"/>
  <c r="R342" i="1"/>
  <c r="R343" i="1" a="1"/>
  <c r="R343" i="1"/>
  <c r="R344" i="1" a="1"/>
  <c r="R344" i="1"/>
  <c r="R345" i="1" a="1"/>
  <c r="R345" i="1"/>
  <c r="R346" i="1" a="1"/>
  <c r="R346" i="1"/>
  <c r="R347" i="1" a="1"/>
  <c r="R347" i="1"/>
  <c r="R348" i="1" a="1"/>
  <c r="R348" i="1"/>
  <c r="R349" i="1" a="1"/>
  <c r="R349" i="1"/>
  <c r="R350" i="1" a="1"/>
  <c r="R350" i="1"/>
  <c r="R351" i="1" a="1"/>
  <c r="R351" i="1"/>
  <c r="R352" i="1" a="1"/>
  <c r="R352" i="1"/>
  <c r="R353" i="1" a="1"/>
  <c r="R353" i="1"/>
  <c r="R354" i="1" a="1"/>
  <c r="R354" i="1"/>
  <c r="R355" i="1" a="1"/>
  <c r="R355" i="1"/>
  <c r="R356" i="1" a="1"/>
  <c r="R356" i="1"/>
  <c r="R357" i="1" a="1"/>
  <c r="R357" i="1"/>
  <c r="R358" i="1" a="1"/>
  <c r="R358" i="1"/>
  <c r="R359" i="1" a="1"/>
  <c r="R359" i="1"/>
  <c r="R360" i="1" a="1"/>
  <c r="R360" i="1"/>
  <c r="R361" i="1" a="1"/>
  <c r="R361" i="1"/>
  <c r="R362" i="1" a="1"/>
  <c r="R362" i="1"/>
  <c r="R363" i="1" a="1"/>
  <c r="R363" i="1"/>
  <c r="R364" i="1" a="1"/>
  <c r="R364" i="1"/>
  <c r="R365" i="1" a="1"/>
  <c r="R365" i="1"/>
  <c r="R366" i="1" a="1"/>
  <c r="R366" i="1"/>
  <c r="R367" i="1" a="1"/>
  <c r="R367" i="1"/>
  <c r="R368" i="1" a="1"/>
  <c r="R368" i="1"/>
  <c r="R369" i="1" a="1"/>
  <c r="R369" i="1"/>
  <c r="R370" i="1" a="1"/>
  <c r="R370" i="1"/>
  <c r="R371" i="1" a="1"/>
  <c r="R371" i="1"/>
  <c r="R372" i="1" a="1"/>
  <c r="R372" i="1"/>
  <c r="R373" i="1" a="1"/>
  <c r="R373" i="1"/>
  <c r="R374" i="1" a="1"/>
  <c r="R374" i="1"/>
  <c r="R375" i="1" a="1"/>
  <c r="R375" i="1"/>
  <c r="R376" i="1" a="1"/>
  <c r="R376" i="1"/>
  <c r="R377" i="1" a="1"/>
  <c r="R377" i="1"/>
  <c r="R378" i="1" a="1"/>
  <c r="R378" i="1"/>
  <c r="R379" i="1" a="1"/>
  <c r="R379" i="1"/>
  <c r="R380" i="1" a="1"/>
  <c r="R380" i="1"/>
  <c r="R381" i="1" a="1"/>
  <c r="R381" i="1"/>
  <c r="R382" i="1" a="1"/>
  <c r="R382" i="1"/>
  <c r="R383" i="1" a="1"/>
  <c r="R383" i="1"/>
  <c r="R384" i="1" a="1"/>
  <c r="R384" i="1"/>
  <c r="R385" i="1" a="1"/>
  <c r="R385" i="1"/>
  <c r="R386" i="1" a="1"/>
  <c r="R386" i="1"/>
  <c r="R387" i="1" a="1"/>
  <c r="R387" i="1"/>
  <c r="R388" i="1" a="1"/>
  <c r="R388" i="1"/>
  <c r="R389" i="1" a="1"/>
  <c r="R389" i="1"/>
  <c r="R390" i="1" a="1"/>
  <c r="R390" i="1"/>
  <c r="R391" i="1" a="1"/>
  <c r="R391" i="1"/>
  <c r="R392" i="1" a="1"/>
  <c r="R392" i="1"/>
  <c r="R393" i="1" a="1"/>
  <c r="R393" i="1"/>
  <c r="R394" i="1" a="1"/>
  <c r="R394" i="1"/>
  <c r="R395" i="1" a="1"/>
  <c r="R395" i="1"/>
  <c r="R396" i="1" a="1"/>
  <c r="R396" i="1"/>
  <c r="R397" i="1" a="1"/>
  <c r="R397" i="1"/>
  <c r="R398" i="1" a="1"/>
  <c r="R398" i="1"/>
  <c r="R399" i="1" a="1"/>
  <c r="R399" i="1"/>
  <c r="R400" i="1" a="1"/>
  <c r="R400" i="1"/>
  <c r="R401" i="1" a="1"/>
  <c r="R401" i="1"/>
  <c r="R402" i="1" a="1"/>
  <c r="R402" i="1"/>
  <c r="R403" i="1" a="1"/>
  <c r="R403" i="1"/>
  <c r="R404" i="1" a="1"/>
  <c r="R404" i="1"/>
  <c r="R405" i="1" a="1"/>
  <c r="R405" i="1"/>
  <c r="R406" i="1" a="1"/>
  <c r="R406" i="1"/>
  <c r="R407" i="1" a="1"/>
  <c r="R407" i="1"/>
  <c r="R408" i="1" a="1"/>
  <c r="R408" i="1"/>
  <c r="R409" i="1" a="1"/>
  <c r="R409" i="1"/>
  <c r="R410" i="1" a="1"/>
  <c r="R410" i="1"/>
  <c r="R411" i="1" a="1"/>
  <c r="R411" i="1"/>
  <c r="R412" i="1" a="1"/>
  <c r="R412" i="1"/>
  <c r="R413" i="1" a="1"/>
  <c r="R413" i="1"/>
  <c r="R414" i="1" a="1"/>
  <c r="R414" i="1"/>
  <c r="R415" i="1" a="1"/>
  <c r="R415" i="1"/>
  <c r="R416" i="1" a="1"/>
  <c r="R416" i="1"/>
  <c r="R417" i="1" a="1"/>
  <c r="R417" i="1"/>
  <c r="R418" i="1" a="1"/>
  <c r="R418" i="1"/>
  <c r="R419" i="1" a="1"/>
  <c r="R419" i="1"/>
  <c r="R420" i="1" a="1"/>
  <c r="R420" i="1"/>
  <c r="R421" i="1" a="1"/>
  <c r="R421" i="1"/>
  <c r="R422" i="1" a="1"/>
  <c r="R422" i="1"/>
  <c r="R423" i="1" a="1"/>
  <c r="R423" i="1"/>
  <c r="R424" i="1" a="1"/>
  <c r="R424" i="1"/>
  <c r="R425" i="1" a="1"/>
  <c r="R425" i="1"/>
  <c r="R426" i="1" a="1"/>
  <c r="R426" i="1"/>
  <c r="R427" i="1" a="1"/>
  <c r="R427" i="1"/>
  <c r="R428" i="1" a="1"/>
  <c r="R428" i="1"/>
  <c r="R429" i="1" a="1"/>
  <c r="R429" i="1"/>
  <c r="R430" i="1" a="1"/>
  <c r="R430" i="1"/>
  <c r="R431" i="1" a="1"/>
  <c r="R431" i="1"/>
  <c r="R432" i="1" a="1"/>
  <c r="R432" i="1"/>
  <c r="R433" i="1" a="1"/>
  <c r="R433" i="1"/>
  <c r="R434" i="1" a="1"/>
  <c r="R434" i="1"/>
  <c r="R435" i="1" a="1"/>
  <c r="R435" i="1"/>
  <c r="R436" i="1" a="1"/>
  <c r="R436" i="1"/>
  <c r="R437" i="1" a="1"/>
  <c r="R437" i="1"/>
  <c r="R438" i="1" a="1"/>
  <c r="R438" i="1"/>
  <c r="R439" i="1" a="1"/>
  <c r="R439" i="1"/>
  <c r="R440" i="1" a="1"/>
  <c r="R440" i="1"/>
  <c r="R441" i="1" a="1"/>
  <c r="R441" i="1"/>
  <c r="R442" i="1" a="1"/>
  <c r="R442" i="1"/>
  <c r="R443" i="1" a="1"/>
  <c r="R443" i="1"/>
  <c r="R444" i="1" a="1"/>
  <c r="R444" i="1"/>
  <c r="R445" i="1" a="1"/>
  <c r="R445" i="1"/>
  <c r="R446" i="1" a="1"/>
  <c r="R446" i="1"/>
  <c r="R447" i="1" a="1"/>
  <c r="R447" i="1"/>
  <c r="R448" i="1" a="1"/>
  <c r="R448" i="1"/>
  <c r="R449" i="1" a="1"/>
  <c r="R449" i="1"/>
  <c r="R450" i="1" a="1"/>
  <c r="R450" i="1"/>
  <c r="R451" i="1" a="1"/>
  <c r="R451" i="1"/>
  <c r="R452" i="1" a="1"/>
  <c r="R452" i="1"/>
  <c r="R453" i="1" a="1"/>
  <c r="R453" i="1"/>
  <c r="R454" i="1" a="1"/>
  <c r="R454" i="1"/>
  <c r="R455" i="1" a="1"/>
  <c r="R455" i="1"/>
  <c r="R456" i="1" a="1"/>
  <c r="R456" i="1"/>
  <c r="R457" i="1" a="1"/>
  <c r="R457" i="1"/>
  <c r="R458" i="1" a="1"/>
  <c r="R458" i="1"/>
  <c r="R459" i="1" a="1"/>
  <c r="R459" i="1"/>
  <c r="R460" i="1" a="1"/>
  <c r="R460" i="1"/>
  <c r="R461" i="1" a="1"/>
  <c r="R461" i="1"/>
  <c r="R462" i="1" a="1"/>
  <c r="R462" i="1"/>
  <c r="R463" i="1" a="1"/>
  <c r="R463" i="1"/>
  <c r="R464" i="1" a="1"/>
  <c r="R464" i="1"/>
  <c r="R465" i="1" a="1"/>
  <c r="R465" i="1"/>
  <c r="R466" i="1" a="1"/>
  <c r="R466" i="1"/>
  <c r="R467" i="1" a="1"/>
  <c r="R467" i="1"/>
  <c r="R468" i="1" a="1"/>
  <c r="R468" i="1"/>
  <c r="R469" i="1" a="1"/>
  <c r="R469" i="1"/>
  <c r="R470" i="1" a="1"/>
  <c r="R470" i="1"/>
  <c r="R471" i="1" a="1"/>
  <c r="R471" i="1"/>
  <c r="R472" i="1" a="1"/>
  <c r="R472" i="1"/>
  <c r="R473" i="1" a="1"/>
  <c r="R473" i="1"/>
  <c r="R474" i="1" a="1"/>
  <c r="R474" i="1"/>
  <c r="R475" i="1" a="1"/>
  <c r="R475" i="1"/>
  <c r="R476" i="1" a="1"/>
  <c r="R476" i="1"/>
  <c r="R477" i="1" a="1"/>
  <c r="R477" i="1"/>
  <c r="R478" i="1" a="1"/>
  <c r="R478" i="1"/>
  <c r="R479" i="1" a="1"/>
  <c r="R479" i="1"/>
  <c r="R480" i="1" a="1"/>
  <c r="R480" i="1"/>
  <c r="R481" i="1" a="1"/>
  <c r="R481" i="1"/>
  <c r="R482" i="1" a="1"/>
  <c r="R482" i="1"/>
  <c r="R483" i="1" a="1"/>
  <c r="R483" i="1"/>
  <c r="R484" i="1" a="1"/>
  <c r="R484" i="1"/>
  <c r="R485" i="1" a="1"/>
  <c r="R485" i="1"/>
  <c r="R486" i="1" a="1"/>
  <c r="R486" i="1"/>
  <c r="R487" i="1" a="1"/>
  <c r="R487" i="1"/>
  <c r="R488" i="1" a="1"/>
  <c r="R488" i="1"/>
  <c r="R489" i="1" a="1"/>
  <c r="R489" i="1"/>
  <c r="R490" i="1" a="1"/>
  <c r="R490" i="1"/>
  <c r="R491" i="1" a="1"/>
  <c r="R491" i="1"/>
  <c r="R492" i="1" a="1"/>
  <c r="R492" i="1"/>
  <c r="R493" i="1" a="1"/>
  <c r="R493" i="1"/>
  <c r="R494" i="1" a="1"/>
  <c r="R494" i="1"/>
  <c r="R495" i="1" a="1"/>
  <c r="R495" i="1"/>
  <c r="R496" i="1" a="1"/>
  <c r="R496" i="1"/>
  <c r="R497" i="1" a="1"/>
  <c r="R497" i="1"/>
  <c r="R498" i="1" a="1"/>
  <c r="R498" i="1"/>
  <c r="R499" i="1" a="1"/>
  <c r="R499" i="1"/>
  <c r="R500" i="1" a="1"/>
  <c r="R500" i="1"/>
  <c r="R501" i="1" a="1"/>
  <c r="R501" i="1"/>
  <c r="R502" i="1" a="1"/>
  <c r="R502" i="1"/>
  <c r="R503" i="1" a="1"/>
  <c r="R503" i="1"/>
  <c r="R504" i="1" a="1"/>
  <c r="R504" i="1"/>
  <c r="R505" i="1" a="1"/>
  <c r="R505" i="1"/>
  <c r="R506" i="1" a="1"/>
  <c r="R506" i="1"/>
  <c r="R507" i="1" a="1"/>
  <c r="R507" i="1"/>
  <c r="R508" i="1" a="1"/>
  <c r="R508" i="1"/>
  <c r="R509" i="1" a="1"/>
  <c r="R509" i="1"/>
  <c r="R510" i="1" a="1"/>
  <c r="R510" i="1"/>
  <c r="R511" i="1" a="1"/>
  <c r="R511" i="1"/>
  <c r="R512" i="1" a="1"/>
  <c r="R512" i="1"/>
  <c r="R513" i="1" a="1"/>
  <c r="R513" i="1"/>
  <c r="R514" i="1" a="1"/>
  <c r="R514" i="1"/>
  <c r="R515" i="1" a="1"/>
  <c r="R515" i="1"/>
  <c r="R516" i="1" a="1"/>
  <c r="R516" i="1"/>
  <c r="R517" i="1" a="1"/>
  <c r="R517" i="1"/>
  <c r="R518" i="1" a="1"/>
  <c r="R518" i="1"/>
  <c r="R519" i="1" a="1"/>
  <c r="R519" i="1"/>
  <c r="R520" i="1" a="1"/>
  <c r="R520" i="1"/>
  <c r="R521" i="1" a="1"/>
  <c r="R521" i="1"/>
  <c r="R522" i="1" a="1"/>
  <c r="R522" i="1"/>
  <c r="R523" i="1" a="1"/>
  <c r="R523" i="1"/>
  <c r="R524" i="1" a="1"/>
  <c r="R524" i="1"/>
  <c r="R525" i="1" a="1"/>
  <c r="R525" i="1"/>
  <c r="R526" i="1" a="1"/>
  <c r="R526" i="1"/>
  <c r="R527" i="1" a="1"/>
  <c r="R527" i="1"/>
  <c r="R528" i="1" a="1"/>
  <c r="R528" i="1"/>
  <c r="R529" i="1" a="1"/>
  <c r="R529" i="1"/>
  <c r="R530" i="1" a="1"/>
  <c r="R530" i="1"/>
  <c r="R531" i="1" a="1"/>
  <c r="R531" i="1"/>
  <c r="R532" i="1" a="1"/>
  <c r="R532" i="1"/>
  <c r="R533" i="1" a="1"/>
  <c r="R533" i="1"/>
  <c r="R534" i="1" a="1"/>
  <c r="R534" i="1"/>
  <c r="R535" i="1" a="1"/>
  <c r="R535" i="1"/>
  <c r="R536" i="1" a="1"/>
  <c r="R536" i="1"/>
  <c r="R537" i="1" a="1"/>
  <c r="R537" i="1"/>
  <c r="R538" i="1" a="1"/>
  <c r="R538" i="1"/>
  <c r="R539" i="1" a="1"/>
  <c r="R539" i="1"/>
  <c r="R540" i="1" a="1"/>
  <c r="R540" i="1"/>
  <c r="R541" i="1" a="1"/>
  <c r="R541" i="1"/>
  <c r="R542" i="1" a="1"/>
  <c r="R542" i="1"/>
  <c r="R543" i="1" a="1"/>
  <c r="R543" i="1"/>
  <c r="R544" i="1" a="1"/>
  <c r="R544" i="1"/>
  <c r="R545" i="1" a="1"/>
  <c r="R545" i="1"/>
  <c r="R546" i="1" a="1"/>
  <c r="R546" i="1"/>
  <c r="R547" i="1" a="1"/>
  <c r="R547" i="1"/>
  <c r="R548" i="1" a="1"/>
  <c r="R548" i="1"/>
  <c r="R549" i="1" a="1"/>
  <c r="R549" i="1"/>
  <c r="R550" i="1" a="1"/>
  <c r="R550" i="1"/>
  <c r="R551" i="1" a="1"/>
  <c r="R551" i="1"/>
  <c r="R552" i="1" a="1"/>
  <c r="R552" i="1"/>
  <c r="R553" i="1" a="1"/>
  <c r="R553" i="1"/>
  <c r="R554" i="1" a="1"/>
  <c r="R554" i="1"/>
  <c r="R555" i="1" a="1"/>
  <c r="R555" i="1"/>
  <c r="R556" i="1" a="1"/>
  <c r="R556" i="1"/>
  <c r="R557" i="1" a="1"/>
  <c r="R557" i="1"/>
  <c r="R558" i="1" a="1"/>
  <c r="R558" i="1"/>
  <c r="R559" i="1" a="1"/>
  <c r="R559" i="1"/>
  <c r="R560" i="1" a="1"/>
  <c r="R560" i="1"/>
  <c r="R561" i="1" a="1"/>
  <c r="R561" i="1"/>
  <c r="R562" i="1" a="1"/>
  <c r="R562" i="1"/>
  <c r="R563" i="1" a="1"/>
  <c r="R563" i="1"/>
  <c r="R564" i="1" a="1"/>
  <c r="R564" i="1"/>
  <c r="R565" i="1" a="1"/>
  <c r="R565" i="1"/>
  <c r="R566" i="1" a="1"/>
  <c r="R566" i="1"/>
  <c r="R567" i="1" a="1"/>
  <c r="R567" i="1"/>
  <c r="R568" i="1" a="1"/>
  <c r="R568" i="1"/>
  <c r="R569" i="1" a="1"/>
  <c r="R569" i="1"/>
  <c r="R570" i="1" a="1"/>
  <c r="R570" i="1"/>
  <c r="R571" i="1" a="1"/>
  <c r="R571" i="1"/>
  <c r="R572" i="1" a="1"/>
  <c r="R572" i="1"/>
  <c r="R573" i="1" a="1"/>
  <c r="R573" i="1"/>
  <c r="R574" i="1" a="1"/>
  <c r="R574" i="1"/>
  <c r="R575" i="1" a="1"/>
  <c r="R575" i="1"/>
  <c r="R576" i="1" a="1"/>
  <c r="R576" i="1"/>
  <c r="R577" i="1" a="1"/>
  <c r="R577" i="1"/>
  <c r="R578" i="1" a="1"/>
  <c r="R578" i="1"/>
  <c r="R579" i="1" a="1"/>
  <c r="R579" i="1"/>
  <c r="R580" i="1" a="1"/>
  <c r="R580" i="1"/>
  <c r="R581" i="1" a="1"/>
  <c r="R581" i="1"/>
  <c r="R582" i="1" a="1"/>
  <c r="R582" i="1"/>
  <c r="R583" i="1" a="1"/>
  <c r="R583" i="1"/>
  <c r="R584" i="1" a="1"/>
  <c r="R584" i="1"/>
  <c r="R585" i="1" a="1"/>
  <c r="R585" i="1"/>
  <c r="R586" i="1" a="1"/>
  <c r="R586" i="1"/>
  <c r="R587" i="1" a="1"/>
  <c r="R587" i="1"/>
  <c r="R588" i="1" a="1"/>
  <c r="R588" i="1"/>
  <c r="R589" i="1" a="1"/>
  <c r="R589" i="1"/>
  <c r="R590" i="1" a="1"/>
  <c r="R590" i="1"/>
  <c r="R591" i="1" a="1"/>
  <c r="R591" i="1"/>
  <c r="R592" i="1" a="1"/>
  <c r="R592" i="1"/>
  <c r="R593" i="1" a="1"/>
  <c r="R593" i="1"/>
  <c r="R594" i="1" a="1"/>
  <c r="R594" i="1"/>
  <c r="R595" i="1" a="1"/>
  <c r="R595" i="1"/>
  <c r="R596" i="1" a="1"/>
  <c r="R596" i="1"/>
  <c r="R597" i="1" a="1"/>
  <c r="R597" i="1"/>
  <c r="R598" i="1" a="1"/>
  <c r="R598" i="1"/>
  <c r="R599" i="1" a="1"/>
  <c r="R599" i="1"/>
  <c r="R600" i="1" a="1"/>
  <c r="R600" i="1"/>
  <c r="R601" i="1" a="1"/>
  <c r="R601" i="1"/>
  <c r="R602" i="1" a="1"/>
  <c r="R602" i="1"/>
  <c r="R603" i="1" a="1"/>
  <c r="R603" i="1"/>
  <c r="R604" i="1" a="1"/>
  <c r="R604" i="1"/>
  <c r="R605" i="1" a="1"/>
  <c r="R605" i="1"/>
  <c r="R606" i="1" a="1"/>
  <c r="R606" i="1"/>
  <c r="R607" i="1" a="1"/>
  <c r="R607" i="1"/>
  <c r="R608" i="1" a="1"/>
  <c r="R608" i="1"/>
  <c r="R609" i="1" a="1"/>
  <c r="R609" i="1"/>
  <c r="R610" i="1" a="1"/>
  <c r="R610" i="1"/>
  <c r="R611" i="1" a="1"/>
  <c r="R611" i="1"/>
  <c r="R612" i="1" a="1"/>
  <c r="R612" i="1"/>
  <c r="R613" i="1" a="1"/>
  <c r="R613" i="1"/>
  <c r="R614" i="1" a="1"/>
  <c r="R614" i="1"/>
  <c r="R615" i="1" a="1"/>
  <c r="R615" i="1"/>
  <c r="R616" i="1" a="1"/>
  <c r="R616" i="1"/>
  <c r="R617" i="1" a="1"/>
  <c r="R617" i="1"/>
  <c r="R618" i="1" a="1"/>
  <c r="R618" i="1"/>
  <c r="R619" i="1" a="1"/>
  <c r="R619" i="1"/>
  <c r="R620" i="1" a="1"/>
  <c r="R620" i="1"/>
  <c r="R621" i="1" a="1"/>
  <c r="R621" i="1"/>
  <c r="R622" i="1" a="1"/>
  <c r="R622" i="1"/>
  <c r="R623" i="1" a="1"/>
  <c r="R623" i="1"/>
  <c r="R624" i="1" a="1"/>
  <c r="R624" i="1"/>
  <c r="R625" i="1" a="1"/>
  <c r="R625" i="1"/>
  <c r="R626" i="1" a="1"/>
  <c r="R626" i="1"/>
  <c r="R627" i="1" a="1"/>
  <c r="R627" i="1"/>
  <c r="R628" i="1" a="1"/>
  <c r="R628" i="1"/>
  <c r="R629" i="1" a="1"/>
  <c r="R629" i="1"/>
  <c r="R630" i="1" a="1"/>
  <c r="R630" i="1"/>
  <c r="R631" i="1" a="1"/>
  <c r="R631" i="1"/>
  <c r="R632" i="1" a="1"/>
  <c r="R632" i="1"/>
  <c r="R633" i="1" a="1"/>
  <c r="R633" i="1"/>
  <c r="R634" i="1" a="1"/>
  <c r="R634" i="1"/>
  <c r="R635" i="1" a="1"/>
  <c r="R635" i="1"/>
  <c r="R636" i="1" a="1"/>
  <c r="R636" i="1"/>
  <c r="R637" i="1" a="1"/>
  <c r="R637" i="1"/>
  <c r="R638" i="1" a="1"/>
  <c r="R638" i="1"/>
  <c r="R639" i="1" a="1"/>
  <c r="R639" i="1"/>
  <c r="R640" i="1" a="1"/>
  <c r="R640" i="1"/>
  <c r="R641" i="1" a="1"/>
  <c r="R641" i="1"/>
  <c r="R642" i="1" a="1"/>
  <c r="R642" i="1"/>
  <c r="R643" i="1" a="1"/>
  <c r="R643" i="1"/>
  <c r="R644" i="1" a="1"/>
  <c r="R644" i="1"/>
  <c r="R645" i="1" a="1"/>
  <c r="R645" i="1"/>
  <c r="R646" i="1" a="1"/>
  <c r="R646" i="1"/>
  <c r="R647" i="1" a="1"/>
  <c r="R647" i="1"/>
  <c r="R648" i="1" a="1"/>
  <c r="R648" i="1"/>
  <c r="R649" i="1" a="1"/>
  <c r="R649" i="1"/>
  <c r="R650" i="1" a="1"/>
  <c r="R650" i="1"/>
  <c r="R651" i="1" a="1"/>
  <c r="R651" i="1"/>
  <c r="R652" i="1" a="1"/>
  <c r="R652" i="1"/>
  <c r="R653" i="1" a="1"/>
  <c r="R653" i="1"/>
  <c r="R654" i="1" a="1"/>
  <c r="R654" i="1"/>
  <c r="R655" i="1" a="1"/>
  <c r="R655" i="1"/>
  <c r="R656" i="1" a="1"/>
  <c r="R656" i="1"/>
  <c r="R657" i="1" a="1"/>
  <c r="R657" i="1"/>
  <c r="R658" i="1" a="1"/>
  <c r="R658" i="1"/>
  <c r="R659" i="1" a="1"/>
  <c r="R659" i="1"/>
  <c r="R660" i="1" a="1"/>
  <c r="R660" i="1"/>
  <c r="R661" i="1" a="1"/>
  <c r="R661" i="1"/>
  <c r="R662" i="1" a="1"/>
  <c r="R662" i="1"/>
  <c r="R663" i="1" a="1"/>
  <c r="R663" i="1"/>
  <c r="R664" i="1" a="1"/>
  <c r="R664" i="1"/>
  <c r="R665" i="1" a="1"/>
  <c r="R665" i="1"/>
  <c r="R666" i="1" a="1"/>
  <c r="R666" i="1"/>
  <c r="R667" i="1" a="1"/>
  <c r="R667" i="1"/>
  <c r="R668" i="1" a="1"/>
  <c r="R668" i="1"/>
  <c r="R669" i="1" a="1"/>
  <c r="R669" i="1"/>
  <c r="R670" i="1" a="1"/>
  <c r="R670" i="1"/>
  <c r="R671" i="1" a="1"/>
  <c r="R671" i="1"/>
  <c r="R672" i="1" a="1"/>
  <c r="R672" i="1"/>
  <c r="R673" i="1" a="1"/>
  <c r="R673" i="1"/>
  <c r="R674" i="1" a="1"/>
  <c r="R674" i="1"/>
  <c r="R675" i="1" a="1"/>
  <c r="R675" i="1"/>
  <c r="R676" i="1" a="1"/>
  <c r="R676" i="1"/>
  <c r="R677" i="1" a="1"/>
  <c r="R677" i="1"/>
  <c r="R678" i="1" a="1"/>
  <c r="R678" i="1"/>
  <c r="R679" i="1" a="1"/>
  <c r="R679" i="1"/>
  <c r="R680" i="1" a="1"/>
  <c r="R680" i="1"/>
  <c r="R681" i="1" a="1"/>
  <c r="R681" i="1"/>
  <c r="R682" i="1" a="1"/>
  <c r="R682" i="1"/>
  <c r="R683" i="1" a="1"/>
  <c r="R683" i="1"/>
  <c r="R684" i="1" a="1"/>
  <c r="R684" i="1"/>
  <c r="R685" i="1" a="1"/>
  <c r="R685" i="1"/>
  <c r="R686" i="1" a="1"/>
  <c r="R686" i="1"/>
  <c r="R687" i="1" a="1"/>
  <c r="R687" i="1"/>
  <c r="R688" i="1" a="1"/>
  <c r="R688" i="1"/>
  <c r="R689" i="1" a="1"/>
  <c r="R689" i="1"/>
  <c r="R690" i="1" a="1"/>
  <c r="R690" i="1"/>
  <c r="R691" i="1" a="1"/>
  <c r="R691" i="1"/>
  <c r="R692" i="1" a="1"/>
  <c r="R692" i="1"/>
  <c r="R693" i="1" a="1"/>
  <c r="R693" i="1"/>
  <c r="R694" i="1" a="1"/>
  <c r="R694" i="1"/>
  <c r="R695" i="1" a="1"/>
  <c r="R695" i="1"/>
  <c r="R696" i="1" a="1"/>
  <c r="R696" i="1"/>
  <c r="R697" i="1" a="1"/>
  <c r="R697" i="1"/>
  <c r="R698" i="1" a="1"/>
  <c r="R698" i="1"/>
  <c r="R699" i="1" a="1"/>
  <c r="R699" i="1"/>
  <c r="R700" i="1" a="1"/>
  <c r="R700" i="1"/>
  <c r="R701" i="1" a="1"/>
  <c r="R701" i="1"/>
  <c r="R702" i="1" a="1"/>
  <c r="R702" i="1"/>
  <c r="R703" i="1" a="1"/>
  <c r="R703" i="1"/>
  <c r="R704" i="1" a="1"/>
  <c r="R704" i="1"/>
  <c r="R705" i="1" a="1"/>
  <c r="R705" i="1"/>
  <c r="R706" i="1" a="1"/>
  <c r="R706" i="1"/>
  <c r="R707" i="1" a="1"/>
  <c r="R707" i="1"/>
  <c r="R708" i="1" a="1"/>
  <c r="R708" i="1"/>
  <c r="R709" i="1" a="1"/>
  <c r="R709" i="1"/>
  <c r="R710" i="1" a="1"/>
  <c r="R710" i="1"/>
  <c r="R711" i="1" a="1"/>
  <c r="R711" i="1"/>
  <c r="R712" i="1" a="1"/>
  <c r="R712" i="1"/>
  <c r="R713" i="1" a="1"/>
  <c r="R713" i="1"/>
  <c r="R714" i="1" a="1"/>
  <c r="R714" i="1"/>
  <c r="R715" i="1" a="1"/>
  <c r="R715" i="1"/>
  <c r="R716" i="1" a="1"/>
  <c r="R716" i="1"/>
  <c r="R717" i="1" a="1"/>
  <c r="R717" i="1"/>
  <c r="R718" i="1" a="1"/>
  <c r="R718" i="1"/>
  <c r="R719" i="1" a="1"/>
  <c r="R719" i="1"/>
  <c r="R720" i="1" a="1"/>
  <c r="R720" i="1"/>
  <c r="R721" i="1" a="1"/>
  <c r="R721" i="1"/>
  <c r="R722" i="1" a="1"/>
  <c r="R722" i="1"/>
  <c r="R723" i="1" a="1"/>
  <c r="R723" i="1"/>
  <c r="R724" i="1" a="1"/>
  <c r="R724" i="1"/>
  <c r="R725" i="1" a="1"/>
  <c r="R725" i="1"/>
  <c r="R726" i="1" a="1"/>
  <c r="R726" i="1"/>
  <c r="R727" i="1" a="1"/>
  <c r="R727" i="1"/>
  <c r="R728" i="1" a="1"/>
  <c r="R728" i="1"/>
  <c r="R729" i="1" a="1"/>
  <c r="R729" i="1"/>
  <c r="R730" i="1" a="1"/>
  <c r="R730" i="1"/>
  <c r="R731" i="1" a="1"/>
  <c r="R731" i="1"/>
  <c r="R732" i="1" a="1"/>
  <c r="R732" i="1"/>
  <c r="R733" i="1" a="1"/>
  <c r="R733" i="1"/>
  <c r="R734" i="1" a="1"/>
  <c r="R734" i="1"/>
  <c r="R735" i="1" a="1"/>
  <c r="R735" i="1"/>
  <c r="R736" i="1" a="1"/>
  <c r="R736" i="1"/>
  <c r="R737" i="1" a="1"/>
  <c r="R737" i="1"/>
  <c r="R738" i="1" a="1"/>
  <c r="R738" i="1"/>
  <c r="R739" i="1" a="1"/>
  <c r="R739" i="1"/>
  <c r="R740" i="1" a="1"/>
  <c r="R740" i="1"/>
  <c r="R741" i="1" a="1"/>
  <c r="R741" i="1"/>
  <c r="R742" i="1" a="1"/>
  <c r="R742" i="1"/>
  <c r="R743" i="1" a="1"/>
  <c r="R743" i="1"/>
  <c r="R744" i="1" a="1"/>
  <c r="R744" i="1"/>
  <c r="R745" i="1" a="1"/>
  <c r="R745" i="1"/>
  <c r="R746" i="1" a="1"/>
  <c r="R746" i="1"/>
  <c r="R747" i="1" a="1"/>
  <c r="R747" i="1"/>
  <c r="R748" i="1" a="1"/>
  <c r="R748" i="1"/>
  <c r="R749" i="1" a="1"/>
  <c r="R749" i="1"/>
  <c r="R750" i="1" a="1"/>
  <c r="R750" i="1"/>
  <c r="R751" i="1" a="1"/>
  <c r="R751" i="1"/>
  <c r="R752" i="1" a="1"/>
  <c r="R752" i="1"/>
  <c r="R753" i="1" a="1"/>
  <c r="R753" i="1"/>
  <c r="R754" i="1" a="1"/>
  <c r="R754" i="1"/>
  <c r="R755" i="1" a="1"/>
  <c r="R755" i="1"/>
  <c r="R756" i="1" a="1"/>
  <c r="R756" i="1"/>
  <c r="R757" i="1" a="1"/>
  <c r="R757" i="1"/>
  <c r="R758" i="1" a="1"/>
  <c r="R758" i="1"/>
  <c r="R759" i="1" a="1"/>
  <c r="R759" i="1"/>
  <c r="R760" i="1" a="1"/>
  <c r="R760" i="1"/>
  <c r="R761" i="1" a="1"/>
  <c r="R761" i="1"/>
  <c r="R762" i="1" a="1"/>
  <c r="R762" i="1"/>
  <c r="R763" i="1" a="1"/>
  <c r="R763" i="1"/>
  <c r="R764" i="1" a="1"/>
  <c r="R764" i="1"/>
  <c r="R765" i="1" a="1"/>
  <c r="R765" i="1"/>
  <c r="R766" i="1" a="1"/>
  <c r="R766" i="1"/>
  <c r="R767" i="1" a="1"/>
  <c r="R767" i="1"/>
  <c r="R768" i="1" a="1"/>
  <c r="R768" i="1"/>
  <c r="R769" i="1" a="1"/>
  <c r="R769" i="1"/>
  <c r="R770" i="1" a="1"/>
  <c r="R770" i="1"/>
  <c r="R771" i="1" a="1"/>
  <c r="R771" i="1"/>
  <c r="R772" i="1" a="1"/>
  <c r="R772" i="1"/>
  <c r="R773" i="1" a="1"/>
  <c r="R773" i="1"/>
  <c r="R774" i="1" a="1"/>
  <c r="R774" i="1"/>
  <c r="R775" i="1" a="1"/>
  <c r="R775" i="1"/>
  <c r="R776" i="1" a="1"/>
  <c r="R776" i="1"/>
  <c r="R777" i="1" a="1"/>
  <c r="R777" i="1"/>
  <c r="R778" i="1" a="1"/>
  <c r="R778" i="1"/>
  <c r="R779" i="1" a="1"/>
  <c r="R779" i="1"/>
  <c r="R780" i="1" a="1"/>
  <c r="R780" i="1"/>
  <c r="R781" i="1" a="1"/>
  <c r="R781" i="1"/>
  <c r="R782" i="1" a="1"/>
  <c r="R782" i="1"/>
  <c r="R783" i="1" a="1"/>
  <c r="R783" i="1"/>
  <c r="R784" i="1" a="1"/>
  <c r="R784" i="1"/>
  <c r="R785" i="1" a="1"/>
  <c r="R785" i="1"/>
  <c r="R786" i="1" a="1"/>
  <c r="R786" i="1"/>
  <c r="R787" i="1" a="1"/>
  <c r="R787" i="1"/>
  <c r="R788" i="1" a="1"/>
  <c r="R788" i="1"/>
  <c r="R789" i="1" a="1"/>
  <c r="R789" i="1"/>
  <c r="R790" i="1" a="1"/>
  <c r="R790" i="1"/>
  <c r="R791" i="1" a="1"/>
  <c r="R791" i="1"/>
  <c r="R792" i="1" a="1"/>
  <c r="R792" i="1"/>
  <c r="R793" i="1" a="1"/>
  <c r="R793" i="1"/>
  <c r="R794" i="1" a="1"/>
  <c r="R794" i="1"/>
  <c r="R795" i="1" a="1"/>
  <c r="R795" i="1"/>
  <c r="R796" i="1" a="1"/>
  <c r="R796" i="1"/>
  <c r="R797" i="1" a="1"/>
  <c r="R797" i="1"/>
  <c r="R798" i="1" a="1"/>
  <c r="R798" i="1"/>
  <c r="R799" i="1" a="1"/>
  <c r="R799" i="1"/>
  <c r="R800" i="1" a="1"/>
  <c r="R800" i="1"/>
  <c r="R801" i="1" a="1"/>
  <c r="R801" i="1"/>
  <c r="R802" i="1" a="1"/>
  <c r="R802" i="1"/>
  <c r="R803" i="1" a="1"/>
  <c r="R803" i="1"/>
  <c r="R804" i="1" a="1"/>
  <c r="R804" i="1"/>
  <c r="R805" i="1" a="1"/>
  <c r="R805" i="1"/>
  <c r="R806" i="1" a="1"/>
  <c r="R806" i="1"/>
  <c r="R807" i="1" a="1"/>
  <c r="R807" i="1"/>
  <c r="R808" i="1" a="1"/>
  <c r="R808" i="1"/>
  <c r="R809" i="1" a="1"/>
  <c r="R809" i="1"/>
  <c r="R810" i="1" a="1"/>
  <c r="R810" i="1"/>
  <c r="R811" i="1" a="1"/>
  <c r="R811" i="1"/>
  <c r="R812" i="1" a="1"/>
  <c r="R812" i="1"/>
  <c r="R813" i="1" a="1"/>
  <c r="R813" i="1"/>
  <c r="R814" i="1" a="1"/>
  <c r="R814" i="1"/>
  <c r="R815" i="1" a="1"/>
  <c r="R815" i="1"/>
  <c r="R816" i="1" a="1"/>
  <c r="R816" i="1"/>
  <c r="R817" i="1" a="1"/>
  <c r="R817" i="1"/>
  <c r="R818" i="1" a="1"/>
  <c r="R818" i="1"/>
  <c r="R819" i="1" a="1"/>
  <c r="R819" i="1"/>
  <c r="R820" i="1" a="1"/>
  <c r="R820" i="1"/>
  <c r="R821" i="1" a="1"/>
  <c r="R821" i="1"/>
  <c r="R822" i="1" a="1"/>
  <c r="R822" i="1"/>
  <c r="R823" i="1" a="1"/>
  <c r="R823" i="1"/>
  <c r="R824" i="1" a="1"/>
  <c r="R824" i="1"/>
  <c r="R825" i="1" a="1"/>
  <c r="R825" i="1"/>
  <c r="R826" i="1" a="1"/>
  <c r="R826" i="1"/>
  <c r="R827" i="1" a="1"/>
  <c r="R827" i="1"/>
  <c r="R828" i="1" a="1"/>
  <c r="R828" i="1"/>
  <c r="R829" i="1" a="1"/>
  <c r="R829" i="1"/>
  <c r="R830" i="1" a="1"/>
  <c r="R830" i="1"/>
  <c r="R831" i="1" a="1"/>
  <c r="R831" i="1"/>
  <c r="R832" i="1" a="1"/>
  <c r="R832" i="1"/>
  <c r="R833" i="1" a="1"/>
  <c r="R833" i="1"/>
  <c r="R834" i="1" a="1"/>
  <c r="R834" i="1"/>
  <c r="R835" i="1" a="1"/>
  <c r="R835" i="1"/>
  <c r="R836" i="1" a="1"/>
  <c r="R836" i="1"/>
  <c r="R837" i="1" a="1"/>
  <c r="R837" i="1"/>
  <c r="R838" i="1" a="1"/>
  <c r="R838" i="1"/>
  <c r="R839" i="1" a="1"/>
  <c r="R839" i="1"/>
  <c r="R840" i="1" a="1"/>
  <c r="R840" i="1"/>
  <c r="R841" i="1" a="1"/>
  <c r="R841" i="1"/>
  <c r="R842" i="1" a="1"/>
  <c r="R842" i="1"/>
  <c r="R843" i="1" a="1"/>
  <c r="R843" i="1"/>
  <c r="R844" i="1" a="1"/>
  <c r="R844" i="1"/>
  <c r="R845" i="1" a="1"/>
  <c r="R845" i="1"/>
  <c r="R846" i="1" a="1"/>
  <c r="R846" i="1"/>
  <c r="R847" i="1" a="1"/>
  <c r="R847" i="1"/>
  <c r="R848" i="1" a="1"/>
  <c r="R848" i="1"/>
  <c r="R849" i="1" a="1"/>
  <c r="R849" i="1"/>
  <c r="R850" i="1" a="1"/>
  <c r="R850" i="1"/>
  <c r="R851" i="1" a="1"/>
  <c r="R851" i="1"/>
  <c r="R852" i="1" a="1"/>
  <c r="R852" i="1"/>
  <c r="R853" i="1" a="1"/>
  <c r="R853" i="1"/>
  <c r="R854" i="1" a="1"/>
  <c r="R854" i="1"/>
  <c r="R855" i="1" a="1"/>
  <c r="R855" i="1"/>
  <c r="R856" i="1" a="1"/>
  <c r="R856" i="1"/>
  <c r="R857" i="1" a="1"/>
  <c r="R857" i="1"/>
  <c r="R858" i="1" a="1"/>
  <c r="R858" i="1"/>
  <c r="R859" i="1" a="1"/>
  <c r="R859" i="1"/>
  <c r="R860" i="1" a="1"/>
  <c r="R860" i="1"/>
  <c r="R861" i="1" a="1"/>
  <c r="R861" i="1"/>
  <c r="R862" i="1" a="1"/>
  <c r="R862" i="1"/>
  <c r="R863" i="1" a="1"/>
  <c r="R863" i="1"/>
  <c r="R864" i="1" a="1"/>
  <c r="R864" i="1"/>
  <c r="R865" i="1" a="1"/>
  <c r="R865" i="1"/>
  <c r="R866" i="1" a="1"/>
  <c r="R866" i="1"/>
  <c r="R867" i="1" a="1"/>
  <c r="R867" i="1"/>
  <c r="R868" i="1" a="1"/>
  <c r="R868" i="1"/>
  <c r="R869" i="1" a="1"/>
  <c r="R869" i="1"/>
  <c r="R870" i="1" a="1"/>
  <c r="R870" i="1"/>
  <c r="R871" i="1" a="1"/>
  <c r="R871" i="1"/>
  <c r="R872" i="1" a="1"/>
  <c r="R872" i="1"/>
  <c r="R873" i="1" a="1"/>
  <c r="R873" i="1"/>
  <c r="R874" i="1" a="1"/>
  <c r="R874" i="1"/>
  <c r="R875" i="1" a="1"/>
  <c r="R875" i="1"/>
  <c r="R876" i="1" a="1"/>
  <c r="R876" i="1"/>
  <c r="R877" i="1" a="1"/>
  <c r="R877" i="1"/>
  <c r="R878" i="1" a="1"/>
  <c r="R878" i="1"/>
  <c r="R879" i="1" a="1"/>
  <c r="R879" i="1"/>
  <c r="R880" i="1" a="1"/>
  <c r="R880" i="1"/>
  <c r="R881" i="1" a="1"/>
  <c r="R881" i="1"/>
  <c r="R882" i="1" a="1"/>
  <c r="R882" i="1"/>
  <c r="R883" i="1" a="1"/>
  <c r="R883" i="1"/>
  <c r="R884" i="1" a="1"/>
  <c r="R884" i="1"/>
  <c r="R885" i="1" a="1"/>
  <c r="R885" i="1"/>
  <c r="R886" i="1" a="1"/>
  <c r="R886" i="1"/>
  <c r="R887" i="1" a="1"/>
  <c r="R887" i="1"/>
  <c r="R888" i="1" a="1"/>
  <c r="R888" i="1"/>
  <c r="R889" i="1" a="1"/>
  <c r="R889" i="1"/>
  <c r="R890" i="1" a="1"/>
  <c r="R890" i="1"/>
  <c r="R891" i="1" a="1"/>
  <c r="R891" i="1"/>
  <c r="R892" i="1" a="1"/>
  <c r="R892" i="1"/>
  <c r="R893" i="1" a="1"/>
  <c r="R893" i="1"/>
  <c r="R894" i="1" a="1"/>
  <c r="R894" i="1"/>
  <c r="R895" i="1" a="1"/>
  <c r="R895" i="1"/>
  <c r="R896" i="1" a="1"/>
  <c r="R896" i="1"/>
  <c r="R897" i="1" a="1"/>
  <c r="R897" i="1"/>
  <c r="R898" i="1" a="1"/>
  <c r="R898" i="1"/>
  <c r="R899" i="1" a="1"/>
  <c r="R899" i="1"/>
  <c r="R900" i="1" a="1"/>
  <c r="R900" i="1"/>
  <c r="R901" i="1" a="1"/>
  <c r="R901" i="1"/>
  <c r="R902" i="1" a="1"/>
  <c r="R902" i="1"/>
  <c r="R903" i="1" a="1"/>
  <c r="R903" i="1"/>
  <c r="R904" i="1" a="1"/>
  <c r="R904" i="1"/>
  <c r="R905" i="1" a="1"/>
  <c r="R905" i="1"/>
  <c r="R906" i="1" a="1"/>
  <c r="R906" i="1"/>
  <c r="R907" i="1" a="1"/>
  <c r="R907" i="1"/>
  <c r="R908" i="1" a="1"/>
  <c r="R908" i="1"/>
  <c r="R909" i="1" a="1"/>
  <c r="R909" i="1"/>
  <c r="R910" i="1" a="1"/>
  <c r="R910" i="1"/>
  <c r="R911" i="1" a="1"/>
  <c r="R911" i="1"/>
  <c r="R912" i="1" a="1"/>
  <c r="R912" i="1"/>
  <c r="R913" i="1" a="1"/>
  <c r="R913" i="1"/>
  <c r="R914" i="1" a="1"/>
  <c r="R914" i="1"/>
  <c r="R915" i="1" a="1"/>
  <c r="R915" i="1"/>
  <c r="R916" i="1" a="1"/>
  <c r="R916" i="1"/>
  <c r="R917" i="1" a="1"/>
  <c r="R917" i="1"/>
  <c r="R918" i="1" a="1"/>
  <c r="R918" i="1"/>
  <c r="R919" i="1" a="1"/>
  <c r="R919" i="1"/>
  <c r="R920" i="1" a="1"/>
  <c r="R920" i="1"/>
  <c r="R921" i="1" a="1"/>
  <c r="R921" i="1"/>
  <c r="R922" i="1" a="1"/>
  <c r="R922" i="1"/>
  <c r="R923" i="1" a="1"/>
  <c r="R923" i="1"/>
  <c r="R924" i="1" a="1"/>
  <c r="R924" i="1"/>
  <c r="R925" i="1" a="1"/>
  <c r="R925" i="1"/>
  <c r="R926" i="1" a="1"/>
  <c r="R926" i="1"/>
  <c r="R927" i="1" a="1"/>
  <c r="R927" i="1"/>
  <c r="R928" i="1" a="1"/>
  <c r="R928" i="1"/>
  <c r="R929" i="1" a="1"/>
  <c r="R929" i="1"/>
  <c r="R930" i="1" a="1"/>
  <c r="R930" i="1"/>
  <c r="R931" i="1" a="1"/>
  <c r="R931" i="1"/>
  <c r="R932" i="1" a="1"/>
  <c r="R932" i="1"/>
  <c r="R933" i="1" a="1"/>
  <c r="R933" i="1"/>
  <c r="R934" i="1" a="1"/>
  <c r="R934" i="1"/>
  <c r="R935" i="1" a="1"/>
  <c r="R935" i="1"/>
  <c r="R936" i="1" a="1"/>
  <c r="R936" i="1"/>
  <c r="R937" i="1" a="1"/>
  <c r="R937" i="1"/>
  <c r="R938" i="1" a="1"/>
  <c r="R938" i="1"/>
  <c r="R939" i="1" a="1"/>
  <c r="R939" i="1"/>
  <c r="R940" i="1" a="1"/>
  <c r="R940" i="1"/>
  <c r="R941" i="1" a="1"/>
  <c r="R941" i="1"/>
  <c r="R942" i="1" a="1"/>
  <c r="R942" i="1"/>
  <c r="R943" i="1" a="1"/>
  <c r="R943" i="1"/>
  <c r="R944" i="1" a="1"/>
  <c r="R944" i="1"/>
  <c r="R945" i="1" a="1"/>
  <c r="R945" i="1"/>
  <c r="R946" i="1" a="1"/>
  <c r="R946" i="1"/>
  <c r="R947" i="1" a="1"/>
  <c r="R947" i="1"/>
  <c r="R948" i="1" a="1"/>
  <c r="R948" i="1"/>
  <c r="R949" i="1" a="1"/>
  <c r="R949" i="1"/>
  <c r="R950" i="1" a="1"/>
  <c r="R950" i="1"/>
  <c r="R951" i="1" a="1"/>
  <c r="R951" i="1"/>
  <c r="R952" i="1" a="1"/>
  <c r="R952" i="1"/>
  <c r="R953" i="1" a="1"/>
  <c r="R953" i="1"/>
  <c r="R954" i="1" a="1"/>
  <c r="R954" i="1"/>
  <c r="R955" i="1" a="1"/>
  <c r="R955" i="1"/>
  <c r="R956" i="1" a="1"/>
  <c r="R956" i="1"/>
  <c r="R957" i="1" a="1"/>
  <c r="R957" i="1"/>
  <c r="R958" i="1" a="1"/>
  <c r="R958" i="1"/>
  <c r="R959" i="1" a="1"/>
  <c r="R959" i="1"/>
  <c r="R960" i="1" a="1"/>
  <c r="R960" i="1"/>
  <c r="R961" i="1" a="1"/>
  <c r="R961" i="1"/>
  <c r="R962" i="1" a="1"/>
  <c r="R962" i="1"/>
  <c r="R963" i="1" a="1"/>
  <c r="R963" i="1"/>
  <c r="R964" i="1" a="1"/>
  <c r="R964" i="1"/>
  <c r="R965" i="1" a="1"/>
  <c r="R965" i="1"/>
  <c r="R966" i="1" a="1"/>
  <c r="R966" i="1"/>
  <c r="R967" i="1" a="1"/>
  <c r="R967" i="1"/>
  <c r="R968" i="1" a="1"/>
  <c r="R968" i="1"/>
  <c r="R969" i="1" a="1"/>
  <c r="R969" i="1"/>
  <c r="R970" i="1" a="1"/>
  <c r="R970" i="1"/>
  <c r="R971" i="1" a="1"/>
  <c r="R971" i="1"/>
  <c r="R972" i="1" a="1"/>
  <c r="R972" i="1"/>
  <c r="R973" i="1" a="1"/>
  <c r="R973" i="1"/>
  <c r="R974" i="1" a="1"/>
  <c r="R974" i="1"/>
  <c r="R975" i="1" a="1"/>
  <c r="R975" i="1"/>
  <c r="R976" i="1" a="1"/>
  <c r="R976" i="1"/>
  <c r="R977" i="1" a="1"/>
  <c r="R977" i="1"/>
  <c r="R978" i="1" a="1"/>
  <c r="R978" i="1"/>
  <c r="R979" i="1" a="1"/>
  <c r="R979" i="1"/>
  <c r="R980" i="1" a="1"/>
  <c r="R980" i="1"/>
  <c r="R981" i="1" a="1"/>
  <c r="R981" i="1"/>
  <c r="R982" i="1" a="1"/>
  <c r="R982" i="1"/>
  <c r="R983" i="1" a="1"/>
  <c r="R983" i="1"/>
  <c r="R984" i="1" a="1"/>
  <c r="R984" i="1"/>
  <c r="R985" i="1" a="1"/>
  <c r="R985" i="1"/>
  <c r="R986" i="1" a="1"/>
  <c r="R986" i="1"/>
  <c r="R987" i="1" a="1"/>
  <c r="R987" i="1"/>
  <c r="R988" i="1" a="1"/>
  <c r="R988" i="1"/>
  <c r="R989" i="1" a="1"/>
  <c r="R989" i="1"/>
  <c r="R990" i="1" a="1"/>
  <c r="R990" i="1"/>
  <c r="R991" i="1" a="1"/>
  <c r="R991" i="1"/>
  <c r="R992" i="1" a="1"/>
  <c r="R992" i="1"/>
  <c r="R993" i="1" a="1"/>
  <c r="R993" i="1"/>
  <c r="R994" i="1" a="1"/>
  <c r="R994" i="1"/>
  <c r="R995" i="1" a="1"/>
  <c r="R995" i="1"/>
  <c r="R996" i="1" a="1"/>
  <c r="R996" i="1"/>
  <c r="R997" i="1" a="1"/>
  <c r="R997" i="1"/>
  <c r="R998" i="1" a="1"/>
  <c r="R998" i="1"/>
  <c r="R999" i="1" a="1"/>
  <c r="R999" i="1"/>
  <c r="R1000" i="1" a="1"/>
  <c r="R1000" i="1"/>
  <c r="R1001" i="1" a="1"/>
  <c r="R1001" i="1"/>
  <c r="R1002" i="1" a="1"/>
  <c r="R1002" i="1"/>
  <c r="R1003" i="1" a="1"/>
  <c r="R1003" i="1"/>
  <c r="R1004" i="1" a="1"/>
  <c r="R1004" i="1"/>
  <c r="R1005" i="1" a="1"/>
  <c r="R1005" i="1"/>
  <c r="R1006" i="1" a="1"/>
  <c r="R1006" i="1"/>
  <c r="R1007" i="1" a="1"/>
  <c r="R1007" i="1"/>
  <c r="R1008" i="1" a="1"/>
  <c r="R1008" i="1"/>
  <c r="R1009" i="1" a="1"/>
  <c r="R1009" i="1"/>
  <c r="R1010" i="1" a="1"/>
  <c r="R1010" i="1"/>
  <c r="R1011" i="1" a="1"/>
  <c r="R1011" i="1"/>
  <c r="R1012" i="1" a="1"/>
  <c r="R1012" i="1"/>
  <c r="R1013" i="1" a="1"/>
  <c r="R1013" i="1"/>
  <c r="R1014" i="1" a="1"/>
  <c r="R1014" i="1"/>
  <c r="R1015" i="1" a="1"/>
  <c r="R1015" i="1"/>
  <c r="R1016" i="1" a="1"/>
  <c r="R1016" i="1"/>
  <c r="R1017" i="1" a="1"/>
  <c r="R1017" i="1"/>
  <c r="R1018" i="1" a="1"/>
  <c r="R1018" i="1"/>
  <c r="R1019" i="1" a="1"/>
  <c r="R1019" i="1"/>
  <c r="R1020" i="1" a="1"/>
  <c r="R1020" i="1"/>
  <c r="R1021" i="1" a="1"/>
  <c r="R1021" i="1"/>
  <c r="R1022" i="1" a="1"/>
  <c r="R1022" i="1"/>
  <c r="R1023" i="1" a="1"/>
  <c r="R1023" i="1"/>
  <c r="R1024" i="1" a="1"/>
  <c r="R1024" i="1"/>
  <c r="R1025" i="1" a="1"/>
  <c r="R1025" i="1"/>
  <c r="R1026" i="1" a="1"/>
  <c r="R1026" i="1"/>
  <c r="R1027" i="1" a="1"/>
  <c r="R1027" i="1"/>
  <c r="R1028" i="1" a="1"/>
  <c r="R1028" i="1"/>
  <c r="R1029" i="1" a="1"/>
  <c r="R1029" i="1"/>
  <c r="R1030" i="1" a="1"/>
  <c r="R1030" i="1"/>
  <c r="R1031" i="1" a="1"/>
  <c r="R1031" i="1"/>
  <c r="R1032" i="1" a="1"/>
  <c r="R1032" i="1"/>
  <c r="R1033" i="1" a="1"/>
  <c r="R1033" i="1"/>
  <c r="R1034" i="1" a="1"/>
  <c r="R1034" i="1"/>
  <c r="R1035" i="1" a="1"/>
  <c r="R1035" i="1"/>
  <c r="R1036" i="1" a="1"/>
  <c r="R1036" i="1"/>
  <c r="R1037" i="1" a="1"/>
  <c r="R1037" i="1"/>
  <c r="R1038" i="1" a="1"/>
  <c r="R1038" i="1"/>
  <c r="R1039" i="1" a="1"/>
  <c r="R1039" i="1"/>
  <c r="R1040" i="1" a="1"/>
  <c r="R1040" i="1"/>
  <c r="R1041" i="1" a="1"/>
  <c r="R1041" i="1"/>
  <c r="R1042" i="1" a="1"/>
  <c r="R1042" i="1"/>
  <c r="R1043" i="1" a="1"/>
  <c r="R1043" i="1"/>
  <c r="R1044" i="1" a="1"/>
  <c r="R1044" i="1"/>
  <c r="R1045" i="1" a="1"/>
  <c r="R1045" i="1"/>
  <c r="R1046" i="1" a="1"/>
  <c r="R1046" i="1"/>
  <c r="R1047" i="1" a="1"/>
  <c r="R1047" i="1"/>
  <c r="R1048" i="1" a="1"/>
  <c r="R1048" i="1"/>
  <c r="R1049" i="1" a="1"/>
  <c r="R1049" i="1"/>
  <c r="R1050" i="1" a="1"/>
  <c r="R1050" i="1"/>
  <c r="R1051" i="1" a="1"/>
  <c r="R1051" i="1"/>
  <c r="R1052" i="1" a="1"/>
  <c r="R1052" i="1"/>
  <c r="R1053" i="1" a="1"/>
  <c r="R1053" i="1"/>
  <c r="R1054" i="1" a="1"/>
  <c r="R1054" i="1"/>
  <c r="R1055" i="1" a="1"/>
  <c r="R1055" i="1"/>
  <c r="R1056" i="1" a="1"/>
  <c r="R1056" i="1"/>
  <c r="R1057" i="1" a="1"/>
  <c r="R1057" i="1"/>
  <c r="R1058" i="1" a="1"/>
  <c r="R1058" i="1"/>
  <c r="R1059" i="1" a="1"/>
  <c r="R1059" i="1"/>
  <c r="R1060" i="1" a="1"/>
  <c r="R1060" i="1"/>
  <c r="R1061" i="1" a="1"/>
  <c r="R1061" i="1"/>
  <c r="R1062" i="1" a="1"/>
  <c r="R1062" i="1"/>
  <c r="R1063" i="1" a="1"/>
  <c r="R1063" i="1"/>
  <c r="R1064" i="1" a="1"/>
  <c r="R1064" i="1"/>
  <c r="R1065" i="1" a="1"/>
  <c r="R1065" i="1"/>
  <c r="R1066" i="1" a="1"/>
  <c r="R1066" i="1"/>
  <c r="R1067" i="1" a="1"/>
  <c r="R1067" i="1"/>
  <c r="R1068" i="1" a="1"/>
  <c r="R1068" i="1"/>
  <c r="R1069" i="1" a="1"/>
  <c r="R1069" i="1"/>
  <c r="R1070" i="1" a="1"/>
  <c r="R1070" i="1"/>
  <c r="R1071" i="1" a="1"/>
  <c r="R1071" i="1"/>
  <c r="R1072" i="1" a="1"/>
  <c r="R1072" i="1"/>
  <c r="R1073" i="1" a="1"/>
  <c r="R1073" i="1"/>
  <c r="R1074" i="1" a="1"/>
  <c r="R1074" i="1"/>
  <c r="R1075" i="1" a="1"/>
  <c r="R1075" i="1"/>
  <c r="R1076" i="1" a="1"/>
  <c r="R1076" i="1"/>
  <c r="R1077" i="1" a="1"/>
  <c r="R1077" i="1"/>
  <c r="R1078" i="1" a="1"/>
  <c r="R1078" i="1"/>
  <c r="R1079" i="1" a="1"/>
  <c r="R1079" i="1"/>
  <c r="R1080" i="1" a="1"/>
  <c r="R1080" i="1"/>
  <c r="R1081" i="1" a="1"/>
  <c r="R1081" i="1"/>
  <c r="R1082" i="1" a="1"/>
  <c r="R1082" i="1"/>
  <c r="R1083" i="1" a="1"/>
  <c r="R1083" i="1"/>
  <c r="R1084" i="1" a="1"/>
  <c r="R1084" i="1"/>
  <c r="R1085" i="1" a="1"/>
  <c r="R1085" i="1"/>
  <c r="R1086" i="1" a="1"/>
  <c r="R1086" i="1"/>
  <c r="R1087" i="1" a="1"/>
  <c r="R1087" i="1"/>
  <c r="R1088" i="1" a="1"/>
  <c r="R1088" i="1"/>
  <c r="R1089" i="1" a="1"/>
  <c r="R1089" i="1"/>
  <c r="R1090" i="1" a="1"/>
  <c r="R1090" i="1"/>
  <c r="R1091" i="1" a="1"/>
  <c r="R1091" i="1"/>
  <c r="R1092" i="1" a="1"/>
  <c r="R1092" i="1"/>
  <c r="R1093" i="1" a="1"/>
  <c r="R1093" i="1"/>
  <c r="R1094" i="1" a="1"/>
  <c r="R1094" i="1"/>
  <c r="R1095" i="1" a="1"/>
  <c r="R1095" i="1"/>
  <c r="R1096" i="1" a="1"/>
  <c r="R1096" i="1"/>
  <c r="R1097" i="1" a="1"/>
  <c r="R1097" i="1"/>
  <c r="R1098" i="1" a="1"/>
  <c r="R1098" i="1"/>
  <c r="R1099" i="1" a="1"/>
  <c r="R1099" i="1"/>
  <c r="R1100" i="1" a="1"/>
  <c r="R1100" i="1"/>
  <c r="R1101" i="1" a="1"/>
  <c r="R1101" i="1"/>
  <c r="R1102" i="1" a="1"/>
  <c r="R1102" i="1"/>
  <c r="R1103" i="1" a="1"/>
  <c r="R1103" i="1"/>
  <c r="R1104" i="1" a="1"/>
  <c r="R1104" i="1"/>
  <c r="R1105" i="1" a="1"/>
  <c r="R1105" i="1"/>
  <c r="R1106" i="1" a="1"/>
  <c r="R1106" i="1"/>
  <c r="R1107" i="1" a="1"/>
  <c r="R1107" i="1"/>
  <c r="R1108" i="1" a="1"/>
  <c r="R1108" i="1"/>
  <c r="R1109" i="1" a="1"/>
  <c r="R1109" i="1"/>
  <c r="R1110" i="1" a="1"/>
  <c r="R1110" i="1"/>
  <c r="R1111" i="1" a="1"/>
  <c r="R1111" i="1"/>
  <c r="R1112" i="1" a="1"/>
  <c r="R1112" i="1"/>
  <c r="R1113" i="1" a="1"/>
  <c r="R1113" i="1"/>
  <c r="R1114" i="1" a="1"/>
  <c r="R1114" i="1"/>
  <c r="R1115" i="1" a="1"/>
  <c r="R1115" i="1"/>
  <c r="R1116" i="1" a="1"/>
  <c r="R1116" i="1"/>
  <c r="R1117" i="1" a="1"/>
  <c r="R1117" i="1"/>
  <c r="R1118" i="1" a="1"/>
  <c r="R1118" i="1"/>
  <c r="R1119" i="1" a="1"/>
  <c r="R1119" i="1"/>
  <c r="R1120" i="1" a="1"/>
  <c r="R1120" i="1"/>
  <c r="R1121" i="1" a="1"/>
  <c r="R1121" i="1"/>
  <c r="R1122" i="1" a="1"/>
  <c r="R1122" i="1"/>
  <c r="R1123" i="1" a="1"/>
  <c r="R1123" i="1"/>
  <c r="R1124" i="1" a="1"/>
  <c r="R1124" i="1"/>
  <c r="R1125" i="1" a="1"/>
  <c r="R1125" i="1"/>
  <c r="R1126" i="1" a="1"/>
  <c r="R1126" i="1"/>
  <c r="R1127" i="1" a="1"/>
  <c r="R1127" i="1"/>
  <c r="R1128" i="1" a="1"/>
  <c r="R1128" i="1"/>
  <c r="R1129" i="1" a="1"/>
  <c r="R1129" i="1"/>
  <c r="R1130" i="1" a="1"/>
  <c r="R1130" i="1"/>
  <c r="R1131" i="1" a="1"/>
  <c r="R1131" i="1"/>
  <c r="R1132" i="1" a="1"/>
  <c r="R1132" i="1"/>
  <c r="R1133" i="1" a="1"/>
  <c r="R1133" i="1"/>
  <c r="R1134" i="1" a="1"/>
  <c r="R1134" i="1"/>
  <c r="R1135" i="1" a="1"/>
  <c r="R1135" i="1"/>
  <c r="R1136" i="1" a="1"/>
  <c r="R1136" i="1"/>
  <c r="R1137" i="1" a="1"/>
  <c r="R1137" i="1"/>
  <c r="R1138" i="1" a="1"/>
  <c r="R1138" i="1"/>
  <c r="R1139" i="1" a="1"/>
  <c r="R1139" i="1"/>
  <c r="R1140" i="1" a="1"/>
  <c r="R1140" i="1"/>
  <c r="R1141" i="1" a="1"/>
  <c r="R1141" i="1"/>
  <c r="R1142" i="1" a="1"/>
  <c r="R1142" i="1"/>
  <c r="R1143" i="1" a="1"/>
  <c r="R1143" i="1"/>
  <c r="R1144" i="1" a="1"/>
  <c r="R1144" i="1"/>
  <c r="R1145" i="1" a="1"/>
  <c r="R1145" i="1"/>
  <c r="R1146" i="1" a="1"/>
  <c r="R1146" i="1"/>
  <c r="R1147" i="1" a="1"/>
  <c r="R1147" i="1"/>
  <c r="R1148" i="1" a="1"/>
  <c r="R1148" i="1"/>
  <c r="R1149" i="1" a="1"/>
  <c r="R1149" i="1"/>
  <c r="R1150" i="1" a="1"/>
  <c r="R1150" i="1"/>
  <c r="R1151" i="1" a="1"/>
  <c r="R1151" i="1"/>
  <c r="R1152" i="1" a="1"/>
  <c r="R1152" i="1"/>
  <c r="R1153" i="1" a="1"/>
  <c r="R1153" i="1"/>
  <c r="R1154" i="1" a="1"/>
  <c r="R1154" i="1"/>
  <c r="R1155" i="1" a="1"/>
  <c r="R1155" i="1"/>
  <c r="R1156" i="1" a="1"/>
  <c r="R1156" i="1"/>
  <c r="R1157" i="1" a="1"/>
  <c r="R1157" i="1"/>
  <c r="R1158" i="1" a="1"/>
  <c r="R1158" i="1"/>
  <c r="R1159" i="1" a="1"/>
  <c r="R1159" i="1"/>
  <c r="R1160" i="1" a="1"/>
  <c r="R1160" i="1"/>
  <c r="R1161" i="1" a="1"/>
  <c r="R1161" i="1"/>
  <c r="R1162" i="1" a="1"/>
  <c r="R1162" i="1"/>
  <c r="R1163" i="1" a="1"/>
  <c r="R1163" i="1"/>
  <c r="R1164" i="1" a="1"/>
  <c r="R1164" i="1"/>
  <c r="R1165" i="1" a="1"/>
  <c r="R1165" i="1"/>
  <c r="R1166" i="1" a="1"/>
  <c r="R1166" i="1"/>
  <c r="R1167" i="1" a="1"/>
  <c r="R1167" i="1"/>
  <c r="R1168" i="1" a="1"/>
  <c r="R1168" i="1"/>
  <c r="R1169" i="1" a="1"/>
  <c r="R1169" i="1"/>
  <c r="R1170" i="1" a="1"/>
  <c r="R1170" i="1"/>
  <c r="R1171" i="1" a="1"/>
  <c r="R1171" i="1"/>
  <c r="R1172" i="1" a="1"/>
  <c r="R1172" i="1"/>
  <c r="R1173" i="1" a="1"/>
  <c r="R1173" i="1"/>
  <c r="R1174" i="1" a="1"/>
  <c r="R1174" i="1"/>
  <c r="R1175" i="1" a="1"/>
  <c r="R1175" i="1"/>
  <c r="R1176" i="1" a="1"/>
  <c r="R1176" i="1"/>
  <c r="R1177" i="1" a="1"/>
  <c r="R1177" i="1"/>
  <c r="R1178" i="1" a="1"/>
  <c r="R1178" i="1"/>
  <c r="R1179" i="1" a="1"/>
  <c r="R1179" i="1"/>
  <c r="R1180" i="1" a="1"/>
  <c r="R1180" i="1"/>
  <c r="R1181" i="1" a="1"/>
  <c r="R1181" i="1"/>
  <c r="R1182" i="1" a="1"/>
  <c r="R1182" i="1"/>
  <c r="R1183" i="1" a="1"/>
  <c r="R1183" i="1"/>
  <c r="R1184" i="1" a="1"/>
  <c r="R1184" i="1"/>
  <c r="R1185" i="1" a="1"/>
  <c r="R1185" i="1"/>
  <c r="R1186" i="1" a="1"/>
  <c r="R1186" i="1"/>
  <c r="R1187" i="1" a="1"/>
  <c r="R1187" i="1"/>
  <c r="R1188" i="1" a="1"/>
  <c r="R1188" i="1"/>
  <c r="R1189" i="1" a="1"/>
  <c r="R1189" i="1"/>
  <c r="R1190" i="1" a="1"/>
  <c r="R1190" i="1"/>
  <c r="R1191" i="1" a="1"/>
  <c r="R1191" i="1"/>
  <c r="R1192" i="1" a="1"/>
  <c r="R1192" i="1"/>
  <c r="R1193" i="1" a="1"/>
  <c r="R1193" i="1"/>
  <c r="R1194" i="1" a="1"/>
  <c r="R1194" i="1"/>
  <c r="R1195" i="1" a="1"/>
  <c r="R1195" i="1"/>
  <c r="R1196" i="1" a="1"/>
  <c r="R1196" i="1"/>
  <c r="R1197" i="1" a="1"/>
  <c r="R1197" i="1"/>
  <c r="R1198" i="1" a="1"/>
  <c r="R1198" i="1"/>
  <c r="R1199" i="1" a="1"/>
  <c r="R1199" i="1"/>
  <c r="R1200" i="1" a="1"/>
  <c r="R1200" i="1"/>
  <c r="R1201" i="1" a="1"/>
  <c r="R1201" i="1"/>
  <c r="R1202" i="1" a="1"/>
  <c r="R1202" i="1"/>
  <c r="R1203" i="1" a="1"/>
  <c r="R1203" i="1"/>
  <c r="R1204" i="1" a="1"/>
  <c r="R1204" i="1"/>
  <c r="R1205" i="1" a="1"/>
  <c r="R1205" i="1"/>
  <c r="R1206" i="1" a="1"/>
  <c r="R1206" i="1"/>
  <c r="R1207" i="1" a="1"/>
  <c r="R1207" i="1"/>
  <c r="R1208" i="1" a="1"/>
  <c r="R1208" i="1"/>
  <c r="R1209" i="1" a="1"/>
  <c r="R1209" i="1"/>
  <c r="R1210" i="1" a="1"/>
  <c r="R1210" i="1"/>
  <c r="R1211" i="1" a="1"/>
  <c r="R1211" i="1"/>
  <c r="R1212" i="1" a="1"/>
  <c r="R1212" i="1"/>
  <c r="R1213" i="1" a="1"/>
  <c r="R1213" i="1"/>
  <c r="R1214" i="1" a="1"/>
  <c r="R1214" i="1"/>
  <c r="R1215" i="1" a="1"/>
  <c r="R1215" i="1"/>
  <c r="R1216" i="1" a="1"/>
  <c r="R1216" i="1"/>
  <c r="R1217" i="1" a="1"/>
  <c r="R1217" i="1"/>
  <c r="R1218" i="1" a="1"/>
  <c r="R1218" i="1"/>
  <c r="R1219" i="1" a="1"/>
  <c r="R1219" i="1"/>
  <c r="R1220" i="1" a="1"/>
  <c r="R1220" i="1"/>
  <c r="R1221" i="1" a="1"/>
  <c r="R1221" i="1"/>
  <c r="R1222" i="1" a="1"/>
  <c r="R1222" i="1"/>
  <c r="R1223" i="1" a="1"/>
  <c r="R1223" i="1"/>
  <c r="R1224" i="1" a="1"/>
  <c r="R1224" i="1"/>
  <c r="R1225" i="1" a="1"/>
  <c r="R1225" i="1"/>
  <c r="R1226" i="1" a="1"/>
  <c r="R1226" i="1"/>
  <c r="R1227" i="1" a="1"/>
  <c r="R1227" i="1"/>
  <c r="R1228" i="1" a="1"/>
  <c r="R1228" i="1"/>
  <c r="R1229" i="1" a="1"/>
  <c r="R1229" i="1"/>
  <c r="R1230" i="1" a="1"/>
  <c r="R1230" i="1"/>
  <c r="R1231" i="1" a="1"/>
  <c r="R1231" i="1"/>
  <c r="R1232" i="1" a="1"/>
  <c r="R1232" i="1"/>
  <c r="R1233" i="1" a="1"/>
  <c r="R1233" i="1"/>
  <c r="R1234" i="1" a="1"/>
  <c r="R1234" i="1"/>
  <c r="R1235" i="1" a="1"/>
  <c r="R1235" i="1"/>
  <c r="R1236" i="1" a="1"/>
  <c r="R1236" i="1"/>
  <c r="R1237" i="1" a="1"/>
  <c r="R1237" i="1"/>
  <c r="R1238" i="1" a="1"/>
  <c r="R1238" i="1"/>
  <c r="R1239" i="1" a="1"/>
  <c r="R1239" i="1"/>
  <c r="R1240" i="1" a="1"/>
  <c r="R1240" i="1"/>
  <c r="R1241" i="1" a="1"/>
  <c r="R1241" i="1"/>
  <c r="R1242" i="1" a="1"/>
  <c r="R1242" i="1"/>
  <c r="R1243" i="1" a="1"/>
  <c r="R1243" i="1"/>
  <c r="R1244" i="1" a="1"/>
  <c r="R1244" i="1"/>
  <c r="R1245" i="1" a="1"/>
  <c r="R1245" i="1"/>
  <c r="R1246" i="1" a="1"/>
  <c r="R1246" i="1"/>
  <c r="R1247" i="1" a="1"/>
  <c r="R1247" i="1"/>
  <c r="R1248" i="1" a="1"/>
  <c r="R1248" i="1"/>
  <c r="R1249" i="1" a="1"/>
  <c r="R1249" i="1"/>
  <c r="R1250" i="1" a="1"/>
  <c r="R1250" i="1"/>
  <c r="R1251" i="1" a="1"/>
  <c r="R1251" i="1"/>
  <c r="R1252" i="1" a="1"/>
  <c r="R1252" i="1"/>
  <c r="R1253" i="1" a="1"/>
  <c r="R1253" i="1"/>
  <c r="R1254" i="1" a="1"/>
  <c r="R1254" i="1"/>
  <c r="R1255" i="1" a="1"/>
  <c r="R1255" i="1"/>
  <c r="R1256" i="1" a="1"/>
  <c r="R1256" i="1"/>
  <c r="R1257" i="1" a="1"/>
  <c r="R1257" i="1"/>
  <c r="R1258" i="1" a="1"/>
  <c r="R1258" i="1"/>
  <c r="R1259" i="1" a="1"/>
  <c r="R1259" i="1"/>
  <c r="R1260" i="1" a="1"/>
  <c r="R1260" i="1"/>
  <c r="R1261" i="1" a="1"/>
  <c r="R1261" i="1"/>
  <c r="R1262" i="1" a="1"/>
  <c r="R1262" i="1"/>
  <c r="R1263" i="1" a="1"/>
  <c r="R1263" i="1"/>
  <c r="R1264" i="1" a="1"/>
  <c r="R1264" i="1"/>
  <c r="R1265" i="1" a="1"/>
  <c r="R1265" i="1"/>
  <c r="R1266" i="1" a="1"/>
  <c r="R1266" i="1"/>
  <c r="R1267" i="1" a="1"/>
  <c r="R1267" i="1"/>
  <c r="R1268" i="1" a="1"/>
  <c r="R1268" i="1"/>
  <c r="R1269" i="1" a="1"/>
  <c r="R1269" i="1"/>
  <c r="R1270" i="1" a="1"/>
  <c r="R1270" i="1"/>
  <c r="R1271" i="1" a="1"/>
  <c r="R1271" i="1"/>
  <c r="R1272" i="1" a="1"/>
  <c r="R1272" i="1"/>
  <c r="R1273" i="1" a="1"/>
  <c r="R1273" i="1"/>
  <c r="R1274" i="1" a="1"/>
  <c r="R1274" i="1"/>
  <c r="R1275" i="1" a="1"/>
  <c r="R1275" i="1"/>
  <c r="R1276" i="1" a="1"/>
  <c r="R1276" i="1"/>
  <c r="R1277" i="1" a="1"/>
  <c r="R1277" i="1"/>
  <c r="R1278" i="1" a="1"/>
  <c r="R1278" i="1"/>
  <c r="R1279" i="1" a="1"/>
  <c r="R1279" i="1"/>
  <c r="R1280" i="1" a="1"/>
  <c r="R1280" i="1"/>
  <c r="R1281" i="1" a="1"/>
  <c r="R1281" i="1"/>
  <c r="R1282" i="1" a="1"/>
  <c r="R1282" i="1"/>
  <c r="R1283" i="1" a="1"/>
  <c r="R1283" i="1"/>
  <c r="R1284" i="1" a="1"/>
  <c r="R1284" i="1"/>
  <c r="R1285" i="1" a="1"/>
  <c r="R1285" i="1"/>
  <c r="R1286" i="1" a="1"/>
  <c r="R1286" i="1"/>
  <c r="R1287" i="1" a="1"/>
  <c r="R1287" i="1"/>
  <c r="R1288" i="1" a="1"/>
  <c r="R1288" i="1"/>
  <c r="R1289" i="1" a="1"/>
  <c r="R1289" i="1"/>
  <c r="R1290" i="1" a="1"/>
  <c r="R1290" i="1"/>
  <c r="R1291" i="1" a="1"/>
  <c r="R1291" i="1"/>
  <c r="R1292" i="1" a="1"/>
  <c r="R1292" i="1"/>
  <c r="R1293" i="1" a="1"/>
  <c r="R1293" i="1"/>
  <c r="R1294" i="1" a="1"/>
  <c r="R1294" i="1"/>
  <c r="R1295" i="1" a="1"/>
  <c r="R1295" i="1"/>
  <c r="R1296" i="1" a="1"/>
  <c r="R1296" i="1"/>
  <c r="R1297" i="1" a="1"/>
  <c r="R1297" i="1"/>
  <c r="R1298" i="1" a="1"/>
  <c r="R1298" i="1"/>
  <c r="R1299" i="1" a="1"/>
  <c r="R1299" i="1"/>
  <c r="R1300" i="1" a="1"/>
  <c r="R1300" i="1"/>
  <c r="R1301" i="1" a="1"/>
  <c r="R1301" i="1"/>
  <c r="R1302" i="1" a="1"/>
  <c r="R1302" i="1"/>
  <c r="R1303" i="1" a="1"/>
  <c r="R1303" i="1"/>
  <c r="R1304" i="1" a="1"/>
  <c r="R1304" i="1"/>
  <c r="R1305" i="1" a="1"/>
  <c r="R1305" i="1"/>
  <c r="R1306" i="1" a="1"/>
  <c r="R1306" i="1"/>
  <c r="R1307" i="1" a="1"/>
  <c r="R1307" i="1"/>
  <c r="R1308" i="1" a="1"/>
  <c r="R1308" i="1"/>
  <c r="R1309" i="1" a="1"/>
  <c r="R1309" i="1"/>
  <c r="R1310" i="1" a="1"/>
  <c r="R1310" i="1"/>
  <c r="R1311" i="1" a="1"/>
  <c r="R1311" i="1"/>
  <c r="R1312" i="1" a="1"/>
  <c r="R1312" i="1"/>
  <c r="R1313" i="1" a="1"/>
  <c r="R1313" i="1"/>
  <c r="R1314" i="1" a="1"/>
  <c r="R1314" i="1"/>
  <c r="R1315" i="1" a="1"/>
  <c r="R1315" i="1"/>
  <c r="R1316" i="1" a="1"/>
  <c r="R1316" i="1"/>
  <c r="R1317" i="1" a="1"/>
  <c r="R1317" i="1"/>
  <c r="R1318" i="1" a="1"/>
  <c r="R1318" i="1"/>
  <c r="R1319" i="1" a="1"/>
  <c r="R1319" i="1"/>
  <c r="R1320" i="1" a="1"/>
  <c r="R1320" i="1"/>
  <c r="R1321" i="1" a="1"/>
  <c r="R1321" i="1"/>
  <c r="R1322" i="1" a="1"/>
  <c r="R1322" i="1"/>
  <c r="R1323" i="1" a="1"/>
  <c r="R1323" i="1"/>
  <c r="R1324" i="1" a="1"/>
  <c r="R1324" i="1"/>
  <c r="R1325" i="1" a="1"/>
  <c r="R1325" i="1"/>
  <c r="R1326" i="1" a="1"/>
  <c r="R1326" i="1"/>
  <c r="R1327" i="1" a="1"/>
  <c r="R1327" i="1"/>
  <c r="R1328" i="1" a="1"/>
  <c r="R1328" i="1"/>
  <c r="R1329" i="1" a="1"/>
  <c r="R1329" i="1"/>
  <c r="R1330" i="1" a="1"/>
  <c r="R1330" i="1"/>
  <c r="R1331" i="1" a="1"/>
  <c r="R1331" i="1"/>
  <c r="R1332" i="1" a="1"/>
  <c r="R1332" i="1"/>
  <c r="R1333" i="1" a="1"/>
  <c r="R1333" i="1"/>
  <c r="R1334" i="1" a="1"/>
  <c r="R1334" i="1"/>
  <c r="R1335" i="1" a="1"/>
  <c r="R1335" i="1"/>
  <c r="R1336" i="1" a="1"/>
  <c r="R1336" i="1"/>
  <c r="R1337" i="1" a="1"/>
  <c r="R1337" i="1"/>
  <c r="R1338" i="1" a="1"/>
  <c r="R1338" i="1"/>
  <c r="R1339" i="1" a="1"/>
  <c r="R1339" i="1"/>
  <c r="R1340" i="1" a="1"/>
  <c r="R1340" i="1"/>
  <c r="R1341" i="1" a="1"/>
  <c r="R1341" i="1"/>
  <c r="R1342" i="1" a="1"/>
  <c r="R1342" i="1"/>
  <c r="R1343" i="1" a="1"/>
  <c r="R1343" i="1"/>
  <c r="R1344" i="1" a="1"/>
  <c r="R1344" i="1"/>
  <c r="R1345" i="1" a="1"/>
  <c r="R1345" i="1"/>
  <c r="R1346" i="1" a="1"/>
  <c r="R1346" i="1"/>
  <c r="R1347" i="1" a="1"/>
  <c r="R1347" i="1"/>
  <c r="R1348" i="1" a="1"/>
  <c r="R1348" i="1"/>
  <c r="R1349" i="1" a="1"/>
  <c r="R1349" i="1"/>
  <c r="R1350" i="1" a="1"/>
  <c r="R1350" i="1"/>
  <c r="R1351" i="1" a="1"/>
  <c r="R1351" i="1"/>
  <c r="R1352" i="1" a="1"/>
  <c r="R1352" i="1"/>
  <c r="R1353" i="1" a="1"/>
  <c r="R1353" i="1"/>
  <c r="R1354" i="1" a="1"/>
  <c r="R1354" i="1"/>
  <c r="R1355" i="1" a="1"/>
  <c r="R1355" i="1"/>
  <c r="R1356" i="1" a="1"/>
  <c r="R1356" i="1"/>
  <c r="R1357" i="1" a="1"/>
  <c r="R1357" i="1"/>
  <c r="R1358" i="1" a="1"/>
  <c r="R1358" i="1"/>
  <c r="R1359" i="1" a="1"/>
  <c r="R1359" i="1"/>
  <c r="R1360" i="1" a="1"/>
  <c r="R1360" i="1"/>
  <c r="R1361" i="1" a="1"/>
  <c r="R1361" i="1"/>
  <c r="R1362" i="1" a="1"/>
  <c r="R1362" i="1"/>
  <c r="R1363" i="1" a="1"/>
  <c r="R1363" i="1"/>
  <c r="R1364" i="1" a="1"/>
  <c r="R1364" i="1"/>
  <c r="R1365" i="1" a="1"/>
  <c r="R1365" i="1"/>
  <c r="R1366" i="1" a="1"/>
  <c r="R1366" i="1"/>
  <c r="R1367" i="1" a="1"/>
  <c r="R1367" i="1"/>
  <c r="R1368" i="1" a="1"/>
  <c r="R1368" i="1"/>
  <c r="R1369" i="1" a="1"/>
  <c r="R1369" i="1"/>
  <c r="R1370" i="1" a="1"/>
  <c r="R1370" i="1"/>
  <c r="R1371" i="1" a="1"/>
  <c r="R1371" i="1"/>
  <c r="R1372" i="1" a="1"/>
  <c r="R1372" i="1"/>
  <c r="R1373" i="1" a="1"/>
  <c r="R1373" i="1"/>
  <c r="R1374" i="1" a="1"/>
  <c r="R1374" i="1"/>
  <c r="R1375" i="1" a="1"/>
  <c r="R1375" i="1"/>
  <c r="R1376" i="1" a="1"/>
  <c r="R1376" i="1"/>
  <c r="R1377" i="1" a="1"/>
  <c r="R1377" i="1"/>
  <c r="R1378" i="1" a="1"/>
  <c r="R1378" i="1"/>
  <c r="R1379" i="1" a="1"/>
  <c r="R1379" i="1"/>
  <c r="R1380" i="1" a="1"/>
  <c r="R1380" i="1"/>
  <c r="R1381" i="1" a="1"/>
  <c r="R1381" i="1"/>
  <c r="R1382" i="1" a="1"/>
  <c r="R1382" i="1"/>
  <c r="R1383" i="1" a="1"/>
  <c r="R1383" i="1"/>
  <c r="R1384" i="1" a="1"/>
  <c r="R1384" i="1"/>
  <c r="R1385" i="1" a="1"/>
  <c r="R1385" i="1"/>
  <c r="R1386" i="1" a="1"/>
  <c r="R1386" i="1"/>
  <c r="R1387" i="1" a="1"/>
  <c r="R1387" i="1"/>
  <c r="R1388" i="1" a="1"/>
  <c r="R1388" i="1"/>
  <c r="R1389" i="1" a="1"/>
  <c r="R1389" i="1"/>
  <c r="R1390" i="1" a="1"/>
  <c r="R1390" i="1"/>
  <c r="R1391" i="1" a="1"/>
  <c r="R1391" i="1"/>
  <c r="R1392" i="1" a="1"/>
  <c r="R1392" i="1"/>
  <c r="R1393" i="1" a="1"/>
  <c r="R1393" i="1"/>
  <c r="R1394" i="1" a="1"/>
  <c r="R1394" i="1"/>
  <c r="R1395" i="1" a="1"/>
  <c r="R1395" i="1"/>
  <c r="R1396" i="1" a="1"/>
  <c r="R1396" i="1"/>
  <c r="R1397" i="1" a="1"/>
  <c r="R1397" i="1"/>
  <c r="R1398" i="1" a="1"/>
  <c r="R1398" i="1"/>
  <c r="R1399" i="1" a="1"/>
  <c r="R1399" i="1"/>
  <c r="R1400" i="1" a="1"/>
  <c r="R1400" i="1"/>
  <c r="R1401" i="1" a="1"/>
  <c r="R1401" i="1"/>
  <c r="R1402" i="1" a="1"/>
  <c r="R1402" i="1"/>
  <c r="R1403" i="1" a="1"/>
  <c r="R1403" i="1"/>
  <c r="R1404" i="1" a="1"/>
  <c r="R1404" i="1"/>
  <c r="R1405" i="1" a="1"/>
  <c r="R1405" i="1"/>
  <c r="R1406" i="1" a="1"/>
  <c r="R1406" i="1"/>
  <c r="R1407" i="1" a="1"/>
  <c r="R1407" i="1"/>
  <c r="R1408" i="1" a="1"/>
  <c r="R1408" i="1"/>
  <c r="R1409" i="1" a="1"/>
  <c r="R1409" i="1"/>
  <c r="R1410" i="1" a="1"/>
  <c r="R1410" i="1"/>
  <c r="R1411" i="1" a="1"/>
  <c r="R1411" i="1"/>
  <c r="R1412" i="1" a="1"/>
  <c r="R1412" i="1"/>
  <c r="R1413" i="1" a="1"/>
  <c r="R1413" i="1"/>
  <c r="R1414" i="1" a="1"/>
  <c r="R1414" i="1"/>
  <c r="R1415" i="1" a="1"/>
  <c r="R1415" i="1"/>
  <c r="R1416" i="1" a="1"/>
  <c r="R1416" i="1"/>
  <c r="R1417" i="1" a="1"/>
  <c r="R1417" i="1"/>
  <c r="R1418" i="1" a="1"/>
  <c r="R1418" i="1"/>
  <c r="R1419" i="1" a="1"/>
  <c r="R1419" i="1"/>
  <c r="R1420" i="1" a="1"/>
  <c r="R1420" i="1"/>
  <c r="R1421" i="1" a="1"/>
  <c r="R1421" i="1"/>
  <c r="R1422" i="1" a="1"/>
  <c r="R1422" i="1"/>
  <c r="R1423" i="1" a="1"/>
  <c r="R1423" i="1"/>
  <c r="R1424" i="1" a="1"/>
  <c r="R1424" i="1"/>
  <c r="R1425" i="1" a="1"/>
  <c r="R1425" i="1"/>
  <c r="R1426" i="1" a="1"/>
  <c r="R1426" i="1"/>
  <c r="R1427" i="1" a="1"/>
  <c r="R1427" i="1"/>
  <c r="R1428" i="1" a="1"/>
  <c r="R1428" i="1"/>
  <c r="R1429" i="1" a="1"/>
  <c r="R1429" i="1"/>
  <c r="R1430" i="1" a="1"/>
  <c r="R1430" i="1"/>
  <c r="R1431" i="1" a="1"/>
  <c r="R1431" i="1"/>
  <c r="R1432" i="1" a="1"/>
  <c r="R1432" i="1"/>
  <c r="R1433" i="1" a="1"/>
  <c r="R1433" i="1"/>
  <c r="R1434" i="1" a="1"/>
  <c r="R1434" i="1"/>
  <c r="R1435" i="1" a="1"/>
  <c r="R1435" i="1"/>
  <c r="R1436" i="1" a="1"/>
  <c r="R1436" i="1"/>
  <c r="R1437" i="1" a="1"/>
  <c r="R1437" i="1"/>
  <c r="R1438" i="1" a="1"/>
  <c r="R1438" i="1"/>
  <c r="R1439" i="1" a="1"/>
  <c r="R1439" i="1"/>
  <c r="R1440" i="1" a="1"/>
  <c r="R1440" i="1"/>
  <c r="R1441" i="1" a="1"/>
  <c r="R1441" i="1"/>
  <c r="R1442" i="1" a="1"/>
  <c r="R1442" i="1"/>
  <c r="R1443" i="1" a="1"/>
  <c r="R1443" i="1"/>
  <c r="R1444" i="1" a="1"/>
  <c r="R1444" i="1"/>
  <c r="R1445" i="1" a="1"/>
  <c r="R1445" i="1"/>
  <c r="R1446" i="1" a="1"/>
  <c r="R1446" i="1"/>
  <c r="R1447" i="1" a="1"/>
  <c r="R1447" i="1"/>
  <c r="R1448" i="1" a="1"/>
  <c r="R1448" i="1"/>
  <c r="R1449" i="1" a="1"/>
  <c r="R1449" i="1"/>
  <c r="R1450" i="1" a="1"/>
  <c r="R1450" i="1"/>
  <c r="R1451" i="1" a="1"/>
  <c r="R1451" i="1"/>
  <c r="R1452" i="1" a="1"/>
  <c r="R1452" i="1"/>
  <c r="R1453" i="1" a="1"/>
  <c r="R1453" i="1"/>
  <c r="R1454" i="1" a="1"/>
  <c r="R1454" i="1"/>
  <c r="R1455" i="1" a="1"/>
  <c r="R1455" i="1"/>
  <c r="R1456" i="1" a="1"/>
  <c r="R1456" i="1"/>
  <c r="R1457" i="1" a="1"/>
  <c r="R1457" i="1"/>
  <c r="R1458" i="1" a="1"/>
  <c r="R1458" i="1"/>
  <c r="R1459" i="1" a="1"/>
  <c r="R1459" i="1"/>
  <c r="R1460" i="1" a="1"/>
  <c r="R1460" i="1"/>
  <c r="R1461" i="1" a="1"/>
  <c r="R1461" i="1"/>
  <c r="R1462" i="1" a="1"/>
  <c r="R1462" i="1"/>
  <c r="R1463" i="1" a="1"/>
  <c r="R1463" i="1"/>
  <c r="R1464" i="1" a="1"/>
  <c r="R1464" i="1"/>
  <c r="R1465" i="1" a="1"/>
  <c r="R1465" i="1"/>
  <c r="R1466" i="1" a="1"/>
  <c r="R1466" i="1"/>
  <c r="R1467" i="1" a="1"/>
  <c r="R1467" i="1"/>
  <c r="R1468" i="1" a="1"/>
  <c r="R1468" i="1"/>
  <c r="R1469" i="1" a="1"/>
  <c r="R1469" i="1"/>
  <c r="R1470" i="1" a="1"/>
  <c r="R1470" i="1"/>
  <c r="R1471" i="1" a="1"/>
  <c r="R1471" i="1"/>
  <c r="R1472" i="1" a="1"/>
  <c r="R1472" i="1"/>
  <c r="R1473" i="1" a="1"/>
  <c r="R1473" i="1"/>
  <c r="R1474" i="1" a="1"/>
  <c r="R1474" i="1"/>
  <c r="R1475" i="1" a="1"/>
  <c r="R1475" i="1"/>
  <c r="R1476" i="1" a="1"/>
  <c r="R1476" i="1"/>
  <c r="R1477" i="1" a="1"/>
  <c r="R1477" i="1"/>
  <c r="R1478" i="1" a="1"/>
  <c r="R1478" i="1"/>
  <c r="R1479" i="1" a="1"/>
  <c r="R1479" i="1"/>
  <c r="R1480" i="1" a="1"/>
  <c r="R1480" i="1"/>
  <c r="R1481" i="1" a="1"/>
  <c r="R1481" i="1"/>
  <c r="R1482" i="1" a="1"/>
  <c r="R1482" i="1"/>
  <c r="R1483" i="1" a="1"/>
  <c r="R1483" i="1"/>
  <c r="R1484" i="1" a="1"/>
  <c r="R1484" i="1"/>
  <c r="R1485" i="1" a="1"/>
  <c r="R1485" i="1"/>
  <c r="R1486" i="1" a="1"/>
  <c r="R1486" i="1"/>
  <c r="R1487" i="1" a="1"/>
  <c r="R1487" i="1"/>
  <c r="R1488" i="1" a="1"/>
  <c r="R1488" i="1"/>
  <c r="R1489" i="1" a="1"/>
  <c r="R1489" i="1"/>
  <c r="R1490" i="1" a="1"/>
  <c r="R1490" i="1"/>
  <c r="R1491" i="1" a="1"/>
  <c r="R1491" i="1"/>
  <c r="R1492" i="1" a="1"/>
  <c r="R1492" i="1"/>
  <c r="R1493" i="1" a="1"/>
  <c r="R1493" i="1"/>
  <c r="R1494" i="1" a="1"/>
  <c r="R1494" i="1"/>
  <c r="R1495" i="1" a="1"/>
  <c r="R1495" i="1"/>
  <c r="R1496" i="1" a="1"/>
  <c r="R1496" i="1"/>
  <c r="R1497" i="1" a="1"/>
  <c r="R1497" i="1"/>
  <c r="R1498" i="1" a="1"/>
  <c r="R1498" i="1"/>
  <c r="R1499" i="1" a="1"/>
  <c r="R1499" i="1"/>
  <c r="R1500" i="1" a="1"/>
  <c r="R1500" i="1"/>
  <c r="R1501" i="1" a="1"/>
  <c r="R1501" i="1"/>
  <c r="R1502" i="1" a="1"/>
  <c r="R1502" i="1"/>
  <c r="R1503" i="1" a="1"/>
  <c r="R1503" i="1"/>
  <c r="R1504" i="1" a="1"/>
  <c r="R1504" i="1"/>
  <c r="R1505" i="1" a="1"/>
  <c r="R1505" i="1"/>
  <c r="R1506" i="1" a="1"/>
  <c r="R1506" i="1"/>
  <c r="R1507" i="1" a="1"/>
  <c r="R1507" i="1"/>
  <c r="R1508" i="1" a="1"/>
  <c r="R1508" i="1"/>
  <c r="R1509" i="1" a="1"/>
  <c r="R1509" i="1"/>
  <c r="R1510" i="1" a="1"/>
  <c r="R1510" i="1"/>
  <c r="R1511" i="1" a="1"/>
  <c r="R1511" i="1"/>
  <c r="R1512" i="1" a="1"/>
  <c r="R1512" i="1"/>
  <c r="R1513" i="1" a="1"/>
  <c r="R1513" i="1"/>
  <c r="R1514" i="1" a="1"/>
  <c r="R1514" i="1"/>
  <c r="R1515" i="1" a="1"/>
  <c r="R1515" i="1"/>
  <c r="R1516" i="1" a="1"/>
  <c r="R1516" i="1"/>
  <c r="R1517" i="1" a="1"/>
  <c r="R1517" i="1"/>
  <c r="R1518" i="1" a="1"/>
  <c r="R1518" i="1"/>
  <c r="R1519" i="1" a="1"/>
  <c r="R1519" i="1"/>
  <c r="R1520" i="1" a="1"/>
  <c r="R1520" i="1"/>
  <c r="R1521" i="1" a="1"/>
  <c r="R1521" i="1"/>
  <c r="R1522" i="1" a="1"/>
  <c r="R1522" i="1"/>
  <c r="R1523" i="1" a="1"/>
  <c r="R1523" i="1"/>
  <c r="R1524" i="1" a="1"/>
  <c r="R1524" i="1"/>
  <c r="R1525" i="1" a="1"/>
  <c r="R1525" i="1"/>
  <c r="R1526" i="1" a="1"/>
  <c r="R1526" i="1"/>
  <c r="R1527" i="1" a="1"/>
  <c r="R1527" i="1"/>
  <c r="R1528" i="1" a="1"/>
  <c r="R1528" i="1"/>
  <c r="R1529" i="1" a="1"/>
  <c r="R1529" i="1"/>
  <c r="R1530" i="1" a="1"/>
  <c r="R1530" i="1"/>
  <c r="R1531" i="1" a="1"/>
  <c r="R1531" i="1"/>
  <c r="R1532" i="1" a="1"/>
  <c r="R1532" i="1"/>
  <c r="R1533" i="1" a="1"/>
  <c r="R1533" i="1"/>
  <c r="R1534" i="1" a="1"/>
  <c r="R1534" i="1"/>
  <c r="R1535" i="1" a="1"/>
  <c r="R1535" i="1"/>
  <c r="R1536" i="1" a="1"/>
  <c r="R1536" i="1"/>
  <c r="R1537" i="1" a="1"/>
  <c r="R1537" i="1"/>
  <c r="R1538" i="1" a="1"/>
  <c r="R1538" i="1"/>
  <c r="R1539" i="1" a="1"/>
  <c r="R1539" i="1"/>
  <c r="R1540" i="1" a="1"/>
  <c r="R1540" i="1"/>
  <c r="R1541" i="1" a="1"/>
  <c r="R1541" i="1"/>
  <c r="R1542" i="1" a="1"/>
  <c r="R1542" i="1"/>
  <c r="R1543" i="1" a="1"/>
  <c r="R1543" i="1"/>
  <c r="R1544" i="1" a="1"/>
  <c r="R1544" i="1"/>
  <c r="R1545" i="1" a="1"/>
  <c r="R1545" i="1"/>
  <c r="R1546" i="1" a="1"/>
  <c r="R1546" i="1"/>
  <c r="R1547" i="1" a="1"/>
  <c r="R1547" i="1"/>
  <c r="R1548" i="1" a="1"/>
  <c r="R1548" i="1"/>
  <c r="R1549" i="1" a="1"/>
  <c r="R1549" i="1"/>
  <c r="R1550" i="1" a="1"/>
  <c r="R1550" i="1"/>
  <c r="R1551" i="1" a="1"/>
  <c r="R1551" i="1"/>
  <c r="R1552" i="1" a="1"/>
  <c r="R1552" i="1"/>
  <c r="R1553" i="1" a="1"/>
  <c r="R1553" i="1"/>
  <c r="R1554" i="1" a="1"/>
  <c r="R1554" i="1"/>
  <c r="R1555" i="1" a="1"/>
  <c r="R1555" i="1"/>
  <c r="R1556" i="1" a="1"/>
  <c r="R1556" i="1"/>
  <c r="R1557" i="1" a="1"/>
  <c r="R1557" i="1"/>
  <c r="R1558" i="1" a="1"/>
  <c r="R1558" i="1"/>
  <c r="R1559" i="1" a="1"/>
  <c r="R1559" i="1"/>
  <c r="R1560" i="1" a="1"/>
  <c r="R1560" i="1"/>
  <c r="R1561" i="1" a="1"/>
  <c r="R1561" i="1"/>
  <c r="R1562" i="1" a="1"/>
  <c r="R1562" i="1"/>
  <c r="R1563" i="1" a="1"/>
  <c r="R1563" i="1"/>
  <c r="R1564" i="1" a="1"/>
  <c r="R1564" i="1"/>
  <c r="R1565" i="1" a="1"/>
  <c r="R1565" i="1"/>
  <c r="R1566" i="1" a="1"/>
  <c r="R1566" i="1"/>
  <c r="R1567" i="1" a="1"/>
  <c r="R1567" i="1"/>
  <c r="R1568" i="1" a="1"/>
  <c r="R1568" i="1"/>
  <c r="R1569" i="1" a="1"/>
  <c r="R1569" i="1"/>
  <c r="R1570" i="1" a="1"/>
  <c r="R1570" i="1"/>
  <c r="R1571" i="1" a="1"/>
  <c r="R1571" i="1"/>
  <c r="R1572" i="1" a="1"/>
  <c r="R1572" i="1"/>
  <c r="R1573" i="1" a="1"/>
  <c r="R1573" i="1"/>
  <c r="R1574" i="1" a="1"/>
  <c r="R1574" i="1"/>
  <c r="R1575" i="1" a="1"/>
  <c r="R1575" i="1"/>
  <c r="R1576" i="1" a="1"/>
  <c r="R1576" i="1"/>
  <c r="R1577" i="1" a="1"/>
  <c r="R1577" i="1"/>
  <c r="R1578" i="1" a="1"/>
  <c r="R1578" i="1"/>
  <c r="R1579" i="1" a="1"/>
  <c r="R1579" i="1"/>
  <c r="R1580" i="1" a="1"/>
  <c r="R1580" i="1"/>
  <c r="R1581" i="1" a="1"/>
  <c r="R1581" i="1"/>
  <c r="R1582" i="1" a="1"/>
  <c r="R1582" i="1"/>
  <c r="R1583" i="1" a="1"/>
  <c r="R1583" i="1"/>
  <c r="R1584" i="1" a="1"/>
  <c r="R1584" i="1"/>
  <c r="R1585" i="1" a="1"/>
  <c r="R1585" i="1"/>
  <c r="R1586" i="1" a="1"/>
  <c r="R1586" i="1"/>
  <c r="R1587" i="1" a="1"/>
  <c r="R1587" i="1"/>
  <c r="R1588" i="1" a="1"/>
  <c r="R1588" i="1"/>
  <c r="R1589" i="1" a="1"/>
  <c r="R1589" i="1"/>
  <c r="R1590" i="1" a="1"/>
  <c r="R1590" i="1"/>
  <c r="R1591" i="1" a="1"/>
  <c r="R1591" i="1"/>
  <c r="R1592" i="1" a="1"/>
  <c r="R1592" i="1"/>
  <c r="R1593" i="1" a="1"/>
  <c r="R1593" i="1"/>
  <c r="R1594" i="1" a="1"/>
  <c r="R1594" i="1"/>
  <c r="R1595" i="1" a="1"/>
  <c r="R1595" i="1"/>
  <c r="R1596" i="1" a="1"/>
  <c r="R1596" i="1"/>
  <c r="R1597" i="1" a="1"/>
  <c r="R1597" i="1"/>
  <c r="R1598" i="1" a="1"/>
  <c r="R1598" i="1"/>
  <c r="R1599" i="1" a="1"/>
  <c r="R1599" i="1"/>
  <c r="R1600" i="1" a="1"/>
  <c r="R1600" i="1"/>
  <c r="R1601" i="1" a="1"/>
  <c r="R1601" i="1"/>
  <c r="R1602" i="1" a="1"/>
  <c r="R1602" i="1"/>
  <c r="R1603" i="1" a="1"/>
  <c r="R1603" i="1"/>
  <c r="R1604" i="1" a="1"/>
  <c r="R1604" i="1"/>
  <c r="R1605" i="1" a="1"/>
  <c r="R1605" i="1"/>
  <c r="R1606" i="1" a="1"/>
  <c r="R1606" i="1"/>
  <c r="R1607" i="1" a="1"/>
  <c r="R1607" i="1"/>
  <c r="R1608" i="1" a="1"/>
  <c r="R1608" i="1"/>
  <c r="R1609" i="1" a="1"/>
  <c r="R1609" i="1"/>
  <c r="R1610" i="1" a="1"/>
  <c r="R1610" i="1"/>
  <c r="R1611" i="1" a="1"/>
  <c r="R1611" i="1"/>
  <c r="R1612" i="1" a="1"/>
  <c r="R1612" i="1"/>
  <c r="R1613" i="1" a="1"/>
  <c r="R1613" i="1"/>
  <c r="R1614" i="1" a="1"/>
  <c r="R1614" i="1"/>
  <c r="R1615" i="1" a="1"/>
  <c r="R1615" i="1"/>
  <c r="R1616" i="1" a="1"/>
  <c r="R1616" i="1"/>
  <c r="R1617" i="1" a="1"/>
  <c r="R1617" i="1"/>
  <c r="R1618" i="1" a="1"/>
  <c r="R1618" i="1"/>
  <c r="R1619" i="1" a="1"/>
  <c r="R1619" i="1"/>
  <c r="R1620" i="1" a="1"/>
  <c r="R1620" i="1"/>
  <c r="R1621" i="1" a="1"/>
  <c r="R1621" i="1"/>
  <c r="R1622" i="1" a="1"/>
  <c r="R1622" i="1"/>
  <c r="R1623" i="1" a="1"/>
  <c r="R1623" i="1"/>
  <c r="R1624" i="1" a="1"/>
  <c r="R1624" i="1"/>
  <c r="R1625" i="1" a="1"/>
  <c r="R1625" i="1"/>
  <c r="R1626" i="1" a="1"/>
  <c r="R1626" i="1"/>
  <c r="R1627" i="1" a="1"/>
  <c r="R1627" i="1"/>
  <c r="R1628" i="1" a="1"/>
  <c r="R1628" i="1"/>
  <c r="R1629" i="1" a="1"/>
  <c r="R1629" i="1"/>
  <c r="R1630" i="1" a="1"/>
  <c r="R1630" i="1"/>
  <c r="R1631" i="1" a="1"/>
  <c r="R1631" i="1"/>
  <c r="R1632" i="1" a="1"/>
  <c r="R1632" i="1"/>
  <c r="R1633" i="1" a="1"/>
  <c r="R1633" i="1"/>
  <c r="R1634" i="1" a="1"/>
  <c r="R1634" i="1"/>
  <c r="R1635" i="1" a="1"/>
  <c r="R1635" i="1"/>
  <c r="R1636" i="1" a="1"/>
  <c r="R1636" i="1"/>
  <c r="R1637" i="1" a="1"/>
  <c r="R1637" i="1"/>
  <c r="R1638" i="1" a="1"/>
  <c r="R1638" i="1"/>
  <c r="R1639" i="1" a="1"/>
  <c r="R1639" i="1"/>
  <c r="R1640" i="1" a="1"/>
  <c r="R1640" i="1"/>
  <c r="R1641" i="1" a="1"/>
  <c r="R1641" i="1"/>
  <c r="R1642" i="1" a="1"/>
  <c r="R1642" i="1"/>
  <c r="R1643" i="1" a="1"/>
  <c r="R1643" i="1"/>
  <c r="R1644" i="1" a="1"/>
  <c r="R1644" i="1"/>
  <c r="R1645" i="1" a="1"/>
  <c r="R1645" i="1"/>
  <c r="R1646" i="1" a="1"/>
  <c r="R1646" i="1"/>
  <c r="R1647" i="1" a="1"/>
  <c r="R1647" i="1"/>
  <c r="R1648" i="1" a="1"/>
  <c r="R1648" i="1"/>
  <c r="R1649" i="1" a="1"/>
  <c r="R1649" i="1"/>
  <c r="R1650" i="1" a="1"/>
  <c r="R1650" i="1"/>
  <c r="R1651" i="1" a="1"/>
  <c r="R1651" i="1"/>
  <c r="R1652" i="1" a="1"/>
  <c r="R1652" i="1"/>
  <c r="R1653" i="1" a="1"/>
  <c r="R1653" i="1"/>
  <c r="R1654" i="1" a="1"/>
  <c r="R1654" i="1"/>
  <c r="R1655" i="1" a="1"/>
  <c r="R1655" i="1"/>
  <c r="R1656" i="1" a="1"/>
  <c r="R1656" i="1"/>
  <c r="R1657" i="1" a="1"/>
  <c r="R1657" i="1"/>
  <c r="R1658" i="1" a="1"/>
  <c r="R1658" i="1"/>
  <c r="R1659" i="1" a="1"/>
  <c r="R1659" i="1"/>
  <c r="R1660" i="1" a="1"/>
  <c r="R1660" i="1"/>
  <c r="R1661" i="1" a="1"/>
  <c r="R1661" i="1"/>
  <c r="R1662" i="1" a="1"/>
  <c r="R1662" i="1"/>
  <c r="R1663" i="1" a="1"/>
  <c r="R1663" i="1"/>
  <c r="R1664" i="1" a="1"/>
  <c r="R1664" i="1"/>
  <c r="R1665" i="1" a="1"/>
  <c r="R1665" i="1"/>
  <c r="R1666" i="1" a="1"/>
  <c r="R1666" i="1"/>
  <c r="R1667" i="1" a="1"/>
  <c r="R1667" i="1"/>
  <c r="R1668" i="1" a="1"/>
  <c r="R1668" i="1"/>
  <c r="R1669" i="1" a="1"/>
  <c r="R1669" i="1"/>
  <c r="R1670" i="1" a="1"/>
  <c r="R1670" i="1"/>
  <c r="R1671" i="1" a="1"/>
  <c r="R1671" i="1"/>
  <c r="R1672" i="1" a="1"/>
  <c r="R1672" i="1"/>
  <c r="R1673" i="1" a="1"/>
  <c r="R1673" i="1"/>
  <c r="R1674" i="1" a="1"/>
  <c r="R1674" i="1"/>
  <c r="R1675" i="1" a="1"/>
  <c r="R1675" i="1"/>
  <c r="R1676" i="1" a="1"/>
  <c r="R1676" i="1"/>
  <c r="R1677" i="1" a="1"/>
  <c r="R1677" i="1"/>
  <c r="R1678" i="1" a="1"/>
  <c r="R1678" i="1"/>
  <c r="R1679" i="1" a="1"/>
  <c r="R1679" i="1"/>
  <c r="R1680" i="1" a="1"/>
  <c r="R1680" i="1"/>
  <c r="R1681" i="1" a="1"/>
  <c r="R1681" i="1"/>
  <c r="R1682" i="1" a="1"/>
  <c r="R1682" i="1"/>
  <c r="R1683" i="1" a="1"/>
  <c r="R1683" i="1"/>
  <c r="R1684" i="1" a="1"/>
  <c r="R1684" i="1"/>
  <c r="R1685" i="1" a="1"/>
  <c r="R1685" i="1"/>
  <c r="R1686" i="1" a="1"/>
  <c r="R1686" i="1"/>
  <c r="R1687" i="1" a="1"/>
  <c r="R1687" i="1"/>
  <c r="R1688" i="1" a="1"/>
  <c r="R1688" i="1"/>
  <c r="R1689" i="1" a="1"/>
  <c r="R1689" i="1"/>
  <c r="R1690" i="1" a="1"/>
  <c r="R1690" i="1"/>
  <c r="R1691" i="1" a="1"/>
  <c r="R1691" i="1"/>
  <c r="R1692" i="1" a="1"/>
  <c r="R1692" i="1"/>
  <c r="R1693" i="1" a="1"/>
  <c r="R1693" i="1"/>
  <c r="R1694" i="1" a="1"/>
  <c r="R1694" i="1"/>
  <c r="R1695" i="1" a="1"/>
  <c r="R1695" i="1"/>
  <c r="R1696" i="1" a="1"/>
  <c r="R1696" i="1"/>
  <c r="R1697" i="1" a="1"/>
  <c r="R1697" i="1"/>
  <c r="R1698" i="1" a="1"/>
  <c r="R1698" i="1"/>
  <c r="R1699" i="1" a="1"/>
  <c r="R1699" i="1"/>
  <c r="R1700" i="1" a="1"/>
  <c r="R1700" i="1"/>
  <c r="R1701" i="1" a="1"/>
  <c r="R1701" i="1"/>
  <c r="R1702" i="1" a="1"/>
  <c r="R1702" i="1"/>
  <c r="R1703" i="1" a="1"/>
  <c r="R1703" i="1"/>
  <c r="R1704" i="1" a="1"/>
  <c r="R1704" i="1"/>
  <c r="R1705" i="1" a="1"/>
  <c r="R1705" i="1"/>
  <c r="R1706" i="1" a="1"/>
  <c r="R1706" i="1"/>
  <c r="R1707" i="1" a="1"/>
  <c r="R1707" i="1"/>
  <c r="R1708" i="1" a="1"/>
  <c r="R1708" i="1"/>
  <c r="R1709" i="1" a="1"/>
  <c r="R1709" i="1"/>
  <c r="R1710" i="1" a="1"/>
  <c r="R1710" i="1"/>
  <c r="R1711" i="1" a="1"/>
  <c r="R1711" i="1"/>
  <c r="R1712" i="1" a="1"/>
  <c r="R1712" i="1"/>
  <c r="R1713" i="1" a="1"/>
  <c r="R1713" i="1"/>
  <c r="R1714" i="1" a="1"/>
  <c r="R1714" i="1"/>
  <c r="R1715" i="1" a="1"/>
  <c r="R1715" i="1"/>
  <c r="R1716" i="1" a="1"/>
  <c r="R1716" i="1"/>
  <c r="R1717" i="1" a="1"/>
  <c r="R1717" i="1"/>
  <c r="R1718" i="1" a="1"/>
  <c r="R1718" i="1"/>
  <c r="R1719" i="1" a="1"/>
  <c r="R1719" i="1"/>
  <c r="R1720" i="1" a="1"/>
  <c r="R1720" i="1"/>
  <c r="R1721" i="1" a="1"/>
  <c r="R1721" i="1"/>
  <c r="R1722" i="1" a="1"/>
  <c r="R1722" i="1"/>
  <c r="R1723" i="1" a="1"/>
  <c r="R1723" i="1"/>
  <c r="R1724" i="1" a="1"/>
  <c r="R1724" i="1"/>
  <c r="R1725" i="1" a="1"/>
  <c r="R1725" i="1"/>
  <c r="R1726" i="1" a="1"/>
  <c r="R1726" i="1"/>
  <c r="R1727" i="1" a="1"/>
  <c r="R1727" i="1"/>
  <c r="R1728" i="1" a="1"/>
  <c r="R1728" i="1"/>
  <c r="R1729" i="1" a="1"/>
  <c r="R1729" i="1"/>
  <c r="R1730" i="1" a="1"/>
  <c r="R1730" i="1"/>
  <c r="R1731" i="1" a="1"/>
  <c r="R1731" i="1"/>
  <c r="R1732" i="1" a="1"/>
  <c r="R1732" i="1"/>
  <c r="R1733" i="1" a="1"/>
  <c r="R1733" i="1"/>
  <c r="R1734" i="1" a="1"/>
  <c r="R1734" i="1"/>
  <c r="R1735" i="1" a="1"/>
  <c r="R1735" i="1"/>
  <c r="R1736" i="1" a="1"/>
  <c r="R1736" i="1"/>
  <c r="R1737" i="1" a="1"/>
  <c r="R1737" i="1"/>
  <c r="R1738" i="1" a="1"/>
  <c r="R1738" i="1"/>
  <c r="R1739" i="1" a="1"/>
  <c r="R1739" i="1"/>
  <c r="R1740" i="1" a="1"/>
  <c r="R1740" i="1"/>
  <c r="R1741" i="1" a="1"/>
  <c r="R1741" i="1"/>
  <c r="R1742" i="1" a="1"/>
  <c r="R1742" i="1"/>
  <c r="R1743" i="1" a="1"/>
  <c r="R1743" i="1"/>
  <c r="R1744" i="1" a="1"/>
  <c r="R1744" i="1"/>
  <c r="R1745" i="1" a="1"/>
  <c r="R1745" i="1"/>
  <c r="R1746" i="1" a="1"/>
  <c r="R1746" i="1"/>
  <c r="R1747" i="1" a="1"/>
  <c r="R1747" i="1"/>
  <c r="R1748" i="1" a="1"/>
  <c r="R1748" i="1"/>
  <c r="R1749" i="1" a="1"/>
  <c r="R1749" i="1"/>
  <c r="R1750" i="1" a="1"/>
  <c r="R1750" i="1"/>
  <c r="R1751" i="1" a="1"/>
  <c r="R1751" i="1"/>
  <c r="R1752" i="1" a="1"/>
  <c r="R1752" i="1"/>
  <c r="R1753" i="1" a="1"/>
  <c r="R1753" i="1"/>
  <c r="R1754" i="1" a="1"/>
  <c r="R1754" i="1"/>
  <c r="R1755" i="1" a="1"/>
  <c r="R1755" i="1"/>
  <c r="R1756" i="1" a="1"/>
  <c r="R1756" i="1"/>
  <c r="R1757" i="1" a="1"/>
  <c r="R1757" i="1"/>
  <c r="R1758" i="1" a="1"/>
  <c r="R1758" i="1"/>
  <c r="R1759" i="1" a="1"/>
  <c r="R1759" i="1"/>
  <c r="R1760" i="1" a="1"/>
  <c r="R1760" i="1"/>
  <c r="R1761" i="1" a="1"/>
  <c r="R1761" i="1"/>
  <c r="R1762" i="1" a="1"/>
  <c r="R1762" i="1"/>
  <c r="R1763" i="1" a="1"/>
  <c r="R1763" i="1"/>
  <c r="R1764" i="1" a="1"/>
  <c r="R1764" i="1"/>
  <c r="R1765" i="1" a="1"/>
  <c r="R1765" i="1"/>
  <c r="R1766" i="1" a="1"/>
  <c r="R1766" i="1"/>
  <c r="R1767" i="1" a="1"/>
  <c r="R1767" i="1"/>
  <c r="R1768" i="1" a="1"/>
  <c r="R1768" i="1"/>
  <c r="R1769" i="1" a="1"/>
  <c r="R1769" i="1"/>
  <c r="R1770" i="1" a="1"/>
  <c r="R1770" i="1"/>
  <c r="R1771" i="1" a="1"/>
  <c r="R1771" i="1"/>
  <c r="R1772" i="1" a="1"/>
  <c r="R1772" i="1"/>
  <c r="R1773" i="1" a="1"/>
  <c r="R1773" i="1"/>
  <c r="R1774" i="1" a="1"/>
  <c r="R1774" i="1"/>
  <c r="R1775" i="1" a="1"/>
  <c r="R1775" i="1"/>
  <c r="R1776" i="1" a="1"/>
  <c r="R1776" i="1"/>
  <c r="R1777" i="1" a="1"/>
  <c r="R1777" i="1"/>
  <c r="R1778" i="1" a="1"/>
  <c r="R1778" i="1"/>
  <c r="R1779" i="1" a="1"/>
  <c r="R1779" i="1"/>
  <c r="R1780" i="1" a="1"/>
  <c r="R1780" i="1"/>
  <c r="R1781" i="1" a="1"/>
  <c r="R1781" i="1"/>
  <c r="R1782" i="1" a="1"/>
  <c r="R1782" i="1"/>
  <c r="R1783" i="1" a="1"/>
  <c r="R1783" i="1"/>
  <c r="R1784" i="1" a="1"/>
  <c r="R1784" i="1"/>
  <c r="R1785" i="1" a="1"/>
  <c r="R1785" i="1"/>
  <c r="R1786" i="1" a="1"/>
  <c r="R1786" i="1"/>
  <c r="R1787" i="1" a="1"/>
  <c r="R1787" i="1"/>
  <c r="R1788" i="1" a="1"/>
  <c r="R1788" i="1"/>
  <c r="R1789" i="1" a="1"/>
  <c r="R1789" i="1"/>
  <c r="R1790" i="1" a="1"/>
  <c r="R1790" i="1"/>
  <c r="R1791" i="1" a="1"/>
  <c r="R1791" i="1"/>
  <c r="R1792" i="1" a="1"/>
  <c r="R1792" i="1"/>
  <c r="R1793" i="1" a="1"/>
  <c r="R1793" i="1"/>
  <c r="R1794" i="1" a="1"/>
  <c r="R1794" i="1"/>
  <c r="R1795" i="1" a="1"/>
  <c r="R1795" i="1"/>
  <c r="R1796" i="1" a="1"/>
  <c r="R1796" i="1"/>
  <c r="R1797" i="1" a="1"/>
  <c r="R1797" i="1"/>
  <c r="R1798" i="1" a="1"/>
  <c r="R1798" i="1"/>
  <c r="R1799" i="1" a="1"/>
  <c r="R1799" i="1"/>
  <c r="R1800" i="1" a="1"/>
  <c r="R1800" i="1"/>
  <c r="R1801" i="1" a="1"/>
  <c r="R1801" i="1"/>
  <c r="R1802" i="1" a="1"/>
  <c r="R1802" i="1"/>
  <c r="R1803" i="1" a="1"/>
  <c r="R1803" i="1"/>
  <c r="R1804" i="1" a="1"/>
  <c r="R1804" i="1"/>
  <c r="R1805" i="1" a="1"/>
  <c r="R1805" i="1"/>
  <c r="R1806" i="1" a="1"/>
  <c r="R1806" i="1"/>
  <c r="R1807" i="1" a="1"/>
  <c r="R1807" i="1"/>
  <c r="R1808" i="1" a="1"/>
  <c r="R1808" i="1"/>
  <c r="R1809" i="1" a="1"/>
  <c r="R1809" i="1"/>
  <c r="R1810" i="1" a="1"/>
  <c r="R1810" i="1"/>
  <c r="R1811" i="1" a="1"/>
  <c r="R1811" i="1"/>
  <c r="R1812" i="1" a="1"/>
  <c r="R1812" i="1"/>
  <c r="R1813" i="1" a="1"/>
  <c r="R1813" i="1"/>
  <c r="R1814" i="1" a="1"/>
  <c r="R1814" i="1"/>
  <c r="R1815" i="1" a="1"/>
  <c r="R1815" i="1"/>
  <c r="R1816" i="1" a="1"/>
  <c r="R1816" i="1"/>
  <c r="R1817" i="1" a="1"/>
  <c r="R1817" i="1"/>
  <c r="R1818" i="1" a="1"/>
  <c r="R1818" i="1"/>
  <c r="R1819" i="1" a="1"/>
  <c r="R1819" i="1"/>
  <c r="R1820" i="1" a="1"/>
  <c r="R1820" i="1"/>
  <c r="R1821" i="1" a="1"/>
  <c r="R1821" i="1"/>
  <c r="R1822" i="1" a="1"/>
  <c r="R1822" i="1"/>
  <c r="R1823" i="1" a="1"/>
  <c r="R1823" i="1"/>
  <c r="R1824" i="1" a="1"/>
  <c r="R1824" i="1"/>
  <c r="R1825" i="1" a="1"/>
  <c r="R1825" i="1"/>
  <c r="R1826" i="1" a="1"/>
  <c r="R1826" i="1"/>
  <c r="R1827" i="1" a="1"/>
  <c r="R1827" i="1"/>
  <c r="R1828" i="1" a="1"/>
  <c r="R1828" i="1"/>
  <c r="R1829" i="1" a="1"/>
  <c r="R1829" i="1"/>
  <c r="R1830" i="1" a="1"/>
  <c r="R1830" i="1"/>
  <c r="R1831" i="1" a="1"/>
  <c r="R1831" i="1"/>
  <c r="R1832" i="1" a="1"/>
  <c r="R1832" i="1"/>
  <c r="R1833" i="1" a="1"/>
  <c r="R1833" i="1"/>
  <c r="R1834" i="1" a="1"/>
  <c r="R1834" i="1"/>
  <c r="R1835" i="1" a="1"/>
  <c r="R1835" i="1"/>
  <c r="R1836" i="1" a="1"/>
  <c r="R1836" i="1"/>
  <c r="R1837" i="1" a="1"/>
  <c r="R1837" i="1"/>
  <c r="R1838" i="1" a="1"/>
  <c r="R1838" i="1"/>
  <c r="R1839" i="1" a="1"/>
  <c r="R1839" i="1"/>
  <c r="R1840" i="1" a="1"/>
  <c r="R1840" i="1"/>
  <c r="R1841" i="1" a="1"/>
  <c r="R1841" i="1"/>
  <c r="R1842" i="1" a="1"/>
  <c r="R1842" i="1"/>
  <c r="R1843" i="1" a="1"/>
  <c r="R1843" i="1"/>
  <c r="R1844" i="1" a="1"/>
  <c r="R1844" i="1"/>
  <c r="R1845" i="1" a="1"/>
  <c r="R1845" i="1"/>
  <c r="R1846" i="1" a="1"/>
  <c r="R1846" i="1"/>
  <c r="R1847" i="1" a="1"/>
  <c r="R1847" i="1"/>
  <c r="R1848" i="1" a="1"/>
  <c r="R1848" i="1"/>
  <c r="R1849" i="1" a="1"/>
  <c r="R1849" i="1"/>
  <c r="O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Q3" i="1" l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2" i="1"/>
  <c r="L3" i="1" a="1"/>
  <c r="L8" i="1" a="1"/>
  <c r="L13" i="1" a="1"/>
  <c r="L18" i="1" a="1"/>
  <c r="L23" i="1" a="1"/>
  <c r="L28" i="1" a="1"/>
  <c r="L33" i="1" a="1"/>
  <c r="L38" i="1" a="1"/>
  <c r="L43" i="1" a="1"/>
  <c r="L48" i="1" a="1"/>
  <c r="L53" i="1" a="1"/>
  <c r="L58" i="1" a="1"/>
  <c r="L63" i="1" a="1"/>
  <c r="L68" i="1" a="1"/>
  <c r="L73" i="1" a="1"/>
  <c r="L78" i="1" a="1"/>
  <c r="L83" i="1" a="1"/>
  <c r="L88" i="1" a="1"/>
  <c r="L93" i="1" a="1"/>
  <c r="L98" i="1" a="1"/>
  <c r="L103" i="1" a="1"/>
  <c r="L108" i="1" a="1"/>
  <c r="L113" i="1" a="1"/>
  <c r="L118" i="1" a="1"/>
  <c r="L123" i="1" a="1"/>
  <c r="L128" i="1" a="1"/>
  <c r="L133" i="1" a="1"/>
  <c r="L138" i="1" a="1"/>
  <c r="L143" i="1" a="1"/>
  <c r="L148" i="1" a="1"/>
  <c r="L153" i="1" a="1"/>
  <c r="L158" i="1" a="1"/>
  <c r="L163" i="1" a="1"/>
  <c r="L168" i="1" a="1"/>
  <c r="L173" i="1" a="1"/>
  <c r="L178" i="1" a="1"/>
  <c r="L183" i="1" a="1"/>
  <c r="L188" i="1" a="1"/>
  <c r="L193" i="1" a="1"/>
  <c r="L198" i="1" a="1"/>
  <c r="L203" i="1" a="1"/>
  <c r="L208" i="1" a="1"/>
  <c r="L213" i="1" a="1"/>
  <c r="L218" i="1" a="1"/>
  <c r="L223" i="1" a="1"/>
  <c r="L228" i="1" a="1"/>
  <c r="L233" i="1" a="1"/>
  <c r="L238" i="1" a="1"/>
  <c r="L243" i="1" a="1"/>
  <c r="L248" i="1" a="1"/>
  <c r="L253" i="1" a="1"/>
  <c r="L258" i="1" a="1"/>
  <c r="L263" i="1" a="1"/>
  <c r="L268" i="1" a="1"/>
  <c r="L273" i="1" a="1"/>
  <c r="L278" i="1" a="1"/>
  <c r="L283" i="1" a="1"/>
  <c r="L288" i="1" a="1"/>
  <c r="L293" i="1" a="1"/>
  <c r="L298" i="1" a="1"/>
  <c r="L303" i="1" a="1"/>
  <c r="L308" i="1" a="1"/>
  <c r="L313" i="1" a="1"/>
  <c r="L318" i="1" a="1"/>
  <c r="L323" i="1" a="1"/>
  <c r="L328" i="1" a="1"/>
  <c r="L333" i="1" a="1"/>
  <c r="L338" i="1" a="1"/>
  <c r="L343" i="1" a="1"/>
  <c r="L348" i="1" a="1"/>
  <c r="L353" i="1" a="1"/>
  <c r="L358" i="1" a="1"/>
  <c r="L363" i="1" a="1"/>
  <c r="L368" i="1" a="1"/>
  <c r="L373" i="1" a="1"/>
  <c r="L378" i="1" a="1"/>
  <c r="L383" i="1" a="1"/>
  <c r="L388" i="1" a="1"/>
  <c r="L393" i="1" a="1"/>
  <c r="L398" i="1" a="1"/>
  <c r="L403" i="1" a="1"/>
  <c r="L408" i="1" a="1"/>
  <c r="L413" i="1" a="1"/>
  <c r="L418" i="1" a="1"/>
  <c r="L423" i="1" a="1"/>
  <c r="L428" i="1" a="1"/>
  <c r="L4" i="1" a="1"/>
  <c r="L9" i="1" a="1"/>
  <c r="L14" i="1" a="1"/>
  <c r="L19" i="1" a="1"/>
  <c r="L5" i="1" a="1"/>
  <c r="L6" i="1" a="1"/>
  <c r="L7" i="1" a="1"/>
  <c r="L24" i="1" a="1"/>
  <c r="L36" i="1" a="1"/>
  <c r="L49" i="1" a="1"/>
  <c r="L61" i="1" a="1"/>
  <c r="L74" i="1" a="1"/>
  <c r="L86" i="1" a="1"/>
  <c r="L99" i="1" a="1"/>
  <c r="L111" i="1" a="1"/>
  <c r="L124" i="1" a="1"/>
  <c r="L136" i="1" a="1"/>
  <c r="L149" i="1" a="1"/>
  <c r="L161" i="1" a="1"/>
  <c r="L174" i="1" a="1"/>
  <c r="L186" i="1" a="1"/>
  <c r="L199" i="1" a="1"/>
  <c r="L211" i="1" a="1"/>
  <c r="L224" i="1" a="1"/>
  <c r="L236" i="1" a="1"/>
  <c r="L249" i="1" a="1"/>
  <c r="L261" i="1" a="1"/>
  <c r="L274" i="1" a="1"/>
  <c r="L286" i="1" a="1"/>
  <c r="L299" i="1" a="1"/>
  <c r="L311" i="1" a="1"/>
  <c r="L324" i="1" a="1"/>
  <c r="L336" i="1" a="1"/>
  <c r="L349" i="1" a="1"/>
  <c r="L361" i="1" a="1"/>
  <c r="L374" i="1" a="1"/>
  <c r="L386" i="1" a="1"/>
  <c r="L433" i="1" a="1"/>
  <c r="L438" i="1" a="1"/>
  <c r="L443" i="1" a="1"/>
  <c r="L448" i="1" a="1"/>
  <c r="L453" i="1" a="1"/>
  <c r="L458" i="1" a="1"/>
  <c r="L463" i="1" a="1"/>
  <c r="L468" i="1" a="1"/>
  <c r="L473" i="1" a="1"/>
  <c r="L478" i="1" a="1"/>
  <c r="L483" i="1" a="1"/>
  <c r="L488" i="1" a="1"/>
  <c r="L493" i="1" a="1"/>
  <c r="L498" i="1" a="1"/>
  <c r="L503" i="1" a="1"/>
  <c r="L508" i="1" a="1"/>
  <c r="L513" i="1" a="1"/>
  <c r="L518" i="1" a="1"/>
  <c r="L523" i="1" a="1"/>
  <c r="L528" i="1" a="1"/>
  <c r="L533" i="1" a="1"/>
  <c r="L538" i="1" a="1"/>
  <c r="L543" i="1" a="1"/>
  <c r="L548" i="1" a="1"/>
  <c r="L553" i="1" a="1"/>
  <c r="L558" i="1" a="1"/>
  <c r="L563" i="1" a="1"/>
  <c r="L568" i="1" a="1"/>
  <c r="L573" i="1" a="1"/>
  <c r="L578" i="1" a="1"/>
  <c r="L583" i="1" a="1"/>
  <c r="L588" i="1" a="1"/>
  <c r="L593" i="1" a="1"/>
  <c r="L598" i="1" a="1"/>
  <c r="L603" i="1" a="1"/>
  <c r="L608" i="1" a="1"/>
  <c r="L613" i="1" a="1"/>
  <c r="L618" i="1" a="1"/>
  <c r="L623" i="1" a="1"/>
  <c r="L628" i="1" a="1"/>
  <c r="L633" i="1" a="1"/>
  <c r="L638" i="1" a="1"/>
  <c r="L643" i="1" a="1"/>
  <c r="L648" i="1" a="1"/>
  <c r="L653" i="1" a="1"/>
  <c r="L658" i="1" a="1"/>
  <c r="L663" i="1" a="1"/>
  <c r="L668" i="1" a="1"/>
  <c r="L673" i="1" a="1"/>
  <c r="L678" i="1" a="1"/>
  <c r="L683" i="1" a="1"/>
  <c r="L688" i="1" a="1"/>
  <c r="L693" i="1" a="1"/>
  <c r="L698" i="1" a="1"/>
  <c r="L703" i="1" a="1"/>
  <c r="L708" i="1" a="1"/>
  <c r="L713" i="1" a="1"/>
  <c r="L718" i="1" a="1"/>
  <c r="L723" i="1" a="1"/>
  <c r="L728" i="1" a="1"/>
  <c r="L733" i="1" a="1"/>
  <c r="L738" i="1" a="1"/>
  <c r="L743" i="1" a="1"/>
  <c r="L748" i="1" a="1"/>
  <c r="L753" i="1" a="1"/>
  <c r="L758" i="1" a="1"/>
  <c r="L763" i="1" a="1"/>
  <c r="L768" i="1" a="1"/>
  <c r="L773" i="1" a="1"/>
  <c r="L10" i="1" a="1"/>
  <c r="L11" i="1" a="1"/>
  <c r="L26" i="1" a="1"/>
  <c r="L39" i="1" a="1"/>
  <c r="L51" i="1" a="1"/>
  <c r="L64" i="1" a="1"/>
  <c r="L76" i="1" a="1"/>
  <c r="L89" i="1" a="1"/>
  <c r="L101" i="1" a="1"/>
  <c r="L114" i="1" a="1"/>
  <c r="L126" i="1" a="1"/>
  <c r="L139" i="1" a="1"/>
  <c r="L151" i="1" a="1"/>
  <c r="L164" i="1" a="1"/>
  <c r="L176" i="1" a="1"/>
  <c r="L189" i="1" a="1"/>
  <c r="L201" i="1" a="1"/>
  <c r="L214" i="1" a="1"/>
  <c r="L226" i="1" a="1"/>
  <c r="L239" i="1" a="1"/>
  <c r="L251" i="1" a="1"/>
  <c r="L264" i="1" a="1"/>
  <c r="L276" i="1" a="1"/>
  <c r="L289" i="1" a="1"/>
  <c r="L301" i="1" a="1"/>
  <c r="L314" i="1" a="1"/>
  <c r="L326" i="1" a="1"/>
  <c r="L339" i="1" a="1"/>
  <c r="L351" i="1" a="1"/>
  <c r="L364" i="1" a="1"/>
  <c r="L376" i="1" a="1"/>
  <c r="L389" i="1" a="1"/>
  <c r="L397" i="1" a="1"/>
  <c r="L429" i="1" a="1"/>
  <c r="L434" i="1" a="1"/>
  <c r="L439" i="1" a="1"/>
  <c r="L444" i="1" a="1"/>
  <c r="L449" i="1" a="1"/>
  <c r="L454" i="1" a="1"/>
  <c r="L459" i="1" a="1"/>
  <c r="L464" i="1" a="1"/>
  <c r="L469" i="1" a="1"/>
  <c r="L474" i="1" a="1"/>
  <c r="L479" i="1" a="1"/>
  <c r="L484" i="1" a="1"/>
  <c r="L489" i="1" a="1"/>
  <c r="L494" i="1" a="1"/>
  <c r="L499" i="1" a="1"/>
  <c r="L504" i="1" a="1"/>
  <c r="L509" i="1" a="1"/>
  <c r="L514" i="1" a="1"/>
  <c r="L519" i="1" a="1"/>
  <c r="L524" i="1" a="1"/>
  <c r="L529" i="1" a="1"/>
  <c r="L534" i="1" a="1"/>
  <c r="L539" i="1" a="1"/>
  <c r="L544" i="1" a="1"/>
  <c r="L549" i="1" a="1"/>
  <c r="L554" i="1" a="1"/>
  <c r="L559" i="1" a="1"/>
  <c r="L564" i="1" a="1"/>
  <c r="L569" i="1" a="1"/>
  <c r="L574" i="1" a="1"/>
  <c r="L579" i="1" a="1"/>
  <c r="L584" i="1" a="1"/>
  <c r="L589" i="1" a="1"/>
  <c r="L594" i="1" a="1"/>
  <c r="L599" i="1" a="1"/>
  <c r="L604" i="1" a="1"/>
  <c r="L609" i="1" a="1"/>
  <c r="L614" i="1" a="1"/>
  <c r="L619" i="1" a="1"/>
  <c r="L624" i="1" a="1"/>
  <c r="L629" i="1" a="1"/>
  <c r="L634" i="1" a="1"/>
  <c r="L639" i="1" a="1"/>
  <c r="L644" i="1" a="1"/>
  <c r="L649" i="1" a="1"/>
  <c r="L654" i="1" a="1"/>
  <c r="L659" i="1" a="1"/>
  <c r="L664" i="1" a="1"/>
  <c r="L669" i="1" a="1"/>
  <c r="L674" i="1" a="1"/>
  <c r="L679" i="1" a="1"/>
  <c r="L684" i="1" a="1"/>
  <c r="L689" i="1" a="1"/>
  <c r="L694" i="1" a="1"/>
  <c r="L699" i="1" a="1"/>
  <c r="L704" i="1" a="1"/>
  <c r="L709" i="1" a="1"/>
  <c r="L714" i="1" a="1"/>
  <c r="L719" i="1" a="1"/>
  <c r="L724" i="1" a="1"/>
  <c r="L729" i="1" a="1"/>
  <c r="L734" i="1" a="1"/>
  <c r="L739" i="1" a="1"/>
  <c r="L744" i="1" a="1"/>
  <c r="L749" i="1" a="1"/>
  <c r="L754" i="1" a="1"/>
  <c r="L759" i="1" a="1"/>
  <c r="L764" i="1" a="1"/>
  <c r="L769" i="1" a="1"/>
  <c r="L774" i="1" a="1"/>
  <c r="L779" i="1" a="1"/>
  <c r="L12" i="1" a="1"/>
  <c r="L27" i="1" a="1"/>
  <c r="L40" i="1" a="1"/>
  <c r="L52" i="1" a="1"/>
  <c r="L65" i="1" a="1"/>
  <c r="L77" i="1" a="1"/>
  <c r="L90" i="1" a="1"/>
  <c r="L102" i="1" a="1"/>
  <c r="L115" i="1" a="1"/>
  <c r="L127" i="1" a="1"/>
  <c r="L140" i="1" a="1"/>
  <c r="L152" i="1" a="1"/>
  <c r="L165" i="1" a="1"/>
  <c r="L177" i="1" a="1"/>
  <c r="L190" i="1" a="1"/>
  <c r="L202" i="1" a="1"/>
  <c r="L215" i="1" a="1"/>
  <c r="L227" i="1" a="1"/>
  <c r="L240" i="1" a="1"/>
  <c r="L252" i="1" a="1"/>
  <c r="L265" i="1" a="1"/>
  <c r="L277" i="1" a="1"/>
  <c r="L290" i="1" a="1"/>
  <c r="L302" i="1" a="1"/>
  <c r="L315" i="1" a="1"/>
  <c r="L327" i="1" a="1"/>
  <c r="L340" i="1" a="1"/>
  <c r="L352" i="1" a="1"/>
  <c r="L365" i="1" a="1"/>
  <c r="L377" i="1" a="1"/>
  <c r="L390" i="1" a="1"/>
  <c r="L405" i="1" a="1"/>
  <c r="L411" i="1" a="1"/>
  <c r="L417" i="1" a="1"/>
  <c r="L424" i="1" a="1"/>
  <c r="L15" i="1" a="1"/>
  <c r="L29" i="1" a="1"/>
  <c r="L41" i="1" a="1"/>
  <c r="L54" i="1" a="1"/>
  <c r="L66" i="1" a="1"/>
  <c r="L79" i="1" a="1"/>
  <c r="L91" i="1" a="1"/>
  <c r="L104" i="1" a="1"/>
  <c r="L116" i="1" a="1"/>
  <c r="L129" i="1" a="1"/>
  <c r="L141" i="1" a="1"/>
  <c r="L154" i="1" a="1"/>
  <c r="L166" i="1" a="1"/>
  <c r="L179" i="1" a="1"/>
  <c r="L191" i="1" a="1"/>
  <c r="L204" i="1" a="1"/>
  <c r="L216" i="1" a="1"/>
  <c r="L229" i="1" a="1"/>
  <c r="L241" i="1" a="1"/>
  <c r="L254" i="1" a="1"/>
  <c r="L266" i="1" a="1"/>
  <c r="L279" i="1" a="1"/>
  <c r="L291" i="1" a="1"/>
  <c r="L304" i="1" a="1"/>
  <c r="L316" i="1" a="1"/>
  <c r="L329" i="1" a="1"/>
  <c r="L341" i="1" a="1"/>
  <c r="L354" i="1" a="1"/>
  <c r="L366" i="1" a="1"/>
  <c r="L379" i="1" a="1"/>
  <c r="L391" i="1" a="1"/>
  <c r="L399" i="1" a="1"/>
  <c r="L430" i="1" a="1"/>
  <c r="L435" i="1" a="1"/>
  <c r="L440" i="1" a="1"/>
  <c r="L445" i="1" a="1"/>
  <c r="L450" i="1" a="1"/>
  <c r="L455" i="1" a="1"/>
  <c r="L460" i="1" a="1"/>
  <c r="L465" i="1" a="1"/>
  <c r="L470" i="1" a="1"/>
  <c r="L475" i="1" a="1"/>
  <c r="L480" i="1" a="1"/>
  <c r="L485" i="1" a="1"/>
  <c r="L490" i="1" a="1"/>
  <c r="L495" i="1" a="1"/>
  <c r="L500" i="1" a="1"/>
  <c r="L505" i="1" a="1"/>
  <c r="L510" i="1" a="1"/>
  <c r="L515" i="1" a="1"/>
  <c r="L520" i="1" a="1"/>
  <c r="L525" i="1" a="1"/>
  <c r="L530" i="1" a="1"/>
  <c r="L535" i="1" a="1"/>
  <c r="L540" i="1" a="1"/>
  <c r="L545" i="1" a="1"/>
  <c r="L550" i="1" a="1"/>
  <c r="L555" i="1" a="1"/>
  <c r="L560" i="1" a="1"/>
  <c r="L565" i="1" a="1"/>
  <c r="L570" i="1" a="1"/>
  <c r="L575" i="1" a="1"/>
  <c r="L580" i="1" a="1"/>
  <c r="L585" i="1" a="1"/>
  <c r="L590" i="1" a="1"/>
  <c r="L595" i="1" a="1"/>
  <c r="L600" i="1" a="1"/>
  <c r="L605" i="1" a="1"/>
  <c r="L610" i="1" a="1"/>
  <c r="L615" i="1" a="1"/>
  <c r="L620" i="1" a="1"/>
  <c r="L625" i="1" a="1"/>
  <c r="L630" i="1" a="1"/>
  <c r="L635" i="1" a="1"/>
  <c r="L640" i="1" a="1"/>
  <c r="L645" i="1" a="1"/>
  <c r="L650" i="1" a="1"/>
  <c r="L655" i="1" a="1"/>
  <c r="L660" i="1" a="1"/>
  <c r="L665" i="1" a="1"/>
  <c r="L670" i="1" a="1"/>
  <c r="L675" i="1" a="1"/>
  <c r="L680" i="1" a="1"/>
  <c r="L685" i="1" a="1"/>
  <c r="L690" i="1" a="1"/>
  <c r="L695" i="1" a="1"/>
  <c r="L700" i="1" a="1"/>
  <c r="L705" i="1" a="1"/>
  <c r="L710" i="1" a="1"/>
  <c r="L715" i="1" a="1"/>
  <c r="L16" i="1" a="1"/>
  <c r="L17" i="1" a="1"/>
  <c r="L31" i="1" a="1"/>
  <c r="L44" i="1" a="1"/>
  <c r="L56" i="1" a="1"/>
  <c r="L69" i="1" a="1"/>
  <c r="L81" i="1" a="1"/>
  <c r="L94" i="1" a="1"/>
  <c r="L106" i="1" a="1"/>
  <c r="L119" i="1" a="1"/>
  <c r="L131" i="1" a="1"/>
  <c r="L144" i="1" a="1"/>
  <c r="L156" i="1" a="1"/>
  <c r="L169" i="1" a="1"/>
  <c r="L181" i="1" a="1"/>
  <c r="L194" i="1" a="1"/>
  <c r="L206" i="1" a="1"/>
  <c r="L219" i="1" a="1"/>
  <c r="L231" i="1" a="1"/>
  <c r="L244" i="1" a="1"/>
  <c r="L256" i="1" a="1"/>
  <c r="L269" i="1" a="1"/>
  <c r="L281" i="1" a="1"/>
  <c r="L294" i="1" a="1"/>
  <c r="L306" i="1" a="1"/>
  <c r="L319" i="1" a="1"/>
  <c r="L331" i="1" a="1"/>
  <c r="L344" i="1" a="1"/>
  <c r="L356" i="1" a="1"/>
  <c r="L369" i="1" a="1"/>
  <c r="L381" i="1" a="1"/>
  <c r="L400" i="1" a="1"/>
  <c r="L431" i="1" a="1"/>
  <c r="L436" i="1" a="1"/>
  <c r="L441" i="1" a="1"/>
  <c r="L446" i="1" a="1"/>
  <c r="L451" i="1" a="1"/>
  <c r="L456" i="1" a="1"/>
  <c r="L461" i="1" a="1"/>
  <c r="L466" i="1" a="1"/>
  <c r="L471" i="1" a="1"/>
  <c r="L476" i="1" a="1"/>
  <c r="L481" i="1" a="1"/>
  <c r="L486" i="1" a="1"/>
  <c r="L491" i="1" a="1"/>
  <c r="L496" i="1" a="1"/>
  <c r="L501" i="1" a="1"/>
  <c r="L506" i="1" a="1"/>
  <c r="L511" i="1" a="1"/>
  <c r="L516" i="1" a="1"/>
  <c r="L521" i="1" a="1"/>
  <c r="L526" i="1" a="1"/>
  <c r="L531" i="1" a="1"/>
  <c r="L536" i="1" a="1"/>
  <c r="L541" i="1" a="1"/>
  <c r="L546" i="1" a="1"/>
  <c r="L551" i="1" a="1"/>
  <c r="L556" i="1" a="1"/>
  <c r="L561" i="1" a="1"/>
  <c r="L566" i="1" a="1"/>
  <c r="L571" i="1" a="1"/>
  <c r="L576" i="1" a="1"/>
  <c r="L581" i="1" a="1"/>
  <c r="L586" i="1" a="1"/>
  <c r="L591" i="1" a="1"/>
  <c r="L596" i="1" a="1"/>
  <c r="L601" i="1" a="1"/>
  <c r="L606" i="1" a="1"/>
  <c r="L611" i="1" a="1"/>
  <c r="L616" i="1" a="1"/>
  <c r="L621" i="1" a="1"/>
  <c r="L626" i="1" a="1"/>
  <c r="L631" i="1" a="1"/>
  <c r="L636" i="1" a="1"/>
  <c r="L641" i="1" a="1"/>
  <c r="L646" i="1" a="1"/>
  <c r="L651" i="1" a="1"/>
  <c r="L656" i="1" a="1"/>
  <c r="L661" i="1" a="1"/>
  <c r="L666" i="1" a="1"/>
  <c r="L671" i="1" a="1"/>
  <c r="L676" i="1" a="1"/>
  <c r="L681" i="1" a="1"/>
  <c r="L686" i="1" a="1"/>
  <c r="L691" i="1" a="1"/>
  <c r="L696" i="1" a="1"/>
  <c r="L701" i="1" a="1"/>
  <c r="L706" i="1" a="1"/>
  <c r="L711" i="1" a="1"/>
  <c r="L716" i="1" a="1"/>
  <c r="L721" i="1" a="1"/>
  <c r="L20" i="1" a="1"/>
  <c r="L32" i="1" a="1"/>
  <c r="L45" i="1" a="1"/>
  <c r="L21" i="1" a="1"/>
  <c r="L22" i="1" a="1"/>
  <c r="L25" i="1" a="1"/>
  <c r="L57" i="1" a="1"/>
  <c r="L82" i="1" a="1"/>
  <c r="L107" i="1" a="1"/>
  <c r="L132" i="1" a="1"/>
  <c r="L157" i="1" a="1"/>
  <c r="L182" i="1" a="1"/>
  <c r="L207" i="1" a="1"/>
  <c r="L232" i="1" a="1"/>
  <c r="L257" i="1" a="1"/>
  <c r="L282" i="1" a="1"/>
  <c r="L307" i="1" a="1"/>
  <c r="L332" i="1" a="1"/>
  <c r="L357" i="1" a="1"/>
  <c r="L382" i="1" a="1"/>
  <c r="L414" i="1" a="1"/>
  <c r="L426" i="1" a="1"/>
  <c r="L725" i="1" a="1"/>
  <c r="L781" i="1" a="1"/>
  <c r="L786" i="1" a="1"/>
  <c r="L791" i="1" a="1"/>
  <c r="L796" i="1" a="1"/>
  <c r="L801" i="1" a="1"/>
  <c r="L806" i="1" a="1"/>
  <c r="L811" i="1" a="1"/>
  <c r="L816" i="1" a="1"/>
  <c r="L821" i="1" a="1"/>
  <c r="L826" i="1" a="1"/>
  <c r="L831" i="1" a="1"/>
  <c r="L836" i="1" a="1"/>
  <c r="L841" i="1" a="1"/>
  <c r="L846" i="1" a="1"/>
  <c r="L851" i="1" a="1"/>
  <c r="L856" i="1" a="1"/>
  <c r="L861" i="1" a="1"/>
  <c r="L866" i="1" a="1"/>
  <c r="L871" i="1" a="1"/>
  <c r="L876" i="1" a="1"/>
  <c r="L881" i="1" a="1"/>
  <c r="L886" i="1" a="1"/>
  <c r="L891" i="1" a="1"/>
  <c r="L896" i="1" a="1"/>
  <c r="L901" i="1" a="1"/>
  <c r="L906" i="1" a="1"/>
  <c r="L911" i="1" a="1"/>
  <c r="L916" i="1" a="1"/>
  <c r="L921" i="1" a="1"/>
  <c r="L926" i="1" a="1"/>
  <c r="L931" i="1" a="1"/>
  <c r="L936" i="1" a="1"/>
  <c r="L941" i="1" a="1"/>
  <c r="L946" i="1" a="1"/>
  <c r="L951" i="1" a="1"/>
  <c r="L956" i="1" a="1"/>
  <c r="L961" i="1" a="1"/>
  <c r="L966" i="1" a="1"/>
  <c r="L971" i="1" a="1"/>
  <c r="L976" i="1" a="1"/>
  <c r="L981" i="1" a="1"/>
  <c r="L986" i="1" a="1"/>
  <c r="L991" i="1" a="1"/>
  <c r="L996" i="1" a="1"/>
  <c r="L1001" i="1" a="1"/>
  <c r="L1006" i="1" a="1"/>
  <c r="L1011" i="1" a="1"/>
  <c r="L1016" i="1" a="1"/>
  <c r="L1021" i="1" a="1"/>
  <c r="L1026" i="1" a="1"/>
  <c r="L1031" i="1" a="1"/>
  <c r="L1036" i="1" a="1"/>
  <c r="L30" i="1" a="1"/>
  <c r="L59" i="1" a="1"/>
  <c r="L84" i="1" a="1"/>
  <c r="L109" i="1" a="1"/>
  <c r="L134" i="1" a="1"/>
  <c r="L159" i="1" a="1"/>
  <c r="L184" i="1" a="1"/>
  <c r="L209" i="1" a="1"/>
  <c r="L234" i="1" a="1"/>
  <c r="L259" i="1" a="1"/>
  <c r="L284" i="1" a="1"/>
  <c r="L309" i="1" a="1"/>
  <c r="L334" i="1" a="1"/>
  <c r="L359" i="1" a="1"/>
  <c r="L384" i="1" a="1"/>
  <c r="L401" i="1" a="1"/>
  <c r="L437" i="1" a="1"/>
  <c r="L447" i="1" a="1"/>
  <c r="L457" i="1" a="1"/>
  <c r="L467" i="1" a="1"/>
  <c r="L477" i="1" a="1"/>
  <c r="L487" i="1" a="1"/>
  <c r="L497" i="1" a="1"/>
  <c r="L507" i="1" a="1"/>
  <c r="L517" i="1" a="1"/>
  <c r="L527" i="1" a="1"/>
  <c r="L537" i="1" a="1"/>
  <c r="L547" i="1" a="1"/>
  <c r="L557" i="1" a="1"/>
  <c r="L567" i="1" a="1"/>
  <c r="L577" i="1" a="1"/>
  <c r="L587" i="1" a="1"/>
  <c r="L597" i="1" a="1"/>
  <c r="L607" i="1" a="1"/>
  <c r="L617" i="1" a="1"/>
  <c r="L627" i="1" a="1"/>
  <c r="L637" i="1" a="1"/>
  <c r="L647" i="1" a="1"/>
  <c r="L657" i="1" a="1"/>
  <c r="L667" i="1" a="1"/>
  <c r="L677" i="1" a="1"/>
  <c r="L687" i="1" a="1"/>
  <c r="L697" i="1" a="1"/>
  <c r="L707" i="1" a="1"/>
  <c r="L717" i="1" a="1"/>
  <c r="L732" i="1" a="1"/>
  <c r="L745" i="1" a="1"/>
  <c r="L751" i="1" a="1"/>
  <c r="L757" i="1" a="1"/>
  <c r="L770" i="1" a="1"/>
  <c r="L776" i="1" a="1"/>
  <c r="L34" i="1" a="1"/>
  <c r="L60" i="1" a="1"/>
  <c r="L85" i="1" a="1"/>
  <c r="L110" i="1" a="1"/>
  <c r="L135" i="1" a="1"/>
  <c r="L160" i="1" a="1"/>
  <c r="L185" i="1" a="1"/>
  <c r="L210" i="1" a="1"/>
  <c r="L235" i="1" a="1"/>
  <c r="L260" i="1" a="1"/>
  <c r="L285" i="1" a="1"/>
  <c r="L310" i="1" a="1"/>
  <c r="L335" i="1" a="1"/>
  <c r="L360" i="1" a="1"/>
  <c r="L385" i="1" a="1"/>
  <c r="L402" i="1" a="1"/>
  <c r="L415" i="1" a="1"/>
  <c r="L427" i="1" a="1"/>
  <c r="L726" i="1" a="1"/>
  <c r="L782" i="1" a="1"/>
  <c r="L787" i="1" a="1"/>
  <c r="L792" i="1" a="1"/>
  <c r="L797" i="1" a="1"/>
  <c r="L802" i="1" a="1"/>
  <c r="L807" i="1" a="1"/>
  <c r="L35" i="1" a="1"/>
  <c r="L62" i="1" a="1"/>
  <c r="L87" i="1" a="1"/>
  <c r="L112" i="1" a="1"/>
  <c r="L137" i="1" a="1"/>
  <c r="L162" i="1" a="1"/>
  <c r="L187" i="1" a="1"/>
  <c r="L212" i="1" a="1"/>
  <c r="L237" i="1" a="1"/>
  <c r="L262" i="1" a="1"/>
  <c r="L287" i="1" a="1"/>
  <c r="L312" i="1" a="1"/>
  <c r="L337" i="1" a="1"/>
  <c r="L362" i="1" a="1"/>
  <c r="L387" i="1" a="1"/>
  <c r="L404" i="1" a="1"/>
  <c r="L416" i="1" a="1"/>
  <c r="L740" i="1" a="1"/>
  <c r="L37" i="1" a="1"/>
  <c r="L67" i="1" a="1"/>
  <c r="L92" i="1" a="1"/>
  <c r="L117" i="1" a="1"/>
  <c r="L142" i="1" a="1"/>
  <c r="L167" i="1" a="1"/>
  <c r="L192" i="1" a="1"/>
  <c r="L217" i="1" a="1"/>
  <c r="L242" i="1" a="1"/>
  <c r="L267" i="1" a="1"/>
  <c r="L292" i="1" a="1"/>
  <c r="L317" i="1" a="1"/>
  <c r="L342" i="1" a="1"/>
  <c r="L367" i="1" a="1"/>
  <c r="L392" i="1" a="1"/>
  <c r="L406" i="1" a="1"/>
  <c r="L419" i="1" a="1"/>
  <c r="L720" i="1" a="1"/>
  <c r="L727" i="1" a="1"/>
  <c r="L42" i="1" a="1"/>
  <c r="L70" i="1" a="1"/>
  <c r="L95" i="1" a="1"/>
  <c r="L120" i="1" a="1"/>
  <c r="L145" i="1" a="1"/>
  <c r="L170" i="1" a="1"/>
  <c r="L195" i="1" a="1"/>
  <c r="L220" i="1" a="1"/>
  <c r="L245" i="1" a="1"/>
  <c r="L270" i="1" a="1"/>
  <c r="L295" i="1" a="1"/>
  <c r="L320" i="1" a="1"/>
  <c r="L345" i="1" a="1"/>
  <c r="L370" i="1" a="1"/>
  <c r="L394" i="1" a="1"/>
  <c r="L407" i="1" a="1"/>
  <c r="L420" i="1" a="1"/>
  <c r="L46" i="1" a="1"/>
  <c r="L71" i="1" a="1"/>
  <c r="L96" i="1" a="1"/>
  <c r="L121" i="1" a="1"/>
  <c r="L146" i="1" a="1"/>
  <c r="L171" i="1" a="1"/>
  <c r="L196" i="1" a="1"/>
  <c r="L221" i="1" a="1"/>
  <c r="L246" i="1" a="1"/>
  <c r="L271" i="1" a="1"/>
  <c r="L296" i="1" a="1"/>
  <c r="L321" i="1" a="1"/>
  <c r="L346" i="1" a="1"/>
  <c r="L371" i="1" a="1"/>
  <c r="L432" i="1" a="1"/>
  <c r="L442" i="1" a="1"/>
  <c r="L452" i="1" a="1"/>
  <c r="L462" i="1" a="1"/>
  <c r="L472" i="1" a="1"/>
  <c r="L482" i="1" a="1"/>
  <c r="L492" i="1" a="1"/>
  <c r="L502" i="1" a="1"/>
  <c r="L512" i="1" a="1"/>
  <c r="L47" i="1" a="1"/>
  <c r="L72" i="1" a="1"/>
  <c r="L97" i="1" a="1"/>
  <c r="L122" i="1" a="1"/>
  <c r="L147" i="1" a="1"/>
  <c r="L172" i="1" a="1"/>
  <c r="L197" i="1" a="1"/>
  <c r="L222" i="1" a="1"/>
  <c r="L50" i="1" a="1"/>
  <c r="L75" i="1" a="1"/>
  <c r="L100" i="1" a="1"/>
  <c r="L125" i="1" a="1"/>
  <c r="L150" i="1" a="1"/>
  <c r="L175" i="1" a="1"/>
  <c r="L200" i="1" a="1"/>
  <c r="L225" i="1" a="1"/>
  <c r="L250" i="1" a="1"/>
  <c r="L275" i="1" a="1"/>
  <c r="L300" i="1" a="1"/>
  <c r="L325" i="1" a="1"/>
  <c r="L350" i="1" a="1"/>
  <c r="L375" i="1" a="1"/>
  <c r="L396" i="1" a="1"/>
  <c r="L410" i="1" a="1"/>
  <c r="L422" i="1" a="1"/>
  <c r="L55" i="1" a="1"/>
  <c r="L272" i="1" a="1"/>
  <c r="L395" i="1" a="1"/>
  <c r="L542" i="1" a="1"/>
  <c r="L762" i="1" a="1"/>
  <c r="L789" i="1" a="1"/>
  <c r="L810" i="1" a="1"/>
  <c r="L817" i="1" a="1"/>
  <c r="L823" i="1" a="1"/>
  <c r="L829" i="1" a="1"/>
  <c r="L835" i="1" a="1"/>
  <c r="L842" i="1" a="1"/>
  <c r="L848" i="1" a="1"/>
  <c r="L854" i="1" a="1"/>
  <c r="L860" i="1" a="1"/>
  <c r="L867" i="1" a="1"/>
  <c r="L873" i="1" a="1"/>
  <c r="L879" i="1" a="1"/>
  <c r="L885" i="1" a="1"/>
  <c r="L892" i="1" a="1"/>
  <c r="L898" i="1" a="1"/>
  <c r="L904" i="1" a="1"/>
  <c r="L910" i="1" a="1"/>
  <c r="L917" i="1" a="1"/>
  <c r="L923" i="1" a="1"/>
  <c r="L929" i="1" a="1"/>
  <c r="L935" i="1" a="1"/>
  <c r="L942" i="1" a="1"/>
  <c r="L948" i="1" a="1"/>
  <c r="L959" i="1" a="1"/>
  <c r="L970" i="1" a="1"/>
  <c r="L987" i="1" a="1"/>
  <c r="L998" i="1" a="1"/>
  <c r="L1009" i="1" a="1"/>
  <c r="L1020" i="1" a="1"/>
  <c r="L1037" i="1" a="1"/>
  <c r="L1042" i="1" a="1"/>
  <c r="L1047" i="1" a="1"/>
  <c r="L1052" i="1" a="1"/>
  <c r="L1057" i="1" a="1"/>
  <c r="L1062" i="1" a="1"/>
  <c r="L1067" i="1" a="1"/>
  <c r="L1072" i="1" a="1"/>
  <c r="L1077" i="1" a="1"/>
  <c r="L1082" i="1" a="1"/>
  <c r="L1087" i="1" a="1"/>
  <c r="L1092" i="1" a="1"/>
  <c r="L1097" i="1" a="1"/>
  <c r="L1102" i="1" a="1"/>
  <c r="L1107" i="1" a="1"/>
  <c r="L1112" i="1" a="1"/>
  <c r="L1117" i="1" a="1"/>
  <c r="L1122" i="1" a="1"/>
  <c r="L1127" i="1" a="1"/>
  <c r="L1132" i="1" a="1"/>
  <c r="L1137" i="1" a="1"/>
  <c r="L1142" i="1" a="1"/>
  <c r="L1147" i="1" a="1"/>
  <c r="L1152" i="1" a="1"/>
  <c r="L1157" i="1" a="1"/>
  <c r="L1162" i="1" a="1"/>
  <c r="L1167" i="1" a="1"/>
  <c r="L1172" i="1" a="1"/>
  <c r="L1177" i="1" a="1"/>
  <c r="L1182" i="1" a="1"/>
  <c r="L1187" i="1" a="1"/>
  <c r="L1192" i="1" a="1"/>
  <c r="L1197" i="1" a="1"/>
  <c r="L1202" i="1" a="1"/>
  <c r="L1207" i="1" a="1"/>
  <c r="L1212" i="1" a="1"/>
  <c r="L1217" i="1" a="1"/>
  <c r="L1222" i="1" a="1"/>
  <c r="L1227" i="1" a="1"/>
  <c r="L1232" i="1" a="1"/>
  <c r="L1237" i="1" a="1"/>
  <c r="L1242" i="1" a="1"/>
  <c r="L1247" i="1" a="1"/>
  <c r="L1252" i="1" a="1"/>
  <c r="L1257" i="1" a="1"/>
  <c r="L1262" i="1" a="1"/>
  <c r="L1267" i="1" a="1"/>
  <c r="L1272" i="1" a="1"/>
  <c r="L1277" i="1" a="1"/>
  <c r="L1282" i="1" a="1"/>
  <c r="L1287" i="1" a="1"/>
  <c r="L1292" i="1" a="1"/>
  <c r="L1297" i="1" a="1"/>
  <c r="L1302" i="1" a="1"/>
  <c r="L1307" i="1" a="1"/>
  <c r="L1312" i="1" a="1"/>
  <c r="L1317" i="1" a="1"/>
  <c r="L1322" i="1" a="1"/>
  <c r="L1327" i="1" a="1"/>
  <c r="L1332" i="1" a="1"/>
  <c r="L1337" i="1" a="1"/>
  <c r="L1342" i="1" a="1"/>
  <c r="L1347" i="1" a="1"/>
  <c r="L1352" i="1" a="1"/>
  <c r="L1357" i="1" a="1"/>
  <c r="L1362" i="1" a="1"/>
  <c r="L1367" i="1" a="1"/>
  <c r="L1372" i="1" a="1"/>
  <c r="L1377" i="1" a="1"/>
  <c r="L1382" i="1" a="1"/>
  <c r="L1387" i="1" a="1"/>
  <c r="L1392" i="1" a="1"/>
  <c r="L1397" i="1" a="1"/>
  <c r="L1402" i="1" a="1"/>
  <c r="L1407" i="1" a="1"/>
  <c r="L1412" i="1" a="1"/>
  <c r="L1417" i="1" a="1"/>
  <c r="L1422" i="1" a="1"/>
  <c r="L1427" i="1" a="1"/>
  <c r="L1432" i="1" a="1"/>
  <c r="L1437" i="1" a="1"/>
  <c r="L1442" i="1" a="1"/>
  <c r="L1447" i="1" a="1"/>
  <c r="L1452" i="1" a="1"/>
  <c r="L1457" i="1" a="1"/>
  <c r="L1462" i="1" a="1"/>
  <c r="L1467" i="1" a="1"/>
  <c r="L1472" i="1" a="1"/>
  <c r="L1477" i="1" a="1"/>
  <c r="L1482" i="1" a="1"/>
  <c r="L1487" i="1" a="1"/>
  <c r="L1492" i="1" a="1"/>
  <c r="L1497" i="1" a="1"/>
  <c r="L80" i="1" a="1"/>
  <c r="L280" i="1" a="1"/>
  <c r="L632" i="1" a="1"/>
  <c r="L682" i="1" a="1"/>
  <c r="L742" i="1" a="1"/>
  <c r="L765" i="1" a="1"/>
  <c r="L783" i="1" a="1"/>
  <c r="L804" i="1" a="1"/>
  <c r="L954" i="1" a="1"/>
  <c r="L965" i="1" a="1"/>
  <c r="L982" i="1" a="1"/>
  <c r="L993" i="1" a="1"/>
  <c r="L1004" i="1" a="1"/>
  <c r="L1015" i="1" a="1"/>
  <c r="L1032" i="1" a="1"/>
  <c r="L105" i="1" a="1"/>
  <c r="L297" i="1" a="1"/>
  <c r="L409" i="1" a="1"/>
  <c r="L582" i="1" a="1"/>
  <c r="L730" i="1" a="1"/>
  <c r="L775" i="1" a="1"/>
  <c r="L790" i="1" a="1"/>
  <c r="L798" i="1" a="1"/>
  <c r="L812" i="1" a="1"/>
  <c r="L818" i="1" a="1"/>
  <c r="L824" i="1" a="1"/>
  <c r="L830" i="1" a="1"/>
  <c r="L837" i="1" a="1"/>
  <c r="L843" i="1" a="1"/>
  <c r="L849" i="1" a="1"/>
  <c r="L855" i="1" a="1"/>
  <c r="L862" i="1" a="1"/>
  <c r="L868" i="1" a="1"/>
  <c r="L874" i="1" a="1"/>
  <c r="L880" i="1" a="1"/>
  <c r="L887" i="1" a="1"/>
  <c r="L893" i="1" a="1"/>
  <c r="L899" i="1" a="1"/>
  <c r="L905" i="1" a="1"/>
  <c r="L912" i="1" a="1"/>
  <c r="L918" i="1" a="1"/>
  <c r="L924" i="1" a="1"/>
  <c r="L930" i="1" a="1"/>
  <c r="L937" i="1" a="1"/>
  <c r="L943" i="1" a="1"/>
  <c r="L949" i="1" a="1"/>
  <c r="L960" i="1" a="1"/>
  <c r="L977" i="1" a="1"/>
  <c r="L988" i="1" a="1"/>
  <c r="L999" i="1" a="1"/>
  <c r="L1010" i="1" a="1"/>
  <c r="L1027" i="1" a="1"/>
  <c r="L1038" i="1" a="1"/>
  <c r="L1043" i="1" a="1"/>
  <c r="L1048" i="1" a="1"/>
  <c r="L1053" i="1" a="1"/>
  <c r="L1058" i="1" a="1"/>
  <c r="L1063" i="1" a="1"/>
  <c r="L1068" i="1" a="1"/>
  <c r="L1073" i="1" a="1"/>
  <c r="L1078" i="1" a="1"/>
  <c r="L1083" i="1" a="1"/>
  <c r="L1088" i="1" a="1"/>
  <c r="L1093" i="1" a="1"/>
  <c r="L1098" i="1" a="1"/>
  <c r="L130" i="1" a="1"/>
  <c r="L305" i="1" a="1"/>
  <c r="L412" i="1" a="1"/>
  <c r="L552" i="1" a="1"/>
  <c r="L612" i="1" a="1"/>
  <c r="L662" i="1" a="1"/>
  <c r="L712" i="1" a="1"/>
  <c r="L731" i="1" a="1"/>
  <c r="L746" i="1" a="1"/>
  <c r="L755" i="1" a="1"/>
  <c r="L766" i="1" a="1"/>
  <c r="L777" i="1" a="1"/>
  <c r="L784" i="1" a="1"/>
  <c r="L805" i="1" a="1"/>
  <c r="L955" i="1" a="1"/>
  <c r="L972" i="1" a="1"/>
  <c r="L983" i="1" a="1"/>
  <c r="L994" i="1" a="1"/>
  <c r="L1005" i="1" a="1"/>
  <c r="L1022" i="1" a="1"/>
  <c r="L1033" i="1" a="1"/>
  <c r="L155" i="1" a="1"/>
  <c r="L322" i="1" a="1"/>
  <c r="L421" i="1" a="1"/>
  <c r="L522" i="1" a="1"/>
  <c r="L735" i="1" a="1"/>
  <c r="L756" i="1" a="1"/>
  <c r="L799" i="1" a="1"/>
  <c r="L813" i="1" a="1"/>
  <c r="L819" i="1" a="1"/>
  <c r="L825" i="1" a="1"/>
  <c r="L832" i="1" a="1"/>
  <c r="L838" i="1" a="1"/>
  <c r="L844" i="1" a="1"/>
  <c r="L850" i="1" a="1"/>
  <c r="L857" i="1" a="1"/>
  <c r="L863" i="1" a="1"/>
  <c r="L869" i="1" a="1"/>
  <c r="L875" i="1" a="1"/>
  <c r="L882" i="1" a="1"/>
  <c r="L888" i="1" a="1"/>
  <c r="L894" i="1" a="1"/>
  <c r="L900" i="1" a="1"/>
  <c r="L907" i="1" a="1"/>
  <c r="L913" i="1" a="1"/>
  <c r="L919" i="1" a="1"/>
  <c r="L925" i="1" a="1"/>
  <c r="L932" i="1" a="1"/>
  <c r="L938" i="1" a="1"/>
  <c r="L944" i="1" a="1"/>
  <c r="L950" i="1" a="1"/>
  <c r="L967" i="1" a="1"/>
  <c r="L978" i="1" a="1"/>
  <c r="L989" i="1" a="1"/>
  <c r="L1000" i="1" a="1"/>
  <c r="L1017" i="1" a="1"/>
  <c r="L1028" i="1" a="1"/>
  <c r="L1039" i="1" a="1"/>
  <c r="L1044" i="1" a="1"/>
  <c r="L1049" i="1" a="1"/>
  <c r="L1054" i="1" a="1"/>
  <c r="L1059" i="1" a="1"/>
  <c r="L1064" i="1" a="1"/>
  <c r="L1069" i="1" a="1"/>
  <c r="L1074" i="1" a="1"/>
  <c r="L1079" i="1" a="1"/>
  <c r="L1084" i="1" a="1"/>
  <c r="L1089" i="1" a="1"/>
  <c r="L1094" i="1" a="1"/>
  <c r="L1099" i="1" a="1"/>
  <c r="L1104" i="1" a="1"/>
  <c r="L1109" i="1" a="1"/>
  <c r="L1114" i="1" a="1"/>
  <c r="L1119" i="1" a="1"/>
  <c r="L1124" i="1" a="1"/>
  <c r="L1129" i="1" a="1"/>
  <c r="L180" i="1" a="1"/>
  <c r="L330" i="1" a="1"/>
  <c r="L425" i="1" a="1"/>
  <c r="L592" i="1" a="1"/>
  <c r="L642" i="1" a="1"/>
  <c r="L692" i="1" a="1"/>
  <c r="L747" i="1" a="1"/>
  <c r="L767" i="1" a="1"/>
  <c r="L778" i="1" a="1"/>
  <c r="L785" i="1" a="1"/>
  <c r="L793" i="1" a="1"/>
  <c r="L962" i="1" a="1"/>
  <c r="L973" i="1" a="1"/>
  <c r="L984" i="1" a="1"/>
  <c r="L995" i="1" a="1"/>
  <c r="L1012" i="1" a="1"/>
  <c r="L1023" i="1" a="1"/>
  <c r="L1034" i="1" a="1"/>
  <c r="L205" i="1" a="1"/>
  <c r="L347" i="1" a="1"/>
  <c r="L562" i="1" a="1"/>
  <c r="L736" i="1" a="1"/>
  <c r="L800" i="1" a="1"/>
  <c r="L808" i="1" a="1"/>
  <c r="L814" i="1" a="1"/>
  <c r="L820" i="1" a="1"/>
  <c r="L827" i="1" a="1"/>
  <c r="L833" i="1" a="1"/>
  <c r="L839" i="1" a="1"/>
  <c r="L845" i="1" a="1"/>
  <c r="L852" i="1" a="1"/>
  <c r="L858" i="1" a="1"/>
  <c r="L864" i="1" a="1"/>
  <c r="L870" i="1" a="1"/>
  <c r="L877" i="1" a="1"/>
  <c r="L883" i="1" a="1"/>
  <c r="L889" i="1" a="1"/>
  <c r="L895" i="1" a="1"/>
  <c r="L902" i="1" a="1"/>
  <c r="L908" i="1" a="1"/>
  <c r="L914" i="1" a="1"/>
  <c r="L920" i="1" a="1"/>
  <c r="L927" i="1" a="1"/>
  <c r="L933" i="1" a="1"/>
  <c r="L939" i="1" a="1"/>
  <c r="L945" i="1" a="1"/>
  <c r="L957" i="1" a="1"/>
  <c r="L968" i="1" a="1"/>
  <c r="L979" i="1" a="1"/>
  <c r="L990" i="1" a="1"/>
  <c r="L1007" i="1" a="1"/>
  <c r="L1018" i="1" a="1"/>
  <c r="L1029" i="1" a="1"/>
  <c r="L1040" i="1" a="1"/>
  <c r="L230" i="1" a="1"/>
  <c r="L355" i="1" a="1"/>
  <c r="L532" i="1" a="1"/>
  <c r="L622" i="1" a="1"/>
  <c r="L247" i="1" a="1"/>
  <c r="L372" i="1" a="1"/>
  <c r="L255" i="1" a="1"/>
  <c r="L380" i="1" a="1"/>
  <c r="L572" i="1" a="1"/>
  <c r="L602" i="1" a="1"/>
  <c r="L652" i="1" a="1"/>
  <c r="L702" i="1" a="1"/>
  <c r="L741" i="1" a="1"/>
  <c r="L752" i="1" a="1"/>
  <c r="L761" i="1" a="1"/>
  <c r="L772" i="1" a="1"/>
  <c r="L795" i="1" a="1"/>
  <c r="L803" i="1" a="1"/>
  <c r="L953" i="1" a="1"/>
  <c r="L964" i="1" a="1"/>
  <c r="L975" i="1" a="1"/>
  <c r="L750" i="1" a="1"/>
  <c r="L828" i="1" a="1"/>
  <c r="L859" i="1" a="1"/>
  <c r="L890" i="1" a="1"/>
  <c r="L922" i="1" a="1"/>
  <c r="L980" i="1" a="1"/>
  <c r="L1149" i="1" a="1"/>
  <c r="L1174" i="1" a="1"/>
  <c r="L1198" i="1" a="1"/>
  <c r="L1205" i="1" a="1"/>
  <c r="L1226" i="1" a="1"/>
  <c r="L1234" i="1" a="1"/>
  <c r="L1248" i="1" a="1"/>
  <c r="L1255" i="1" a="1"/>
  <c r="L1505" i="1" a="1"/>
  <c r="L1516" i="1" a="1"/>
  <c r="L1527" i="1" a="1"/>
  <c r="L1533" i="1" a="1"/>
  <c r="L1544" i="1" a="1"/>
  <c r="L1555" i="1" a="1"/>
  <c r="L1566" i="1" a="1"/>
  <c r="L1577" i="1" a="1"/>
  <c r="L1583" i="1" a="1"/>
  <c r="L1594" i="1" a="1"/>
  <c r="L1605" i="1" a="1"/>
  <c r="L1616" i="1" a="1"/>
  <c r="L1621" i="1" a="1"/>
  <c r="L1626" i="1" a="1"/>
  <c r="L1631" i="1" a="1"/>
  <c r="L1636" i="1" a="1"/>
  <c r="L1641" i="1" a="1"/>
  <c r="L1646" i="1" a="1"/>
  <c r="L1651" i="1" a="1"/>
  <c r="L1656" i="1" a="1"/>
  <c r="L1661" i="1" a="1"/>
  <c r="L1666" i="1" a="1"/>
  <c r="L1671" i="1" a="1"/>
  <c r="L1676" i="1" a="1"/>
  <c r="L1681" i="1" a="1"/>
  <c r="L1686" i="1" a="1"/>
  <c r="L1691" i="1" a="1"/>
  <c r="L1696" i="1" a="1"/>
  <c r="L1701" i="1" a="1"/>
  <c r="L1706" i="1" a="1"/>
  <c r="L1711" i="1" a="1"/>
  <c r="L1716" i="1" a="1"/>
  <c r="L1721" i="1" a="1"/>
  <c r="L1726" i="1" a="1"/>
  <c r="L1731" i="1" a="1"/>
  <c r="L1736" i="1" a="1"/>
  <c r="L1741" i="1" a="1"/>
  <c r="L1746" i="1" a="1"/>
  <c r="L1751" i="1" a="1"/>
  <c r="L1756" i="1" a="1"/>
  <c r="L1761" i="1" a="1"/>
  <c r="L1766" i="1" a="1"/>
  <c r="L1771" i="1" a="1"/>
  <c r="L1776" i="1" a="1"/>
  <c r="L1781" i="1" a="1"/>
  <c r="L1786" i="1" a="1"/>
  <c r="L1791" i="1" a="1"/>
  <c r="L1796" i="1" a="1"/>
  <c r="L1801" i="1" a="1"/>
  <c r="L672" i="1" a="1"/>
  <c r="L760" i="1" a="1"/>
  <c r="L985" i="1" a="1"/>
  <c r="L1003" i="1" a="1"/>
  <c r="L1024" i="1" a="1"/>
  <c r="L1041" i="1" a="1"/>
  <c r="L1055" i="1" a="1"/>
  <c r="L1066" i="1" a="1"/>
  <c r="L1080" i="1" a="1"/>
  <c r="L1091" i="1" a="1"/>
  <c r="L1103" i="1" a="1"/>
  <c r="L1113" i="1" a="1"/>
  <c r="L1123" i="1" a="1"/>
  <c r="L1133" i="1" a="1"/>
  <c r="L1141" i="1" a="1"/>
  <c r="L1150" i="1" a="1"/>
  <c r="L1158" i="1" a="1"/>
  <c r="L1166" i="1" a="1"/>
  <c r="L1175" i="1" a="1"/>
  <c r="L1183" i="1" a="1"/>
  <c r="L1191" i="1" a="1"/>
  <c r="L1199" i="1" a="1"/>
  <c r="L1213" i="1" a="1"/>
  <c r="L1220" i="1" a="1"/>
  <c r="L1241" i="1" a="1"/>
  <c r="L1249" i="1" a="1"/>
  <c r="L1263" i="1" a="1"/>
  <c r="L1269" i="1" a="1"/>
  <c r="L1275" i="1" a="1"/>
  <c r="L1281" i="1" a="1"/>
  <c r="L1288" i="1" a="1"/>
  <c r="L1294" i="1" a="1"/>
  <c r="L1300" i="1" a="1"/>
  <c r="L1306" i="1" a="1"/>
  <c r="L1313" i="1" a="1"/>
  <c r="L1319" i="1" a="1"/>
  <c r="L1325" i="1" a="1"/>
  <c r="L1331" i="1" a="1"/>
  <c r="L1338" i="1" a="1"/>
  <c r="L1344" i="1" a="1"/>
  <c r="L1350" i="1" a="1"/>
  <c r="L1356" i="1" a="1"/>
  <c r="L1363" i="1" a="1"/>
  <c r="L1369" i="1" a="1"/>
  <c r="L1375" i="1" a="1"/>
  <c r="L1381" i="1" a="1"/>
  <c r="L1388" i="1" a="1"/>
  <c r="L1394" i="1" a="1"/>
  <c r="L1400" i="1" a="1"/>
  <c r="L1406" i="1" a="1"/>
  <c r="L1413" i="1" a="1"/>
  <c r="L1419" i="1" a="1"/>
  <c r="L1425" i="1" a="1"/>
  <c r="L1431" i="1" a="1"/>
  <c r="L1438" i="1" a="1"/>
  <c r="L1444" i="1" a="1"/>
  <c r="L1450" i="1" a="1"/>
  <c r="L1456" i="1" a="1"/>
  <c r="L1463" i="1" a="1"/>
  <c r="L1469" i="1" a="1"/>
  <c r="L1475" i="1" a="1"/>
  <c r="L1481" i="1" a="1"/>
  <c r="L1488" i="1" a="1"/>
  <c r="L1494" i="1" a="1"/>
  <c r="L1500" i="1" a="1"/>
  <c r="L1511" i="1" a="1"/>
  <c r="L1522" i="1" a="1"/>
  <c r="L1528" i="1" a="1"/>
  <c r="L1539" i="1" a="1"/>
  <c r="L1550" i="1" a="1"/>
  <c r="L1561" i="1" a="1"/>
  <c r="L1572" i="1" a="1"/>
  <c r="L1578" i="1" a="1"/>
  <c r="L1589" i="1" a="1"/>
  <c r="L1600" i="1" a="1"/>
  <c r="L1611" i="1" a="1"/>
  <c r="L834" i="1" a="1"/>
  <c r="L865" i="1" a="1"/>
  <c r="L897" i="1" a="1"/>
  <c r="L928" i="1" a="1"/>
  <c r="L958" i="1" a="1"/>
  <c r="L1105" i="1" a="1"/>
  <c r="L1115" i="1" a="1"/>
  <c r="L1125" i="1" a="1"/>
  <c r="L1134" i="1" a="1"/>
  <c r="L1159" i="1" a="1"/>
  <c r="L1184" i="1" a="1"/>
  <c r="L1206" i="1" a="1"/>
  <c r="L1214" i="1" a="1"/>
  <c r="L1228" i="1" a="1"/>
  <c r="L1235" i="1" a="1"/>
  <c r="L1256" i="1" a="1"/>
  <c r="L1506" i="1" a="1"/>
  <c r="L1517" i="1" a="1"/>
  <c r="L1523" i="1" a="1"/>
  <c r="L1534" i="1" a="1"/>
  <c r="L1545" i="1" a="1"/>
  <c r="L1556" i="1" a="1"/>
  <c r="L1567" i="1" a="1"/>
  <c r="L1573" i="1" a="1"/>
  <c r="L1584" i="1" a="1"/>
  <c r="L1595" i="1" a="1"/>
  <c r="L1606" i="1" a="1"/>
  <c r="L771" i="1" a="1"/>
  <c r="L963" i="1" a="1"/>
  <c r="L1008" i="1" a="1"/>
  <c r="L1025" i="1" a="1"/>
  <c r="L1045" i="1" a="1"/>
  <c r="L1056" i="1" a="1"/>
  <c r="L1070" i="1" a="1"/>
  <c r="L1081" i="1" a="1"/>
  <c r="L1095" i="1" a="1"/>
  <c r="L1135" i="1" a="1"/>
  <c r="L1143" i="1" a="1"/>
  <c r="L1151" i="1" a="1"/>
  <c r="L1160" i="1" a="1"/>
  <c r="L1168" i="1" a="1"/>
  <c r="L1176" i="1" a="1"/>
  <c r="L1185" i="1" a="1"/>
  <c r="L1193" i="1" a="1"/>
  <c r="L1200" i="1" a="1"/>
  <c r="L1221" i="1" a="1"/>
  <c r="L1229" i="1" a="1"/>
  <c r="L1243" i="1" a="1"/>
  <c r="L1250" i="1" a="1"/>
  <c r="L1264" i="1" a="1"/>
  <c r="L1270" i="1" a="1"/>
  <c r="L1276" i="1" a="1"/>
  <c r="L1283" i="1" a="1"/>
  <c r="L1289" i="1" a="1"/>
  <c r="L1295" i="1" a="1"/>
  <c r="L1301" i="1" a="1"/>
  <c r="L1308" i="1" a="1"/>
  <c r="L1314" i="1" a="1"/>
  <c r="L1320" i="1" a="1"/>
  <c r="L1326" i="1" a="1"/>
  <c r="L809" i="1" a="1"/>
  <c r="L840" i="1" a="1"/>
  <c r="L872" i="1" a="1"/>
  <c r="L903" i="1" a="1"/>
  <c r="L934" i="1" a="1"/>
  <c r="L1106" i="1" a="1"/>
  <c r="L1116" i="1" a="1"/>
  <c r="L1126" i="1" a="1"/>
  <c r="L1144" i="1" a="1"/>
  <c r="L1169" i="1" a="1"/>
  <c r="L1194" i="1" a="1"/>
  <c r="L1208" i="1" a="1"/>
  <c r="L1215" i="1" a="1"/>
  <c r="L1236" i="1" a="1"/>
  <c r="L1244" i="1" a="1"/>
  <c r="L1258" i="1" a="1"/>
  <c r="L992" i="1" a="1"/>
  <c r="L1013" i="1" a="1"/>
  <c r="L1030" i="1" a="1"/>
  <c r="L1046" i="1" a="1"/>
  <c r="L1060" i="1" a="1"/>
  <c r="L1071" i="1" a="1"/>
  <c r="L1085" i="1" a="1"/>
  <c r="L1096" i="1" a="1"/>
  <c r="L1136" i="1" a="1"/>
  <c r="L1145" i="1" a="1"/>
  <c r="L1153" i="1" a="1"/>
  <c r="L1161" i="1" a="1"/>
  <c r="L1170" i="1" a="1"/>
  <c r="L1178" i="1" a="1"/>
  <c r="L1186" i="1" a="1"/>
  <c r="L1201" i="1" a="1"/>
  <c r="L1209" i="1" a="1"/>
  <c r="L1223" i="1" a="1"/>
  <c r="L1230" i="1" a="1"/>
  <c r="L1251" i="1" a="1"/>
  <c r="L1259" i="1" a="1"/>
  <c r="L1265" i="1" a="1"/>
  <c r="L1271" i="1" a="1"/>
  <c r="L1278" i="1" a="1"/>
  <c r="L1284" i="1" a="1"/>
  <c r="L1290" i="1" a="1"/>
  <c r="L1296" i="1" a="1"/>
  <c r="L1303" i="1" a="1"/>
  <c r="L1309" i="1" a="1"/>
  <c r="L1315" i="1" a="1"/>
  <c r="L1321" i="1" a="1"/>
  <c r="L1328" i="1" a="1"/>
  <c r="L722" i="1" a="1"/>
  <c r="L780" i="1" a="1"/>
  <c r="L815" i="1" a="1"/>
  <c r="L847" i="1" a="1"/>
  <c r="L878" i="1" a="1"/>
  <c r="L909" i="1" a="1"/>
  <c r="L940" i="1" a="1"/>
  <c r="L969" i="1" a="1"/>
  <c r="L1108" i="1" a="1"/>
  <c r="L1118" i="1" a="1"/>
  <c r="L1128" i="1" a="1"/>
  <c r="L1154" i="1" a="1"/>
  <c r="L1179" i="1" a="1"/>
  <c r="L1195" i="1" a="1"/>
  <c r="L1216" i="1" a="1"/>
  <c r="L1224" i="1" a="1"/>
  <c r="L788" i="1" a="1"/>
  <c r="L822" i="1" a="1"/>
  <c r="L853" i="1" a="1"/>
  <c r="L884" i="1" a="1"/>
  <c r="L915" i="1" a="1"/>
  <c r="L947" i="1" a="1"/>
  <c r="L737" i="1" a="1"/>
  <c r="L1035" i="1" a="1"/>
  <c r="L1121" i="1" a="1"/>
  <c r="L1155" i="1" a="1"/>
  <c r="L1246" i="1" a="1"/>
  <c r="L1339" i="1" a="1"/>
  <c r="L1370" i="1" a="1"/>
  <c r="L1398" i="1" a="1"/>
  <c r="L1408" i="1" a="1"/>
  <c r="L1424" i="1" a="1"/>
  <c r="L1434" i="1" a="1"/>
  <c r="L1460" i="1" a="1"/>
  <c r="L1470" i="1" a="1"/>
  <c r="L1486" i="1" a="1"/>
  <c r="L1496" i="1" a="1"/>
  <c r="L1504" i="1" a="1"/>
  <c r="L1513" i="1" a="1"/>
  <c r="L1520" i="1" a="1"/>
  <c r="L1529" i="1" a="1"/>
  <c r="L1536" i="1" a="1"/>
  <c r="L1552" i="1" a="1"/>
  <c r="L1599" i="1" a="1"/>
  <c r="L1608" i="1" a="1"/>
  <c r="L1620" i="1" a="1"/>
  <c r="L1637" i="1" a="1"/>
  <c r="L1648" i="1" a="1"/>
  <c r="L1659" i="1" a="1"/>
  <c r="L1670" i="1" a="1"/>
  <c r="L1687" i="1" a="1"/>
  <c r="L1698" i="1" a="1"/>
  <c r="L1709" i="1" a="1"/>
  <c r="L1720" i="1" a="1"/>
  <c r="L1737" i="1" a="1"/>
  <c r="L1748" i="1" a="1"/>
  <c r="L1759" i="1" a="1"/>
  <c r="L1770" i="1" a="1"/>
  <c r="L1787" i="1" a="1"/>
  <c r="L1798" i="1" a="1"/>
  <c r="L1597" i="1" a="1"/>
  <c r="L1663" i="1" a="1"/>
  <c r="L1735" i="1" a="1"/>
  <c r="L1763" i="1" a="1"/>
  <c r="L1817" i="1" a="1"/>
  <c r="L1842" i="1" a="1"/>
  <c r="L1669" i="1" a="1"/>
  <c r="L1797" i="1" a="1"/>
  <c r="L1090" i="1" a="1"/>
  <c r="L1130" i="1" a="1"/>
  <c r="L1181" i="1" a="1"/>
  <c r="L1210" i="1" a="1"/>
  <c r="L1231" i="1" a="1"/>
  <c r="L1266" i="1" a="1"/>
  <c r="L1280" i="1" a="1"/>
  <c r="L1298" i="1" a="1"/>
  <c r="L1311" i="1" a="1"/>
  <c r="L1329" i="1" a="1"/>
  <c r="L1340" i="1" a="1"/>
  <c r="L1349" i="1" a="1"/>
  <c r="L1360" i="1" a="1"/>
  <c r="L1371" i="1" a="1"/>
  <c r="L1380" i="1" a="1"/>
  <c r="L1390" i="1" a="1"/>
  <c r="L1416" i="1" a="1"/>
  <c r="L1426" i="1" a="1"/>
  <c r="L1443" i="1" a="1"/>
  <c r="L1453" i="1" a="1"/>
  <c r="L1479" i="1" a="1"/>
  <c r="L1489" i="1" a="1"/>
  <c r="L1553" i="1" a="1"/>
  <c r="L1560" i="1" a="1"/>
  <c r="L1569" i="1" a="1"/>
  <c r="L1576" i="1" a="1"/>
  <c r="L1585" i="1" a="1"/>
  <c r="L1592" i="1" a="1"/>
  <c r="L1601" i="1" a="1"/>
  <c r="L1615" i="1" a="1"/>
  <c r="L1632" i="1" a="1"/>
  <c r="L1643" i="1" a="1"/>
  <c r="L1654" i="1" a="1"/>
  <c r="L1665" i="1" a="1"/>
  <c r="L1682" i="1" a="1"/>
  <c r="L1693" i="1" a="1"/>
  <c r="L1704" i="1" a="1"/>
  <c r="L1715" i="1" a="1"/>
  <c r="L1732" i="1" a="1"/>
  <c r="L1743" i="1" a="1"/>
  <c r="L1754" i="1" a="1"/>
  <c r="L1765" i="1" a="1"/>
  <c r="L1782" i="1" a="1"/>
  <c r="L1793" i="1" a="1"/>
  <c r="L1804" i="1" a="1"/>
  <c r="L1809" i="1" a="1"/>
  <c r="L1814" i="1" a="1"/>
  <c r="L1819" i="1" a="1"/>
  <c r="L1824" i="1" a="1"/>
  <c r="L1829" i="1" a="1"/>
  <c r="L1834" i="1" a="1"/>
  <c r="L1839" i="1" a="1"/>
  <c r="L1844" i="1" a="1"/>
  <c r="L1849" i="1" a="1"/>
  <c r="L1574" i="1" a="1"/>
  <c r="L1613" i="1" a="1"/>
  <c r="L1652" i="1" a="1"/>
  <c r="L1685" i="1" a="1"/>
  <c r="L1724" i="1" a="1"/>
  <c r="L1812" i="1" a="1"/>
  <c r="L1832" i="1" a="1"/>
  <c r="L1747" i="1" a="1"/>
  <c r="L1050" i="1" a="1"/>
  <c r="L1100" i="1" a="1"/>
  <c r="L1156" i="1" a="1"/>
  <c r="L1188" i="1" a="1"/>
  <c r="L1351" i="1" a="1"/>
  <c r="L1383" i="1" a="1"/>
  <c r="L1399" i="1" a="1"/>
  <c r="L1409" i="1" a="1"/>
  <c r="L1435" i="1" a="1"/>
  <c r="L1445" i="1" a="1"/>
  <c r="L1461" i="1" a="1"/>
  <c r="L1471" i="1" a="1"/>
  <c r="L1498" i="1" a="1"/>
  <c r="L1514" i="1" a="1"/>
  <c r="L1521" i="1" a="1"/>
  <c r="L1530" i="1" a="1"/>
  <c r="L1537" i="1" a="1"/>
  <c r="L1546" i="1" a="1"/>
  <c r="L1562" i="1" a="1"/>
  <c r="L1593" i="1" a="1"/>
  <c r="L1609" i="1" a="1"/>
  <c r="L1627" i="1" a="1"/>
  <c r="L1638" i="1" a="1"/>
  <c r="L1649" i="1" a="1"/>
  <c r="L1660" i="1" a="1"/>
  <c r="L1677" i="1" a="1"/>
  <c r="L1688" i="1" a="1"/>
  <c r="L1699" i="1" a="1"/>
  <c r="L1710" i="1" a="1"/>
  <c r="L1727" i="1" a="1"/>
  <c r="L1738" i="1" a="1"/>
  <c r="L1749" i="1" a="1"/>
  <c r="L1760" i="1" a="1"/>
  <c r="L1777" i="1" a="1"/>
  <c r="L1788" i="1" a="1"/>
  <c r="L1799" i="1" a="1"/>
  <c r="L1590" i="1" a="1"/>
  <c r="L1635" i="1" a="1"/>
  <c r="L1702" i="1" a="1"/>
  <c r="L1802" i="1" a="1"/>
  <c r="L1827" i="1" a="1"/>
  <c r="L1847" i="1" a="1"/>
  <c r="L1658" i="1" a="1"/>
  <c r="L1730" i="1" a="1"/>
  <c r="L794" i="1" a="1"/>
  <c r="L952" i="1" a="1"/>
  <c r="L1051" i="1" a="1"/>
  <c r="L1131" i="1" a="1"/>
  <c r="L1163" i="1" a="1"/>
  <c r="L1189" i="1" a="1"/>
  <c r="L1211" i="1" a="1"/>
  <c r="L1233" i="1" a="1"/>
  <c r="L1253" i="1" a="1"/>
  <c r="L1268" i="1" a="1"/>
  <c r="L1285" i="1" a="1"/>
  <c r="L1299" i="1" a="1"/>
  <c r="L1316" i="1" a="1"/>
  <c r="L1330" i="1" a="1"/>
  <c r="L1341" i="1" a="1"/>
  <c r="L1353" i="1" a="1"/>
  <c r="L1361" i="1" a="1"/>
  <c r="L1373" i="1" a="1"/>
  <c r="L1391" i="1" a="1"/>
  <c r="L1401" i="1" a="1"/>
  <c r="L1418" i="1" a="1"/>
  <c r="L1428" i="1" a="1"/>
  <c r="L1454" i="1" a="1"/>
  <c r="L1464" i="1" a="1"/>
  <c r="L1480" i="1" a="1"/>
  <c r="L1490" i="1" a="1"/>
  <c r="L1507" i="1" a="1"/>
  <c r="L1538" i="1" a="1"/>
  <c r="L1554" i="1" a="1"/>
  <c r="L1563" i="1" a="1"/>
  <c r="L1570" i="1" a="1"/>
  <c r="L1579" i="1" a="1"/>
  <c r="L1586" i="1" a="1"/>
  <c r="L1602" i="1" a="1"/>
  <c r="L1622" i="1" a="1"/>
  <c r="L1633" i="1" a="1"/>
  <c r="L1644" i="1" a="1"/>
  <c r="L1655" i="1" a="1"/>
  <c r="L1672" i="1" a="1"/>
  <c r="L1683" i="1" a="1"/>
  <c r="L1694" i="1" a="1"/>
  <c r="L1705" i="1" a="1"/>
  <c r="L1722" i="1" a="1"/>
  <c r="L1733" i="1" a="1"/>
  <c r="L1744" i="1" a="1"/>
  <c r="L1755" i="1" a="1"/>
  <c r="L1772" i="1" a="1"/>
  <c r="L1783" i="1" a="1"/>
  <c r="L1794" i="1" a="1"/>
  <c r="L1805" i="1" a="1"/>
  <c r="L1810" i="1" a="1"/>
  <c r="L1815" i="1" a="1"/>
  <c r="L1820" i="1" a="1"/>
  <c r="L1825" i="1" a="1"/>
  <c r="L1830" i="1" a="1"/>
  <c r="L1835" i="1" a="1"/>
  <c r="L1840" i="1" a="1"/>
  <c r="L1845" i="1" a="1"/>
  <c r="L974" i="1" a="1"/>
  <c r="L1061" i="1" a="1"/>
  <c r="L1101" i="1" a="1"/>
  <c r="L1138" i="1" a="1"/>
  <c r="L1164" i="1" a="1"/>
  <c r="L1190" i="1" a="1"/>
  <c r="L1238" i="1" a="1"/>
  <c r="L1254" i="1" a="1"/>
  <c r="L1333" i="1" a="1"/>
  <c r="L1364" i="1" a="1"/>
  <c r="L1384" i="1" a="1"/>
  <c r="L1410" i="1" a="1"/>
  <c r="L1420" i="1" a="1"/>
  <c r="L1436" i="1" a="1"/>
  <c r="L1446" i="1" a="1"/>
  <c r="L1473" i="1" a="1"/>
  <c r="L1483" i="1" a="1"/>
  <c r="L1499" i="1" a="1"/>
  <c r="L1508" i="1" a="1"/>
  <c r="L1515" i="1" a="1"/>
  <c r="L1524" i="1" a="1"/>
  <c r="L1531" i="1" a="1"/>
  <c r="L1540" i="1" a="1"/>
  <c r="L1547" i="1" a="1"/>
  <c r="L1603" i="1" a="1"/>
  <c r="L1610" i="1" a="1"/>
  <c r="L1617" i="1" a="1"/>
  <c r="L1628" i="1" a="1"/>
  <c r="L1639" i="1" a="1"/>
  <c r="L1650" i="1" a="1"/>
  <c r="L1667" i="1" a="1"/>
  <c r="L1678" i="1" a="1"/>
  <c r="L1689" i="1" a="1"/>
  <c r="L1700" i="1" a="1"/>
  <c r="L1717" i="1" a="1"/>
  <c r="L1728" i="1" a="1"/>
  <c r="L1739" i="1" a="1"/>
  <c r="L1750" i="1" a="1"/>
  <c r="L1767" i="1" a="1"/>
  <c r="L1778" i="1" a="1"/>
  <c r="L1789" i="1" a="1"/>
  <c r="L1800" i="1" a="1"/>
  <c r="L1807" i="1" a="1"/>
  <c r="L1697" i="1" a="1"/>
  <c r="L1065" i="1" a="1"/>
  <c r="L1110" i="1" a="1"/>
  <c r="L1139" i="1" a="1"/>
  <c r="L1165" i="1" a="1"/>
  <c r="L1218" i="1" a="1"/>
  <c r="L1239" i="1" a="1"/>
  <c r="L1273" i="1" a="1"/>
  <c r="L1286" i="1" a="1"/>
  <c r="L1304" i="1" a="1"/>
  <c r="L1318" i="1" a="1"/>
  <c r="L1334" i="1" a="1"/>
  <c r="L1343" i="1" a="1"/>
  <c r="L1354" i="1" a="1"/>
  <c r="L1365" i="1" a="1"/>
  <c r="L1374" i="1" a="1"/>
  <c r="L1393" i="1" a="1"/>
  <c r="L1403" i="1" a="1"/>
  <c r="L1429" i="1" a="1"/>
  <c r="L1439" i="1" a="1"/>
  <c r="L1455" i="1" a="1"/>
  <c r="L1465" i="1" a="1"/>
  <c r="L1491" i="1" a="1"/>
  <c r="L1501" i="1" a="1"/>
  <c r="L1548" i="1" a="1"/>
  <c r="L1564" i="1" a="1"/>
  <c r="L1571" i="1" a="1"/>
  <c r="L1580" i="1" a="1"/>
  <c r="L1587" i="1" a="1"/>
  <c r="L1596" i="1" a="1"/>
  <c r="L1623" i="1" a="1"/>
  <c r="L1634" i="1" a="1"/>
  <c r="L1645" i="1" a="1"/>
  <c r="L1662" i="1" a="1"/>
  <c r="L1673" i="1" a="1"/>
  <c r="L1684" i="1" a="1"/>
  <c r="L1695" i="1" a="1"/>
  <c r="L1712" i="1" a="1"/>
  <c r="L1723" i="1" a="1"/>
  <c r="L1734" i="1" a="1"/>
  <c r="L1745" i="1" a="1"/>
  <c r="L1762" i="1" a="1"/>
  <c r="L1773" i="1" a="1"/>
  <c r="L1784" i="1" a="1"/>
  <c r="L1795" i="1" a="1"/>
  <c r="L1806" i="1" a="1"/>
  <c r="L1811" i="1" a="1"/>
  <c r="L1816" i="1" a="1"/>
  <c r="L1821" i="1" a="1"/>
  <c r="L1826" i="1" a="1"/>
  <c r="L1831" i="1" a="1"/>
  <c r="L1836" i="1" a="1"/>
  <c r="L1841" i="1" a="1"/>
  <c r="L1846" i="1" a="1"/>
  <c r="L1758" i="1" a="1"/>
  <c r="L997" i="1" a="1"/>
  <c r="L1075" i="1" a="1"/>
  <c r="L1140" i="1" a="1"/>
  <c r="L1171" i="1" a="1"/>
  <c r="L1196" i="1" a="1"/>
  <c r="L1219" i="1" a="1"/>
  <c r="L1345" i="1" a="1"/>
  <c r="L1376" i="1" a="1"/>
  <c r="L1385" i="1" a="1"/>
  <c r="L1395" i="1" a="1"/>
  <c r="L1411" i="1" a="1"/>
  <c r="L1421" i="1" a="1"/>
  <c r="L1448" i="1" a="1"/>
  <c r="L1458" i="1" a="1"/>
  <c r="L1474" i="1" a="1"/>
  <c r="L1484" i="1" a="1"/>
  <c r="L1509" i="1" a="1"/>
  <c r="L1518" i="1" a="1"/>
  <c r="L1525" i="1" a="1"/>
  <c r="L1532" i="1" a="1"/>
  <c r="L1541" i="1" a="1"/>
  <c r="L1557" i="1" a="1"/>
  <c r="L1588" i="1" a="1"/>
  <c r="L1604" i="1" a="1"/>
  <c r="L1612" i="1" a="1"/>
  <c r="L1618" i="1" a="1"/>
  <c r="L1629" i="1" a="1"/>
  <c r="L1640" i="1" a="1"/>
  <c r="L1657" i="1" a="1"/>
  <c r="L1668" i="1" a="1"/>
  <c r="L1679" i="1" a="1"/>
  <c r="L1690" i="1" a="1"/>
  <c r="L1707" i="1" a="1"/>
  <c r="L1718" i="1" a="1"/>
  <c r="L1729" i="1" a="1"/>
  <c r="L1740" i="1" a="1"/>
  <c r="L1757" i="1" a="1"/>
  <c r="L1768" i="1" a="1"/>
  <c r="L1779" i="1" a="1"/>
  <c r="L1790" i="1" a="1"/>
  <c r="L1708" i="1" a="1"/>
  <c r="L1780" i="1" a="1"/>
  <c r="L1002" i="1" a="1"/>
  <c r="L1111" i="1" a="1"/>
  <c r="L1146" i="1" a="1"/>
  <c r="L1240" i="1" a="1"/>
  <c r="L1260" i="1" a="1"/>
  <c r="L1274" i="1" a="1"/>
  <c r="L1291" i="1" a="1"/>
  <c r="L1305" i="1" a="1"/>
  <c r="L1323" i="1" a="1"/>
  <c r="L1335" i="1" a="1"/>
  <c r="L1346" i="1" a="1"/>
  <c r="L1355" i="1" a="1"/>
  <c r="L1366" i="1" a="1"/>
  <c r="L1378" i="1" a="1"/>
  <c r="L1404" i="1" a="1"/>
  <c r="L1414" i="1" a="1"/>
  <c r="L1430" i="1" a="1"/>
  <c r="L1440" i="1" a="1"/>
  <c r="L1466" i="1" a="1"/>
  <c r="L1476" i="1" a="1"/>
  <c r="L1493" i="1" a="1"/>
  <c r="L1502" i="1" a="1"/>
  <c r="L1549" i="1" a="1"/>
  <c r="L1558" i="1" a="1"/>
  <c r="L1581" i="1" a="1"/>
  <c r="L1774" i="1" a="1"/>
  <c r="L1014" i="1" a="1"/>
  <c r="L1076" i="1" a="1"/>
  <c r="L1120" i="1" a="1"/>
  <c r="L1173" i="1" a="1"/>
  <c r="L1203" i="1" a="1"/>
  <c r="L1225" i="1" a="1"/>
  <c r="L1245" i="1" a="1"/>
  <c r="L1358" i="1" a="1"/>
  <c r="L1386" i="1" a="1"/>
  <c r="L1396" i="1" a="1"/>
  <c r="L1423" i="1" a="1"/>
  <c r="L1433" i="1" a="1"/>
  <c r="L1449" i="1" a="1"/>
  <c r="L1459" i="1" a="1"/>
  <c r="L1485" i="1" a="1"/>
  <c r="L1495" i="1" a="1"/>
  <c r="L1503" i="1" a="1"/>
  <c r="L1510" i="1" a="1"/>
  <c r="L1519" i="1" a="1"/>
  <c r="L1526" i="1" a="1"/>
  <c r="L1535" i="1" a="1"/>
  <c r="L1542" i="1" a="1"/>
  <c r="L1551" i="1" a="1"/>
  <c r="L1598" i="1" a="1"/>
  <c r="L1619" i="1" a="1"/>
  <c r="L1630" i="1" a="1"/>
  <c r="L1647" i="1" a="1"/>
  <c r="L1719" i="1" a="1"/>
  <c r="L1019" i="1" a="1"/>
  <c r="L1086" i="1" a="1"/>
  <c r="L1148" i="1" a="1"/>
  <c r="L1180" i="1" a="1"/>
  <c r="L1204" i="1" a="1"/>
  <c r="L1261" i="1" a="1"/>
  <c r="L1279" i="1" a="1"/>
  <c r="L1293" i="1" a="1"/>
  <c r="L1310" i="1" a="1"/>
  <c r="L1324" i="1" a="1"/>
  <c r="L1336" i="1" a="1"/>
  <c r="L1348" i="1" a="1"/>
  <c r="L1359" i="1" a="1"/>
  <c r="L1368" i="1" a="1"/>
  <c r="L1379" i="1" a="1"/>
  <c r="L1389" i="1" a="1"/>
  <c r="L1405" i="1" a="1"/>
  <c r="L1415" i="1" a="1"/>
  <c r="L1441" i="1" a="1"/>
  <c r="L1451" i="1" a="1"/>
  <c r="L1468" i="1" a="1"/>
  <c r="L1478" i="1" a="1"/>
  <c r="L1512" i="1" a="1"/>
  <c r="L1543" i="1" a="1"/>
  <c r="L1559" i="1" a="1"/>
  <c r="L1568" i="1" a="1"/>
  <c r="L1575" i="1" a="1"/>
  <c r="L1582" i="1" a="1"/>
  <c r="L1591" i="1" a="1"/>
  <c r="L1607" i="1" a="1"/>
  <c r="L1614" i="1" a="1"/>
  <c r="L1625" i="1" a="1"/>
  <c r="L1642" i="1" a="1"/>
  <c r="L1653" i="1" a="1"/>
  <c r="L1664" i="1" a="1"/>
  <c r="L1675" i="1" a="1"/>
  <c r="L1692" i="1" a="1"/>
  <c r="L1703" i="1" a="1"/>
  <c r="L1714" i="1" a="1"/>
  <c r="L1725" i="1" a="1"/>
  <c r="L1742" i="1" a="1"/>
  <c r="L1753" i="1" a="1"/>
  <c r="L1764" i="1" a="1"/>
  <c r="L1775" i="1" a="1"/>
  <c r="L1792" i="1" a="1"/>
  <c r="L1803" i="1" a="1"/>
  <c r="L1808" i="1" a="1"/>
  <c r="L1813" i="1" a="1"/>
  <c r="L1818" i="1" a="1"/>
  <c r="L1823" i="1" a="1"/>
  <c r="L1828" i="1" a="1"/>
  <c r="L1833" i="1" a="1"/>
  <c r="L1838" i="1" a="1"/>
  <c r="L1843" i="1" a="1"/>
  <c r="L1848" i="1" a="1"/>
  <c r="L1565" i="1" a="1"/>
  <c r="L1624" i="1" a="1"/>
  <c r="L1674" i="1" a="1"/>
  <c r="L1713" i="1" a="1"/>
  <c r="L1752" i="1" a="1"/>
  <c r="L1785" i="1" a="1"/>
  <c r="L1822" i="1" a="1"/>
  <c r="L1837" i="1" a="1"/>
  <c r="L1680" i="1" a="1"/>
  <c r="L1769" i="1" a="1"/>
  <c r="L2" i="1" a="1"/>
  <c r="L1769" i="1" l="1"/>
  <c r="L1680" i="1"/>
  <c r="L1837" i="1"/>
  <c r="L1822" i="1"/>
  <c r="L1785" i="1"/>
  <c r="L1752" i="1"/>
  <c r="L1713" i="1"/>
  <c r="L1674" i="1"/>
  <c r="L1624" i="1"/>
  <c r="L1565" i="1"/>
  <c r="L1848" i="1"/>
  <c r="L1843" i="1"/>
  <c r="L1838" i="1"/>
  <c r="L1833" i="1"/>
  <c r="L1828" i="1"/>
  <c r="L1823" i="1"/>
  <c r="L1818" i="1"/>
  <c r="L1813" i="1"/>
  <c r="L1808" i="1"/>
  <c r="L1803" i="1"/>
  <c r="L1792" i="1"/>
  <c r="L1775" i="1"/>
  <c r="L1764" i="1"/>
  <c r="L1753" i="1"/>
  <c r="L1742" i="1"/>
  <c r="L1725" i="1"/>
  <c r="L1714" i="1"/>
  <c r="L1703" i="1"/>
  <c r="L1692" i="1"/>
  <c r="L1675" i="1"/>
  <c r="L1664" i="1"/>
  <c r="L1653" i="1"/>
  <c r="L1642" i="1"/>
  <c r="L1625" i="1"/>
  <c r="L1614" i="1"/>
  <c r="L1607" i="1"/>
  <c r="L1591" i="1"/>
  <c r="L1582" i="1"/>
  <c r="L1575" i="1"/>
  <c r="L1568" i="1"/>
  <c r="L1559" i="1"/>
  <c r="L1543" i="1"/>
  <c r="L1512" i="1"/>
  <c r="L1478" i="1"/>
  <c r="L1468" i="1"/>
  <c r="L1451" i="1"/>
  <c r="L1441" i="1"/>
  <c r="L1415" i="1"/>
  <c r="L1405" i="1"/>
  <c r="L1389" i="1"/>
  <c r="L1379" i="1"/>
  <c r="L1368" i="1"/>
  <c r="L1359" i="1"/>
  <c r="L1348" i="1"/>
  <c r="L1336" i="1"/>
  <c r="L1324" i="1"/>
  <c r="L1310" i="1"/>
  <c r="L1293" i="1"/>
  <c r="L1279" i="1"/>
  <c r="L1261" i="1"/>
  <c r="L1204" i="1"/>
  <c r="L1180" i="1"/>
  <c r="L1148" i="1"/>
  <c r="L1086" i="1"/>
  <c r="L1019" i="1"/>
  <c r="L1719" i="1"/>
  <c r="L1647" i="1"/>
  <c r="L1630" i="1"/>
  <c r="L1619" i="1"/>
  <c r="L1598" i="1"/>
  <c r="L1551" i="1"/>
  <c r="L1542" i="1"/>
  <c r="L1535" i="1"/>
  <c r="L1526" i="1"/>
  <c r="L1519" i="1"/>
  <c r="L1510" i="1"/>
  <c r="L1503" i="1"/>
  <c r="L1495" i="1"/>
  <c r="L1485" i="1"/>
  <c r="L1459" i="1"/>
  <c r="L1449" i="1"/>
  <c r="L1433" i="1"/>
  <c r="L1423" i="1"/>
  <c r="L1396" i="1"/>
  <c r="L1386" i="1"/>
  <c r="L1358" i="1"/>
  <c r="L1245" i="1"/>
  <c r="L1225" i="1"/>
  <c r="L1203" i="1"/>
  <c r="L1173" i="1"/>
  <c r="L1120" i="1"/>
  <c r="L1076" i="1"/>
  <c r="L1014" i="1"/>
  <c r="L1774" i="1"/>
  <c r="L1581" i="1"/>
  <c r="L1558" i="1"/>
  <c r="L1549" i="1"/>
  <c r="L1502" i="1"/>
  <c r="L1493" i="1"/>
  <c r="L1476" i="1"/>
  <c r="L1466" i="1"/>
  <c r="L1440" i="1"/>
  <c r="L1430" i="1"/>
  <c r="L1414" i="1"/>
  <c r="L1404" i="1"/>
  <c r="L1378" i="1"/>
  <c r="L1366" i="1"/>
  <c r="L1355" i="1"/>
  <c r="L1346" i="1"/>
  <c r="L1335" i="1"/>
  <c r="L1323" i="1"/>
  <c r="L1305" i="1"/>
  <c r="L1291" i="1"/>
  <c r="L1274" i="1"/>
  <c r="L1260" i="1"/>
  <c r="L1240" i="1"/>
  <c r="L1146" i="1"/>
  <c r="L1111" i="1"/>
  <c r="L1002" i="1"/>
  <c r="L1780" i="1"/>
  <c r="L1708" i="1"/>
  <c r="L1790" i="1"/>
  <c r="L1779" i="1"/>
  <c r="L1768" i="1"/>
  <c r="L1757" i="1"/>
  <c r="L1740" i="1"/>
  <c r="L1729" i="1"/>
  <c r="L1718" i="1"/>
  <c r="L1707" i="1"/>
  <c r="L1690" i="1"/>
  <c r="L1679" i="1"/>
  <c r="L1668" i="1"/>
  <c r="L1657" i="1"/>
  <c r="L1640" i="1"/>
  <c r="L1629" i="1"/>
  <c r="L1618" i="1"/>
  <c r="L1612" i="1"/>
  <c r="L1604" i="1"/>
  <c r="L1588" i="1"/>
  <c r="L1557" i="1"/>
  <c r="L1541" i="1"/>
  <c r="L1532" i="1"/>
  <c r="L1525" i="1"/>
  <c r="L1518" i="1"/>
  <c r="L1509" i="1"/>
  <c r="L1484" i="1"/>
  <c r="L1474" i="1"/>
  <c r="L1458" i="1"/>
  <c r="L1448" i="1"/>
  <c r="L1421" i="1"/>
  <c r="L1411" i="1"/>
  <c r="L1395" i="1"/>
  <c r="L1385" i="1"/>
  <c r="L1376" i="1"/>
  <c r="L1345" i="1"/>
  <c r="L1219" i="1"/>
  <c r="L1196" i="1"/>
  <c r="L1171" i="1"/>
  <c r="L1140" i="1"/>
  <c r="L1075" i="1"/>
  <c r="L997" i="1"/>
  <c r="L1758" i="1"/>
  <c r="L1846" i="1"/>
  <c r="L1841" i="1"/>
  <c r="L1836" i="1"/>
  <c r="L1831" i="1"/>
  <c r="L1826" i="1"/>
  <c r="L1821" i="1"/>
  <c r="L1816" i="1"/>
  <c r="L1811" i="1"/>
  <c r="L1806" i="1"/>
  <c r="L1795" i="1"/>
  <c r="L1784" i="1"/>
  <c r="L1773" i="1"/>
  <c r="L1762" i="1"/>
  <c r="L1745" i="1"/>
  <c r="L1734" i="1"/>
  <c r="L1723" i="1"/>
  <c r="L1712" i="1"/>
  <c r="L1695" i="1"/>
  <c r="L1684" i="1"/>
  <c r="L1673" i="1"/>
  <c r="L1662" i="1"/>
  <c r="L1645" i="1"/>
  <c r="L1634" i="1"/>
  <c r="L1623" i="1"/>
  <c r="L1596" i="1"/>
  <c r="L1587" i="1"/>
  <c r="L1580" i="1"/>
  <c r="L1571" i="1"/>
  <c r="L1564" i="1"/>
  <c r="L1548" i="1"/>
  <c r="L1501" i="1"/>
  <c r="L1491" i="1"/>
  <c r="L1465" i="1"/>
  <c r="L1455" i="1"/>
  <c r="L1439" i="1"/>
  <c r="L1429" i="1"/>
  <c r="L1403" i="1"/>
  <c r="L1393" i="1"/>
  <c r="L1374" i="1"/>
  <c r="L1365" i="1"/>
  <c r="L1354" i="1"/>
  <c r="L1343" i="1"/>
  <c r="L1334" i="1"/>
  <c r="L1318" i="1"/>
  <c r="L1304" i="1"/>
  <c r="L1286" i="1"/>
  <c r="L1273" i="1"/>
  <c r="L1239" i="1"/>
  <c r="L1218" i="1"/>
  <c r="L1165" i="1"/>
  <c r="L1139" i="1"/>
  <c r="L1110" i="1"/>
  <c r="L1065" i="1"/>
  <c r="L1697" i="1"/>
  <c r="L1807" i="1"/>
  <c r="L1800" i="1"/>
  <c r="L1789" i="1"/>
  <c r="L1778" i="1"/>
  <c r="L1767" i="1"/>
  <c r="L1750" i="1"/>
  <c r="L1739" i="1"/>
  <c r="L1728" i="1"/>
  <c r="L1717" i="1"/>
  <c r="L1700" i="1"/>
  <c r="L1689" i="1"/>
  <c r="L1678" i="1"/>
  <c r="L1667" i="1"/>
  <c r="L1650" i="1"/>
  <c r="L1639" i="1"/>
  <c r="L1628" i="1"/>
  <c r="L1617" i="1"/>
  <c r="L1610" i="1"/>
  <c r="L1603" i="1"/>
  <c r="L1547" i="1"/>
  <c r="L1540" i="1"/>
  <c r="L1531" i="1"/>
  <c r="L1524" i="1"/>
  <c r="L1515" i="1"/>
  <c r="L1508" i="1"/>
  <c r="L1499" i="1"/>
  <c r="L1483" i="1"/>
  <c r="L1473" i="1"/>
  <c r="L1446" i="1"/>
  <c r="L1436" i="1"/>
  <c r="L1420" i="1"/>
  <c r="L1410" i="1"/>
  <c r="L1384" i="1"/>
  <c r="L1364" i="1"/>
  <c r="L1333" i="1"/>
  <c r="L1254" i="1"/>
  <c r="L1238" i="1"/>
  <c r="L1190" i="1"/>
  <c r="L1164" i="1"/>
  <c r="L1138" i="1"/>
  <c r="L1101" i="1"/>
  <c r="L1061" i="1"/>
  <c r="L974" i="1"/>
  <c r="L1845" i="1"/>
  <c r="L1840" i="1"/>
  <c r="L1835" i="1"/>
  <c r="L1830" i="1"/>
  <c r="L1825" i="1"/>
  <c r="L1820" i="1"/>
  <c r="L1815" i="1"/>
  <c r="L1810" i="1"/>
  <c r="L1805" i="1"/>
  <c r="L1794" i="1"/>
  <c r="L1783" i="1"/>
  <c r="L1772" i="1"/>
  <c r="L1755" i="1"/>
  <c r="L1744" i="1"/>
  <c r="L1733" i="1"/>
  <c r="L1722" i="1"/>
  <c r="L1705" i="1"/>
  <c r="L1694" i="1"/>
  <c r="L1683" i="1"/>
  <c r="L1672" i="1"/>
  <c r="L1655" i="1"/>
  <c r="L1644" i="1"/>
  <c r="L1633" i="1"/>
  <c r="L1622" i="1"/>
  <c r="L1602" i="1"/>
  <c r="L1586" i="1"/>
  <c r="L1579" i="1"/>
  <c r="L1570" i="1"/>
  <c r="L1563" i="1"/>
  <c r="L1554" i="1"/>
  <c r="L1538" i="1"/>
  <c r="L1507" i="1"/>
  <c r="L1490" i="1"/>
  <c r="L1480" i="1"/>
  <c r="L1464" i="1"/>
  <c r="L1454" i="1"/>
  <c r="L1428" i="1"/>
  <c r="L1418" i="1"/>
  <c r="L1401" i="1"/>
  <c r="L1391" i="1"/>
  <c r="L1373" i="1"/>
  <c r="L1361" i="1"/>
  <c r="L1353" i="1"/>
  <c r="L1341" i="1"/>
  <c r="L1330" i="1"/>
  <c r="L1316" i="1"/>
  <c r="L1299" i="1"/>
  <c r="L1285" i="1"/>
  <c r="L1268" i="1"/>
  <c r="L1253" i="1"/>
  <c r="L1233" i="1"/>
  <c r="L1211" i="1"/>
  <c r="L1189" i="1"/>
  <c r="L1163" i="1"/>
  <c r="L1131" i="1"/>
  <c r="L1051" i="1"/>
  <c r="L952" i="1"/>
  <c r="L794" i="1"/>
  <c r="L1730" i="1"/>
  <c r="L1658" i="1"/>
  <c r="L1847" i="1"/>
  <c r="L1827" i="1"/>
  <c r="L1802" i="1"/>
  <c r="L1702" i="1"/>
  <c r="L1635" i="1"/>
  <c r="L1590" i="1"/>
  <c r="L1799" i="1"/>
  <c r="L1788" i="1"/>
  <c r="L1777" i="1"/>
  <c r="L1760" i="1"/>
  <c r="L1749" i="1"/>
  <c r="L1738" i="1"/>
  <c r="L1727" i="1"/>
  <c r="L1710" i="1"/>
  <c r="L1699" i="1"/>
  <c r="L1688" i="1"/>
  <c r="L1677" i="1"/>
  <c r="L1660" i="1"/>
  <c r="L1649" i="1"/>
  <c r="L1638" i="1"/>
  <c r="L1627" i="1"/>
  <c r="L1609" i="1"/>
  <c r="L1593" i="1"/>
  <c r="L1562" i="1"/>
  <c r="L1546" i="1"/>
  <c r="L1537" i="1"/>
  <c r="L1530" i="1"/>
  <c r="L1521" i="1"/>
  <c r="L1514" i="1"/>
  <c r="L1498" i="1"/>
  <c r="L1471" i="1"/>
  <c r="L1461" i="1"/>
  <c r="L1445" i="1"/>
  <c r="L1435" i="1"/>
  <c r="L1409" i="1"/>
  <c r="L1399" i="1"/>
  <c r="L1383" i="1"/>
  <c r="L1351" i="1"/>
  <c r="L1188" i="1"/>
  <c r="L1156" i="1"/>
  <c r="L1100" i="1"/>
  <c r="L1050" i="1"/>
  <c r="L1747" i="1"/>
  <c r="L1832" i="1"/>
  <c r="L1812" i="1"/>
  <c r="L1724" i="1"/>
  <c r="L1685" i="1"/>
  <c r="L1652" i="1"/>
  <c r="L1613" i="1"/>
  <c r="L1574" i="1"/>
  <c r="L1849" i="1"/>
  <c r="L1844" i="1"/>
  <c r="L1839" i="1"/>
  <c r="L1834" i="1"/>
  <c r="L1829" i="1"/>
  <c r="L1824" i="1"/>
  <c r="L1819" i="1"/>
  <c r="L1814" i="1"/>
  <c r="L1809" i="1"/>
  <c r="L1804" i="1"/>
  <c r="L1793" i="1"/>
  <c r="L1782" i="1"/>
  <c r="L1765" i="1"/>
  <c r="L1754" i="1"/>
  <c r="L1743" i="1"/>
  <c r="L1732" i="1"/>
  <c r="L1715" i="1"/>
  <c r="L1704" i="1"/>
  <c r="L1693" i="1"/>
  <c r="L1682" i="1"/>
  <c r="L1665" i="1"/>
  <c r="L1654" i="1"/>
  <c r="L1643" i="1"/>
  <c r="L1632" i="1"/>
  <c r="L1615" i="1"/>
  <c r="L1601" i="1"/>
  <c r="L1592" i="1"/>
  <c r="L1585" i="1"/>
  <c r="L1576" i="1"/>
  <c r="L1569" i="1"/>
  <c r="L1560" i="1"/>
  <c r="L1553" i="1"/>
  <c r="L1489" i="1"/>
  <c r="L1479" i="1"/>
  <c r="L1453" i="1"/>
  <c r="L1443" i="1"/>
  <c r="L1426" i="1"/>
  <c r="L1416" i="1"/>
  <c r="L1390" i="1"/>
  <c r="L1380" i="1"/>
  <c r="L1371" i="1"/>
  <c r="L1360" i="1"/>
  <c r="L1349" i="1"/>
  <c r="L1340" i="1"/>
  <c r="L1329" i="1"/>
  <c r="L1311" i="1"/>
  <c r="L1298" i="1"/>
  <c r="L1280" i="1"/>
  <c r="L1266" i="1"/>
  <c r="L1231" i="1"/>
  <c r="L1210" i="1"/>
  <c r="L1181" i="1"/>
  <c r="L1130" i="1"/>
  <c r="L1090" i="1"/>
  <c r="L1797" i="1"/>
  <c r="L1669" i="1"/>
  <c r="L1842" i="1"/>
  <c r="L1817" i="1"/>
  <c r="L1763" i="1"/>
  <c r="L1735" i="1"/>
  <c r="L1663" i="1"/>
  <c r="L1597" i="1"/>
  <c r="L1798" i="1"/>
  <c r="L1787" i="1"/>
  <c r="L1770" i="1"/>
  <c r="L1759" i="1"/>
  <c r="L1748" i="1"/>
  <c r="L1737" i="1"/>
  <c r="L1720" i="1"/>
  <c r="L1709" i="1"/>
  <c r="L1698" i="1"/>
  <c r="L1687" i="1"/>
  <c r="L1670" i="1"/>
  <c r="L1659" i="1"/>
  <c r="L1648" i="1"/>
  <c r="L1637" i="1"/>
  <c r="L1620" i="1"/>
  <c r="L1608" i="1"/>
  <c r="L1599" i="1"/>
  <c r="L1552" i="1"/>
  <c r="L1536" i="1"/>
  <c r="L1529" i="1"/>
  <c r="L1520" i="1"/>
  <c r="L1513" i="1"/>
  <c r="L1504" i="1"/>
  <c r="L1496" i="1"/>
  <c r="L1486" i="1"/>
  <c r="L1470" i="1"/>
  <c r="L1460" i="1"/>
  <c r="L1434" i="1"/>
  <c r="L1424" i="1"/>
  <c r="L1408" i="1"/>
  <c r="L1398" i="1"/>
  <c r="L1370" i="1"/>
  <c r="L1339" i="1"/>
  <c r="L1246" i="1"/>
  <c r="L1155" i="1"/>
  <c r="L1121" i="1"/>
  <c r="L1035" i="1"/>
  <c r="L737" i="1"/>
  <c r="L947" i="1"/>
  <c r="L915" i="1"/>
  <c r="L884" i="1"/>
  <c r="L853" i="1"/>
  <c r="L822" i="1"/>
  <c r="L788" i="1"/>
  <c r="L1224" i="1"/>
  <c r="L1216" i="1"/>
  <c r="L1195" i="1"/>
  <c r="L1179" i="1"/>
  <c r="L1154" i="1"/>
  <c r="L1128" i="1"/>
  <c r="L1118" i="1"/>
  <c r="L1108" i="1"/>
  <c r="L969" i="1"/>
  <c r="L940" i="1"/>
  <c r="L909" i="1"/>
  <c r="L878" i="1"/>
  <c r="L847" i="1"/>
  <c r="L815" i="1"/>
  <c r="L780" i="1"/>
  <c r="L722" i="1"/>
  <c r="L1328" i="1"/>
  <c r="L1321" i="1"/>
  <c r="L1315" i="1"/>
  <c r="L1309" i="1"/>
  <c r="L1303" i="1"/>
  <c r="L1296" i="1"/>
  <c r="L1290" i="1"/>
  <c r="L1284" i="1"/>
  <c r="L1278" i="1"/>
  <c r="L1271" i="1"/>
  <c r="L1265" i="1"/>
  <c r="L1259" i="1"/>
  <c r="L1251" i="1"/>
  <c r="L1230" i="1"/>
  <c r="L1223" i="1"/>
  <c r="L1209" i="1"/>
  <c r="L1201" i="1"/>
  <c r="L1186" i="1"/>
  <c r="L1178" i="1"/>
  <c r="L1170" i="1"/>
  <c r="L1161" i="1"/>
  <c r="L1153" i="1"/>
  <c r="L1145" i="1"/>
  <c r="L1136" i="1"/>
  <c r="L1096" i="1"/>
  <c r="L1085" i="1"/>
  <c r="L1071" i="1"/>
  <c r="L1060" i="1"/>
  <c r="L1046" i="1"/>
  <c r="L1030" i="1"/>
  <c r="L1013" i="1"/>
  <c r="L992" i="1"/>
  <c r="L1258" i="1"/>
  <c r="L1244" i="1"/>
  <c r="L1236" i="1"/>
  <c r="L1215" i="1"/>
  <c r="L1208" i="1"/>
  <c r="L1194" i="1"/>
  <c r="L1169" i="1"/>
  <c r="L1144" i="1"/>
  <c r="L1126" i="1"/>
  <c r="L1116" i="1"/>
  <c r="L1106" i="1"/>
  <c r="L934" i="1"/>
  <c r="L903" i="1"/>
  <c r="L872" i="1"/>
  <c r="L840" i="1"/>
  <c r="L809" i="1"/>
  <c r="L1326" i="1"/>
  <c r="L1320" i="1"/>
  <c r="L1314" i="1"/>
  <c r="L1308" i="1"/>
  <c r="L1301" i="1"/>
  <c r="L1295" i="1"/>
  <c r="L1289" i="1"/>
  <c r="L1283" i="1"/>
  <c r="L1276" i="1"/>
  <c r="L1270" i="1"/>
  <c r="L1264" i="1"/>
  <c r="L1250" i="1"/>
  <c r="L1243" i="1"/>
  <c r="L1229" i="1"/>
  <c r="L1221" i="1"/>
  <c r="L1200" i="1"/>
  <c r="L1193" i="1"/>
  <c r="L1185" i="1"/>
  <c r="L1176" i="1"/>
  <c r="L1168" i="1"/>
  <c r="L1160" i="1"/>
  <c r="L1151" i="1"/>
  <c r="L1143" i="1"/>
  <c r="L1135" i="1"/>
  <c r="L1095" i="1"/>
  <c r="L1081" i="1"/>
  <c r="L1070" i="1"/>
  <c r="L1056" i="1"/>
  <c r="L1045" i="1"/>
  <c r="L1025" i="1"/>
  <c r="L1008" i="1"/>
  <c r="L963" i="1"/>
  <c r="L771" i="1"/>
  <c r="L1606" i="1"/>
  <c r="L1595" i="1"/>
  <c r="L1584" i="1"/>
  <c r="L1573" i="1"/>
  <c r="L1567" i="1"/>
  <c r="L1556" i="1"/>
  <c r="L1545" i="1"/>
  <c r="L1534" i="1"/>
  <c r="L1523" i="1"/>
  <c r="L1517" i="1"/>
  <c r="L1506" i="1"/>
  <c r="L1256" i="1"/>
  <c r="L1235" i="1"/>
  <c r="L1228" i="1"/>
  <c r="L1214" i="1"/>
  <c r="L1206" i="1"/>
  <c r="L1184" i="1"/>
  <c r="L1159" i="1"/>
  <c r="L1134" i="1"/>
  <c r="L1125" i="1"/>
  <c r="L1115" i="1"/>
  <c r="L1105" i="1"/>
  <c r="L958" i="1"/>
  <c r="L928" i="1"/>
  <c r="L897" i="1"/>
  <c r="L865" i="1"/>
  <c r="L834" i="1"/>
  <c r="L1611" i="1"/>
  <c r="L1600" i="1"/>
  <c r="L1589" i="1"/>
  <c r="L1578" i="1"/>
  <c r="L1572" i="1"/>
  <c r="L1561" i="1"/>
  <c r="L1550" i="1"/>
  <c r="L1539" i="1"/>
  <c r="L1528" i="1"/>
  <c r="L1522" i="1"/>
  <c r="L1511" i="1"/>
  <c r="L1500" i="1"/>
  <c r="L1494" i="1"/>
  <c r="L1488" i="1"/>
  <c r="L1481" i="1"/>
  <c r="L1475" i="1"/>
  <c r="L1469" i="1"/>
  <c r="L1463" i="1"/>
  <c r="L1456" i="1"/>
  <c r="L1450" i="1"/>
  <c r="L1444" i="1"/>
  <c r="L1438" i="1"/>
  <c r="L1431" i="1"/>
  <c r="L1425" i="1"/>
  <c r="L1419" i="1"/>
  <c r="L1413" i="1"/>
  <c r="L1406" i="1"/>
  <c r="L1400" i="1"/>
  <c r="L1394" i="1"/>
  <c r="L1388" i="1"/>
  <c r="L1381" i="1"/>
  <c r="L1375" i="1"/>
  <c r="L1369" i="1"/>
  <c r="L1363" i="1"/>
  <c r="L1356" i="1"/>
  <c r="L1350" i="1"/>
  <c r="L1344" i="1"/>
  <c r="L1338" i="1"/>
  <c r="L1331" i="1"/>
  <c r="L1325" i="1"/>
  <c r="L1319" i="1"/>
  <c r="L1313" i="1"/>
  <c r="L1306" i="1"/>
  <c r="L1300" i="1"/>
  <c r="L1294" i="1"/>
  <c r="L1288" i="1"/>
  <c r="L1281" i="1"/>
  <c r="L1275" i="1"/>
  <c r="L1269" i="1"/>
  <c r="L1263" i="1"/>
  <c r="L1249" i="1"/>
  <c r="L1241" i="1"/>
  <c r="L1220" i="1"/>
  <c r="L1213" i="1"/>
  <c r="L1199" i="1"/>
  <c r="L1191" i="1"/>
  <c r="L1183" i="1"/>
  <c r="L1175" i="1"/>
  <c r="L1166" i="1"/>
  <c r="L1158" i="1"/>
  <c r="L1150" i="1"/>
  <c r="L1141" i="1"/>
  <c r="L1133" i="1"/>
  <c r="L1123" i="1"/>
  <c r="L1113" i="1"/>
  <c r="L1103" i="1"/>
  <c r="L1091" i="1"/>
  <c r="L1080" i="1"/>
  <c r="L1066" i="1"/>
  <c r="L1055" i="1"/>
  <c r="L1041" i="1"/>
  <c r="L1024" i="1"/>
  <c r="L1003" i="1"/>
  <c r="L985" i="1"/>
  <c r="L760" i="1"/>
  <c r="L672" i="1"/>
  <c r="L1801" i="1"/>
  <c r="L1796" i="1"/>
  <c r="L1791" i="1"/>
  <c r="L1786" i="1"/>
  <c r="L1781" i="1"/>
  <c r="L1776" i="1"/>
  <c r="L1771" i="1"/>
  <c r="L1766" i="1"/>
  <c r="L1761" i="1"/>
  <c r="L1756" i="1"/>
  <c r="L1751" i="1"/>
  <c r="L1746" i="1"/>
  <c r="L1741" i="1"/>
  <c r="L1736" i="1"/>
  <c r="L1731" i="1"/>
  <c r="L1726" i="1"/>
  <c r="L1721" i="1"/>
  <c r="L1716" i="1"/>
  <c r="L1711" i="1"/>
  <c r="L1706" i="1"/>
  <c r="L1701" i="1"/>
  <c r="L1696" i="1"/>
  <c r="L1691" i="1"/>
  <c r="L1686" i="1"/>
  <c r="L1681" i="1"/>
  <c r="L1676" i="1"/>
  <c r="L1671" i="1"/>
  <c r="L1666" i="1"/>
  <c r="L1661" i="1"/>
  <c r="L1656" i="1"/>
  <c r="L1651" i="1"/>
  <c r="L1646" i="1"/>
  <c r="L1641" i="1"/>
  <c r="L1636" i="1"/>
  <c r="L1631" i="1"/>
  <c r="L1626" i="1"/>
  <c r="L1621" i="1"/>
  <c r="L1616" i="1"/>
  <c r="L1605" i="1"/>
  <c r="L1594" i="1"/>
  <c r="L1583" i="1"/>
  <c r="L1577" i="1"/>
  <c r="L1566" i="1"/>
  <c r="L1555" i="1"/>
  <c r="L1544" i="1"/>
  <c r="L1533" i="1"/>
  <c r="L1527" i="1"/>
  <c r="L1516" i="1"/>
  <c r="L1505" i="1"/>
  <c r="L1255" i="1"/>
  <c r="L1248" i="1"/>
  <c r="L1234" i="1"/>
  <c r="L1226" i="1"/>
  <c r="L1205" i="1"/>
  <c r="L1198" i="1"/>
  <c r="L1174" i="1"/>
  <c r="L1149" i="1"/>
  <c r="L980" i="1"/>
  <c r="L922" i="1"/>
  <c r="L890" i="1"/>
  <c r="L859" i="1"/>
  <c r="L828" i="1"/>
  <c r="L750" i="1"/>
  <c r="L975" i="1"/>
  <c r="L964" i="1"/>
  <c r="L953" i="1"/>
  <c r="L803" i="1"/>
  <c r="L795" i="1"/>
  <c r="L772" i="1"/>
  <c r="L761" i="1"/>
  <c r="L752" i="1"/>
  <c r="L741" i="1"/>
  <c r="L702" i="1"/>
  <c r="L652" i="1"/>
  <c r="L602" i="1"/>
  <c r="L572" i="1"/>
  <c r="L380" i="1"/>
  <c r="L255" i="1"/>
  <c r="L372" i="1"/>
  <c r="L247" i="1"/>
  <c r="L622" i="1"/>
  <c r="L532" i="1"/>
  <c r="L355" i="1"/>
  <c r="L230" i="1"/>
  <c r="L1040" i="1"/>
  <c r="L1029" i="1"/>
  <c r="L1018" i="1"/>
  <c r="L1007" i="1"/>
  <c r="L990" i="1"/>
  <c r="L979" i="1"/>
  <c r="L968" i="1"/>
  <c r="L957" i="1"/>
  <c r="L945" i="1"/>
  <c r="L939" i="1"/>
  <c r="L933" i="1"/>
  <c r="L927" i="1"/>
  <c r="L920" i="1"/>
  <c r="L914" i="1"/>
  <c r="L908" i="1"/>
  <c r="L902" i="1"/>
  <c r="L895" i="1"/>
  <c r="L889" i="1"/>
  <c r="L883" i="1"/>
  <c r="L877" i="1"/>
  <c r="L870" i="1"/>
  <c r="L864" i="1"/>
  <c r="L858" i="1"/>
  <c r="L852" i="1"/>
  <c r="L845" i="1"/>
  <c r="L839" i="1"/>
  <c r="L833" i="1"/>
  <c r="L827" i="1"/>
  <c r="L820" i="1"/>
  <c r="L814" i="1"/>
  <c r="L808" i="1"/>
  <c r="L800" i="1"/>
  <c r="L736" i="1"/>
  <c r="L562" i="1"/>
  <c r="L347" i="1"/>
  <c r="L205" i="1"/>
  <c r="L1034" i="1"/>
  <c r="L1023" i="1"/>
  <c r="L1012" i="1"/>
  <c r="L995" i="1"/>
  <c r="L984" i="1"/>
  <c r="L973" i="1"/>
  <c r="L962" i="1"/>
  <c r="L793" i="1"/>
  <c r="L785" i="1"/>
  <c r="L778" i="1"/>
  <c r="L767" i="1"/>
  <c r="L747" i="1"/>
  <c r="L692" i="1"/>
  <c r="L642" i="1"/>
  <c r="L592" i="1"/>
  <c r="L425" i="1"/>
  <c r="L330" i="1"/>
  <c r="L180" i="1"/>
  <c r="L1129" i="1"/>
  <c r="L1124" i="1"/>
  <c r="L1119" i="1"/>
  <c r="L1114" i="1"/>
  <c r="L1109" i="1"/>
  <c r="L1104" i="1"/>
  <c r="L1099" i="1"/>
  <c r="L1094" i="1"/>
  <c r="L1089" i="1"/>
  <c r="L1084" i="1"/>
  <c r="L1079" i="1"/>
  <c r="L1074" i="1"/>
  <c r="L1069" i="1"/>
  <c r="L1064" i="1"/>
  <c r="L1059" i="1"/>
  <c r="L1054" i="1"/>
  <c r="L1049" i="1"/>
  <c r="L1044" i="1"/>
  <c r="L1039" i="1"/>
  <c r="L1028" i="1"/>
  <c r="L1017" i="1"/>
  <c r="L1000" i="1"/>
  <c r="L989" i="1"/>
  <c r="L978" i="1"/>
  <c r="L967" i="1"/>
  <c r="L950" i="1"/>
  <c r="L944" i="1"/>
  <c r="L938" i="1"/>
  <c r="L932" i="1"/>
  <c r="L925" i="1"/>
  <c r="L919" i="1"/>
  <c r="L913" i="1"/>
  <c r="L907" i="1"/>
  <c r="L900" i="1"/>
  <c r="L894" i="1"/>
  <c r="L888" i="1"/>
  <c r="L882" i="1"/>
  <c r="L875" i="1"/>
  <c r="L869" i="1"/>
  <c r="L863" i="1"/>
  <c r="L857" i="1"/>
  <c r="L850" i="1"/>
  <c r="L844" i="1"/>
  <c r="L838" i="1"/>
  <c r="L832" i="1"/>
  <c r="L825" i="1"/>
  <c r="L819" i="1"/>
  <c r="L813" i="1"/>
  <c r="L799" i="1"/>
  <c r="L756" i="1"/>
  <c r="L735" i="1"/>
  <c r="L522" i="1"/>
  <c r="L421" i="1"/>
  <c r="L322" i="1"/>
  <c r="L155" i="1"/>
  <c r="L1033" i="1"/>
  <c r="L1022" i="1"/>
  <c r="L1005" i="1"/>
  <c r="L994" i="1"/>
  <c r="L983" i="1"/>
  <c r="L972" i="1"/>
  <c r="L955" i="1"/>
  <c r="L805" i="1"/>
  <c r="L784" i="1"/>
  <c r="L777" i="1"/>
  <c r="L766" i="1"/>
  <c r="L755" i="1"/>
  <c r="L746" i="1"/>
  <c r="L731" i="1"/>
  <c r="L712" i="1"/>
  <c r="L662" i="1"/>
  <c r="L612" i="1"/>
  <c r="L552" i="1"/>
  <c r="L412" i="1"/>
  <c r="L305" i="1"/>
  <c r="L130" i="1"/>
  <c r="L1098" i="1"/>
  <c r="L1093" i="1"/>
  <c r="L1088" i="1"/>
  <c r="L1083" i="1"/>
  <c r="L1078" i="1"/>
  <c r="L1073" i="1"/>
  <c r="L1068" i="1"/>
  <c r="L1063" i="1"/>
  <c r="L1058" i="1"/>
  <c r="L1053" i="1"/>
  <c r="L1048" i="1"/>
  <c r="L1043" i="1"/>
  <c r="L1038" i="1"/>
  <c r="L1027" i="1"/>
  <c r="L1010" i="1"/>
  <c r="L999" i="1"/>
  <c r="L988" i="1"/>
  <c r="L977" i="1"/>
  <c r="L960" i="1"/>
  <c r="L949" i="1"/>
  <c r="L943" i="1"/>
  <c r="L937" i="1"/>
  <c r="L930" i="1"/>
  <c r="L924" i="1"/>
  <c r="L918" i="1"/>
  <c r="L912" i="1"/>
  <c r="L905" i="1"/>
  <c r="L899" i="1"/>
  <c r="L893" i="1"/>
  <c r="L887" i="1"/>
  <c r="L880" i="1"/>
  <c r="L874" i="1"/>
  <c r="L868" i="1"/>
  <c r="L862" i="1"/>
  <c r="L855" i="1"/>
  <c r="L849" i="1"/>
  <c r="L843" i="1"/>
  <c r="L837" i="1"/>
  <c r="L830" i="1"/>
  <c r="L824" i="1"/>
  <c r="L818" i="1"/>
  <c r="L812" i="1"/>
  <c r="L798" i="1"/>
  <c r="L790" i="1"/>
  <c r="L775" i="1"/>
  <c r="L730" i="1"/>
  <c r="L582" i="1"/>
  <c r="L409" i="1"/>
  <c r="L297" i="1"/>
  <c r="L105" i="1"/>
  <c r="L1032" i="1"/>
  <c r="L1015" i="1"/>
  <c r="L1004" i="1"/>
  <c r="L993" i="1"/>
  <c r="L982" i="1"/>
  <c r="L965" i="1"/>
  <c r="L954" i="1"/>
  <c r="L804" i="1"/>
  <c r="L783" i="1"/>
  <c r="L765" i="1"/>
  <c r="L742" i="1"/>
  <c r="L682" i="1"/>
  <c r="L632" i="1"/>
  <c r="L280" i="1"/>
  <c r="L80" i="1"/>
  <c r="L1497" i="1"/>
  <c r="L1492" i="1"/>
  <c r="L1487" i="1"/>
  <c r="L1482" i="1"/>
  <c r="L1477" i="1"/>
  <c r="L1472" i="1"/>
  <c r="L1467" i="1"/>
  <c r="L1462" i="1"/>
  <c r="L1457" i="1"/>
  <c r="L1452" i="1"/>
  <c r="L1447" i="1"/>
  <c r="L1442" i="1"/>
  <c r="L1437" i="1"/>
  <c r="L1432" i="1"/>
  <c r="L1427" i="1"/>
  <c r="L1422" i="1"/>
  <c r="L1417" i="1"/>
  <c r="L1412" i="1"/>
  <c r="L1407" i="1"/>
  <c r="L1402" i="1"/>
  <c r="L1397" i="1"/>
  <c r="L1392" i="1"/>
  <c r="L1387" i="1"/>
  <c r="L1382" i="1"/>
  <c r="L1377" i="1"/>
  <c r="L1372" i="1"/>
  <c r="L1367" i="1"/>
  <c r="L1362" i="1"/>
  <c r="L1357" i="1"/>
  <c r="L1352" i="1"/>
  <c r="L1347" i="1"/>
  <c r="L1342" i="1"/>
  <c r="L1337" i="1"/>
  <c r="L1332" i="1"/>
  <c r="L1327" i="1"/>
  <c r="L1322" i="1"/>
  <c r="L1317" i="1"/>
  <c r="L1312" i="1"/>
  <c r="L1307" i="1"/>
  <c r="L1302" i="1"/>
  <c r="L1297" i="1"/>
  <c r="L1292" i="1"/>
  <c r="L1287" i="1"/>
  <c r="L1282" i="1"/>
  <c r="L1277" i="1"/>
  <c r="L1272" i="1"/>
  <c r="L1267" i="1"/>
  <c r="L1262" i="1"/>
  <c r="L1257" i="1"/>
  <c r="L1252" i="1"/>
  <c r="L1247" i="1"/>
  <c r="L1242" i="1"/>
  <c r="L1237" i="1"/>
  <c r="L1232" i="1"/>
  <c r="L1227" i="1"/>
  <c r="L1222" i="1"/>
  <c r="L1217" i="1"/>
  <c r="L1212" i="1"/>
  <c r="L1207" i="1"/>
  <c r="L1202" i="1"/>
  <c r="L1197" i="1"/>
  <c r="L1192" i="1"/>
  <c r="L1187" i="1"/>
  <c r="L1182" i="1"/>
  <c r="L1177" i="1"/>
  <c r="L1172" i="1"/>
  <c r="L1167" i="1"/>
  <c r="L1162" i="1"/>
  <c r="L1157" i="1"/>
  <c r="L1152" i="1"/>
  <c r="L1147" i="1"/>
  <c r="L1142" i="1"/>
  <c r="L1137" i="1"/>
  <c r="L1132" i="1"/>
  <c r="L1127" i="1"/>
  <c r="L1122" i="1"/>
  <c r="L1117" i="1"/>
  <c r="L1112" i="1"/>
  <c r="L1107" i="1"/>
  <c r="L1102" i="1"/>
  <c r="L1097" i="1"/>
  <c r="L1092" i="1"/>
  <c r="L1087" i="1"/>
  <c r="L1082" i="1"/>
  <c r="L1077" i="1"/>
  <c r="L1072" i="1"/>
  <c r="L1067" i="1"/>
  <c r="L1062" i="1"/>
  <c r="L1057" i="1"/>
  <c r="L1052" i="1"/>
  <c r="L1047" i="1"/>
  <c r="L1042" i="1"/>
  <c r="L1037" i="1"/>
  <c r="L1020" i="1"/>
  <c r="L1009" i="1"/>
  <c r="L998" i="1"/>
  <c r="L987" i="1"/>
  <c r="L970" i="1"/>
  <c r="L959" i="1"/>
  <c r="L948" i="1"/>
  <c r="L942" i="1"/>
  <c r="L935" i="1"/>
  <c r="L929" i="1"/>
  <c r="L923" i="1"/>
  <c r="L917" i="1"/>
  <c r="L910" i="1"/>
  <c r="L904" i="1"/>
  <c r="L898" i="1"/>
  <c r="L892" i="1"/>
  <c r="L885" i="1"/>
  <c r="L879" i="1"/>
  <c r="L873" i="1"/>
  <c r="L867" i="1"/>
  <c r="L860" i="1"/>
  <c r="L854" i="1"/>
  <c r="L848" i="1"/>
  <c r="L842" i="1"/>
  <c r="L835" i="1"/>
  <c r="L829" i="1"/>
  <c r="L823" i="1"/>
  <c r="L817" i="1"/>
  <c r="L810" i="1"/>
  <c r="L789" i="1"/>
  <c r="L762" i="1"/>
  <c r="L542" i="1"/>
  <c r="L395" i="1"/>
  <c r="L272" i="1"/>
  <c r="L55" i="1"/>
  <c r="L422" i="1"/>
  <c r="L410" i="1"/>
  <c r="L396" i="1"/>
  <c r="L375" i="1"/>
  <c r="L350" i="1"/>
  <c r="L325" i="1"/>
  <c r="L300" i="1"/>
  <c r="L275" i="1"/>
  <c r="L250" i="1"/>
  <c r="L225" i="1"/>
  <c r="L200" i="1"/>
  <c r="L175" i="1"/>
  <c r="L150" i="1"/>
  <c r="L125" i="1"/>
  <c r="L100" i="1"/>
  <c r="L75" i="1"/>
  <c r="L50" i="1"/>
  <c r="L222" i="1"/>
  <c r="L197" i="1"/>
  <c r="L172" i="1"/>
  <c r="L147" i="1"/>
  <c r="L122" i="1"/>
  <c r="L97" i="1"/>
  <c r="L72" i="1"/>
  <c r="L47" i="1"/>
  <c r="L512" i="1"/>
  <c r="L502" i="1"/>
  <c r="L492" i="1"/>
  <c r="L482" i="1"/>
  <c r="L472" i="1"/>
  <c r="L462" i="1"/>
  <c r="L452" i="1"/>
  <c r="L442" i="1"/>
  <c r="L432" i="1"/>
  <c r="L371" i="1"/>
  <c r="L346" i="1"/>
  <c r="L321" i="1"/>
  <c r="L296" i="1"/>
  <c r="L271" i="1"/>
  <c r="L246" i="1"/>
  <c r="L221" i="1"/>
  <c r="L196" i="1"/>
  <c r="L171" i="1"/>
  <c r="L146" i="1"/>
  <c r="L121" i="1"/>
  <c r="L96" i="1"/>
  <c r="L71" i="1"/>
  <c r="L46" i="1"/>
  <c r="L420" i="1"/>
  <c r="L407" i="1"/>
  <c r="L394" i="1"/>
  <c r="L370" i="1"/>
  <c r="L345" i="1"/>
  <c r="L320" i="1"/>
  <c r="L295" i="1"/>
  <c r="L270" i="1"/>
  <c r="L245" i="1"/>
  <c r="L220" i="1"/>
  <c r="L195" i="1"/>
  <c r="L170" i="1"/>
  <c r="L145" i="1"/>
  <c r="L120" i="1"/>
  <c r="L95" i="1"/>
  <c r="L70" i="1"/>
  <c r="L42" i="1"/>
  <c r="L727" i="1"/>
  <c r="L720" i="1"/>
  <c r="L419" i="1"/>
  <c r="L406" i="1"/>
  <c r="L392" i="1"/>
  <c r="L367" i="1"/>
  <c r="L342" i="1"/>
  <c r="L317" i="1"/>
  <c r="L292" i="1"/>
  <c r="L267" i="1"/>
  <c r="L242" i="1"/>
  <c r="L217" i="1"/>
  <c r="L192" i="1"/>
  <c r="L167" i="1"/>
  <c r="L142" i="1"/>
  <c r="L117" i="1"/>
  <c r="L92" i="1"/>
  <c r="L67" i="1"/>
  <c r="L37" i="1"/>
  <c r="L740" i="1"/>
  <c r="L416" i="1"/>
  <c r="L404" i="1"/>
  <c r="L387" i="1"/>
  <c r="L362" i="1"/>
  <c r="L337" i="1"/>
  <c r="L312" i="1"/>
  <c r="L287" i="1"/>
  <c r="L262" i="1"/>
  <c r="L237" i="1"/>
  <c r="L212" i="1"/>
  <c r="L187" i="1"/>
  <c r="L162" i="1"/>
  <c r="L137" i="1"/>
  <c r="L112" i="1"/>
  <c r="L87" i="1"/>
  <c r="L62" i="1"/>
  <c r="L35" i="1"/>
  <c r="L807" i="1"/>
  <c r="L802" i="1"/>
  <c r="L797" i="1"/>
  <c r="L792" i="1"/>
  <c r="L787" i="1"/>
  <c r="L782" i="1"/>
  <c r="L726" i="1"/>
  <c r="L427" i="1"/>
  <c r="L415" i="1"/>
  <c r="L402" i="1"/>
  <c r="L385" i="1"/>
  <c r="L360" i="1"/>
  <c r="L335" i="1"/>
  <c r="L310" i="1"/>
  <c r="L285" i="1"/>
  <c r="L260" i="1"/>
  <c r="L235" i="1"/>
  <c r="L210" i="1"/>
  <c r="L185" i="1"/>
  <c r="L160" i="1"/>
  <c r="L135" i="1"/>
  <c r="L110" i="1"/>
  <c r="L85" i="1"/>
  <c r="L60" i="1"/>
  <c r="L34" i="1"/>
  <c r="L776" i="1"/>
  <c r="L770" i="1"/>
  <c r="L757" i="1"/>
  <c r="L751" i="1"/>
  <c r="L745" i="1"/>
  <c r="L732" i="1"/>
  <c r="L717" i="1"/>
  <c r="L707" i="1"/>
  <c r="L697" i="1"/>
  <c r="L687" i="1"/>
  <c r="L677" i="1"/>
  <c r="L667" i="1"/>
  <c r="L657" i="1"/>
  <c r="L647" i="1"/>
  <c r="L637" i="1"/>
  <c r="L627" i="1"/>
  <c r="L617" i="1"/>
  <c r="L607" i="1"/>
  <c r="L597" i="1"/>
  <c r="L587" i="1"/>
  <c r="L577" i="1"/>
  <c r="L567" i="1"/>
  <c r="L557" i="1"/>
  <c r="L547" i="1"/>
  <c r="L537" i="1"/>
  <c r="L527" i="1"/>
  <c r="L517" i="1"/>
  <c r="L507" i="1"/>
  <c r="L497" i="1"/>
  <c r="L487" i="1"/>
  <c r="L477" i="1"/>
  <c r="L467" i="1"/>
  <c r="L457" i="1"/>
  <c r="L447" i="1"/>
  <c r="L437" i="1"/>
  <c r="L401" i="1"/>
  <c r="L384" i="1"/>
  <c r="L359" i="1"/>
  <c r="L334" i="1"/>
  <c r="L309" i="1"/>
  <c r="L284" i="1"/>
  <c r="L259" i="1"/>
  <c r="L234" i="1"/>
  <c r="L209" i="1"/>
  <c r="L184" i="1"/>
  <c r="L159" i="1"/>
  <c r="L134" i="1"/>
  <c r="L109" i="1"/>
  <c r="L84" i="1"/>
  <c r="L59" i="1"/>
  <c r="L30" i="1"/>
  <c r="L1036" i="1"/>
  <c r="L1031" i="1"/>
  <c r="L1026" i="1"/>
  <c r="L1021" i="1"/>
  <c r="L1016" i="1"/>
  <c r="L1011" i="1"/>
  <c r="L1006" i="1"/>
  <c r="L1001" i="1"/>
  <c r="L996" i="1"/>
  <c r="L991" i="1"/>
  <c r="L986" i="1"/>
  <c r="L981" i="1"/>
  <c r="L976" i="1"/>
  <c r="L971" i="1"/>
  <c r="L966" i="1"/>
  <c r="L961" i="1"/>
  <c r="L956" i="1"/>
  <c r="L951" i="1"/>
  <c r="L946" i="1"/>
  <c r="L941" i="1"/>
  <c r="L936" i="1"/>
  <c r="L931" i="1"/>
  <c r="L926" i="1"/>
  <c r="L921" i="1"/>
  <c r="L916" i="1"/>
  <c r="L911" i="1"/>
  <c r="L906" i="1"/>
  <c r="L901" i="1"/>
  <c r="L896" i="1"/>
  <c r="L891" i="1"/>
  <c r="L886" i="1"/>
  <c r="L881" i="1"/>
  <c r="L876" i="1"/>
  <c r="L871" i="1"/>
  <c r="L866" i="1"/>
  <c r="L861" i="1"/>
  <c r="L856" i="1"/>
  <c r="L851" i="1"/>
  <c r="L846" i="1"/>
  <c r="L841" i="1"/>
  <c r="L836" i="1"/>
  <c r="L831" i="1"/>
  <c r="L826" i="1"/>
  <c r="L821" i="1"/>
  <c r="L816" i="1"/>
  <c r="L811" i="1"/>
  <c r="L806" i="1"/>
  <c r="L801" i="1"/>
  <c r="L796" i="1"/>
  <c r="L791" i="1"/>
  <c r="L786" i="1"/>
  <c r="L781" i="1"/>
  <c r="L725" i="1"/>
  <c r="L426" i="1"/>
  <c r="L414" i="1"/>
  <c r="L382" i="1"/>
  <c r="L357" i="1"/>
  <c r="L332" i="1"/>
  <c r="L307" i="1"/>
  <c r="L282" i="1"/>
  <c r="L257" i="1"/>
  <c r="L232" i="1"/>
  <c r="L207" i="1"/>
  <c r="L182" i="1"/>
  <c r="L157" i="1"/>
  <c r="L132" i="1"/>
  <c r="L107" i="1"/>
  <c r="L82" i="1"/>
  <c r="L57" i="1"/>
  <c r="L25" i="1"/>
  <c r="L22" i="1"/>
  <c r="L21" i="1"/>
  <c r="L45" i="1"/>
  <c r="L32" i="1"/>
  <c r="L20" i="1"/>
  <c r="L721" i="1"/>
  <c r="L716" i="1"/>
  <c r="L711" i="1"/>
  <c r="L706" i="1"/>
  <c r="L701" i="1"/>
  <c r="L696" i="1"/>
  <c r="L691" i="1"/>
  <c r="L686" i="1"/>
  <c r="L681" i="1"/>
  <c r="L676" i="1"/>
  <c r="L671" i="1"/>
  <c r="L666" i="1"/>
  <c r="L661" i="1"/>
  <c r="L656" i="1"/>
  <c r="L651" i="1"/>
  <c r="L646" i="1"/>
  <c r="L641" i="1"/>
  <c r="L636" i="1"/>
  <c r="L631" i="1"/>
  <c r="L626" i="1"/>
  <c r="L621" i="1"/>
  <c r="L616" i="1"/>
  <c r="L611" i="1"/>
  <c r="L606" i="1"/>
  <c r="L601" i="1"/>
  <c r="L596" i="1"/>
  <c r="L591" i="1"/>
  <c r="L586" i="1"/>
  <c r="L581" i="1"/>
  <c r="L576" i="1"/>
  <c r="L571" i="1"/>
  <c r="L566" i="1"/>
  <c r="L561" i="1"/>
  <c r="L556" i="1"/>
  <c r="L551" i="1"/>
  <c r="L546" i="1"/>
  <c r="L541" i="1"/>
  <c r="L536" i="1"/>
  <c r="L531" i="1"/>
  <c r="L526" i="1"/>
  <c r="L521" i="1"/>
  <c r="L516" i="1"/>
  <c r="L511" i="1"/>
  <c r="L506" i="1"/>
  <c r="L501" i="1"/>
  <c r="L496" i="1"/>
  <c r="L491" i="1"/>
  <c r="L486" i="1"/>
  <c r="L481" i="1"/>
  <c r="L476" i="1"/>
  <c r="L471" i="1"/>
  <c r="L466" i="1"/>
  <c r="L461" i="1"/>
  <c r="L456" i="1"/>
  <c r="L451" i="1"/>
  <c r="L446" i="1"/>
  <c r="L441" i="1"/>
  <c r="L436" i="1"/>
  <c r="L431" i="1"/>
  <c r="L400" i="1"/>
  <c r="L381" i="1"/>
  <c r="L369" i="1"/>
  <c r="L356" i="1"/>
  <c r="L344" i="1"/>
  <c r="L331" i="1"/>
  <c r="L319" i="1"/>
  <c r="L306" i="1"/>
  <c r="L294" i="1"/>
  <c r="L281" i="1"/>
  <c r="L269" i="1"/>
  <c r="L256" i="1"/>
  <c r="L244" i="1"/>
  <c r="L231" i="1"/>
  <c r="L219" i="1"/>
  <c r="L206" i="1"/>
  <c r="L194" i="1"/>
  <c r="L181" i="1"/>
  <c r="L169" i="1"/>
  <c r="L156" i="1"/>
  <c r="L144" i="1"/>
  <c r="L131" i="1"/>
  <c r="L119" i="1"/>
  <c r="L106" i="1"/>
  <c r="L94" i="1"/>
  <c r="L81" i="1"/>
  <c r="L69" i="1"/>
  <c r="L56" i="1"/>
  <c r="L44" i="1"/>
  <c r="L31" i="1"/>
  <c r="L17" i="1"/>
  <c r="L16" i="1"/>
  <c r="L715" i="1"/>
  <c r="L710" i="1"/>
  <c r="L705" i="1"/>
  <c r="L700" i="1"/>
  <c r="L695" i="1"/>
  <c r="L690" i="1"/>
  <c r="L685" i="1"/>
  <c r="L680" i="1"/>
  <c r="L675" i="1"/>
  <c r="L670" i="1"/>
  <c r="L665" i="1"/>
  <c r="L660" i="1"/>
  <c r="L655" i="1"/>
  <c r="L650" i="1"/>
  <c r="L645" i="1"/>
  <c r="L640" i="1"/>
  <c r="L635" i="1"/>
  <c r="L630" i="1"/>
  <c r="L625" i="1"/>
  <c r="L620" i="1"/>
  <c r="L615" i="1"/>
  <c r="L610" i="1"/>
  <c r="L605" i="1"/>
  <c r="L600" i="1"/>
  <c r="L595" i="1"/>
  <c r="L590" i="1"/>
  <c r="L585" i="1"/>
  <c r="L580" i="1"/>
  <c r="L575" i="1"/>
  <c r="L570" i="1"/>
  <c r="L565" i="1"/>
  <c r="L560" i="1"/>
  <c r="L555" i="1"/>
  <c r="L550" i="1"/>
  <c r="L545" i="1"/>
  <c r="L540" i="1"/>
  <c r="L535" i="1"/>
  <c r="L530" i="1"/>
  <c r="L525" i="1"/>
  <c r="L520" i="1"/>
  <c r="L515" i="1"/>
  <c r="L510" i="1"/>
  <c r="L505" i="1"/>
  <c r="L500" i="1"/>
  <c r="L495" i="1"/>
  <c r="L490" i="1"/>
  <c r="L485" i="1"/>
  <c r="L480" i="1"/>
  <c r="L475" i="1"/>
  <c r="L470" i="1"/>
  <c r="L465" i="1"/>
  <c r="L460" i="1"/>
  <c r="L455" i="1"/>
  <c r="L450" i="1"/>
  <c r="L445" i="1"/>
  <c r="L440" i="1"/>
  <c r="L435" i="1"/>
  <c r="L430" i="1"/>
  <c r="L399" i="1"/>
  <c r="L391" i="1"/>
  <c r="L379" i="1"/>
  <c r="L366" i="1"/>
  <c r="L354" i="1"/>
  <c r="L341" i="1"/>
  <c r="L329" i="1"/>
  <c r="L316" i="1"/>
  <c r="L304" i="1"/>
  <c r="L291" i="1"/>
  <c r="L279" i="1"/>
  <c r="L266" i="1"/>
  <c r="L254" i="1"/>
  <c r="L241" i="1"/>
  <c r="L229" i="1"/>
  <c r="L216" i="1"/>
  <c r="L204" i="1"/>
  <c r="L191" i="1"/>
  <c r="L179" i="1"/>
  <c r="L166" i="1"/>
  <c r="L154" i="1"/>
  <c r="L141" i="1"/>
  <c r="L129" i="1"/>
  <c r="L116" i="1"/>
  <c r="L104" i="1"/>
  <c r="L91" i="1"/>
  <c r="L79" i="1"/>
  <c r="L66" i="1"/>
  <c r="L54" i="1"/>
  <c r="L41" i="1"/>
  <c r="L29" i="1"/>
  <c r="L15" i="1"/>
  <c r="L424" i="1"/>
  <c r="L417" i="1"/>
  <c r="L411" i="1"/>
  <c r="L405" i="1"/>
  <c r="L390" i="1"/>
  <c r="L377" i="1"/>
  <c r="L365" i="1"/>
  <c r="L352" i="1"/>
  <c r="L340" i="1"/>
  <c r="L327" i="1"/>
  <c r="L315" i="1"/>
  <c r="L302" i="1"/>
  <c r="L290" i="1"/>
  <c r="L277" i="1"/>
  <c r="L265" i="1"/>
  <c r="L252" i="1"/>
  <c r="L240" i="1"/>
  <c r="L227" i="1"/>
  <c r="L215" i="1"/>
  <c r="L202" i="1"/>
  <c r="L190" i="1"/>
  <c r="L177" i="1"/>
  <c r="L165" i="1"/>
  <c r="L152" i="1"/>
  <c r="L140" i="1"/>
  <c r="L127" i="1"/>
  <c r="L115" i="1"/>
  <c r="L102" i="1"/>
  <c r="L90" i="1"/>
  <c r="L77" i="1"/>
  <c r="L65" i="1"/>
  <c r="L52" i="1"/>
  <c r="L40" i="1"/>
  <c r="L27" i="1"/>
  <c r="L12" i="1"/>
  <c r="L779" i="1"/>
  <c r="L774" i="1"/>
  <c r="L769" i="1"/>
  <c r="L764" i="1"/>
  <c r="L759" i="1"/>
  <c r="L754" i="1"/>
  <c r="L749" i="1"/>
  <c r="L744" i="1"/>
  <c r="L739" i="1"/>
  <c r="L734" i="1"/>
  <c r="L729" i="1"/>
  <c r="L724" i="1"/>
  <c r="L719" i="1"/>
  <c r="L714" i="1"/>
  <c r="L709" i="1"/>
  <c r="L704" i="1"/>
  <c r="L699" i="1"/>
  <c r="L694" i="1"/>
  <c r="L689" i="1"/>
  <c r="L684" i="1"/>
  <c r="L679" i="1"/>
  <c r="L674" i="1"/>
  <c r="L669" i="1"/>
  <c r="L664" i="1"/>
  <c r="L659" i="1"/>
  <c r="L654" i="1"/>
  <c r="L649" i="1"/>
  <c r="L644" i="1"/>
  <c r="L639" i="1"/>
  <c r="L634" i="1"/>
  <c r="L629" i="1"/>
  <c r="L624" i="1"/>
  <c r="L619" i="1"/>
  <c r="L614" i="1"/>
  <c r="L609" i="1"/>
  <c r="L604" i="1"/>
  <c r="L599" i="1"/>
  <c r="L594" i="1"/>
  <c r="L589" i="1"/>
  <c r="L584" i="1"/>
  <c r="L579" i="1"/>
  <c r="L574" i="1"/>
  <c r="L569" i="1"/>
  <c r="L564" i="1"/>
  <c r="L559" i="1"/>
  <c r="L554" i="1"/>
  <c r="L549" i="1"/>
  <c r="L544" i="1"/>
  <c r="L539" i="1"/>
  <c r="L534" i="1"/>
  <c r="L529" i="1"/>
  <c r="L524" i="1"/>
  <c r="L519" i="1"/>
  <c r="L514" i="1"/>
  <c r="L509" i="1"/>
  <c r="L504" i="1"/>
  <c r="L499" i="1"/>
  <c r="L494" i="1"/>
  <c r="L489" i="1"/>
  <c r="L484" i="1"/>
  <c r="L479" i="1"/>
  <c r="L474" i="1"/>
  <c r="L469" i="1"/>
  <c r="L464" i="1"/>
  <c r="L459" i="1"/>
  <c r="L454" i="1"/>
  <c r="L449" i="1"/>
  <c r="L444" i="1"/>
  <c r="L439" i="1"/>
  <c r="L434" i="1"/>
  <c r="L429" i="1"/>
  <c r="L397" i="1"/>
  <c r="L389" i="1"/>
  <c r="L376" i="1"/>
  <c r="L364" i="1"/>
  <c r="L351" i="1"/>
  <c r="L339" i="1"/>
  <c r="L326" i="1"/>
  <c r="L314" i="1"/>
  <c r="L301" i="1"/>
  <c r="L289" i="1"/>
  <c r="L276" i="1"/>
  <c r="L264" i="1"/>
  <c r="L251" i="1"/>
  <c r="L239" i="1"/>
  <c r="L226" i="1"/>
  <c r="L214" i="1"/>
  <c r="L201" i="1"/>
  <c r="L189" i="1"/>
  <c r="L176" i="1"/>
  <c r="L164" i="1"/>
  <c r="L151" i="1"/>
  <c r="L139" i="1"/>
  <c r="L126" i="1"/>
  <c r="L114" i="1"/>
  <c r="L101" i="1"/>
  <c r="L89" i="1"/>
  <c r="L76" i="1"/>
  <c r="L64" i="1"/>
  <c r="L51" i="1"/>
  <c r="L39" i="1"/>
  <c r="L26" i="1"/>
  <c r="L11" i="1"/>
  <c r="L10" i="1"/>
  <c r="L773" i="1"/>
  <c r="L768" i="1"/>
  <c r="L763" i="1"/>
  <c r="L758" i="1"/>
  <c r="L753" i="1"/>
  <c r="L748" i="1"/>
  <c r="L743" i="1"/>
  <c r="L738" i="1"/>
  <c r="L733" i="1"/>
  <c r="L728" i="1"/>
  <c r="L723" i="1"/>
  <c r="L718" i="1"/>
  <c r="L713" i="1"/>
  <c r="L708" i="1"/>
  <c r="L703" i="1"/>
  <c r="L698" i="1"/>
  <c r="L693" i="1"/>
  <c r="L688" i="1"/>
  <c r="L683" i="1"/>
  <c r="L678" i="1"/>
  <c r="L673" i="1"/>
  <c r="L668" i="1"/>
  <c r="L663" i="1"/>
  <c r="L658" i="1"/>
  <c r="L653" i="1"/>
  <c r="L648" i="1"/>
  <c r="L643" i="1"/>
  <c r="L638" i="1"/>
  <c r="L633" i="1"/>
  <c r="L628" i="1"/>
  <c r="L623" i="1"/>
  <c r="L618" i="1"/>
  <c r="L613" i="1"/>
  <c r="L608" i="1"/>
  <c r="L603" i="1"/>
  <c r="L598" i="1"/>
  <c r="L593" i="1"/>
  <c r="L588" i="1"/>
  <c r="L583" i="1"/>
  <c r="L578" i="1"/>
  <c r="L573" i="1"/>
  <c r="L568" i="1"/>
  <c r="L563" i="1"/>
  <c r="L558" i="1"/>
  <c r="L553" i="1"/>
  <c r="L548" i="1"/>
  <c r="L543" i="1"/>
  <c r="L538" i="1"/>
  <c r="L533" i="1"/>
  <c r="L528" i="1"/>
  <c r="L523" i="1"/>
  <c r="L518" i="1"/>
  <c r="L513" i="1"/>
  <c r="L508" i="1"/>
  <c r="L503" i="1"/>
  <c r="L498" i="1"/>
  <c r="L493" i="1"/>
  <c r="L488" i="1"/>
  <c r="L483" i="1"/>
  <c r="L478" i="1"/>
  <c r="L473" i="1"/>
  <c r="L468" i="1"/>
  <c r="L463" i="1"/>
  <c r="L458" i="1"/>
  <c r="L453" i="1"/>
  <c r="L448" i="1"/>
  <c r="L443" i="1"/>
  <c r="L438" i="1"/>
  <c r="L433" i="1"/>
  <c r="L386" i="1"/>
  <c r="L374" i="1"/>
  <c r="L361" i="1"/>
  <c r="L349" i="1"/>
  <c r="L336" i="1"/>
  <c r="L324" i="1"/>
  <c r="L311" i="1"/>
  <c r="L299" i="1"/>
  <c r="L286" i="1"/>
  <c r="L274" i="1"/>
  <c r="L261" i="1"/>
  <c r="L249" i="1"/>
  <c r="L236" i="1"/>
  <c r="L224" i="1"/>
  <c r="L211" i="1"/>
  <c r="L199" i="1"/>
  <c r="L186" i="1"/>
  <c r="L174" i="1"/>
  <c r="L161" i="1"/>
  <c r="L149" i="1"/>
  <c r="L136" i="1"/>
  <c r="L124" i="1"/>
  <c r="L111" i="1"/>
  <c r="L99" i="1"/>
  <c r="L86" i="1"/>
  <c r="L74" i="1"/>
  <c r="L61" i="1"/>
  <c r="L49" i="1"/>
  <c r="L36" i="1"/>
  <c r="L24" i="1"/>
  <c r="L7" i="1"/>
  <c r="L6" i="1"/>
  <c r="L5" i="1"/>
  <c r="L19" i="1"/>
  <c r="L14" i="1"/>
  <c r="L9" i="1"/>
  <c r="L4" i="1"/>
  <c r="L428" i="1"/>
  <c r="L423" i="1"/>
  <c r="L418" i="1"/>
  <c r="L413" i="1"/>
  <c r="L408" i="1"/>
  <c r="L403" i="1"/>
  <c r="L398" i="1"/>
  <c r="L393" i="1"/>
  <c r="L388" i="1"/>
  <c r="L383" i="1"/>
  <c r="L378" i="1"/>
  <c r="L373" i="1"/>
  <c r="L368" i="1"/>
  <c r="L363" i="1"/>
  <c r="L358" i="1"/>
  <c r="L353" i="1"/>
  <c r="L348" i="1"/>
  <c r="L343" i="1"/>
  <c r="L338" i="1"/>
  <c r="L333" i="1"/>
  <c r="L328" i="1"/>
  <c r="L323" i="1"/>
  <c r="L318" i="1"/>
  <c r="L313" i="1"/>
  <c r="L308" i="1"/>
  <c r="L303" i="1"/>
  <c r="L298" i="1"/>
  <c r="L293" i="1"/>
  <c r="L288" i="1"/>
  <c r="L283" i="1"/>
  <c r="L278" i="1"/>
  <c r="L273" i="1"/>
  <c r="L268" i="1"/>
  <c r="L263" i="1"/>
  <c r="L258" i="1"/>
  <c r="L253" i="1"/>
  <c r="L248" i="1"/>
  <c r="L243" i="1"/>
  <c r="L238" i="1"/>
  <c r="L233" i="1"/>
  <c r="L228" i="1"/>
  <c r="L223" i="1"/>
  <c r="L218" i="1"/>
  <c r="L213" i="1"/>
  <c r="L208" i="1"/>
  <c r="L203" i="1"/>
  <c r="L198" i="1"/>
  <c r="L193" i="1"/>
  <c r="L188" i="1"/>
  <c r="L183" i="1"/>
  <c r="L178" i="1"/>
  <c r="L173" i="1"/>
  <c r="L168" i="1"/>
  <c r="L163" i="1"/>
  <c r="L158" i="1"/>
  <c r="L153" i="1"/>
  <c r="L148" i="1"/>
  <c r="L143" i="1"/>
  <c r="L138" i="1"/>
  <c r="L133" i="1"/>
  <c r="L128" i="1"/>
  <c r="L123" i="1"/>
  <c r="L118" i="1"/>
  <c r="L113" i="1"/>
  <c r="L108" i="1"/>
  <c r="L103" i="1"/>
  <c r="L98" i="1"/>
  <c r="L93" i="1"/>
  <c r="L88" i="1"/>
  <c r="L83" i="1"/>
  <c r="L78" i="1"/>
  <c r="L73" i="1"/>
  <c r="L68" i="1"/>
  <c r="L63" i="1"/>
  <c r="L58" i="1"/>
  <c r="L53" i="1"/>
  <c r="L48" i="1"/>
  <c r="L43" i="1"/>
  <c r="L38" i="1"/>
  <c r="L33" i="1"/>
  <c r="L28" i="1"/>
  <c r="L23" i="1"/>
  <c r="L18" i="1"/>
  <c r="L13" i="1"/>
  <c r="L8" i="1"/>
  <c r="L3" i="1"/>
  <c r="L2" i="1"/>
  <c r="P1054" i="1" l="1" a="1"/>
  <c r="P1054" i="1" l="1"/>
  <c r="P1065" i="1" a="1"/>
  <c r="P1065" i="1" l="1"/>
  <c r="P1076" i="1" a="1"/>
  <c r="P1076" i="1" l="1"/>
  <c r="P1087" i="1" a="1"/>
  <c r="P1087" i="1" l="1"/>
  <c r="P1098" i="1" a="1"/>
  <c r="P1098" i="1" l="1"/>
  <c r="P1110" i="1" a="1"/>
  <c r="P1110" i="1" l="1"/>
  <c r="P1121" i="1" a="1"/>
  <c r="P1121" i="1" l="1"/>
  <c r="P1132" i="1" a="1"/>
  <c r="P1132" i="1" l="1"/>
  <c r="P14" i="1" a="1"/>
  <c r="P14" i="1" l="1"/>
  <c r="P31" i="1" a="1"/>
  <c r="P31" i="1" l="1"/>
  <c r="P51" i="1" a="1"/>
  <c r="P51" i="1" l="1"/>
  <c r="P66" i="1" a="1"/>
  <c r="P66" i="1" l="1"/>
  <c r="P85" i="1" a="1"/>
  <c r="P85" i="1" l="1"/>
  <c r="P100" i="1" a="1"/>
  <c r="P100" i="1" l="1"/>
  <c r="P114" i="1" a="1"/>
  <c r="P114" i="1" l="1"/>
  <c r="P132" i="1" a="1"/>
  <c r="P132" i="1" l="1"/>
  <c r="P146" i="1" a="1"/>
  <c r="P146" i="1" l="1"/>
  <c r="P164" i="1" a="1"/>
  <c r="P164" i="1" l="1"/>
  <c r="P179" i="1" a="1"/>
  <c r="P179" i="1" l="1"/>
  <c r="P196" i="1" a="1"/>
  <c r="P196" i="1" l="1"/>
  <c r="P211" i="1" a="1"/>
  <c r="P211" i="1" l="1"/>
  <c r="P225" i="1" a="1"/>
  <c r="P225" i="1" l="1"/>
  <c r="P243" i="1" a="1"/>
  <c r="P243" i="1" l="1"/>
  <c r="P258" i="1" a="1"/>
  <c r="P258" i="1" l="1"/>
  <c r="P275" i="1" a="1"/>
  <c r="P275" i="1" l="1"/>
  <c r="P290" i="1" a="1"/>
  <c r="P290" i="1" l="1"/>
  <c r="P308" i="1" a="1"/>
  <c r="P308" i="1" l="1"/>
  <c r="P322" i="1" a="1"/>
  <c r="P322" i="1" l="1"/>
  <c r="P336" i="1" a="1"/>
  <c r="P336" i="1" l="1"/>
  <c r="P354" i="1" a="1"/>
  <c r="P354" i="1" l="1"/>
  <c r="P369" i="1" a="1"/>
  <c r="P369" i="1" l="1"/>
  <c r="P386" i="1" a="1"/>
  <c r="P386" i="1" l="1"/>
  <c r="P400" i="1" a="1"/>
  <c r="P400" i="1" l="1"/>
  <c r="P413" i="1" a="1"/>
  <c r="P413" i="1" l="1"/>
  <c r="P429" i="1" a="1"/>
  <c r="P429" i="1" l="1"/>
  <c r="P442" i="1" a="1"/>
  <c r="P442" i="1" l="1"/>
  <c r="P455" i="1" a="1"/>
  <c r="P455" i="1" l="1"/>
  <c r="P469" i="1" a="1"/>
  <c r="P469" i="1" l="1"/>
  <c r="P484" i="1" a="1"/>
  <c r="P484" i="1" l="1"/>
  <c r="P498" i="1" a="1"/>
  <c r="P498" i="1" l="1"/>
  <c r="P511" i="1" a="1"/>
  <c r="P511" i="1" l="1"/>
  <c r="P524" i="1" a="1"/>
  <c r="P524" i="1" l="1"/>
  <c r="P540" i="1" a="1"/>
  <c r="P540" i="1" l="1"/>
  <c r="P553" i="1" a="1"/>
  <c r="P553" i="1" l="1"/>
  <c r="P566" i="1" a="1"/>
  <c r="P566" i="1" l="1"/>
  <c r="P580" i="1" a="1"/>
  <c r="P580" i="1" l="1"/>
  <c r="P595" i="1" a="1"/>
  <c r="P595" i="1" l="1"/>
  <c r="P609" i="1" a="1"/>
  <c r="P609" i="1" l="1"/>
  <c r="P621" i="1" a="1"/>
  <c r="P621" i="1" l="1"/>
  <c r="P633" i="1" a="1"/>
  <c r="P633" i="1" l="1"/>
  <c r="P645" i="1" a="1"/>
  <c r="P645" i="1" l="1"/>
  <c r="P658" i="1" a="1"/>
  <c r="P658" i="1" l="1"/>
  <c r="P670" i="1" a="1"/>
  <c r="P670" i="1" l="1"/>
  <c r="P824" i="1" a="1"/>
  <c r="P824" i="1" l="1"/>
  <c r="P714" i="1" a="1"/>
  <c r="P714" i="1" l="1"/>
  <c r="P623" i="1" a="1"/>
  <c r="P623" i="1" l="1"/>
  <c r="P520" i="1" a="1"/>
  <c r="P520" i="1" l="1"/>
  <c r="P396" i="1" a="1"/>
  <c r="P396" i="1" l="1"/>
  <c r="P281" i="1" a="1"/>
  <c r="P281" i="1" l="1"/>
  <c r="P168" i="1" a="1"/>
  <c r="P168" i="1" l="1"/>
  <c r="P6" i="1" a="1"/>
  <c r="P6" i="1" l="1"/>
  <c r="P802" i="1" a="1"/>
  <c r="P802" i="1" l="1"/>
  <c r="P245" i="1" a="1"/>
  <c r="P245" i="1" l="1"/>
  <c r="P1815" i="1" a="1"/>
  <c r="P1815" i="1" l="1"/>
  <c r="P1727" i="1" a="1"/>
  <c r="P1727" i="1" l="1"/>
  <c r="P1643" i="1" a="1"/>
  <c r="P1643" i="1" l="1"/>
  <c r="P1520" i="1" a="1"/>
  <c r="P1520" i="1" l="1"/>
  <c r="P1441" i="1" a="1"/>
  <c r="P1441" i="1" l="1"/>
  <c r="P1376" i="1" a="1"/>
  <c r="P1376" i="1" l="1"/>
  <c r="P1037" i="1" a="1"/>
  <c r="P1037" i="1" l="1"/>
  <c r="P1836" i="1" a="1"/>
  <c r="P1836" i="1" l="1"/>
  <c r="P1682" i="1" a="1"/>
  <c r="P1682" i="1" l="1"/>
  <c r="P1496" i="1" a="1"/>
  <c r="P1496" i="1" l="1"/>
  <c r="P1221" i="1" a="1"/>
  <c r="P1221" i="1" l="1"/>
  <c r="P492" i="1" a="1"/>
  <c r="P492" i="1" l="1"/>
  <c r="P1813" i="1" a="1"/>
  <c r="P1813" i="1" l="1"/>
  <c r="P1725" i="1" a="1"/>
  <c r="P1725" i="1" l="1"/>
  <c r="P1703" i="1" a="1"/>
  <c r="P1703" i="1" l="1"/>
  <c r="P1681" i="1" a="1"/>
  <c r="P1681" i="1" l="1"/>
  <c r="P1663" i="1" a="1"/>
  <c r="P1663" i="1" l="1"/>
  <c r="P1641" i="1" a="1"/>
  <c r="P1641" i="1" l="1"/>
  <c r="P1618" i="1" a="1"/>
  <c r="P1618" i="1" l="1"/>
  <c r="P1602" i="1" a="1"/>
  <c r="P1602" i="1" l="1"/>
  <c r="P1580" i="1" a="1"/>
  <c r="P1580" i="1" l="1"/>
  <c r="P1557" i="1" a="1"/>
  <c r="P1557" i="1" l="1"/>
  <c r="P1540" i="1" a="1"/>
  <c r="P1540" i="1" l="1"/>
  <c r="P1517" i="1" a="1"/>
  <c r="P1517" i="1" l="1"/>
  <c r="P1495" i="1" a="1"/>
  <c r="P1495" i="1" l="1"/>
  <c r="P1478" i="1" a="1"/>
  <c r="P1478" i="1" l="1"/>
  <c r="P1456" i="1" a="1"/>
  <c r="P1456" i="1" l="1"/>
  <c r="P1434" i="1" a="1"/>
  <c r="P1434" i="1" l="1"/>
  <c r="P1416" i="1" a="1"/>
  <c r="P1416" i="1" l="1"/>
  <c r="P1394" i="1" a="1"/>
  <c r="P1394" i="1" l="1"/>
  <c r="P1368" i="1" a="1"/>
  <c r="P1368" i="1" l="1"/>
  <c r="P1342" i="1" a="1"/>
  <c r="P1342" i="1" l="1"/>
  <c r="P1315" i="1" a="1"/>
  <c r="P1315" i="1" l="1"/>
  <c r="P1285" i="1" a="1"/>
  <c r="P1285" i="1" l="1"/>
  <c r="P1251" i="1" a="1"/>
  <c r="P1251" i="1" l="1"/>
  <c r="P1215" i="1" a="1"/>
  <c r="P1215" i="1" l="1"/>
  <c r="P1174" i="1" a="1"/>
  <c r="P1174" i="1" l="1"/>
  <c r="P1135" i="1" a="1"/>
  <c r="P1135" i="1" l="1"/>
  <c r="P1082" i="1" a="1"/>
  <c r="P1082" i="1" l="1"/>
  <c r="P1022" i="1" a="1"/>
  <c r="P1022" i="1" l="1"/>
  <c r="P951" i="1" a="1"/>
  <c r="P951" i="1" l="1"/>
  <c r="P874" i="1" a="1"/>
  <c r="P874" i="1" l="1"/>
  <c r="P795" i="1" a="1"/>
  <c r="P795" i="1" l="1"/>
  <c r="P685" i="1" a="1"/>
  <c r="P685" i="1" l="1"/>
  <c r="P596" i="1" a="1"/>
  <c r="P596" i="1" l="1"/>
  <c r="P491" i="1" a="1"/>
  <c r="P491" i="1" l="1"/>
  <c r="P358" i="1" a="1"/>
  <c r="P358" i="1" l="1"/>
  <c r="P244" i="1" a="1"/>
  <c r="P244" i="1" l="1"/>
  <c r="P124" i="1" a="1"/>
  <c r="P124" i="1" l="1"/>
  <c r="P1837" i="1" a="1"/>
  <c r="P1837" i="1" l="1"/>
  <c r="P1767" i="1" a="1"/>
  <c r="P1767" i="1" l="1"/>
  <c r="P1665" i="1" a="1"/>
  <c r="P1665" i="1" l="1"/>
  <c r="P1542" i="1" a="1"/>
  <c r="P1542" i="1" l="1"/>
  <c r="P1418" i="1" a="1"/>
  <c r="P1418" i="1" l="1"/>
  <c r="P1296" i="1" a="1"/>
  <c r="P1296" i="1" l="1"/>
  <c r="P618" i="1" a="1"/>
  <c r="P618" i="1" l="1"/>
  <c r="P1814" i="1" a="1"/>
  <c r="P1814" i="1" l="1"/>
  <c r="P1642" i="1" a="1"/>
  <c r="P1642" i="1" l="1"/>
  <c r="P1457" i="1" a="1"/>
  <c r="P1457" i="1" l="1"/>
  <c r="P1185" i="1" a="1"/>
  <c r="P1185" i="1" l="1"/>
  <c r="P125" i="1" a="1"/>
  <c r="P125" i="1" l="1"/>
  <c r="P1824" i="1" a="1"/>
  <c r="P1824" i="1" l="1"/>
  <c r="P1812" i="1" a="1"/>
  <c r="P1812" i="1" l="1"/>
  <c r="P1741" i="1" a="1"/>
  <c r="P1741" i="1" l="1"/>
  <c r="P1718" i="1" a="1"/>
  <c r="P1718" i="1" l="1"/>
  <c r="P1702" i="1" a="1"/>
  <c r="P1702" i="1" l="1"/>
  <c r="P1680" i="1" a="1"/>
  <c r="P1680" i="1" l="1"/>
  <c r="P1657" i="1" a="1"/>
  <c r="P1657" i="1" l="1"/>
  <c r="P1640" i="1" a="1"/>
  <c r="P1640" i="1" l="1"/>
  <c r="P1617" i="1" a="1"/>
  <c r="P1617" i="1" l="1"/>
  <c r="P1595" i="1" a="1"/>
  <c r="P1595" i="1" l="1"/>
  <c r="P1578" i="1" a="1"/>
  <c r="P1578" i="1" l="1"/>
  <c r="P1556" i="1" a="1"/>
  <c r="P1556" i="1" l="1"/>
  <c r="P1534" i="1" a="1"/>
  <c r="P1534" i="1" l="1"/>
  <c r="P1516" i="1" a="1"/>
  <c r="P1516" i="1" l="1"/>
  <c r="P1494" i="1" a="1"/>
  <c r="P1494" i="1" l="1"/>
  <c r="P1472" i="1" a="1"/>
  <c r="P1472" i="1" l="1"/>
  <c r="P1454" i="1" a="1"/>
  <c r="P1454" i="1" l="1"/>
  <c r="P1432" i="1" a="1"/>
  <c r="P1432" i="1" l="1"/>
  <c r="P1410" i="1" a="1"/>
  <c r="P1410" i="1" l="1"/>
  <c r="P1393" i="1" a="1"/>
  <c r="P1393" i="1" l="1"/>
  <c r="P1367" i="1" a="1"/>
  <c r="P1367" i="1" l="1"/>
  <c r="P1341" i="1" a="1"/>
  <c r="P1341" i="1" l="1"/>
  <c r="P1313" i="1" a="1"/>
  <c r="P1313" i="1" l="1"/>
  <c r="P1284" i="1" a="1"/>
  <c r="P1284" i="1" l="1"/>
  <c r="P1250" i="1" a="1"/>
  <c r="P1250" i="1" l="1"/>
  <c r="P1210" i="1" a="1"/>
  <c r="P1210" i="1" l="1"/>
  <c r="P1173" i="1" a="1"/>
  <c r="P1173" i="1" l="1"/>
  <c r="P1134" i="1" a="1"/>
  <c r="P1134" i="1" l="1"/>
  <c r="P1078" i="1" a="1"/>
  <c r="P1078" i="1" l="1"/>
  <c r="P1014" i="1" a="1"/>
  <c r="P1014" i="1" l="1"/>
  <c r="P945" i="1" a="1"/>
  <c r="P945" i="1" l="1"/>
  <c r="P873" i="1" a="1"/>
  <c r="P873" i="1" l="1"/>
  <c r="P773" i="1" a="1"/>
  <c r="P773" i="1" l="1"/>
  <c r="P684" i="1" a="1"/>
  <c r="P684" i="1" l="1"/>
  <c r="P590" i="1" a="1"/>
  <c r="P590" i="1" l="1"/>
  <c r="P462" i="1" a="1"/>
  <c r="P462" i="1" l="1"/>
  <c r="P356" i="1" a="1"/>
  <c r="P356" i="1" l="1"/>
  <c r="P236" i="1" a="1"/>
  <c r="P236" i="1" l="1"/>
  <c r="P101" i="1" a="1"/>
  <c r="P101" i="1" l="1"/>
  <c r="P1848" i="1" a="1"/>
  <c r="P1848" i="1" l="1"/>
  <c r="P1826" i="1" a="1"/>
  <c r="P1826" i="1" l="1"/>
  <c r="P1750" i="1" a="1"/>
  <c r="P1750" i="1" l="1"/>
  <c r="P1626" i="1" a="1"/>
  <c r="P1626" i="1" l="1"/>
  <c r="P1481" i="1" a="1"/>
  <c r="P1481" i="1" l="1"/>
  <c r="P1396" i="1" a="1"/>
  <c r="P1396" i="1" l="1"/>
  <c r="P1352" i="1" a="1"/>
  <c r="P1352" i="1" l="1"/>
  <c r="P1263" i="1" a="1"/>
  <c r="P1263" i="1" l="1"/>
  <c r="P1227" i="1" a="1"/>
  <c r="P1227" i="1" l="1"/>
  <c r="P1148" i="1" a="1"/>
  <c r="P1148" i="1" l="1"/>
  <c r="P970" i="1" a="1"/>
  <c r="P970" i="1" l="1"/>
  <c r="P709" i="1" a="1"/>
  <c r="P709" i="1" l="1"/>
  <c r="P499" i="1" a="1"/>
  <c r="P499" i="1" l="1"/>
  <c r="P395" i="1" a="1"/>
  <c r="P395" i="1" l="1"/>
  <c r="P133" i="1" a="1"/>
  <c r="P133" i="1" l="1"/>
  <c r="P1765" i="1" a="1"/>
  <c r="P1765" i="1" l="1"/>
  <c r="P1603" i="1" a="1"/>
  <c r="P1603" i="1" l="1"/>
  <c r="P1371" i="1" a="1"/>
  <c r="P1371" i="1" l="1"/>
  <c r="P882" i="1" a="1"/>
  <c r="P882" i="1" l="1"/>
  <c r="P1764" i="1" a="1"/>
  <c r="P1764" i="1" l="1"/>
  <c r="P1823" i="1" a="1"/>
  <c r="P1823" i="1" l="1"/>
  <c r="P1780" i="1" a="1"/>
  <c r="P1780" i="1" l="1"/>
  <c r="P1656" i="1" a="1"/>
  <c r="P1656" i="1" l="1"/>
  <c r="P1594" i="1" a="1"/>
  <c r="P1594" i="1" l="1"/>
  <c r="P1576" i="1" a="1"/>
  <c r="P1576" i="1" l="1"/>
  <c r="P1554" i="1" a="1"/>
  <c r="P1554" i="1" l="1"/>
  <c r="P1532" i="1" a="1"/>
  <c r="P1532" i="1" l="1"/>
  <c r="P1515" i="1" a="1"/>
  <c r="P1515" i="1" l="1"/>
  <c r="P1493" i="1" a="1"/>
  <c r="P1493" i="1" l="1"/>
  <c r="P1471" i="1" a="1"/>
  <c r="P1471" i="1" l="1"/>
  <c r="P1453" i="1" a="1"/>
  <c r="P1453" i="1" l="1"/>
  <c r="P1431" i="1" a="1"/>
  <c r="P1431" i="1" l="1"/>
  <c r="P1408" i="1" a="1"/>
  <c r="P1408" i="1" l="1"/>
  <c r="P1391" i="1" a="1"/>
  <c r="P1391" i="1" l="1"/>
  <c r="P1365" i="1" a="1"/>
  <c r="P1365" i="1" l="1"/>
  <c r="P1340" i="1" a="1"/>
  <c r="P1340" i="1" l="1"/>
  <c r="P1312" i="1" a="1"/>
  <c r="P1312" i="1" l="1"/>
  <c r="P1283" i="1" a="1"/>
  <c r="P1283" i="1" l="1"/>
  <c r="P1248" i="1" a="1"/>
  <c r="P1248" i="1" l="1"/>
  <c r="P1208" i="1" a="1"/>
  <c r="P1208" i="1" l="1"/>
  <c r="P1172" i="1" a="1"/>
  <c r="P1172" i="1" l="1"/>
  <c r="P1133" i="1" a="1"/>
  <c r="P1133" i="1" l="1"/>
  <c r="P1066" i="1" a="1"/>
  <c r="P1066" i="1" l="1"/>
  <c r="P1013" i="1" a="1"/>
  <c r="P1013" i="1" l="1"/>
  <c r="P944" i="1" a="1"/>
  <c r="P944" i="1" l="1"/>
  <c r="P857" i="1" a="1"/>
  <c r="P857" i="1" l="1"/>
  <c r="P772" i="1" a="1"/>
  <c r="P772" i="1" l="1"/>
  <c r="P679" i="1" a="1"/>
  <c r="P679" i="1" l="1"/>
  <c r="P559" i="1" a="1"/>
  <c r="P559" i="1" l="1"/>
  <c r="P459" i="1" a="1"/>
  <c r="P459" i="1" l="1"/>
  <c r="P355" i="1" a="1"/>
  <c r="P355" i="1" l="1"/>
  <c r="P213" i="1" a="1"/>
  <c r="P213" i="1" l="1"/>
  <c r="P96" i="1" a="1"/>
  <c r="P96" i="1" l="1"/>
  <c r="P1803" i="1" a="1"/>
  <c r="P1803" i="1" l="1"/>
  <c r="P1687" i="1" a="1"/>
  <c r="P1687" i="1" l="1"/>
  <c r="P1604" i="1" a="1"/>
  <c r="P1604" i="1" l="1"/>
  <c r="P1503" i="1" a="1"/>
  <c r="P1503" i="1" l="1"/>
  <c r="P1458" i="1" a="1"/>
  <c r="P1458" i="1" l="1"/>
  <c r="P1324" i="1" a="1"/>
  <c r="P1324" i="1" l="1"/>
  <c r="P900" i="1" a="1"/>
  <c r="P900" i="1" l="1"/>
  <c r="P1847" i="1" a="1"/>
  <c r="P1847" i="1" l="1"/>
  <c r="P1743" i="1" a="1"/>
  <c r="P1743" i="1" l="1"/>
  <c r="P1581" i="1" a="1"/>
  <c r="P1581" i="1" l="1"/>
  <c r="P1321" i="1" a="1"/>
  <c r="P1321" i="1" l="1"/>
  <c r="P796" i="1" a="1"/>
  <c r="P796" i="1" l="1"/>
  <c r="P1846" i="1" a="1"/>
  <c r="P1846" i="1" l="1"/>
  <c r="P1742" i="1" a="1"/>
  <c r="P1742" i="1" l="1"/>
  <c r="P1834" i="1" a="1"/>
  <c r="P1834" i="1" l="1"/>
  <c r="P1811" i="1" a="1"/>
  <c r="P1811" i="1" l="1"/>
  <c r="P1762" i="1" a="1"/>
  <c r="P1762" i="1" l="1"/>
  <c r="P1843" i="1" a="1"/>
  <c r="P1843" i="1" l="1"/>
  <c r="P1694" i="1" a="1"/>
  <c r="P1694" i="1" l="1"/>
  <c r="P1615" i="1" a="1"/>
  <c r="P1615" i="1" l="1"/>
  <c r="P1553" i="1" a="1"/>
  <c r="P1553" i="1" l="1"/>
  <c r="P1508" i="1" a="1"/>
  <c r="P1508" i="1" l="1"/>
  <c r="P1447" i="1" a="1"/>
  <c r="P1447" i="1" l="1"/>
  <c r="P1430" i="1" a="1"/>
  <c r="P1430" i="1" l="1"/>
  <c r="P1407" i="1" a="1"/>
  <c r="P1407" i="1" l="1"/>
  <c r="P1384" i="1" a="1"/>
  <c r="P1384" i="1" l="1"/>
  <c r="P1364" i="1" a="1"/>
  <c r="P1364" i="1" l="1"/>
  <c r="P1338" i="1" a="1"/>
  <c r="P1338" i="1" l="1"/>
  <c r="P1310" i="1" a="1"/>
  <c r="P1310" i="1" l="1"/>
  <c r="P1282" i="1" a="1"/>
  <c r="P1282" i="1" l="1"/>
  <c r="P1243" i="1" a="1"/>
  <c r="P1243" i="1" l="1"/>
  <c r="P1207" i="1" a="1"/>
  <c r="P1207" i="1" l="1"/>
  <c r="P1171" i="1" a="1"/>
  <c r="P1171" i="1" l="1"/>
  <c r="P1123" i="1" a="1"/>
  <c r="P1123" i="1" l="1"/>
  <c r="P1063" i="1" a="1"/>
  <c r="P1063" i="1" l="1"/>
  <c r="P1007" i="1" a="1"/>
  <c r="P1007" i="1" l="1"/>
  <c r="P926" i="1" a="1"/>
  <c r="P926" i="1" l="1"/>
  <c r="P856" i="1" a="1"/>
  <c r="P856" i="1" l="1"/>
  <c r="P770" i="1" a="1"/>
  <c r="P770" i="1" l="1"/>
  <c r="P652" i="1" a="1"/>
  <c r="P652" i="1" l="1"/>
  <c r="P558" i="1" a="1"/>
  <c r="P558" i="1" l="1"/>
  <c r="P458" i="1" a="1"/>
  <c r="P458" i="1" l="1"/>
  <c r="P325" i="1" a="1"/>
  <c r="P325" i="1" l="1"/>
  <c r="P212" i="1" a="1"/>
  <c r="P212" i="1" l="1"/>
  <c r="P88" i="1" a="1"/>
  <c r="P88" i="1" l="1"/>
  <c r="P1790" i="1" a="1"/>
  <c r="P1790" i="1" l="1"/>
  <c r="P1187" i="1" a="1"/>
  <c r="P1187" i="1" l="1"/>
  <c r="P1787" i="1" a="1"/>
  <c r="P1787" i="1" l="1"/>
  <c r="P1620" i="1" a="1"/>
  <c r="P1620" i="1" l="1"/>
  <c r="P1480" i="1" a="1"/>
  <c r="P1480" i="1" l="1"/>
  <c r="P1350" i="1" a="1"/>
  <c r="P1350" i="1" l="1"/>
  <c r="P968" i="1" a="1"/>
  <c r="P968" i="1" l="1"/>
  <c r="P1786" i="1" a="1"/>
  <c r="P1786" i="1" l="1"/>
  <c r="P1781" i="1" a="1"/>
  <c r="P1781" i="1" l="1"/>
  <c r="P1822" i="1" a="1"/>
  <c r="P1822" i="1" l="1"/>
  <c r="P1701" i="1" a="1"/>
  <c r="P1701" i="1" l="1"/>
  <c r="P1616" i="1" a="1"/>
  <c r="P1616" i="1" l="1"/>
  <c r="P1810" i="1" a="1"/>
  <c r="P1810" i="1" l="1"/>
  <c r="P1756" i="1" a="1"/>
  <c r="P1756" i="1" l="1"/>
  <c r="P1676" i="1" a="1"/>
  <c r="P1676" i="1" l="1"/>
  <c r="P1593" i="1" a="1"/>
  <c r="P1593" i="1" l="1"/>
  <c r="P1531" i="1" a="1"/>
  <c r="P1531" i="1" l="1"/>
  <c r="P1842" i="1" a="1"/>
  <c r="P1842" i="1" l="1"/>
  <c r="P1808" i="1" a="1"/>
  <c r="P1808" i="1" l="1"/>
  <c r="P1737" i="1" a="1"/>
  <c r="P1737" i="1" l="1"/>
  <c r="P1693" i="1" a="1"/>
  <c r="P1693" i="1" l="1"/>
  <c r="P1631" i="1" a="1"/>
  <c r="P1631" i="1" l="1"/>
  <c r="P1570" i="1" a="1"/>
  <c r="P1570" i="1" l="1"/>
  <c r="P1507" i="1" a="1"/>
  <c r="P1507" i="1" l="1"/>
  <c r="P1446" i="1" a="1"/>
  <c r="P1446" i="1" l="1"/>
  <c r="P1406" i="1" a="1"/>
  <c r="P1406" i="1" l="1"/>
  <c r="P1335" i="1" a="1"/>
  <c r="P1335" i="1" l="1"/>
  <c r="P1241" i="1" a="1"/>
  <c r="P1241" i="1" l="1"/>
  <c r="P1111" i="1" a="1"/>
  <c r="P1111" i="1" l="1"/>
  <c r="P925" i="1" a="1"/>
  <c r="P925" i="1" l="1"/>
  <c r="P651" i="1" a="1"/>
  <c r="P651" i="1" l="1"/>
  <c r="P200" i="1" a="1"/>
  <c r="P200" i="1" l="1"/>
  <c r="P1705" i="1" a="1"/>
  <c r="P1705" i="1" l="1"/>
  <c r="P1091" i="1" a="1"/>
  <c r="P1091" i="1" l="1"/>
  <c r="P1726" i="1" a="1"/>
  <c r="P1726" i="1" l="1"/>
  <c r="P1518" i="1" a="1"/>
  <c r="P1518" i="1" l="1"/>
  <c r="P1417" i="1" a="1"/>
  <c r="P1417" i="1" l="1"/>
  <c r="P1261" i="1" a="1"/>
  <c r="P1261" i="1" l="1"/>
  <c r="P1027" i="1" a="1"/>
  <c r="P1027" i="1" l="1"/>
  <c r="P598" i="1" a="1"/>
  <c r="P598" i="1" l="1"/>
  <c r="P1801" i="1" a="1"/>
  <c r="P1801" i="1" l="1"/>
  <c r="P1800" i="1" a="1"/>
  <c r="P1800" i="1" l="1"/>
  <c r="P1844" i="1" a="1"/>
  <c r="P1844" i="1" l="1"/>
  <c r="P1798" i="1" a="1"/>
  <c r="P1798" i="1" l="1"/>
  <c r="P1717" i="1" a="1"/>
  <c r="P1717" i="1" l="1"/>
  <c r="P1638" i="1" a="1"/>
  <c r="P1638" i="1" l="1"/>
  <c r="P1821" i="1" a="1"/>
  <c r="P1821" i="1" l="1"/>
  <c r="P1778" i="1" a="1"/>
  <c r="P1778" i="1" l="1"/>
  <c r="P1738" i="1" a="1"/>
  <c r="P1738" i="1" l="1"/>
  <c r="P1632" i="1" a="1"/>
  <c r="P1632" i="1" l="1"/>
  <c r="P1571" i="1" a="1"/>
  <c r="P1571" i="1" l="1"/>
  <c r="P1492" i="1" a="1"/>
  <c r="P1492" i="1" l="1"/>
  <c r="P1831" i="1" a="1"/>
  <c r="P1831" i="1" l="1"/>
  <c r="P1796" i="1" a="1"/>
  <c r="P1796" i="1" l="1"/>
  <c r="P1754" i="1" a="1"/>
  <c r="P1754" i="1" l="1"/>
  <c r="P1675" i="1" a="1"/>
  <c r="P1675" i="1" l="1"/>
  <c r="P1614" i="1" a="1"/>
  <c r="P1614" i="1" l="1"/>
  <c r="P1552" i="1" a="1"/>
  <c r="P1552" i="1" l="1"/>
  <c r="P1468" i="1" a="1"/>
  <c r="P1468" i="1" l="1"/>
  <c r="P1363" i="1" a="1"/>
  <c r="P1363" i="1" l="1"/>
  <c r="P1205" i="1" a="1"/>
  <c r="P1205" i="1" l="1"/>
  <c r="P1564" i="1" a="1"/>
  <c r="P1564" i="1" l="1"/>
  <c r="P280" i="1" a="1"/>
  <c r="P280" i="1" l="1"/>
  <c r="P1802" i="1" a="1"/>
  <c r="P1802" i="1" l="1"/>
  <c r="P1664" i="1" a="1"/>
  <c r="P1664" i="1" l="1"/>
  <c r="P1541" i="1" a="1"/>
  <c r="P1541" i="1" l="1"/>
  <c r="P1395" i="1" a="1"/>
  <c r="P1395" i="1" l="1"/>
  <c r="P1146" i="1" a="1"/>
  <c r="P1146" i="1" l="1"/>
  <c r="P703" i="1" a="1"/>
  <c r="P703" i="1" l="1"/>
  <c r="P1835" i="1" a="1"/>
  <c r="P1835" i="1" l="1"/>
  <c r="P1845" i="1" a="1"/>
  <c r="P1845" i="1" l="1"/>
  <c r="P1763" i="1" a="1"/>
  <c r="P1763" i="1" l="1"/>
  <c r="P1833" i="1" a="1"/>
  <c r="P1833" i="1" l="1"/>
  <c r="P1740" i="1" a="1"/>
  <c r="P1740" i="1" l="1"/>
  <c r="P1678" i="1" a="1"/>
  <c r="P1678" i="1" l="1"/>
  <c r="P1832" i="1" a="1"/>
  <c r="P1832" i="1" l="1"/>
  <c r="P1797" i="1" a="1"/>
  <c r="P1797" i="1" l="1"/>
  <c r="P1716" i="1" a="1"/>
  <c r="P1716" i="1" l="1"/>
  <c r="P1654" i="1" a="1"/>
  <c r="P1654" i="1" l="1"/>
  <c r="P1470" i="1" a="1"/>
  <c r="P1470" i="1" l="1"/>
  <c r="P1820" i="1" a="1"/>
  <c r="P1820" i="1" l="1"/>
  <c r="P1776" i="1" a="1"/>
  <c r="P1776" i="1" l="1"/>
  <c r="P1715" i="1" a="1"/>
  <c r="P1715" i="1" l="1"/>
  <c r="P1653" i="1" a="1"/>
  <c r="P1653" i="1" l="1"/>
  <c r="P1592" i="1" a="1"/>
  <c r="P1592" i="1" l="1"/>
  <c r="P1530" i="1" a="1"/>
  <c r="P1530" i="1" l="1"/>
  <c r="P1491" i="1" a="1"/>
  <c r="P1491" i="1" l="1"/>
  <c r="P1428" i="1" a="1"/>
  <c r="P1428" i="1" l="1"/>
  <c r="P1383" i="1" a="1"/>
  <c r="P1383" i="1" l="1"/>
  <c r="P1307" i="1" a="1"/>
  <c r="P1307" i="1" l="1"/>
  <c r="P1276" i="1" a="1"/>
  <c r="P1276" i="1" l="1"/>
  <c r="P1163" i="1" a="1"/>
  <c r="P1163" i="1" l="1"/>
  <c r="P1062" i="1" a="1"/>
  <c r="P1062" i="1" l="1"/>
  <c r="P995" i="1" a="1"/>
  <c r="P995" i="1" l="1"/>
  <c r="P855" i="1" a="1"/>
  <c r="P855" i="1" l="1"/>
  <c r="P740" i="1" a="1"/>
  <c r="P740" i="1" l="1"/>
  <c r="P556" i="1" a="1"/>
  <c r="P556" i="1" l="1"/>
  <c r="P433" i="1" a="1"/>
  <c r="P433" i="1" l="1"/>
  <c r="P324" i="1" a="1"/>
  <c r="P324" i="1" l="1"/>
  <c r="P55" i="1" a="1"/>
  <c r="P55" i="1" l="1"/>
  <c r="P1841" i="1" a="1"/>
  <c r="P1841" i="1" l="1"/>
  <c r="P1830" i="1" a="1"/>
  <c r="P1830" i="1" l="1"/>
  <c r="P1818" i="1" a="1"/>
  <c r="P1818" i="1" l="1"/>
  <c r="P1807" i="1" a="1"/>
  <c r="P1807" i="1" l="1"/>
  <c r="P1793" i="1" a="1"/>
  <c r="P1793" i="1" l="1"/>
  <c r="P1775" i="1" a="1"/>
  <c r="P1775" i="1" l="1"/>
  <c r="P1753" i="1" a="1"/>
  <c r="P1753" i="1" l="1"/>
  <c r="P1731" i="1" a="1"/>
  <c r="P1731" i="1" l="1"/>
  <c r="P1714" i="1" a="1"/>
  <c r="P1714" i="1" l="1"/>
  <c r="P1692" i="1" a="1"/>
  <c r="P1692" i="1" l="1"/>
  <c r="P1670" i="1" a="1"/>
  <c r="P1670" i="1" l="1"/>
  <c r="P1652" i="1" a="1"/>
  <c r="P1652" i="1" l="1"/>
  <c r="P1630" i="1" a="1"/>
  <c r="P1630" i="1" l="1"/>
  <c r="P1607" i="1" a="1"/>
  <c r="P1607" i="1" l="1"/>
  <c r="P1591" i="1" a="1"/>
  <c r="P1591" i="1" l="1"/>
  <c r="P1568" i="1" a="1"/>
  <c r="P1568" i="1" l="1"/>
  <c r="P1546" i="1" a="1"/>
  <c r="P1546" i="1" l="1"/>
  <c r="P1528" i="1" a="1"/>
  <c r="P1528" i="1" l="1"/>
  <c r="P1506" i="1" a="1"/>
  <c r="P1506" i="1" l="1"/>
  <c r="P1484" i="1" a="1"/>
  <c r="P1484" i="1" l="1"/>
  <c r="P1467" i="1" a="1"/>
  <c r="P1467" i="1" l="1"/>
  <c r="P1445" i="1" a="1"/>
  <c r="P1445" i="1" l="1"/>
  <c r="P1423" i="1" a="1"/>
  <c r="P1423" i="1" l="1"/>
  <c r="P1405" i="1" a="1"/>
  <c r="P1405" i="1" l="1"/>
  <c r="P1382" i="1" a="1"/>
  <c r="P1382" i="1" l="1"/>
  <c r="P1356" i="1" a="1"/>
  <c r="P1356" i="1" l="1"/>
  <c r="P1328" i="1" a="1"/>
  <c r="P1328" i="1" l="1"/>
  <c r="P1301" i="1" a="1"/>
  <c r="P1301" i="1" l="1"/>
  <c r="P1271" i="1" a="1"/>
  <c r="P1271" i="1" l="1"/>
  <c r="P1231" i="1" a="1"/>
  <c r="P1231" i="1" l="1"/>
  <c r="P1195" i="1" a="1"/>
  <c r="P1195" i="1" l="1"/>
  <c r="P1157" i="1" a="1"/>
  <c r="P1157" i="1" l="1"/>
  <c r="P1107" i="1" a="1"/>
  <c r="P1107" i="1" l="1"/>
  <c r="P1052" i="1" a="1"/>
  <c r="P1052" i="1" l="1"/>
  <c r="P994" i="1" a="1"/>
  <c r="P994" i="1" l="1"/>
  <c r="P924" i="1" a="1"/>
  <c r="P924" i="1" l="1"/>
  <c r="P828" i="1" a="1"/>
  <c r="P828" i="1" l="1"/>
  <c r="P739" i="1" a="1"/>
  <c r="P739" i="1" l="1"/>
  <c r="P650" i="1" a="1"/>
  <c r="P650" i="1" l="1"/>
  <c r="P532" i="1" a="1"/>
  <c r="P532" i="1" l="1"/>
  <c r="P432" i="1" a="1"/>
  <c r="P432" i="1" l="1"/>
  <c r="P312" i="1" a="1"/>
  <c r="P312" i="1" l="1"/>
  <c r="P170" i="1" a="1"/>
  <c r="P170" i="1" l="1"/>
  <c r="P54" i="1" a="1"/>
  <c r="P54" i="1" l="1"/>
  <c r="P4" i="1" a="1"/>
  <c r="P4" i="1" l="1"/>
  <c r="P1840" i="1" a="1"/>
  <c r="P1840" i="1" l="1"/>
  <c r="P1828" i="1" a="1"/>
  <c r="P1828" i="1" l="1"/>
  <c r="P1817" i="1" a="1"/>
  <c r="P1817" i="1" l="1"/>
  <c r="P1806" i="1" a="1"/>
  <c r="P1806" i="1" l="1"/>
  <c r="P1792" i="1" a="1"/>
  <c r="P1792" i="1" l="1"/>
  <c r="P1774" i="1" a="1"/>
  <c r="P1774" i="1" l="1"/>
  <c r="P1752" i="1" a="1"/>
  <c r="P1752" i="1" l="1"/>
  <c r="P1730" i="1" a="1"/>
  <c r="P1730" i="1" l="1"/>
  <c r="P1713" i="1" a="1"/>
  <c r="P1713" i="1" l="1"/>
  <c r="P1691" i="1" a="1"/>
  <c r="P1691" i="1" l="1"/>
  <c r="P1668" i="1" a="1"/>
  <c r="P1668" i="1" l="1"/>
  <c r="P1651" i="1" a="1"/>
  <c r="P1651" i="1" l="1"/>
  <c r="P1628" i="1" a="1"/>
  <c r="P1628" i="1" l="1"/>
  <c r="P1606" i="1" a="1"/>
  <c r="P1606" i="1" l="1"/>
  <c r="P1590" i="1" a="1"/>
  <c r="P1590" i="1" l="1"/>
  <c r="P1567" i="1" a="1"/>
  <c r="P1567" i="1" l="1"/>
  <c r="P1545" i="1" a="1"/>
  <c r="P1545" i="1" l="1"/>
  <c r="P1527" i="1" a="1"/>
  <c r="P1527" i="1" l="1"/>
  <c r="P1505" i="1" a="1"/>
  <c r="P1505" i="1" l="1"/>
  <c r="P1483" i="1" a="1"/>
  <c r="P1483" i="1" l="1"/>
  <c r="P1465" i="1" a="1"/>
  <c r="P1465" i="1" l="1"/>
  <c r="P1443" i="1" a="1"/>
  <c r="P1443" i="1" l="1"/>
  <c r="P1421" i="1" a="1"/>
  <c r="P1421" i="1" l="1"/>
  <c r="P1404" i="1" a="1"/>
  <c r="P1404" i="1" l="1"/>
  <c r="P1380" i="1" a="1"/>
  <c r="P1380" i="1" l="1"/>
  <c r="P1354" i="1" a="1"/>
  <c r="P1354" i="1" l="1"/>
  <c r="P1327" i="1" a="1"/>
  <c r="P1327" i="1" l="1"/>
  <c r="P1298" i="1" a="1"/>
  <c r="P1298" i="1" l="1"/>
  <c r="P1256" i="1" a="1"/>
  <c r="P1256" i="1" l="1"/>
  <c r="P1267" i="1" a="1"/>
  <c r="P1267" i="1" l="1"/>
  <c r="P1278" i="1" a="1"/>
  <c r="P1278" i="1" l="1"/>
  <c r="P1290" i="1" a="1"/>
  <c r="P1290" i="1" l="1"/>
  <c r="P19" i="1" a="1"/>
  <c r="P19" i="1" l="1"/>
  <c r="P42" i="1" a="1"/>
  <c r="P42" i="1" l="1"/>
  <c r="P70" i="1" a="1"/>
  <c r="P70" i="1" l="1"/>
  <c r="P91" i="1" a="1"/>
  <c r="P91" i="1" l="1"/>
  <c r="P119" i="1" a="1"/>
  <c r="P119" i="1" l="1"/>
  <c r="P136" i="1" a="1"/>
  <c r="P136" i="1" l="1"/>
  <c r="P158" i="1" a="1"/>
  <c r="P158" i="1" l="1"/>
  <c r="P185" i="1" a="1"/>
  <c r="P185" i="1" l="1"/>
  <c r="P203" i="1" a="1"/>
  <c r="P203" i="1" l="1"/>
  <c r="P231" i="1" a="1"/>
  <c r="P231" i="1" l="1"/>
  <c r="P252" i="1" a="1"/>
  <c r="P252" i="1" l="1"/>
  <c r="P276" i="1" a="1"/>
  <c r="P276" i="1" l="1"/>
  <c r="P298" i="1" a="1"/>
  <c r="P298" i="1" l="1"/>
  <c r="P319" i="1" a="1"/>
  <c r="P319" i="1" l="1"/>
  <c r="P343" i="1" a="1"/>
  <c r="P343" i="1" l="1"/>
  <c r="P364" i="1" a="1"/>
  <c r="P364" i="1" l="1"/>
  <c r="P389" i="1" a="1"/>
  <c r="P389" i="1" l="1"/>
  <c r="P408" i="1" a="1"/>
  <c r="P408" i="1" l="1"/>
  <c r="P430" i="1" a="1"/>
  <c r="P430" i="1" l="1"/>
  <c r="P446" i="1" a="1"/>
  <c r="P446" i="1" l="1"/>
  <c r="P465" i="1" a="1"/>
  <c r="P465" i="1" l="1"/>
  <c r="P488" i="1" a="1"/>
  <c r="P488" i="1" l="1"/>
  <c r="P506" i="1" a="1"/>
  <c r="P506" i="1" l="1"/>
  <c r="P529" i="1" a="1"/>
  <c r="P529" i="1" l="1"/>
  <c r="P545" i="1" a="1"/>
  <c r="P545" i="1" l="1"/>
  <c r="P568" i="1" a="1"/>
  <c r="P568" i="1" l="1"/>
  <c r="P586" i="1" a="1"/>
  <c r="P586" i="1" l="1"/>
  <c r="P603" i="1" a="1"/>
  <c r="P603" i="1" l="1"/>
  <c r="P624" i="1" a="1"/>
  <c r="P624" i="1" l="1"/>
  <c r="P641" i="1" a="1"/>
  <c r="P641" i="1" l="1"/>
  <c r="P661" i="1" a="1"/>
  <c r="P661" i="1" l="1"/>
  <c r="P676" i="1" a="1"/>
  <c r="P676" i="1" l="1"/>
  <c r="P696" i="1" a="1"/>
  <c r="P696" i="1" l="1"/>
  <c r="P712" i="1" a="1"/>
  <c r="P712" i="1" l="1"/>
  <c r="P729" i="1" a="1"/>
  <c r="P729" i="1" l="1"/>
  <c r="P748" i="1" a="1"/>
  <c r="P748" i="1" l="1"/>
  <c r="P764" i="1" a="1"/>
  <c r="P764" i="1" l="1"/>
  <c r="P784" i="1" a="1"/>
  <c r="P784" i="1" l="1"/>
  <c r="P800" i="1" a="1"/>
  <c r="P800" i="1" l="1"/>
  <c r="P820" i="1" a="1"/>
  <c r="P820" i="1" l="1"/>
  <c r="P835" i="1" a="1"/>
  <c r="P835" i="1" l="1"/>
  <c r="P851" i="1" a="1"/>
  <c r="P851" i="1" l="1"/>
  <c r="P866" i="1" a="1"/>
  <c r="P866" i="1" l="1"/>
  <c r="P880" i="1" a="1"/>
  <c r="P880" i="1" l="1"/>
  <c r="P893" i="1" a="1"/>
  <c r="P893" i="1" l="1"/>
  <c r="P906" i="1" a="1"/>
  <c r="P906" i="1" l="1"/>
  <c r="P922" i="1" a="1"/>
  <c r="P922" i="1" l="1"/>
  <c r="P935" i="1" a="1"/>
  <c r="P935" i="1" l="1"/>
  <c r="P948" i="1" a="1"/>
  <c r="P948" i="1" l="1"/>
  <c r="P962" i="1" a="1"/>
  <c r="P962" i="1" l="1"/>
  <c r="P977" i="1" a="1"/>
  <c r="P977" i="1" l="1"/>
  <c r="P991" i="1" a="1"/>
  <c r="P991" i="1" l="1"/>
  <c r="P1004" i="1" a="1"/>
  <c r="P1004" i="1" l="1"/>
  <c r="P1017" i="1" a="1"/>
  <c r="P1017" i="1" l="1"/>
  <c r="P1033" i="1" a="1"/>
  <c r="P1033" i="1" l="1"/>
  <c r="P1046" i="1" a="1"/>
  <c r="P1046" i="1" l="1"/>
  <c r="P1060" i="1" a="1"/>
  <c r="P1060" i="1" l="1"/>
  <c r="P1073" i="1" a="1"/>
  <c r="P1073" i="1" l="1"/>
  <c r="P1088" i="1" a="1"/>
  <c r="P1088" i="1" l="1"/>
  <c r="P1102" i="1" a="1"/>
  <c r="P1102" i="1" l="1"/>
  <c r="P1115" i="1" a="1"/>
  <c r="P1115" i="1" l="1"/>
  <c r="P1128" i="1" a="1"/>
  <c r="P1128" i="1" l="1"/>
  <c r="P1143" i="1" a="1"/>
  <c r="P1143" i="1" l="1"/>
  <c r="P1155" i="1" a="1"/>
  <c r="P1155" i="1" l="1"/>
  <c r="P1167" i="1" a="1"/>
  <c r="P1167" i="1" l="1"/>
  <c r="P1180" i="1" a="1"/>
  <c r="P1180" i="1" l="1"/>
  <c r="P1191" i="1" a="1"/>
  <c r="P1191" i="1" l="1"/>
  <c r="P1202" i="1" a="1"/>
  <c r="P1202" i="1" l="1"/>
  <c r="P1213" i="1" a="1"/>
  <c r="P1213" i="1" l="1"/>
  <c r="P1224" i="1" a="1"/>
  <c r="P1224" i="1" l="1"/>
  <c r="P1235" i="1" a="1"/>
  <c r="P1235" i="1" l="1"/>
  <c r="P1246" i="1" a="1"/>
  <c r="P1246" i="1" l="1"/>
  <c r="P1257" i="1" a="1"/>
  <c r="P1257" i="1" l="1"/>
  <c r="P1268" i="1" a="1"/>
  <c r="P1268" i="1" l="1"/>
  <c r="P20" i="1" a="1"/>
  <c r="P20" i="1" l="1"/>
  <c r="P43" i="1" a="1"/>
  <c r="P43" i="1" l="1"/>
  <c r="P74" i="1" a="1"/>
  <c r="P74" i="1" l="1"/>
  <c r="P92" i="1" a="1"/>
  <c r="P92" i="1" l="1"/>
  <c r="P120" i="1" a="1"/>
  <c r="P120" i="1" l="1"/>
  <c r="P141" i="1" a="1"/>
  <c r="P141" i="1" l="1"/>
  <c r="P165" i="1" a="1"/>
  <c r="P165" i="1" l="1"/>
  <c r="P186" i="1" a="1"/>
  <c r="P186" i="1" l="1"/>
  <c r="P208" i="1" a="1"/>
  <c r="P208" i="1" l="1"/>
  <c r="P232" i="1" a="1"/>
  <c r="P232" i="1" l="1"/>
  <c r="P253" i="1" a="1"/>
  <c r="P253" i="1" l="1"/>
  <c r="P278" i="1" a="1"/>
  <c r="P278" i="1" l="1"/>
  <c r="P299" i="1" a="1"/>
  <c r="P299" i="1" l="1"/>
  <c r="P323" i="1" a="1"/>
  <c r="P323" i="1" l="1"/>
  <c r="P344" i="1" a="1"/>
  <c r="P344" i="1" l="1"/>
  <c r="P365" i="1" a="1"/>
  <c r="P365" i="1" l="1"/>
  <c r="P390" i="1" a="1"/>
  <c r="P390" i="1" l="1"/>
  <c r="P409" i="1" a="1"/>
  <c r="P409" i="1" l="1"/>
  <c r="P431" i="1" a="1"/>
  <c r="P431" i="1" l="1"/>
  <c r="P448" i="1" a="1"/>
  <c r="P448" i="1" l="1"/>
  <c r="P470" i="1" a="1"/>
  <c r="P470" i="1" l="1"/>
  <c r="P489" i="1" a="1"/>
  <c r="P489" i="1" l="1"/>
  <c r="P508" i="1" a="1"/>
  <c r="P508" i="1" l="1"/>
  <c r="P530" i="1" a="1"/>
  <c r="P530" i="1" l="1"/>
  <c r="P546" i="1" a="1"/>
  <c r="P546" i="1" l="1"/>
  <c r="P569" i="1" a="1"/>
  <c r="P569" i="1" l="1"/>
  <c r="P588" i="1" a="1"/>
  <c r="P588" i="1" l="1"/>
  <c r="P610" i="1" a="1"/>
  <c r="P610" i="1" l="1"/>
  <c r="P625" i="1" a="1"/>
  <c r="P625" i="1" l="1"/>
  <c r="P642" i="1" a="1"/>
  <c r="P642" i="1" l="1"/>
  <c r="P662" i="1" a="1"/>
  <c r="P662" i="1" l="1"/>
  <c r="P678" i="1" a="1"/>
  <c r="P678" i="1" l="1"/>
  <c r="P698" i="1" a="1"/>
  <c r="P698" i="1" l="1"/>
  <c r="P713" i="1" a="1"/>
  <c r="P713" i="1" l="1"/>
  <c r="P733" i="1" a="1"/>
  <c r="P733" i="1" l="1"/>
  <c r="P750" i="1" a="1"/>
  <c r="P750" i="1" l="1"/>
  <c r="P765" i="1" a="1"/>
  <c r="P765" i="1" l="1"/>
  <c r="P785" i="1" a="1"/>
  <c r="P785" i="1" l="1"/>
  <c r="P917" i="1" a="1"/>
  <c r="P917" i="1" l="1"/>
  <c r="P933" i="1" a="1"/>
  <c r="P933" i="1" l="1"/>
  <c r="P946" i="1" a="1"/>
  <c r="P946" i="1" l="1"/>
  <c r="P960" i="1" a="1"/>
  <c r="P960" i="1" l="1"/>
  <c r="P973" i="1" a="1"/>
  <c r="P973" i="1" l="1"/>
  <c r="P988" i="1" a="1"/>
  <c r="P988" i="1" l="1"/>
  <c r="P1002" i="1" a="1"/>
  <c r="P1002" i="1" l="1"/>
  <c r="P1015" i="1" a="1"/>
  <c r="P1015" i="1" l="1"/>
  <c r="P1028" i="1" a="1"/>
  <c r="P1028" i="1" l="1"/>
  <c r="P1044" i="1" a="1"/>
  <c r="P1044" i="1" l="1"/>
  <c r="P1057" i="1" a="1"/>
  <c r="P1057" i="1" l="1"/>
  <c r="P1071" i="1" a="1"/>
  <c r="P1071" i="1" l="1"/>
  <c r="P1084" i="1" a="1"/>
  <c r="P1084" i="1" l="1"/>
  <c r="P1100" i="1" a="1"/>
  <c r="P1100" i="1" l="1"/>
  <c r="P1113" i="1" a="1"/>
  <c r="P1113" i="1" l="1"/>
  <c r="P1126" i="1" a="1"/>
  <c r="P1126" i="1" l="1"/>
  <c r="P1140" i="1" a="1"/>
  <c r="P1140" i="1" l="1"/>
  <c r="P1152" i="1" a="1"/>
  <c r="P1152" i="1" l="1"/>
  <c r="P1165" i="1" a="1"/>
  <c r="P1165" i="1" l="1"/>
  <c r="P1177" i="1" a="1"/>
  <c r="P1177" i="1" l="1"/>
  <c r="P1188" i="1" a="1"/>
  <c r="P1188" i="1" l="1"/>
  <c r="P1200" i="1" a="1"/>
  <c r="P1200" i="1" l="1"/>
  <c r="P1211" i="1" a="1"/>
  <c r="P1211" i="1" l="1"/>
  <c r="P1222" i="1" a="1"/>
  <c r="P1222" i="1" l="1"/>
  <c r="P570" i="1" a="1"/>
  <c r="P570" i="1" l="1"/>
  <c r="P533" i="1" a="1"/>
  <c r="P533" i="1" l="1"/>
  <c r="P500" i="1" a="1"/>
  <c r="P500" i="1" l="1"/>
  <c r="P473" i="1" a="1"/>
  <c r="P473" i="1" l="1"/>
  <c r="P434" i="1" a="1"/>
  <c r="P434" i="1" l="1"/>
  <c r="P401" i="1" a="1"/>
  <c r="P401" i="1" l="1"/>
  <c r="P370" i="1" a="1"/>
  <c r="P370" i="1" l="1"/>
  <c r="P330" i="1" a="1"/>
  <c r="P330" i="1" l="1"/>
  <c r="P286" i="1" a="1"/>
  <c r="P286" i="1" l="1"/>
  <c r="P254" i="1" a="1"/>
  <c r="P254" i="1" l="1"/>
  <c r="P214" i="1" a="1"/>
  <c r="P214" i="1" l="1"/>
  <c r="P174" i="1" a="1"/>
  <c r="P174" i="1" l="1"/>
  <c r="P142" i="1" a="1"/>
  <c r="P142" i="1" l="1"/>
  <c r="P102" i="1" a="1"/>
  <c r="P102" i="1" l="1"/>
  <c r="P56" i="1" a="1"/>
  <c r="P56" i="1" l="1"/>
  <c r="P24" i="1" a="1"/>
  <c r="P24" i="1" l="1"/>
  <c r="P1392" i="1" a="1"/>
  <c r="P1392" i="1" l="1"/>
  <c r="P1381" i="1" a="1"/>
  <c r="P1381" i="1" l="1"/>
  <c r="P1370" i="1" a="1"/>
  <c r="P1370" i="1" l="1"/>
  <c r="P1358" i="1" a="1"/>
  <c r="P1358" i="1" l="1"/>
  <c r="P1347" i="1" a="1"/>
  <c r="P1347" i="1" l="1"/>
  <c r="P1336" i="1" a="1"/>
  <c r="P1336" i="1" l="1"/>
  <c r="P1325" i="1" a="1"/>
  <c r="P1325" i="1" l="1"/>
  <c r="P1314" i="1" a="1"/>
  <c r="P1314" i="1" l="1"/>
  <c r="P1303" i="1" a="1"/>
  <c r="P1303" i="1" l="1"/>
  <c r="P1292" i="1" a="1"/>
  <c r="P1292" i="1" l="1"/>
  <c r="P1281" i="1" a="1"/>
  <c r="P1281" i="1" l="1"/>
  <c r="P1270" i="1" a="1"/>
  <c r="P1270" i="1" l="1"/>
  <c r="P1258" i="1" a="1"/>
  <c r="P1258" i="1" l="1"/>
  <c r="P1247" i="1" a="1"/>
  <c r="P1247" i="1" l="1"/>
  <c r="P1236" i="1" a="1"/>
  <c r="P1236" i="1" l="1"/>
  <c r="P1225" i="1" a="1"/>
  <c r="P1225" i="1" l="1"/>
  <c r="P1214" i="1" a="1"/>
  <c r="P1214" i="1" l="1"/>
  <c r="P1203" i="1" a="1"/>
  <c r="P1203" i="1" l="1"/>
  <c r="P1192" i="1" a="1"/>
  <c r="P1192" i="1" l="1"/>
  <c r="P1181" i="1" a="1"/>
  <c r="P1181" i="1" l="1"/>
  <c r="P1168" i="1" a="1"/>
  <c r="P1168" i="1" l="1"/>
  <c r="P1156" i="1" a="1"/>
  <c r="P1156" i="1" l="1"/>
  <c r="P1144" i="1" a="1"/>
  <c r="P1144" i="1" l="1"/>
  <c r="P1130" i="1" a="1"/>
  <c r="P1130" i="1" l="1"/>
  <c r="P1116" i="1" a="1"/>
  <c r="P1116" i="1" l="1"/>
  <c r="P1103" i="1" a="1"/>
  <c r="P1103" i="1" l="1"/>
  <c r="P1090" i="1" a="1"/>
  <c r="P1090" i="1" l="1"/>
  <c r="P1074" i="1" a="1"/>
  <c r="P1074" i="1" l="1"/>
  <c r="P1061" i="1" a="1"/>
  <c r="P1061" i="1" l="1"/>
  <c r="P1047" i="1" a="1"/>
  <c r="P1047" i="1" l="1"/>
  <c r="P1034" i="1" a="1"/>
  <c r="P1034" i="1" l="1"/>
  <c r="P1018" i="1" a="1"/>
  <c r="P1018" i="1" l="1"/>
  <c r="P1005" i="1" a="1"/>
  <c r="P1005" i="1" l="1"/>
  <c r="P992" i="1" a="1"/>
  <c r="P992" i="1" l="1"/>
  <c r="P978" i="1" a="1"/>
  <c r="P978" i="1" l="1"/>
  <c r="P963" i="1" a="1"/>
  <c r="P963" i="1" l="1"/>
  <c r="P950" i="1" a="1"/>
  <c r="P950" i="1" l="1"/>
  <c r="P936" i="1" a="1"/>
  <c r="P936" i="1" l="1"/>
  <c r="P923" i="1" a="1"/>
  <c r="P923" i="1" l="1"/>
  <c r="P907" i="1" a="1"/>
  <c r="P907" i="1" l="1"/>
  <c r="P894" i="1" a="1"/>
  <c r="P894" i="1" l="1"/>
  <c r="P881" i="1" a="1"/>
  <c r="P881" i="1" l="1"/>
  <c r="P867" i="1" a="1"/>
  <c r="P867" i="1" l="1"/>
  <c r="P852" i="1" a="1"/>
  <c r="P852" i="1" l="1"/>
  <c r="P836" i="1" a="1"/>
  <c r="P836" i="1" l="1"/>
  <c r="P821" i="1" a="1"/>
  <c r="P821" i="1" l="1"/>
  <c r="P801" i="1" a="1"/>
  <c r="P801" i="1" l="1"/>
  <c r="P694" i="1" a="1"/>
  <c r="P694" i="1" l="1"/>
  <c r="P681" i="1" a="1"/>
  <c r="P681" i="1" l="1"/>
  <c r="P669" i="1" a="1"/>
  <c r="P669" i="1" l="1"/>
  <c r="P656" i="1" a="1"/>
  <c r="P656" i="1" l="1"/>
  <c r="P644" i="1" a="1"/>
  <c r="P644" i="1" l="1"/>
  <c r="P632" i="1" a="1"/>
  <c r="P632" i="1" l="1"/>
  <c r="P149" i="1" a="1"/>
  <c r="P149" i="1" l="1"/>
  <c r="P160" i="1" a="1"/>
  <c r="P160" i="1" l="1"/>
  <c r="P171" i="1" a="1"/>
  <c r="P171" i="1" l="1"/>
  <c r="P182" i="1" a="1"/>
  <c r="P182" i="1" l="1"/>
  <c r="P193" i="1" a="1"/>
  <c r="P193" i="1" l="1"/>
  <c r="P204" i="1" a="1"/>
  <c r="P204" i="1" l="1"/>
  <c r="P215" i="1" a="1"/>
  <c r="P215" i="1" l="1"/>
  <c r="P226" i="1" a="1"/>
  <c r="P226" i="1" l="1"/>
  <c r="P238" i="1" a="1"/>
  <c r="P238" i="1" l="1"/>
  <c r="P249" i="1" a="1"/>
  <c r="P249" i="1" l="1"/>
  <c r="P260" i="1" a="1"/>
  <c r="P260" i="1" l="1"/>
  <c r="P271" i="1" a="1"/>
  <c r="P271" i="1" l="1"/>
  <c r="P282" i="1" a="1"/>
  <c r="P282" i="1" l="1"/>
  <c r="P293" i="1" a="1"/>
  <c r="P293" i="1" l="1"/>
  <c r="P304" i="1" a="1"/>
  <c r="P304" i="1" l="1"/>
  <c r="P315" i="1" a="1"/>
  <c r="P315" i="1" l="1"/>
  <c r="P326" i="1" a="1"/>
  <c r="P326" i="1" l="1"/>
  <c r="P338" i="1" a="1"/>
  <c r="P338" i="1" l="1"/>
  <c r="P349" i="1" a="1"/>
  <c r="P349" i="1" l="1"/>
  <c r="P360" i="1" a="1"/>
  <c r="P360" i="1" l="1"/>
  <c r="P371" i="1" a="1"/>
  <c r="P371" i="1" l="1"/>
  <c r="P382" i="1" a="1"/>
  <c r="P382" i="1" l="1"/>
  <c r="P393" i="1" a="1"/>
  <c r="P393" i="1" l="1"/>
  <c r="P404" i="1" a="1"/>
  <c r="P404" i="1" l="1"/>
  <c r="P415" i="1" a="1"/>
  <c r="P415" i="1" l="1"/>
  <c r="P426" i="1" a="1"/>
  <c r="P426" i="1" l="1"/>
  <c r="P438" i="1" a="1"/>
  <c r="P438" i="1" l="1"/>
  <c r="P449" i="1" a="1"/>
  <c r="P449" i="1" l="1"/>
  <c r="P460" i="1" a="1"/>
  <c r="P460" i="1" l="1"/>
  <c r="P471" i="1" a="1"/>
  <c r="P471" i="1" l="1"/>
  <c r="P482" i="1" a="1"/>
  <c r="P482" i="1" l="1"/>
  <c r="P493" i="1" a="1"/>
  <c r="P493" i="1" l="1"/>
  <c r="P504" i="1" a="1"/>
  <c r="P504" i="1" l="1"/>
  <c r="P515" i="1" a="1"/>
  <c r="P515" i="1" l="1"/>
  <c r="P526" i="1" a="1"/>
  <c r="P526" i="1" l="1"/>
  <c r="P538" i="1" a="1"/>
  <c r="P538" i="1" l="1"/>
  <c r="P549" i="1" a="1"/>
  <c r="P549" i="1" l="1"/>
  <c r="P560" i="1" a="1"/>
  <c r="P560" i="1" l="1"/>
  <c r="P571" i="1" a="1"/>
  <c r="P571" i="1" l="1"/>
  <c r="P582" i="1" a="1"/>
  <c r="P582" i="1" l="1"/>
  <c r="P593" i="1" a="1"/>
  <c r="P593" i="1" l="1"/>
  <c r="P604" i="1" a="1"/>
  <c r="P604" i="1" l="1"/>
  <c r="P615" i="1" a="1"/>
  <c r="P615" i="1" l="1"/>
  <c r="P626" i="1" a="1"/>
  <c r="P626" i="1" l="1"/>
  <c r="P638" i="1" a="1"/>
  <c r="P638" i="1" l="1"/>
  <c r="P649" i="1" a="1"/>
  <c r="P649" i="1" l="1"/>
  <c r="P660" i="1" a="1"/>
  <c r="P660" i="1" l="1"/>
  <c r="P671" i="1" a="1"/>
  <c r="P671" i="1" l="1"/>
  <c r="P682" i="1" a="1"/>
  <c r="P682" i="1" l="1"/>
  <c r="P693" i="1" a="1"/>
  <c r="P693" i="1" l="1"/>
  <c r="P704" i="1" a="1"/>
  <c r="P704" i="1" l="1"/>
  <c r="P715" i="1" a="1"/>
  <c r="P715" i="1" l="1"/>
  <c r="P726" i="1" a="1"/>
  <c r="P726" i="1" l="1"/>
  <c r="P738" i="1" a="1"/>
  <c r="P738" i="1" l="1"/>
  <c r="P749" i="1" a="1"/>
  <c r="P749" i="1" l="1"/>
  <c r="P760" i="1" a="1"/>
  <c r="P760" i="1" l="1"/>
  <c r="P771" i="1" a="1"/>
  <c r="P771" i="1" l="1"/>
  <c r="P782" i="1" a="1"/>
  <c r="P782" i="1" l="1"/>
  <c r="P793" i="1" a="1"/>
  <c r="P793" i="1" l="1"/>
  <c r="P804" i="1" a="1"/>
  <c r="P804" i="1" l="1"/>
  <c r="P815" i="1" a="1"/>
  <c r="P815" i="1" l="1"/>
  <c r="P826" i="1" a="1"/>
  <c r="P826" i="1" l="1"/>
  <c r="P838" i="1" a="1"/>
  <c r="P838" i="1" l="1"/>
  <c r="P849" i="1" a="1"/>
  <c r="P849" i="1" l="1"/>
  <c r="P859" i="1" a="1"/>
  <c r="P859" i="1" l="1"/>
  <c r="P869" i="1" a="1"/>
  <c r="P869" i="1" l="1"/>
  <c r="P879" i="1" a="1"/>
  <c r="P879" i="1" l="1"/>
  <c r="P889" i="1" a="1"/>
  <c r="P889" i="1" l="1"/>
  <c r="P899" i="1" a="1"/>
  <c r="P899" i="1" l="1"/>
  <c r="P909" i="1" a="1"/>
  <c r="P909" i="1" l="1"/>
  <c r="P919" i="1" a="1"/>
  <c r="P919" i="1" l="1"/>
  <c r="P929" i="1" a="1"/>
  <c r="P929" i="1" l="1"/>
  <c r="P939" i="1" a="1"/>
  <c r="P939" i="1" l="1"/>
  <c r="P949" i="1" a="1"/>
  <c r="P949" i="1" l="1"/>
  <c r="P959" i="1" a="1"/>
  <c r="P959" i="1" l="1"/>
  <c r="P969" i="1" a="1"/>
  <c r="P969" i="1" l="1"/>
  <c r="P979" i="1" a="1"/>
  <c r="P979" i="1" l="1"/>
  <c r="P989" i="1" a="1"/>
  <c r="P989" i="1" l="1"/>
  <c r="P999" i="1" a="1"/>
  <c r="P999" i="1" l="1"/>
  <c r="P1009" i="1" a="1"/>
  <c r="P1009" i="1" l="1"/>
  <c r="P1019" i="1" a="1"/>
  <c r="P1019" i="1" l="1"/>
  <c r="P1029" i="1" a="1"/>
  <c r="P1029" i="1" l="1"/>
  <c r="P1039" i="1" a="1"/>
  <c r="P1039" i="1" l="1"/>
  <c r="P1049" i="1" a="1"/>
  <c r="P1049" i="1" l="1"/>
  <c r="P1059" i="1" a="1"/>
  <c r="P1059" i="1" l="1"/>
  <c r="P1069" i="1" a="1"/>
  <c r="P1069" i="1" l="1"/>
  <c r="P1079" i="1" a="1"/>
  <c r="P1079" i="1" l="1"/>
  <c r="P1089" i="1" a="1"/>
  <c r="P1089" i="1" l="1"/>
  <c r="P1099" i="1" a="1"/>
  <c r="P1099" i="1" l="1"/>
  <c r="P1109" i="1" a="1"/>
  <c r="P1109" i="1" l="1"/>
  <c r="P1119" i="1" a="1"/>
  <c r="P1119" i="1" l="1"/>
  <c r="P1129" i="1" a="1"/>
  <c r="P1129" i="1" l="1"/>
  <c r="P1139" i="1" a="1"/>
  <c r="P1139" i="1" l="1"/>
  <c r="P1149" i="1" a="1"/>
  <c r="P1149" i="1" l="1"/>
  <c r="P1159" i="1" a="1"/>
  <c r="P1159" i="1" l="1"/>
  <c r="P1169" i="1" a="1"/>
  <c r="P1169" i="1" l="1"/>
  <c r="P1179" i="1" a="1"/>
  <c r="P1179" i="1" l="1"/>
  <c r="P1189" i="1" a="1"/>
  <c r="P1189" i="1" l="1"/>
  <c r="P1199" i="1" a="1"/>
  <c r="P1199" i="1" l="1"/>
  <c r="P1209" i="1" a="1"/>
  <c r="P1209" i="1" l="1"/>
  <c r="P1219" i="1" a="1"/>
  <c r="P1219" i="1" l="1"/>
  <c r="P1229" i="1" a="1"/>
  <c r="P1229" i="1" l="1"/>
  <c r="P1239" i="1" a="1"/>
  <c r="P1239" i="1" l="1"/>
  <c r="P1249" i="1" a="1"/>
  <c r="P1249" i="1" l="1"/>
  <c r="P1259" i="1" a="1"/>
  <c r="P1259" i="1" l="1"/>
  <c r="P1269" i="1" a="1"/>
  <c r="P1269" i="1" l="1"/>
  <c r="P1279" i="1" a="1"/>
  <c r="P1279" i="1" l="1"/>
  <c r="P1289" i="1" a="1"/>
  <c r="P1289" i="1" l="1"/>
  <c r="P1299" i="1" a="1"/>
  <c r="P1299" i="1" l="1"/>
  <c r="P1309" i="1" a="1"/>
  <c r="P1309" i="1" l="1"/>
  <c r="P1319" i="1" a="1"/>
  <c r="P1319" i="1" l="1"/>
  <c r="P1329" i="1" a="1"/>
  <c r="P1329" i="1" l="1"/>
  <c r="P1339" i="1" a="1"/>
  <c r="P1339" i="1" l="1"/>
  <c r="P1349" i="1" a="1"/>
  <c r="P1349" i="1" l="1"/>
  <c r="P1359" i="1" a="1"/>
  <c r="P1359" i="1" l="1"/>
  <c r="P1369" i="1" a="1"/>
  <c r="P1369" i="1" l="1"/>
  <c r="P1379" i="1" a="1"/>
  <c r="P1379" i="1" l="1"/>
  <c r="P1389" i="1" a="1"/>
  <c r="P1389" i="1" l="1"/>
  <c r="P1399" i="1" a="1"/>
  <c r="P1399" i="1" l="1"/>
  <c r="P1409" i="1" a="1"/>
  <c r="P1409" i="1" l="1"/>
  <c r="P1419" i="1" a="1"/>
  <c r="P1419" i="1" l="1"/>
  <c r="P1429" i="1" a="1"/>
  <c r="P1429" i="1" l="1"/>
  <c r="P1439" i="1" a="1"/>
  <c r="P1439" i="1" l="1"/>
  <c r="P1449" i="1" a="1"/>
  <c r="P1449" i="1" l="1"/>
  <c r="P1459" i="1" a="1"/>
  <c r="P1459" i="1" l="1"/>
  <c r="P1469" i="1" a="1"/>
  <c r="P1469" i="1" l="1"/>
  <c r="P1479" i="1" a="1"/>
  <c r="P1479" i="1" l="1"/>
  <c r="P1489" i="1" a="1"/>
  <c r="P1489" i="1" l="1"/>
  <c r="P1499" i="1" a="1"/>
  <c r="P1499" i="1" l="1"/>
  <c r="P1509" i="1" a="1"/>
  <c r="P1509" i="1" l="1"/>
  <c r="P1519" i="1" a="1"/>
  <c r="P1519" i="1" l="1"/>
  <c r="P1529" i="1" a="1"/>
  <c r="P1529" i="1" l="1"/>
  <c r="P1539" i="1" a="1"/>
  <c r="P1539" i="1" l="1"/>
  <c r="P1549" i="1" a="1"/>
  <c r="P1549" i="1" l="1"/>
  <c r="P1559" i="1" a="1"/>
  <c r="P1559" i="1" l="1"/>
  <c r="P1569" i="1" a="1"/>
  <c r="P1569" i="1" l="1"/>
  <c r="P1579" i="1" a="1"/>
  <c r="P1579" i="1" l="1"/>
  <c r="P1589" i="1" a="1"/>
  <c r="P1589" i="1" l="1"/>
  <c r="P1599" i="1" a="1"/>
  <c r="P1599" i="1" l="1"/>
  <c r="P1609" i="1" a="1"/>
  <c r="P1609" i="1" l="1"/>
  <c r="P1619" i="1" a="1"/>
  <c r="P1619" i="1" l="1"/>
  <c r="P1629" i="1" a="1"/>
  <c r="P1629" i="1" l="1"/>
  <c r="P1639" i="1" a="1"/>
  <c r="P1639" i="1" l="1"/>
  <c r="P1649" i="1" a="1"/>
  <c r="P1649" i="1" l="1"/>
  <c r="P1659" i="1" a="1"/>
  <c r="P1659" i="1" l="1"/>
  <c r="P1669" i="1" a="1"/>
  <c r="P1669" i="1" l="1"/>
  <c r="P1679" i="1" a="1"/>
  <c r="P1679" i="1" l="1"/>
  <c r="P1689" i="1" a="1"/>
  <c r="P1689" i="1" l="1"/>
  <c r="P1699" i="1" a="1"/>
  <c r="P1699" i="1" l="1"/>
  <c r="P1709" i="1" a="1"/>
  <c r="P1709" i="1" l="1"/>
  <c r="P1719" i="1" a="1"/>
  <c r="P1719" i="1" l="1"/>
  <c r="P1729" i="1" a="1"/>
  <c r="P1729" i="1" l="1"/>
  <c r="P1739" i="1" a="1"/>
  <c r="P1739" i="1" l="1"/>
  <c r="P1749" i="1" a="1"/>
  <c r="P1749" i="1" l="1"/>
  <c r="P1759" i="1" a="1"/>
  <c r="P1759" i="1" l="1"/>
  <c r="P1769" i="1" a="1"/>
  <c r="P1769" i="1" l="1"/>
  <c r="P1779" i="1" a="1"/>
  <c r="P1779" i="1" l="1"/>
  <c r="P1789" i="1" a="1"/>
  <c r="P1789" i="1" l="1"/>
  <c r="P10" i="1" a="1"/>
  <c r="P10" i="1" l="1"/>
  <c r="P22" i="1" a="1"/>
  <c r="P22" i="1" l="1"/>
  <c r="P34" i="1" a="1"/>
  <c r="P34" i="1" l="1"/>
  <c r="P46" i="1" a="1"/>
  <c r="P46" i="1" l="1"/>
  <c r="P60" i="1" a="1"/>
  <c r="P60" i="1" l="1"/>
  <c r="P72" i="1" a="1"/>
  <c r="P72" i="1" l="1"/>
  <c r="P83" i="1" a="1"/>
  <c r="P83" i="1" l="1"/>
  <c r="P94" i="1" a="1"/>
  <c r="P94" i="1" l="1"/>
  <c r="P105" i="1" a="1"/>
  <c r="P105" i="1" l="1"/>
  <c r="P116" i="1" a="1"/>
  <c r="P116" i="1" l="1"/>
  <c r="P128" i="1" a="1"/>
  <c r="P128" i="1" l="1"/>
  <c r="P139" i="1" a="1"/>
  <c r="P139" i="1" l="1"/>
  <c r="P150" i="1" a="1"/>
  <c r="P150" i="1" l="1"/>
  <c r="P161" i="1" a="1"/>
  <c r="P161" i="1" l="1"/>
  <c r="P172" i="1" a="1"/>
  <c r="P172" i="1" l="1"/>
  <c r="P183" i="1" a="1"/>
  <c r="P183" i="1" l="1"/>
  <c r="P194" i="1" a="1"/>
  <c r="P194" i="1" l="1"/>
  <c r="P205" i="1" a="1"/>
  <c r="P205" i="1" l="1"/>
  <c r="P216" i="1" a="1"/>
  <c r="P216" i="1" l="1"/>
  <c r="P228" i="1" a="1"/>
  <c r="P228" i="1" l="1"/>
  <c r="P239" i="1" a="1"/>
  <c r="P239" i="1" l="1"/>
  <c r="P250" i="1" a="1"/>
  <c r="P250" i="1" l="1"/>
  <c r="P261" i="1" a="1"/>
  <c r="P261" i="1" l="1"/>
  <c r="P272" i="1" a="1"/>
  <c r="P272" i="1" l="1"/>
  <c r="P283" i="1" a="1"/>
  <c r="P283" i="1" l="1"/>
  <c r="P294" i="1" a="1"/>
  <c r="P294" i="1" l="1"/>
  <c r="P305" i="1" a="1"/>
  <c r="P305" i="1" l="1"/>
  <c r="P316" i="1" a="1"/>
  <c r="P316" i="1" l="1"/>
  <c r="P328" i="1" a="1"/>
  <c r="P328" i="1" l="1"/>
  <c r="P339" i="1" a="1"/>
  <c r="P339" i="1" l="1"/>
  <c r="P350" i="1" a="1"/>
  <c r="P350" i="1" l="1"/>
  <c r="P361" i="1" a="1"/>
  <c r="P361" i="1" l="1"/>
  <c r="P372" i="1" a="1"/>
  <c r="P372" i="1" l="1"/>
  <c r="P209" i="1" a="1"/>
  <c r="P209" i="1" l="1"/>
  <c r="P191" i="1" a="1"/>
  <c r="P191" i="1" l="1"/>
  <c r="P176" i="1" a="1"/>
  <c r="P176" i="1" l="1"/>
  <c r="P159" i="1" a="1"/>
  <c r="P159" i="1" l="1"/>
  <c r="P144" i="1" a="1"/>
  <c r="P144" i="1" l="1"/>
  <c r="P130" i="1" a="1"/>
  <c r="P130" i="1" l="1"/>
  <c r="P112" i="1" a="1"/>
  <c r="P112" i="1" l="1"/>
  <c r="P98" i="1" a="1"/>
  <c r="P98" i="1" l="1"/>
  <c r="P80" i="1" a="1"/>
  <c r="P80" i="1" l="1"/>
  <c r="P64" i="1" a="1"/>
  <c r="P64" i="1" l="1"/>
  <c r="P44" i="1" a="1"/>
  <c r="P44" i="1" l="1"/>
  <c r="P29" i="1" a="1"/>
  <c r="P29" i="1" l="1"/>
  <c r="P12" i="1" a="1"/>
  <c r="P12" i="1" l="1"/>
  <c r="P384" i="1" a="1"/>
  <c r="P384" i="1" l="1"/>
  <c r="P373" i="1" a="1"/>
  <c r="P373" i="1" l="1"/>
  <c r="P362" i="1" a="1"/>
  <c r="P362" i="1" l="1"/>
  <c r="P351" i="1" a="1"/>
  <c r="P351" i="1" l="1"/>
  <c r="P340" i="1" a="1"/>
  <c r="P340" i="1" l="1"/>
  <c r="P329" i="1" a="1"/>
  <c r="P329" i="1" l="1"/>
  <c r="P318" i="1" a="1"/>
  <c r="P318" i="1" l="1"/>
  <c r="P306" i="1" a="1"/>
  <c r="P306" i="1" l="1"/>
  <c r="P295" i="1" a="1"/>
  <c r="P295" i="1" l="1"/>
  <c r="P284" i="1" a="1"/>
  <c r="P284" i="1" l="1"/>
  <c r="P273" i="1" a="1"/>
  <c r="P273" i="1" l="1"/>
  <c r="P262" i="1" a="1"/>
  <c r="P262" i="1" l="1"/>
  <c r="P251" i="1" a="1"/>
  <c r="P251" i="1" l="1"/>
  <c r="P240" i="1" a="1"/>
  <c r="P240" i="1" l="1"/>
  <c r="P229" i="1" a="1"/>
  <c r="P229" i="1" l="1"/>
  <c r="P218" i="1" a="1"/>
  <c r="P218" i="1" l="1"/>
  <c r="P206" i="1" a="1"/>
  <c r="P206" i="1" l="1"/>
  <c r="P195" i="1" a="1"/>
  <c r="P195" i="1" l="1"/>
  <c r="P184" i="1" a="1"/>
  <c r="P184" i="1" l="1"/>
  <c r="P173" i="1" a="1"/>
  <c r="P173" i="1" l="1"/>
  <c r="P162" i="1" a="1"/>
  <c r="P162" i="1" l="1"/>
  <c r="P151" i="1" a="1"/>
  <c r="P151" i="1" l="1"/>
  <c r="P140" i="1" a="1"/>
  <c r="P140" i="1" l="1"/>
  <c r="P129" i="1" a="1"/>
  <c r="P129" i="1" l="1"/>
  <c r="P118" i="1" a="1"/>
  <c r="P118" i="1" l="1"/>
  <c r="P106" i="1" a="1"/>
  <c r="P106" i="1" l="1"/>
  <c r="P95" i="1" a="1"/>
  <c r="P95" i="1" l="1"/>
  <c r="P84" i="1" a="1"/>
  <c r="P84" i="1" l="1"/>
  <c r="P73" i="1" a="1"/>
  <c r="P73" i="1" l="1"/>
  <c r="P61" i="1" a="1"/>
  <c r="P61" i="1" l="1"/>
  <c r="P49" i="1" a="1"/>
  <c r="P49" i="1" l="1"/>
  <c r="P35" i="1" a="1"/>
  <c r="P35" i="1" l="1"/>
  <c r="P23" i="1" a="1"/>
  <c r="P23" i="1" l="1"/>
  <c r="P11" i="1" a="1"/>
  <c r="P11" i="1" l="1"/>
  <c r="P605" i="1" a="1"/>
  <c r="P605" i="1" l="1"/>
  <c r="P594" i="1" a="1"/>
  <c r="P594" i="1" l="1"/>
  <c r="P583" i="1" a="1"/>
  <c r="P583" i="1" l="1"/>
  <c r="P572" i="1" a="1"/>
  <c r="P572" i="1" l="1"/>
  <c r="P561" i="1" a="1"/>
  <c r="P561" i="1" l="1"/>
  <c r="P550" i="1" a="1"/>
  <c r="P550" i="1" l="1"/>
  <c r="P539" i="1" a="1"/>
  <c r="P539" i="1" l="1"/>
  <c r="P528" i="1" a="1"/>
  <c r="P528" i="1" l="1"/>
  <c r="P516" i="1" a="1"/>
  <c r="P516" i="1" l="1"/>
  <c r="P505" i="1" a="1"/>
  <c r="P505" i="1" l="1"/>
  <c r="P494" i="1" a="1"/>
  <c r="P494" i="1" l="1"/>
  <c r="P483" i="1" a="1"/>
  <c r="P483" i="1" l="1"/>
  <c r="P472" i="1" a="1"/>
  <c r="P472" i="1" l="1"/>
  <c r="P461" i="1" a="1"/>
  <c r="P461" i="1" l="1"/>
  <c r="P450" i="1" a="1"/>
  <c r="P450" i="1" l="1"/>
  <c r="P439" i="1" a="1"/>
  <c r="P439" i="1" l="1"/>
  <c r="P428" i="1" a="1"/>
  <c r="P428" i="1" l="1"/>
  <c r="P416" i="1" a="1"/>
  <c r="P416" i="1" l="1"/>
  <c r="P405" i="1" a="1"/>
  <c r="P405" i="1" l="1"/>
  <c r="P394" i="1" a="1"/>
  <c r="P394" i="1" l="1"/>
  <c r="P383" i="1" a="1"/>
  <c r="P383" i="1" l="1"/>
  <c r="P599" i="1" a="1"/>
  <c r="P599" i="1" l="1"/>
  <c r="P629" i="1" a="1"/>
  <c r="P629" i="1" l="1"/>
  <c r="P653" i="1" a="1"/>
  <c r="P653" i="1" l="1"/>
  <c r="P686" i="1" a="1"/>
  <c r="P686" i="1" l="1"/>
  <c r="P716" i="1" a="1"/>
  <c r="P716" i="1" l="1"/>
  <c r="P741" i="1" a="1"/>
  <c r="P741" i="1" l="1"/>
  <c r="P774" i="1" a="1"/>
  <c r="P774" i="1" l="1"/>
  <c r="P808" i="1" a="1"/>
  <c r="P808" i="1" l="1"/>
  <c r="P832" i="1" a="1"/>
  <c r="P832" i="1" l="1"/>
  <c r="P858" i="1" a="1"/>
  <c r="P858" i="1" l="1"/>
  <c r="P883" i="1" a="1"/>
  <c r="P883" i="1" l="1"/>
  <c r="P903" i="1" a="1"/>
  <c r="P903" i="1" l="1"/>
  <c r="P927" i="1" a="1"/>
  <c r="P927" i="1" l="1"/>
  <c r="P952" i="1" a="1"/>
  <c r="P952" i="1" l="1"/>
  <c r="P972" i="1" a="1"/>
  <c r="P972" i="1" l="1"/>
  <c r="P996" i="1" a="1"/>
  <c r="P996" i="1" l="1"/>
  <c r="P1023" i="1" a="1"/>
  <c r="P1023" i="1" l="1"/>
  <c r="P1041" i="1" a="1"/>
  <c r="P1041" i="1" l="1"/>
  <c r="P1067" i="1" a="1"/>
  <c r="P1067" i="1" l="1"/>
  <c r="P1092" i="1" a="1"/>
  <c r="P1092" i="1" l="1"/>
  <c r="P1112" i="1" a="1"/>
  <c r="P1112" i="1" l="1"/>
  <c r="P1136" i="1" a="1"/>
  <c r="P1136" i="1" l="1"/>
  <c r="P1158" i="1" a="1"/>
  <c r="P1158" i="1" l="1"/>
  <c r="P1176" i="1" a="1"/>
  <c r="P1176" i="1" l="1"/>
  <c r="P1196" i="1" a="1"/>
  <c r="P1196" i="1" l="1"/>
  <c r="P1216" i="1" a="1"/>
  <c r="P1216" i="1" l="1"/>
  <c r="P1232" i="1" a="1"/>
  <c r="P1232" i="1" l="1"/>
  <c r="P1252" i="1" a="1"/>
  <c r="P1252" i="1" l="1"/>
  <c r="P1272" i="1" a="1"/>
  <c r="P1272" i="1" l="1"/>
  <c r="P1286" i="1" a="1"/>
  <c r="P1286" i="1" l="1"/>
  <c r="P1302" i="1" a="1"/>
  <c r="P1302" i="1" l="1"/>
  <c r="P1316" i="1" a="1"/>
  <c r="P1316" i="1" l="1"/>
  <c r="P1330" i="1" a="1"/>
  <c r="P1330" i="1" l="1"/>
  <c r="P1343" i="1" a="1"/>
  <c r="P1343" i="1" l="1"/>
  <c r="P1357" i="1" a="1"/>
  <c r="P1357" i="1" l="1"/>
  <c r="P1372" i="1" a="1"/>
  <c r="P1372" i="1" l="1"/>
  <c r="P1385" i="1" a="1"/>
  <c r="P1385" i="1" l="1"/>
  <c r="P1398" i="1" a="1"/>
  <c r="P1398" i="1" l="1"/>
  <c r="P1412" i="1" a="1"/>
  <c r="P1412" i="1" l="1"/>
  <c r="P1424" i="1" a="1"/>
  <c r="P1424" i="1" l="1"/>
  <c r="P1436" i="1" a="1"/>
  <c r="P1436" i="1" l="1"/>
  <c r="P1448" i="1" a="1"/>
  <c r="P1448" i="1" l="1"/>
  <c r="P1461" i="1" a="1"/>
  <c r="P1461" i="1" l="1"/>
  <c r="P1473" i="1" a="1"/>
  <c r="P1473" i="1" l="1"/>
  <c r="P1485" i="1" a="1"/>
  <c r="P1485" i="1" l="1"/>
  <c r="P1497" i="1" a="1"/>
  <c r="P1497" i="1" l="1"/>
  <c r="P1510" i="1" a="1"/>
  <c r="P1510" i="1" l="1"/>
  <c r="P1523" i="1" a="1"/>
  <c r="P1523" i="1" l="1"/>
  <c r="P1535" i="1" a="1"/>
  <c r="P1535" i="1" l="1"/>
  <c r="P1547" i="1" a="1"/>
  <c r="P1547" i="1" l="1"/>
  <c r="P1560" i="1" a="1"/>
  <c r="P1560" i="1" l="1"/>
  <c r="P1572" i="1" a="1"/>
  <c r="P1572" i="1" l="1"/>
  <c r="P1584" i="1" a="1"/>
  <c r="P1584" i="1" l="1"/>
  <c r="P1596" i="1" a="1"/>
  <c r="P1596" i="1" l="1"/>
  <c r="P1608" i="1" a="1"/>
  <c r="P1608" i="1" l="1"/>
  <c r="P1621" i="1" a="1"/>
  <c r="P1621" i="1" l="1"/>
  <c r="P1634" i="1" a="1"/>
  <c r="P1634" i="1" l="1"/>
  <c r="P1646" i="1" a="1"/>
  <c r="P1646" i="1" l="1"/>
  <c r="P1658" i="1" a="1"/>
  <c r="P1658" i="1" l="1"/>
  <c r="P1671" i="1" a="1"/>
  <c r="P1671" i="1" l="1"/>
  <c r="P1683" i="1" a="1"/>
  <c r="P1683" i="1" l="1"/>
  <c r="P1695" i="1" a="1"/>
  <c r="P1695" i="1" l="1"/>
  <c r="P1707" i="1" a="1"/>
  <c r="P1707" i="1" l="1"/>
  <c r="P1720" i="1" a="1"/>
  <c r="P1720" i="1" l="1"/>
  <c r="P1732" i="1" a="1"/>
  <c r="P1732" i="1" l="1"/>
  <c r="P1745" i="1" a="1"/>
  <c r="P1745" i="1" l="1"/>
  <c r="P1757" i="1" a="1"/>
  <c r="P1757" i="1" l="1"/>
  <c r="P1770" i="1" a="1"/>
  <c r="P1770" i="1" l="1"/>
  <c r="P1782" i="1" a="1"/>
  <c r="P1782" i="1" l="1"/>
  <c r="P1794" i="1" a="1"/>
  <c r="P1794" i="1" l="1"/>
  <c r="P1805" i="1" a="1"/>
  <c r="P1805" i="1" l="1"/>
  <c r="P25" i="1" a="1"/>
  <c r="P25" i="1" l="1"/>
  <c r="P62" i="1" a="1"/>
  <c r="P62" i="1" l="1"/>
  <c r="P103" i="1" a="1"/>
  <c r="P103" i="1" l="1"/>
  <c r="P143" i="1" a="1"/>
  <c r="P143" i="1" l="1"/>
  <c r="P175" i="1" a="1"/>
  <c r="P175" i="1" l="1"/>
  <c r="P219" i="1" a="1"/>
  <c r="P219" i="1" l="1"/>
  <c r="P259" i="1" a="1"/>
  <c r="P259" i="1" l="1"/>
  <c r="P291" i="1" a="1"/>
  <c r="P291" i="1" l="1"/>
  <c r="P331" i="1" a="1"/>
  <c r="P331" i="1" l="1"/>
  <c r="P374" i="1" a="1"/>
  <c r="P374" i="1" l="1"/>
  <c r="P402" i="1" a="1"/>
  <c r="P402" i="1" l="1"/>
  <c r="P435" i="1" a="1"/>
  <c r="P435" i="1" l="1"/>
  <c r="P474" i="1" a="1"/>
  <c r="P474" i="1" l="1"/>
  <c r="P501" i="1" a="1"/>
  <c r="P501" i="1" l="1"/>
  <c r="P534" i="1" a="1"/>
  <c r="P534" i="1" l="1"/>
  <c r="P573" i="1" a="1"/>
  <c r="P573" i="1" l="1"/>
  <c r="P600" i="1" a="1"/>
  <c r="P600" i="1" l="1"/>
  <c r="P630" i="1" a="1"/>
  <c r="P630" i="1" l="1"/>
  <c r="P663" i="1" a="1"/>
  <c r="P663" i="1" l="1"/>
  <c r="P688" i="1" a="1"/>
  <c r="P688" i="1" l="1"/>
  <c r="P721" i="1" a="1"/>
  <c r="P721" i="1" l="1"/>
  <c r="P751" i="1" a="1"/>
  <c r="P751" i="1" l="1"/>
  <c r="P775" i="1" a="1"/>
  <c r="P775" i="1" l="1"/>
  <c r="P809" i="1" a="1"/>
  <c r="P809" i="1" l="1"/>
  <c r="P839" i="1" a="1"/>
  <c r="P839" i="1" l="1"/>
  <c r="P860" i="1" a="1"/>
  <c r="P860" i="1" l="1"/>
  <c r="P884" i="1" a="1"/>
  <c r="P884" i="1" l="1"/>
  <c r="P911" i="1" a="1"/>
  <c r="P911" i="1" l="1"/>
  <c r="P928" i="1" a="1"/>
  <c r="P928" i="1" l="1"/>
  <c r="P955" i="1" a="1"/>
  <c r="P955" i="1" l="1"/>
  <c r="P980" i="1" a="1"/>
  <c r="P980" i="1" l="1"/>
  <c r="P1000" i="1" a="1"/>
  <c r="P1000" i="1" l="1"/>
  <c r="P1024" i="1" a="1"/>
  <c r="P1024" i="1" l="1"/>
  <c r="P1048" i="1" a="1"/>
  <c r="P1048" i="1" l="1"/>
  <c r="P1068" i="1" a="1"/>
  <c r="P1068" i="1" l="1"/>
  <c r="P1093" i="1" a="1"/>
  <c r="P1093" i="1" l="1"/>
  <c r="P1117" i="1" a="1"/>
  <c r="P1117" i="1" l="1"/>
  <c r="P1137" i="1" a="1"/>
  <c r="P1137" i="1" l="1"/>
  <c r="P1160" i="1" a="1"/>
  <c r="P1160" i="1" l="1"/>
  <c r="P1182" i="1" a="1"/>
  <c r="P1182" i="1" l="1"/>
  <c r="P1197" i="1" a="1"/>
  <c r="P1197" i="1" l="1"/>
  <c r="P1217" i="1" a="1"/>
  <c r="P1217" i="1" l="1"/>
  <c r="P1237" i="1" a="1"/>
  <c r="P1237" i="1" l="1"/>
  <c r="P1253" i="1" a="1"/>
  <c r="P1253" i="1" l="1"/>
  <c r="P1273" i="1" a="1"/>
  <c r="P1273" i="1" l="1"/>
  <c r="P1287" i="1" a="1"/>
  <c r="P1287" i="1" l="1"/>
  <c r="P1304" i="1" a="1"/>
  <c r="P1304" i="1" l="1"/>
  <c r="P1317" i="1" a="1"/>
  <c r="P1317" i="1" l="1"/>
  <c r="P1331" i="1" a="1"/>
  <c r="P1331" i="1" l="1"/>
  <c r="P138" i="1" a="1"/>
  <c r="P138" i="1" l="1"/>
  <c r="P126" i="1" a="1"/>
  <c r="P126" i="1" l="1"/>
  <c r="P115" i="1" a="1"/>
  <c r="P115" i="1" l="1"/>
  <c r="P104" i="1" a="1"/>
  <c r="P104" i="1" l="1"/>
  <c r="P93" i="1" a="1"/>
  <c r="P93" i="1" l="1"/>
  <c r="P82" i="1" a="1"/>
  <c r="P82" i="1" l="1"/>
  <c r="P71" i="1" a="1"/>
  <c r="P71" i="1" l="1"/>
  <c r="P59" i="1" a="1"/>
  <c r="P59" i="1" l="1"/>
  <c r="P45" i="1" a="1"/>
  <c r="P45" i="1" l="1"/>
  <c r="P33" i="1" a="1"/>
  <c r="P33" i="1" l="1"/>
  <c r="P21" i="1" a="1"/>
  <c r="P21" i="1" l="1"/>
  <c r="P9" i="1" a="1"/>
  <c r="P9" i="1" l="1"/>
  <c r="P68" i="1" a="1"/>
  <c r="P68" i="1" l="1"/>
  <c r="P58" i="1" a="1"/>
  <c r="P58" i="1" l="1"/>
  <c r="P48" i="1" a="1"/>
  <c r="P48" i="1" l="1"/>
  <c r="P38" i="1" a="1"/>
  <c r="P38" i="1" l="1"/>
  <c r="P28" i="1" a="1"/>
  <c r="P28" i="1" l="1"/>
  <c r="P18" i="1" a="1"/>
  <c r="P18" i="1" l="1"/>
  <c r="P8" i="1" a="1"/>
  <c r="P8" i="1" l="1"/>
  <c r="P847" i="1" a="1"/>
  <c r="P847" i="1" l="1"/>
  <c r="P837" i="1" a="1"/>
  <c r="P837" i="1" l="1"/>
  <c r="P827" i="1" a="1"/>
  <c r="P827" i="1" l="1"/>
  <c r="P817" i="1" a="1"/>
  <c r="P817" i="1" l="1"/>
  <c r="P807" i="1" a="1"/>
  <c r="P807" i="1" l="1"/>
  <c r="P797" i="1" a="1"/>
  <c r="P797" i="1" l="1"/>
  <c r="P787" i="1" a="1"/>
  <c r="P787" i="1" l="1"/>
  <c r="P777" i="1" a="1"/>
  <c r="P777" i="1" l="1"/>
  <c r="P767" i="1" a="1"/>
  <c r="P767" i="1" l="1"/>
  <c r="P757" i="1" a="1"/>
  <c r="P757" i="1" l="1"/>
  <c r="P747" i="1" a="1"/>
  <c r="P747" i="1" l="1"/>
  <c r="P737" i="1" a="1"/>
  <c r="P737" i="1" l="1"/>
  <c r="P727" i="1" a="1"/>
  <c r="P727" i="1" l="1"/>
  <c r="P717" i="1" a="1"/>
  <c r="P717" i="1" l="1"/>
  <c r="P707" i="1" a="1"/>
  <c r="P707" i="1" l="1"/>
  <c r="P697" i="1" a="1"/>
  <c r="P697" i="1" l="1"/>
  <c r="P687" i="1" a="1"/>
  <c r="P687" i="1" l="1"/>
  <c r="P677" i="1" a="1"/>
  <c r="P677" i="1" l="1"/>
  <c r="P667" i="1" a="1"/>
  <c r="P667" i="1" l="1"/>
  <c r="P657" i="1" a="1"/>
  <c r="P657" i="1" l="1"/>
  <c r="P647" i="1" a="1"/>
  <c r="P647" i="1" l="1"/>
  <c r="P637" i="1" a="1"/>
  <c r="P637" i="1" l="1"/>
  <c r="P627" i="1" a="1"/>
  <c r="P627" i="1" l="1"/>
  <c r="P617" i="1" a="1"/>
  <c r="P617" i="1" l="1"/>
  <c r="P607" i="1" a="1"/>
  <c r="P607" i="1" l="1"/>
  <c r="P597" i="1" a="1"/>
  <c r="P597" i="1" l="1"/>
  <c r="P587" i="1" a="1"/>
  <c r="P587" i="1" l="1"/>
  <c r="P577" i="1" a="1"/>
  <c r="P577" i="1" l="1"/>
  <c r="P567" i="1" a="1"/>
  <c r="P567" i="1" l="1"/>
  <c r="P557" i="1" a="1"/>
  <c r="P557" i="1" l="1"/>
  <c r="P547" i="1" a="1"/>
  <c r="P547" i="1" l="1"/>
  <c r="P537" i="1" a="1"/>
  <c r="P537" i="1" l="1"/>
  <c r="P527" i="1" a="1"/>
  <c r="P527" i="1" l="1"/>
  <c r="P517" i="1" a="1"/>
  <c r="P517" i="1" l="1"/>
  <c r="P507" i="1" a="1"/>
  <c r="P507" i="1" l="1"/>
  <c r="P497" i="1" a="1"/>
  <c r="P497" i="1" l="1"/>
  <c r="P487" i="1" a="1"/>
  <c r="P487" i="1" l="1"/>
  <c r="P477" i="1" a="1"/>
  <c r="P477" i="1" l="1"/>
  <c r="P467" i="1" a="1"/>
  <c r="P467" i="1" l="1"/>
  <c r="P457" i="1" a="1"/>
  <c r="P457" i="1" l="1"/>
  <c r="P447" i="1" a="1"/>
  <c r="P447" i="1" l="1"/>
  <c r="P437" i="1" a="1"/>
  <c r="P437" i="1" l="1"/>
  <c r="P427" i="1" a="1"/>
  <c r="P427" i="1" l="1"/>
  <c r="P417" i="1" a="1"/>
  <c r="P417" i="1" l="1"/>
  <c r="P407" i="1" a="1"/>
  <c r="P407" i="1" l="1"/>
  <c r="P397" i="1" a="1"/>
  <c r="P397" i="1" l="1"/>
  <c r="P387" i="1" a="1"/>
  <c r="P387" i="1" l="1"/>
  <c r="P377" i="1" a="1"/>
  <c r="P377" i="1" l="1"/>
  <c r="P367" i="1" a="1"/>
  <c r="P367" i="1" l="1"/>
  <c r="P357" i="1" a="1"/>
  <c r="P357" i="1" l="1"/>
  <c r="P347" i="1" a="1"/>
  <c r="P347" i="1" l="1"/>
  <c r="P337" i="1" a="1"/>
  <c r="P337" i="1" l="1"/>
  <c r="P327" i="1" a="1"/>
  <c r="P327" i="1" l="1"/>
  <c r="P317" i="1" a="1"/>
  <c r="P317" i="1" l="1"/>
  <c r="P307" i="1" a="1"/>
  <c r="P307" i="1" l="1"/>
  <c r="P297" i="1" a="1"/>
  <c r="P297" i="1" l="1"/>
  <c r="P287" i="1" a="1"/>
  <c r="P287" i="1" l="1"/>
  <c r="P277" i="1" a="1"/>
  <c r="P277" i="1" l="1"/>
  <c r="P267" i="1" a="1"/>
  <c r="P267" i="1" l="1"/>
  <c r="P257" i="1" a="1"/>
  <c r="P257" i="1" l="1"/>
  <c r="P247" i="1" a="1"/>
  <c r="P247" i="1" l="1"/>
  <c r="P237" i="1" a="1"/>
  <c r="P237" i="1" l="1"/>
  <c r="P227" i="1" a="1"/>
  <c r="P227" i="1" l="1"/>
  <c r="P217" i="1" a="1"/>
  <c r="P217" i="1" l="1"/>
  <c r="P207" i="1" a="1"/>
  <c r="P207" i="1" l="1"/>
  <c r="P197" i="1" a="1"/>
  <c r="P197" i="1" l="1"/>
  <c r="P187" i="1" a="1"/>
  <c r="P187" i="1" l="1"/>
  <c r="P177" i="1" a="1"/>
  <c r="P177" i="1" l="1"/>
  <c r="P167" i="1" a="1"/>
  <c r="P167" i="1" l="1"/>
  <c r="P157" i="1" a="1"/>
  <c r="P157" i="1" l="1"/>
  <c r="P147" i="1" a="1"/>
  <c r="P147" i="1" l="1"/>
  <c r="P137" i="1" a="1"/>
  <c r="P137" i="1" l="1"/>
  <c r="P127" i="1" a="1"/>
  <c r="P127" i="1" l="1"/>
  <c r="P117" i="1" a="1"/>
  <c r="P117" i="1" l="1"/>
  <c r="P107" i="1" a="1"/>
  <c r="P107" i="1" l="1"/>
  <c r="P97" i="1" a="1"/>
  <c r="P97" i="1" l="1"/>
  <c r="P87" i="1" a="1"/>
  <c r="P87" i="1" l="1"/>
  <c r="P77" i="1" a="1"/>
  <c r="P77" i="1" l="1"/>
  <c r="P67" i="1" a="1"/>
  <c r="P67" i="1" l="1"/>
  <c r="P57" i="1" a="1"/>
  <c r="P57" i="1" l="1"/>
  <c r="P47" i="1" a="1"/>
  <c r="P47" i="1" l="1"/>
  <c r="P37" i="1" a="1"/>
  <c r="P37" i="1" l="1"/>
  <c r="P27" i="1" a="1"/>
  <c r="P27" i="1" l="1"/>
  <c r="P17" i="1" a="1"/>
  <c r="P17" i="1" l="1"/>
  <c r="P7" i="1" a="1"/>
  <c r="P7" i="1" l="1"/>
  <c r="P41" i="1" a="1"/>
  <c r="P41" i="1" l="1"/>
  <c r="P69" i="1" a="1"/>
  <c r="P69" i="1" l="1"/>
  <c r="P90" i="1" a="1"/>
  <c r="P90" i="1" l="1"/>
  <c r="P111" i="1" a="1"/>
  <c r="P111" i="1" l="1"/>
  <c r="P135" i="1" a="1"/>
  <c r="P135" i="1" l="1"/>
  <c r="P156" i="1" a="1"/>
  <c r="P156" i="1" l="1"/>
  <c r="P181" i="1" a="1"/>
  <c r="P181" i="1" l="1"/>
  <c r="P202" i="1" a="1"/>
  <c r="P202" i="1" l="1"/>
  <c r="P230" i="1" a="1"/>
  <c r="P230" i="1" l="1"/>
  <c r="P248" i="1" a="1"/>
  <c r="P248" i="1" l="1"/>
  <c r="P269" i="1" a="1"/>
  <c r="P269" i="1" l="1"/>
  <c r="P296" i="1" a="1"/>
  <c r="P296" i="1" l="1"/>
  <c r="P314" i="1" a="1"/>
  <c r="P314" i="1" l="1"/>
  <c r="P342" i="1" a="1"/>
  <c r="P342" i="1" l="1"/>
  <c r="P363" i="1" a="1"/>
  <c r="P363" i="1" l="1"/>
  <c r="P388" i="1" a="1"/>
  <c r="P388" i="1" l="1"/>
  <c r="P406" i="1" a="1"/>
  <c r="P406" i="1" l="1"/>
  <c r="P423" i="1" a="1"/>
  <c r="P423" i="1" l="1"/>
  <c r="P445" i="1" a="1"/>
  <c r="P445" i="1" l="1"/>
  <c r="P464" i="1" a="1"/>
  <c r="P464" i="1" l="1"/>
  <c r="P486" i="1" a="1"/>
  <c r="P486" i="1" l="1"/>
  <c r="P503" i="1" a="1"/>
  <c r="P503" i="1" l="1"/>
  <c r="P525" i="1" a="1"/>
  <c r="P525" i="1" l="1"/>
  <c r="P544" i="1" a="1"/>
  <c r="P544" i="1" l="1"/>
  <c r="P563" i="1" a="1"/>
  <c r="P563" i="1" l="1"/>
  <c r="P585" i="1" a="1"/>
  <c r="P585" i="1" l="1"/>
  <c r="P602" i="1" a="1"/>
  <c r="P602" i="1" l="1"/>
  <c r="P640" i="1" a="1"/>
  <c r="P640" i="1" l="1"/>
  <c r="P659" i="1" a="1"/>
  <c r="P659" i="1" l="1"/>
  <c r="P675" i="1" a="1"/>
  <c r="P675" i="1" l="1"/>
  <c r="P691" i="1" a="1"/>
  <c r="P691" i="1" l="1"/>
  <c r="P711" i="1" a="1"/>
  <c r="P711" i="1" l="1"/>
  <c r="P728" i="1" a="1"/>
  <c r="P728" i="1" l="1"/>
  <c r="P746" i="1" a="1"/>
  <c r="P746" i="1" l="1"/>
  <c r="P763" i="1" a="1"/>
  <c r="P763" i="1" l="1"/>
  <c r="P783" i="1" a="1"/>
  <c r="P783" i="1" l="1"/>
  <c r="P799" i="1" a="1"/>
  <c r="P799" i="1" l="1"/>
  <c r="P814" i="1" a="1"/>
  <c r="P814" i="1" l="1"/>
  <c r="P834" i="1" a="1"/>
  <c r="P834" i="1" l="1"/>
  <c r="P850" i="1" a="1"/>
  <c r="P850" i="1" l="1"/>
  <c r="P863" i="1" a="1"/>
  <c r="P863" i="1" l="1"/>
  <c r="P878" i="1" a="1"/>
  <c r="P878" i="1" l="1"/>
  <c r="P892" i="1" a="1"/>
  <c r="P892" i="1" l="1"/>
  <c r="P905" i="1" a="1"/>
  <c r="P905" i="1" l="1"/>
  <c r="P918" i="1" a="1"/>
  <c r="P918" i="1" l="1"/>
  <c r="P934" i="1" a="1"/>
  <c r="P934" i="1" l="1"/>
  <c r="P947" i="1" a="1"/>
  <c r="P947" i="1" l="1"/>
  <c r="P961" i="1" a="1"/>
  <c r="P961" i="1" l="1"/>
  <c r="P974" i="1" a="1"/>
  <c r="P974" i="1" l="1"/>
  <c r="P990" i="1" a="1"/>
  <c r="P990" i="1" l="1"/>
  <c r="P1003" i="1" a="1"/>
  <c r="P1003" i="1" l="1"/>
  <c r="P1016" i="1" a="1"/>
  <c r="P1016" i="1" l="1"/>
  <c r="P1030" i="1" a="1"/>
  <c r="P1030" i="1" l="1"/>
  <c r="P1045" i="1" a="1"/>
  <c r="P1045" i="1" l="1"/>
  <c r="P1058" i="1" a="1"/>
  <c r="P1058" i="1" l="1"/>
  <c r="P1072" i="1" a="1"/>
  <c r="P1072" i="1" l="1"/>
  <c r="P1085" i="1" a="1"/>
  <c r="P1085" i="1" l="1"/>
  <c r="P1101" i="1" a="1"/>
  <c r="P1101" i="1" l="1"/>
  <c r="P1114" i="1" a="1"/>
  <c r="P1114" i="1" l="1"/>
  <c r="P1127" i="1" a="1"/>
  <c r="P1127" i="1" l="1"/>
  <c r="P1141" i="1" a="1"/>
  <c r="P1141" i="1" l="1"/>
  <c r="P1154" i="1" a="1"/>
  <c r="P1154" i="1" l="1"/>
  <c r="P1166" i="1" a="1"/>
  <c r="P1166" i="1" l="1"/>
  <c r="P1178" i="1" a="1"/>
  <c r="P1178" i="1" l="1"/>
  <c r="P1190" i="1" a="1"/>
  <c r="P1190" i="1" l="1"/>
  <c r="P1201" i="1" a="1"/>
  <c r="P1201" i="1" l="1"/>
  <c r="P1212" i="1" a="1"/>
  <c r="P1212" i="1" l="1"/>
  <c r="P1223" i="1" a="1"/>
  <c r="P1223" i="1" l="1"/>
  <c r="P1234" i="1" a="1"/>
  <c r="P1234" i="1" l="1"/>
  <c r="P1245" i="1" a="1"/>
  <c r="P1043" i="1" a="1"/>
  <c r="P1043" i="1" l="1"/>
  <c r="P1245" i="1"/>
  <c r="P1032" i="1" a="1"/>
  <c r="P1032" i="1" l="1"/>
  <c r="P1021" i="1" a="1"/>
  <c r="P1021" i="1" l="1"/>
  <c r="P1010" i="1" a="1"/>
  <c r="P1010" i="1" l="1"/>
  <c r="P998" i="1" a="1"/>
  <c r="P998" i="1" l="1"/>
  <c r="P987" i="1" a="1"/>
  <c r="P987" i="1" l="1"/>
  <c r="P976" i="1" a="1"/>
  <c r="P976" i="1" l="1"/>
  <c r="P965" i="1" a="1"/>
  <c r="P965" i="1" l="1"/>
  <c r="P954" i="1" a="1"/>
  <c r="P954" i="1" l="1"/>
  <c r="P943" i="1" a="1"/>
  <c r="P943" i="1" l="1"/>
  <c r="P932" i="1" a="1"/>
  <c r="P932" i="1" l="1"/>
  <c r="P921" i="1" a="1"/>
  <c r="P921" i="1" l="1"/>
  <c r="P910" i="1" a="1"/>
  <c r="P910" i="1" l="1"/>
  <c r="P898" i="1" a="1"/>
  <c r="P898" i="1" l="1"/>
  <c r="P887" i="1" a="1"/>
  <c r="P887" i="1" l="1"/>
  <c r="P876" i="1" a="1"/>
  <c r="P876" i="1" l="1"/>
  <c r="P865" i="1" a="1"/>
  <c r="P865" i="1" l="1"/>
  <c r="P854" i="1" a="1"/>
  <c r="P854" i="1" l="1"/>
  <c r="P842" i="1" a="1"/>
  <c r="P842" i="1" l="1"/>
  <c r="P830" i="1" a="1"/>
  <c r="P830" i="1" l="1"/>
  <c r="P818" i="1" a="1"/>
  <c r="P818" i="1" l="1"/>
  <c r="P805" i="1" a="1"/>
  <c r="P805" i="1" l="1"/>
  <c r="P792" i="1" a="1"/>
  <c r="P792" i="1" l="1"/>
  <c r="P780" i="1" a="1"/>
  <c r="P780" i="1" l="1"/>
  <c r="P768" i="1" a="1"/>
  <c r="P768" i="1" l="1"/>
  <c r="P755" i="1" a="1"/>
  <c r="P755" i="1" l="1"/>
  <c r="P743" i="1" a="1"/>
  <c r="P743" i="1" l="1"/>
  <c r="P731" i="1" a="1"/>
  <c r="P731" i="1" l="1"/>
  <c r="P719" i="1" a="1"/>
  <c r="P719" i="1" l="1"/>
  <c r="P706" i="1" a="1"/>
  <c r="P706" i="1" l="1"/>
  <c r="P620" i="1" a="1"/>
  <c r="P620" i="1" l="1"/>
  <c r="P608" i="1" a="1"/>
  <c r="P608" i="1" l="1"/>
  <c r="P592" i="1" a="1"/>
  <c r="P592" i="1" l="1"/>
  <c r="P579" i="1" a="1"/>
  <c r="P579" i="1" l="1"/>
  <c r="P565" i="1" a="1"/>
  <c r="P565" i="1" l="1"/>
  <c r="P552" i="1" a="1"/>
  <c r="P552" i="1" l="1"/>
  <c r="P536" i="1" a="1"/>
  <c r="P536" i="1" l="1"/>
  <c r="P523" i="1" a="1"/>
  <c r="P523" i="1" l="1"/>
  <c r="P510" i="1" a="1"/>
  <c r="P510" i="1" l="1"/>
  <c r="P496" i="1" a="1"/>
  <c r="P496" i="1" l="1"/>
  <c r="P481" i="1" a="1"/>
  <c r="P481" i="1" l="1"/>
  <c r="P468" i="1" a="1"/>
  <c r="P468" i="1" l="1"/>
  <c r="P454" i="1" a="1"/>
  <c r="P454" i="1" l="1"/>
  <c r="P441" i="1" a="1"/>
  <c r="P441" i="1" l="1"/>
  <c r="P425" i="1" a="1"/>
  <c r="P425" i="1" l="1"/>
  <c r="P412" i="1" a="1"/>
  <c r="P412" i="1" l="1"/>
  <c r="P399" i="1" a="1"/>
  <c r="P399" i="1" l="1"/>
  <c r="P385" i="1" a="1"/>
  <c r="P385" i="1" l="1"/>
  <c r="P368" i="1" a="1"/>
  <c r="P368" i="1" l="1"/>
  <c r="P353" i="1" a="1"/>
  <c r="P353" i="1" l="1"/>
  <c r="P335" i="1" a="1"/>
  <c r="P335" i="1" l="1"/>
  <c r="P321" i="1" a="1"/>
  <c r="P321" i="1" l="1"/>
  <c r="P303" i="1" a="1"/>
  <c r="P303" i="1" l="1"/>
  <c r="P289" i="1" a="1"/>
  <c r="P289" i="1" l="1"/>
  <c r="P274" i="1" a="1"/>
  <c r="P274" i="1" l="1"/>
  <c r="P256" i="1" a="1"/>
  <c r="P256" i="1" l="1"/>
  <c r="P242" i="1" a="1"/>
  <c r="P242" i="1" l="1"/>
  <c r="P224" i="1" a="1"/>
  <c r="P224" i="1" l="1"/>
  <c r="P210" i="1" a="1"/>
  <c r="P210" i="1" l="1"/>
  <c r="P192" i="1" a="1"/>
  <c r="P192" i="1" l="1"/>
  <c r="P178" i="1" a="1"/>
  <c r="P178" i="1" l="1"/>
  <c r="P163" i="1" a="1"/>
  <c r="P163" i="1" l="1"/>
  <c r="P145" i="1" a="1"/>
  <c r="P145" i="1" l="1"/>
  <c r="P131" i="1" a="1"/>
  <c r="P131" i="1" l="1"/>
  <c r="P113" i="1" a="1"/>
  <c r="P113" i="1" l="1"/>
  <c r="P99" i="1" a="1"/>
  <c r="P99" i="1" l="1"/>
  <c r="P81" i="1" a="1"/>
  <c r="P81" i="1" l="1"/>
  <c r="P65" i="1" a="1"/>
  <c r="P65" i="1" l="1"/>
  <c r="P50" i="1" a="1"/>
  <c r="P50" i="1" l="1"/>
  <c r="P30" i="1" a="1"/>
  <c r="P30" i="1" l="1"/>
  <c r="P13" i="1" a="1"/>
  <c r="P13" i="1" l="1"/>
  <c r="P1175" i="1" a="1"/>
  <c r="P1175" i="1" l="1"/>
  <c r="P1164" i="1" a="1"/>
  <c r="P1164" i="1" l="1"/>
  <c r="P1153" i="1" a="1"/>
  <c r="P1153" i="1" l="1"/>
  <c r="P1142" i="1" a="1"/>
  <c r="P1142" i="1" l="1"/>
  <c r="P1131" i="1" a="1"/>
  <c r="P1131" i="1" l="1"/>
  <c r="P1120" i="1" a="1"/>
  <c r="P1120" i="1" l="1"/>
  <c r="P1108" i="1" a="1"/>
  <c r="P1108" i="1" l="1"/>
  <c r="P1097" i="1" a="1"/>
  <c r="P1097" i="1" l="1"/>
  <c r="P1086" i="1" a="1"/>
  <c r="P1086" i="1" l="1"/>
  <c r="P1075" i="1" a="1"/>
  <c r="P1075" i="1" l="1"/>
  <c r="P1064" i="1" a="1"/>
  <c r="P1064" i="1" l="1"/>
  <c r="P1053" i="1" a="1"/>
  <c r="P1053" i="1" l="1"/>
  <c r="P1042" i="1" a="1"/>
  <c r="P1042" i="1" l="1"/>
  <c r="P1031" i="1" a="1"/>
  <c r="P1031" i="1" l="1"/>
  <c r="P1020" i="1" a="1"/>
  <c r="P1020" i="1" l="1"/>
  <c r="P1008" i="1" a="1"/>
  <c r="P1008" i="1" l="1"/>
  <c r="P997" i="1" a="1"/>
  <c r="P997" i="1" l="1"/>
  <c r="P986" i="1" a="1"/>
  <c r="P986" i="1" l="1"/>
  <c r="P975" i="1" a="1"/>
  <c r="P975" i="1" l="1"/>
  <c r="P964" i="1" a="1"/>
  <c r="P964" i="1" l="1"/>
  <c r="P953" i="1" a="1"/>
  <c r="P953" i="1" l="1"/>
  <c r="P942" i="1" a="1"/>
  <c r="P942" i="1" l="1"/>
  <c r="P931" i="1" a="1"/>
  <c r="P931" i="1" l="1"/>
  <c r="P920" i="1" a="1"/>
  <c r="P920" i="1" l="1"/>
  <c r="P908" i="1" a="1"/>
  <c r="P908" i="1" l="1"/>
  <c r="P897" i="1" a="1"/>
  <c r="P897" i="1" l="1"/>
  <c r="P886" i="1" a="1"/>
  <c r="P886" i="1" l="1"/>
  <c r="P875" i="1" a="1"/>
  <c r="P875" i="1" l="1"/>
  <c r="P864" i="1" a="1"/>
  <c r="P864" i="1" l="1"/>
  <c r="P853" i="1" a="1"/>
  <c r="P853" i="1" l="1"/>
  <c r="P841" i="1" a="1"/>
  <c r="P841" i="1" l="1"/>
  <c r="P829" i="1" a="1"/>
  <c r="P829" i="1" l="1"/>
  <c r="P816" i="1" a="1"/>
  <c r="P816" i="1" l="1"/>
  <c r="P803" i="1" a="1"/>
  <c r="P803" i="1" l="1"/>
  <c r="P791" i="1" a="1"/>
  <c r="P791" i="1" l="1"/>
  <c r="P779" i="1" a="1"/>
  <c r="P779" i="1" l="1"/>
  <c r="P766" i="1" a="1"/>
  <c r="P766" i="1" l="1"/>
  <c r="P754" i="1" a="1"/>
  <c r="P754" i="1" l="1"/>
  <c r="P742" i="1" a="1"/>
  <c r="P742" i="1" l="1"/>
  <c r="P730" i="1" a="1"/>
  <c r="P730" i="1" l="1"/>
  <c r="P718" i="1" a="1"/>
  <c r="P718" i="1" l="1"/>
  <c r="P705" i="1" a="1"/>
  <c r="P705" i="1" l="1"/>
  <c r="P692" i="1" a="1"/>
  <c r="P692" i="1" l="1"/>
  <c r="P680" i="1" a="1"/>
  <c r="P680" i="1" l="1"/>
  <c r="P668" i="1" a="1"/>
  <c r="P668" i="1" l="1"/>
  <c r="P655" i="1" a="1"/>
  <c r="P655" i="1" l="1"/>
  <c r="P643" i="1" a="1"/>
  <c r="P643" i="1" l="1"/>
  <c r="P631" i="1" a="1"/>
  <c r="P631" i="1" l="1"/>
  <c r="P619" i="1" a="1"/>
  <c r="P619" i="1" l="1"/>
  <c r="P606" i="1" a="1"/>
  <c r="P606" i="1" l="1"/>
  <c r="P591" i="1" a="1"/>
  <c r="P591" i="1" l="1"/>
  <c r="P578" i="1" a="1"/>
  <c r="P578" i="1" l="1"/>
  <c r="P564" i="1" a="1"/>
  <c r="P564" i="1" l="1"/>
  <c r="P551" i="1" a="1"/>
  <c r="P551" i="1" l="1"/>
  <c r="P535" i="1" a="1"/>
  <c r="P535" i="1" l="1"/>
  <c r="P522" i="1" a="1"/>
  <c r="P522" i="1" l="1"/>
  <c r="P509" i="1" a="1"/>
  <c r="P509" i="1" l="1"/>
  <c r="P495" i="1" a="1"/>
  <c r="P495" i="1" l="1"/>
  <c r="P480" i="1" a="1"/>
  <c r="P480" i="1" l="1"/>
  <c r="P466" i="1" a="1"/>
  <c r="P466" i="1" l="1"/>
  <c r="P453" i="1" a="1"/>
  <c r="P453" i="1" l="1"/>
  <c r="P440" i="1" a="1"/>
  <c r="P440" i="1" l="1"/>
  <c r="P424" i="1" a="1"/>
  <c r="P424" i="1" l="1"/>
  <c r="P411" i="1" a="1"/>
  <c r="P411" i="1" l="1"/>
  <c r="P398" i="1" a="1"/>
  <c r="P398" i="1" l="1"/>
  <c r="P381" i="1" a="1"/>
  <c r="P381" i="1" l="1"/>
  <c r="P366" i="1" a="1"/>
  <c r="P366" i="1" l="1"/>
  <c r="P352" i="1" a="1"/>
  <c r="P352" i="1" l="1"/>
  <c r="P334" i="1" a="1"/>
  <c r="P334" i="1" l="1"/>
  <c r="P320" i="1" a="1"/>
  <c r="P320" i="1" l="1"/>
  <c r="P302" i="1" a="1"/>
  <c r="P302" i="1" l="1"/>
  <c r="P288" i="1" a="1"/>
  <c r="P288" i="1" l="1"/>
  <c r="P270" i="1" a="1"/>
  <c r="P270" i="1" l="1"/>
  <c r="P255" i="1" a="1"/>
  <c r="P255" i="1" l="1"/>
  <c r="P241" i="1" a="1"/>
  <c r="P241" i="1" l="1"/>
  <c r="P223" i="1" a="1"/>
  <c r="P223" i="1" l="1"/>
  <c r="P2" i="1" a="1"/>
  <c r="P2" i="1" l="1"/>
  <c r="P1736" i="1" a="1"/>
  <c r="P1736" i="1" l="1"/>
  <c r="P1748" i="1" a="1"/>
  <c r="P1748" i="1" l="1"/>
  <c r="P1761" i="1" a="1"/>
  <c r="P1761" i="1" l="1"/>
  <c r="P1773" i="1" a="1"/>
  <c r="P1773" i="1" l="1"/>
  <c r="P1785" i="1" a="1"/>
  <c r="P1785" i="1" l="1"/>
  <c r="P36" i="1" a="1"/>
  <c r="P36" i="1" l="1"/>
  <c r="P78" i="1" a="1"/>
  <c r="P78" i="1" l="1"/>
  <c r="P121" i="1" a="1"/>
  <c r="P121" i="1" l="1"/>
  <c r="P153" i="1" a="1"/>
  <c r="P153" i="1" l="1"/>
  <c r="P190" i="1" a="1"/>
  <c r="P190" i="1" l="1"/>
  <c r="P233" i="1" a="1"/>
  <c r="P233" i="1" l="1"/>
  <c r="P265" i="1" a="1"/>
  <c r="P265" i="1" l="1"/>
  <c r="P309" i="1" a="1"/>
  <c r="P309" i="1" l="1"/>
  <c r="P345" i="1" a="1"/>
  <c r="P345" i="1" l="1"/>
  <c r="P378" i="1" a="1"/>
  <c r="P378" i="1" l="1"/>
  <c r="P418" i="1" a="1"/>
  <c r="P418" i="1" l="1"/>
  <c r="P451" i="1" a="1"/>
  <c r="P451" i="1" l="1"/>
  <c r="P478" i="1" a="1"/>
  <c r="P478" i="1" l="1"/>
  <c r="P514" i="1" a="1"/>
  <c r="P514" i="1" l="1"/>
  <c r="P548" i="1" a="1"/>
  <c r="P548" i="1" l="1"/>
  <c r="P576" i="1" a="1"/>
  <c r="P576" i="1" l="1"/>
  <c r="P613" i="1" a="1"/>
  <c r="P613" i="1" l="1"/>
  <c r="P636" i="1" a="1"/>
  <c r="P636" i="1" l="1"/>
  <c r="P1345" i="1" a="1"/>
  <c r="P1345" i="1" l="1"/>
  <c r="P1360" i="1" a="1"/>
  <c r="P1360" i="1" l="1"/>
  <c r="P1373" i="1" a="1"/>
  <c r="P1373" i="1" l="1"/>
  <c r="P1386" i="1" a="1"/>
  <c r="P1386" i="1" l="1"/>
  <c r="P1401" i="1" a="1"/>
  <c r="P1401" i="1" l="1"/>
  <c r="P1413" i="1" a="1"/>
  <c r="P1413" i="1" l="1"/>
  <c r="P1425" i="1" a="1"/>
  <c r="P1425" i="1" l="1"/>
  <c r="P1437" i="1" a="1"/>
  <c r="P1437" i="1" l="1"/>
  <c r="P1450" i="1" a="1"/>
  <c r="P1450" i="1" l="1"/>
  <c r="P1462" i="1" a="1"/>
  <c r="P1462" i="1" l="1"/>
  <c r="P1474" i="1" a="1"/>
  <c r="P1474" i="1" l="1"/>
  <c r="P1486" i="1" a="1"/>
  <c r="P1486" i="1" l="1"/>
  <c r="P1498" i="1" a="1"/>
  <c r="P1498" i="1" l="1"/>
  <c r="P1512" i="1" a="1"/>
  <c r="P1512" i="1" l="1"/>
  <c r="P1524" i="1" a="1"/>
  <c r="P1524" i="1" l="1"/>
  <c r="P1536" i="1" a="1"/>
  <c r="P1536" i="1" l="1"/>
  <c r="P1548" i="1" a="1"/>
  <c r="P1548" i="1" l="1"/>
  <c r="P1561" i="1" a="1"/>
  <c r="P1561" i="1" l="1"/>
  <c r="P1573" i="1" a="1"/>
  <c r="P1573" i="1" l="1"/>
  <c r="P1585" i="1" a="1"/>
  <c r="P1585" i="1" l="1"/>
  <c r="P1597" i="1" a="1"/>
  <c r="P1597" i="1" l="1"/>
  <c r="P1610" i="1" a="1"/>
  <c r="P1610" i="1" l="1"/>
  <c r="P1623" i="1" a="1"/>
  <c r="P1623" i="1" l="1"/>
  <c r="P1635" i="1" a="1"/>
  <c r="P1635" i="1" l="1"/>
  <c r="P1647" i="1" a="1"/>
  <c r="P1647" i="1" l="1"/>
  <c r="P1660" i="1" a="1"/>
  <c r="P1660" i="1" l="1"/>
  <c r="P1672" i="1" a="1"/>
  <c r="P1672" i="1" l="1"/>
  <c r="P1684" i="1" a="1"/>
  <c r="P1684" i="1" l="1"/>
  <c r="P1696" i="1" a="1"/>
  <c r="P1696" i="1" l="1"/>
  <c r="P1708" i="1" a="1"/>
  <c r="P1708" i="1" l="1"/>
  <c r="P1721" i="1" a="1"/>
  <c r="P1721" i="1" l="1"/>
  <c r="P1734" i="1" a="1"/>
  <c r="P1734" i="1" l="1"/>
  <c r="P1746" i="1" a="1"/>
  <c r="P1746" i="1" l="1"/>
  <c r="P1758" i="1" a="1"/>
  <c r="P1758" i="1" l="1"/>
  <c r="P1771" i="1" a="1"/>
  <c r="P1771" i="1" l="1"/>
  <c r="P1783" i="1" a="1"/>
  <c r="P1783" i="1" l="1"/>
  <c r="P1795" i="1" a="1"/>
  <c r="P1795" i="1" l="1"/>
  <c r="P26" i="1" a="1"/>
  <c r="P26" i="1" l="1"/>
  <c r="P75" i="1" a="1"/>
  <c r="P75" i="1" l="1"/>
  <c r="P108" i="1" a="1"/>
  <c r="P108" i="1" l="1"/>
  <c r="P148" i="1" a="1"/>
  <c r="P148" i="1" l="1"/>
  <c r="P188" i="1" a="1"/>
  <c r="P188" i="1" l="1"/>
  <c r="P220" i="1" a="1"/>
  <c r="P220" i="1" l="1"/>
  <c r="P263" i="1" a="1"/>
  <c r="P263" i="1" l="1"/>
  <c r="P300" i="1" a="1"/>
  <c r="P300" i="1" l="1"/>
  <c r="P332" i="1" a="1"/>
  <c r="P332" i="1" l="1"/>
  <c r="P375" i="1" a="1"/>
  <c r="P375" i="1" l="1"/>
  <c r="P410" i="1" a="1"/>
  <c r="P410" i="1" l="1"/>
  <c r="P436" i="1" a="1"/>
  <c r="P436" i="1" l="1"/>
  <c r="P475" i="1" a="1"/>
  <c r="P475" i="1" l="1"/>
  <c r="P512" i="1" a="1"/>
  <c r="P512" i="1" l="1"/>
  <c r="P541" i="1" a="1"/>
  <c r="P541" i="1" l="1"/>
  <c r="P574" i="1" a="1"/>
  <c r="P574" i="1" l="1"/>
  <c r="P611" i="1" a="1"/>
  <c r="P611" i="1" l="1"/>
  <c r="P634" i="1" a="1"/>
  <c r="P634" i="1" l="1"/>
  <c r="P664" i="1" a="1"/>
  <c r="P664" i="1" l="1"/>
  <c r="P689" i="1" a="1"/>
  <c r="P689" i="1" l="1"/>
  <c r="P722" i="1" a="1"/>
  <c r="P722" i="1" l="1"/>
  <c r="P752" i="1" a="1"/>
  <c r="P752" i="1" l="1"/>
  <c r="P776" i="1" a="1"/>
  <c r="P776" i="1" l="1"/>
  <c r="P810" i="1" a="1"/>
  <c r="P810" i="1" l="1"/>
  <c r="P840" i="1" a="1"/>
  <c r="P840" i="1" l="1"/>
  <c r="P861" i="1" a="1"/>
  <c r="P861" i="1" l="1"/>
  <c r="P885" i="1" a="1"/>
  <c r="P885" i="1" l="1"/>
  <c r="P912" i="1" a="1"/>
  <c r="P912" i="1" l="1"/>
  <c r="P930" i="1" a="1"/>
  <c r="P930" i="1" l="1"/>
  <c r="P956" i="1" a="1"/>
  <c r="P956" i="1" l="1"/>
  <c r="P981" i="1" a="1"/>
  <c r="P981" i="1" l="1"/>
  <c r="P1001" i="1" a="1"/>
  <c r="P1001" i="1" l="1"/>
  <c r="P1025" i="1" a="1"/>
  <c r="P1025" i="1" l="1"/>
  <c r="P1050" i="1" a="1"/>
  <c r="P1050" i="1" l="1"/>
  <c r="P1070" i="1" a="1"/>
  <c r="P1070" i="1" l="1"/>
  <c r="P1094" i="1" a="1"/>
  <c r="P1094" i="1" l="1"/>
  <c r="P1118" i="1" a="1"/>
  <c r="P1118" i="1" l="1"/>
  <c r="P1138" i="1" a="1"/>
  <c r="P1138" i="1" l="1"/>
  <c r="P1161" i="1" a="1"/>
  <c r="P1161" i="1" l="1"/>
  <c r="P1183" i="1" a="1"/>
  <c r="P1183" i="1" l="1"/>
  <c r="P1198" i="1" a="1"/>
  <c r="P1198" i="1" l="1"/>
  <c r="P1218" i="1" a="1"/>
  <c r="P1218" i="1" l="1"/>
  <c r="P1238" i="1" a="1"/>
  <c r="P1238" i="1" l="1"/>
  <c r="P1254" i="1" a="1"/>
  <c r="P1254" i="1" l="1"/>
  <c r="P1274" i="1" a="1"/>
  <c r="P1274" i="1" l="1"/>
  <c r="P1291" i="1" a="1"/>
  <c r="P1291" i="1" l="1"/>
  <c r="P1305" i="1" a="1"/>
  <c r="P1305" i="1" l="1"/>
  <c r="P1318" i="1" a="1"/>
  <c r="P1318" i="1" l="1"/>
  <c r="P1332" i="1" a="1"/>
  <c r="P1332" i="1" l="1"/>
  <c r="P1346" i="1" a="1"/>
  <c r="P1346" i="1" l="1"/>
  <c r="P1361" i="1" a="1"/>
  <c r="P1361" i="1" l="1"/>
  <c r="P1374" i="1" a="1"/>
  <c r="P1374" i="1" l="1"/>
  <c r="P1387" i="1" a="1"/>
  <c r="P1387" i="1" l="1"/>
  <c r="P1402" i="1" a="1"/>
  <c r="P1402" i="1" l="1"/>
  <c r="P1414" i="1" a="1"/>
  <c r="P1414" i="1" l="1"/>
  <c r="P1426" i="1" a="1"/>
  <c r="P1426" i="1" l="1"/>
  <c r="P1438" i="1" a="1"/>
  <c r="P1438" i="1" l="1"/>
  <c r="P1451" i="1" a="1"/>
  <c r="P1451" i="1" l="1"/>
  <c r="P1463" i="1" a="1"/>
  <c r="P1463" i="1" l="1"/>
  <c r="P1475" i="1" a="1"/>
  <c r="P1475" i="1" l="1"/>
  <c r="P1487" i="1" a="1"/>
  <c r="P1487" i="1" l="1"/>
  <c r="P1501" i="1" a="1"/>
  <c r="P1501" i="1" l="1"/>
  <c r="P1513" i="1" a="1"/>
  <c r="P1513" i="1" l="1"/>
  <c r="P1525" i="1" a="1"/>
  <c r="P1525" i="1" l="1"/>
  <c r="P1537" i="1" a="1"/>
  <c r="P1537" i="1" l="1"/>
  <c r="P1550" i="1" a="1"/>
  <c r="P1550" i="1" l="1"/>
  <c r="P1562" i="1" a="1"/>
  <c r="P1562" i="1" l="1"/>
  <c r="P1574" i="1" a="1"/>
  <c r="P1574" i="1" l="1"/>
  <c r="P1586" i="1" a="1"/>
  <c r="P1586" i="1" l="1"/>
  <c r="P1598" i="1" a="1"/>
  <c r="P1598" i="1" l="1"/>
  <c r="P1612" i="1" a="1"/>
  <c r="P1612" i="1" l="1"/>
  <c r="P1624" i="1" a="1"/>
  <c r="P1624" i="1" l="1"/>
  <c r="P1636" i="1" a="1"/>
  <c r="P1636" i="1" l="1"/>
  <c r="P1648" i="1" a="1"/>
  <c r="P1648" i="1" l="1"/>
  <c r="P1661" i="1" a="1"/>
  <c r="P1661" i="1" l="1"/>
  <c r="P1673" i="1" a="1"/>
  <c r="P1673" i="1" l="1"/>
  <c r="P1685" i="1" a="1"/>
  <c r="P1685" i="1" l="1"/>
  <c r="P1697" i="1" a="1"/>
  <c r="P1697" i="1" l="1"/>
  <c r="P1710" i="1" a="1"/>
  <c r="P1710" i="1" l="1"/>
  <c r="P1723" i="1" a="1"/>
  <c r="P1723" i="1" l="1"/>
  <c r="P1735" i="1" a="1"/>
  <c r="P1735" i="1" l="1"/>
  <c r="P1747" i="1" a="1"/>
  <c r="P1747" i="1" l="1"/>
  <c r="P1760" i="1" a="1"/>
  <c r="P1760" i="1" l="1"/>
  <c r="P1772" i="1" a="1"/>
  <c r="P1772" i="1" l="1"/>
  <c r="P1784" i="1" a="1"/>
  <c r="P1784" i="1" l="1"/>
  <c r="P32" i="1" a="1"/>
  <c r="P32" i="1" l="1"/>
  <c r="P76" i="1" a="1"/>
  <c r="P76" i="1" l="1"/>
  <c r="P109" i="1" a="1"/>
  <c r="P109" i="1" l="1"/>
  <c r="P152" i="1" a="1"/>
  <c r="P152" i="1" l="1"/>
  <c r="P189" i="1" a="1"/>
  <c r="P189" i="1" l="1"/>
  <c r="P221" i="1" a="1"/>
  <c r="P221" i="1" l="1"/>
  <c r="P264" i="1" a="1"/>
  <c r="P264" i="1" l="1"/>
  <c r="P301" i="1" a="1"/>
  <c r="P301" i="1" l="1"/>
  <c r="P333" i="1" a="1"/>
  <c r="P333" i="1" l="1"/>
  <c r="P376" i="1" a="1"/>
  <c r="P376" i="1" l="1"/>
  <c r="P414" i="1" a="1"/>
  <c r="P414" i="1" l="1"/>
  <c r="P443" i="1" a="1"/>
  <c r="P443" i="1" l="1"/>
  <c r="P476" i="1" a="1"/>
  <c r="P476" i="1" l="1"/>
  <c r="P513" i="1" a="1"/>
  <c r="P513" i="1" l="1"/>
  <c r="P542" i="1" a="1"/>
  <c r="P542" i="1" l="1"/>
  <c r="P575" i="1" a="1"/>
  <c r="P575" i="1" l="1"/>
  <c r="P612" i="1" a="1"/>
  <c r="P612" i="1" l="1"/>
  <c r="P635" i="1" a="1"/>
  <c r="P635" i="1" l="1"/>
  <c r="P665" i="1" a="1"/>
  <c r="P665" i="1" l="1"/>
  <c r="P699" i="1" a="1"/>
  <c r="P699" i="1" l="1"/>
  <c r="P723" i="1" a="1"/>
  <c r="P723" i="1" l="1"/>
  <c r="P753" i="1" a="1"/>
  <c r="P753" i="1" l="1"/>
  <c r="P786" i="1" a="1"/>
  <c r="P786" i="1" l="1"/>
  <c r="P811" i="1" a="1"/>
  <c r="P811" i="1" l="1"/>
  <c r="P843" i="1" a="1"/>
  <c r="P843" i="1" l="1"/>
  <c r="P868" i="1" a="1"/>
  <c r="P868" i="1" l="1"/>
  <c r="P888" i="1" a="1"/>
  <c r="P888" i="1" l="1"/>
  <c r="P913" i="1" a="1"/>
  <c r="P913" i="1" l="1"/>
  <c r="P937" i="1" a="1"/>
  <c r="P937" i="1" l="1"/>
  <c r="P957" i="1" a="1"/>
  <c r="P957" i="1" l="1"/>
  <c r="P982" i="1" a="1"/>
  <c r="P982" i="1" l="1"/>
  <c r="P1006" i="1" a="1"/>
  <c r="P1006" i="1" l="1"/>
  <c r="P1026" i="1" a="1"/>
  <c r="P1026" i="1" l="1"/>
  <c r="P1051" i="1" a="1"/>
  <c r="P1051" i="1" l="1"/>
  <c r="P1077" i="1" a="1"/>
  <c r="P1077" i="1" l="1"/>
  <c r="P1095" i="1" a="1"/>
  <c r="P1095" i="1" l="1"/>
  <c r="P1122" i="1" a="1"/>
  <c r="P1122" i="1" l="1"/>
  <c r="P1145" i="1" a="1"/>
  <c r="P1145" i="1" l="1"/>
  <c r="P1162" i="1" a="1"/>
  <c r="P1162" i="1" l="1"/>
  <c r="P1184" i="1" a="1"/>
  <c r="P1184" i="1" l="1"/>
  <c r="P1204" i="1" a="1"/>
  <c r="P1204" i="1" l="1"/>
  <c r="P1220" i="1" a="1"/>
  <c r="P1220" i="1" l="1"/>
  <c r="P1240" i="1" a="1"/>
  <c r="P1240" i="1" l="1"/>
  <c r="P1260" i="1" a="1"/>
  <c r="P1260" i="1" l="1"/>
  <c r="P1275" i="1" a="1"/>
  <c r="P1275" i="1" l="1"/>
  <c r="P1293" i="1" a="1"/>
  <c r="P1293" i="1" l="1"/>
  <c r="P1306" i="1" a="1"/>
  <c r="P1306" i="1" l="1"/>
  <c r="P1320" i="1" a="1"/>
  <c r="P1320" i="1" l="1"/>
  <c r="P1334" i="1" a="1"/>
  <c r="P1334" i="1" l="1"/>
  <c r="P1348" i="1" a="1"/>
  <c r="P1348" i="1" l="1"/>
  <c r="P1362" i="1" a="1"/>
  <c r="P1362" i="1" l="1"/>
  <c r="P1375" i="1" a="1"/>
  <c r="P1375" i="1" l="1"/>
  <c r="P1390" i="1" a="1"/>
  <c r="P1390" i="1" l="1"/>
  <c r="P1403" i="1" a="1"/>
  <c r="P1403" i="1" l="1"/>
  <c r="P1415" i="1" a="1"/>
  <c r="P1415" i="1" l="1"/>
  <c r="P1427" i="1" a="1"/>
  <c r="P1427" i="1" l="1"/>
  <c r="P1440" i="1" a="1"/>
  <c r="P1440" i="1" l="1"/>
  <c r="P1452" i="1" a="1"/>
  <c r="P1452" i="1" l="1"/>
  <c r="P1464" i="1" a="1"/>
  <c r="P1464" i="1" l="1"/>
  <c r="P1476" i="1" a="1"/>
  <c r="P1476" i="1" l="1"/>
  <c r="P1490" i="1" a="1"/>
  <c r="P1490" i="1" l="1"/>
  <c r="P1502" i="1" a="1"/>
  <c r="P1502" i="1" l="1"/>
  <c r="P1514" i="1" a="1"/>
  <c r="P1514" i="1" l="1"/>
  <c r="P1526" i="1" a="1"/>
  <c r="P1526" i="1" l="1"/>
  <c r="P1538" i="1" a="1"/>
  <c r="P1538" i="1" l="1"/>
  <c r="P1551" i="1" a="1"/>
  <c r="P1551" i="1" l="1"/>
  <c r="P1563" i="1" a="1"/>
  <c r="P1563" i="1" l="1"/>
  <c r="P1575" i="1" a="1"/>
  <c r="P1575" i="1" l="1"/>
  <c r="P1587" i="1" a="1"/>
  <c r="P1587" i="1" l="1"/>
  <c r="P1601" i="1" a="1"/>
  <c r="P1601" i="1" l="1"/>
  <c r="P1613" i="1" a="1"/>
  <c r="P1613" i="1" l="1"/>
  <c r="P1625" i="1" a="1"/>
  <c r="P1625" i="1" l="1"/>
  <c r="P1637" i="1" a="1"/>
  <c r="P1637" i="1" l="1"/>
  <c r="P1650" i="1" a="1"/>
  <c r="P1650" i="1" l="1"/>
  <c r="P1662" i="1" a="1"/>
  <c r="P1662" i="1" l="1"/>
  <c r="P1674" i="1" a="1"/>
  <c r="P1674" i="1" l="1"/>
  <c r="P1686" i="1" a="1"/>
  <c r="P1686" i="1" l="1"/>
  <c r="P1698" i="1" a="1"/>
  <c r="P1698" i="1" l="1"/>
  <c r="P1712" i="1" a="1"/>
  <c r="P1712" i="1" l="1"/>
  <c r="P1724" i="1" a="1"/>
  <c r="P1724" i="1" l="1"/>
  <c r="P683" i="1" a="1"/>
  <c r="P683" i="1" l="1"/>
  <c r="P695" i="1" a="1"/>
  <c r="P695" i="1" l="1"/>
  <c r="P708" i="1" a="1"/>
  <c r="P708" i="1" l="1"/>
  <c r="P720" i="1" a="1"/>
  <c r="P720" i="1" l="1"/>
  <c r="P732" i="1" a="1"/>
  <c r="P732" i="1" l="1"/>
  <c r="P744" i="1" a="1"/>
  <c r="P744" i="1" l="1"/>
  <c r="P756" i="1" a="1"/>
  <c r="P756" i="1" l="1"/>
  <c r="P769" i="1" a="1"/>
  <c r="P769" i="1" l="1"/>
  <c r="P781" i="1" a="1"/>
  <c r="P781" i="1" l="1"/>
  <c r="P794" i="1" a="1"/>
  <c r="P794" i="1" l="1"/>
  <c r="P806" i="1" a="1"/>
  <c r="P806" i="1" l="1"/>
  <c r="P819" i="1" a="1"/>
  <c r="P819" i="1" l="1"/>
  <c r="P831" i="1" a="1"/>
  <c r="P831" i="1" l="1"/>
  <c r="P15" i="1" a="1"/>
  <c r="P15" i="1" l="1"/>
  <c r="P40" i="1" a="1"/>
  <c r="P40" i="1" l="1"/>
  <c r="P63" i="1" a="1"/>
  <c r="P63" i="1" l="1"/>
  <c r="P89" i="1" a="1"/>
  <c r="P89" i="1" l="1"/>
  <c r="P110" i="1" a="1"/>
  <c r="P110" i="1" l="1"/>
  <c r="P666" i="1" a="1"/>
  <c r="P666" i="1" l="1"/>
  <c r="P700" i="1" a="1"/>
  <c r="P700" i="1" l="1"/>
  <c r="P724" i="1" a="1"/>
  <c r="P724" i="1" l="1"/>
  <c r="P758" i="1" a="1"/>
  <c r="P758" i="1" l="1"/>
  <c r="P788" i="1" a="1"/>
  <c r="P788" i="1" l="1"/>
  <c r="P812" i="1" a="1"/>
  <c r="P812" i="1" l="1"/>
  <c r="P844" i="1" a="1"/>
  <c r="P844" i="1" l="1"/>
  <c r="P870" i="1" a="1"/>
  <c r="P870" i="1" l="1"/>
  <c r="P890" i="1" a="1"/>
  <c r="P890" i="1" l="1"/>
  <c r="P914" i="1" a="1"/>
  <c r="P914" i="1" l="1"/>
  <c r="P938" i="1" a="1"/>
  <c r="P938" i="1" l="1"/>
  <c r="P958" i="1" a="1"/>
  <c r="P958" i="1" l="1"/>
  <c r="P983" i="1" a="1"/>
  <c r="P983" i="1" l="1"/>
  <c r="P39" i="1" a="1"/>
  <c r="P39" i="1" l="1"/>
  <c r="P79" i="1" a="1"/>
  <c r="P79" i="1" l="1"/>
  <c r="P122" i="1" a="1"/>
  <c r="P122" i="1" l="1"/>
  <c r="P154" i="1" a="1"/>
  <c r="P154" i="1" l="1"/>
  <c r="P198" i="1" a="1"/>
  <c r="P198" i="1" l="1"/>
  <c r="P234" i="1" a="1"/>
  <c r="P234" i="1" l="1"/>
  <c r="P266" i="1" a="1"/>
  <c r="P266" i="1" l="1"/>
  <c r="P310" i="1" a="1"/>
  <c r="P310" i="1" l="1"/>
  <c r="P346" i="1" a="1"/>
  <c r="P346" i="1" l="1"/>
  <c r="P379" i="1" a="1"/>
  <c r="P379" i="1" l="1"/>
  <c r="P419" i="1" a="1"/>
  <c r="P419" i="1" l="1"/>
  <c r="P452" i="1" a="1"/>
  <c r="P452" i="1" l="1"/>
  <c r="P479" i="1" a="1"/>
  <c r="P479" i="1" l="1"/>
  <c r="P518" i="1" a="1"/>
  <c r="P518" i="1" l="1"/>
  <c r="P554" i="1" a="1"/>
  <c r="P554" i="1" l="1"/>
  <c r="P581" i="1" a="1"/>
  <c r="P581" i="1" l="1"/>
  <c r="P614" i="1" a="1"/>
  <c r="P614" i="1" l="1"/>
  <c r="P646" i="1" a="1"/>
  <c r="P646" i="1" l="1"/>
  <c r="P672" i="1" a="1"/>
  <c r="P672" i="1" l="1"/>
  <c r="P701" i="1" a="1"/>
  <c r="P701" i="1" l="1"/>
  <c r="P734" i="1" a="1"/>
  <c r="P734" i="1" l="1"/>
  <c r="P759" i="1" a="1"/>
  <c r="P759" i="1" l="1"/>
  <c r="P789" i="1" a="1"/>
  <c r="P789" i="1" l="1"/>
  <c r="P822" i="1" a="1"/>
  <c r="P822" i="1" l="1"/>
  <c r="P845" i="1" a="1"/>
  <c r="P845" i="1" l="1"/>
  <c r="P871" i="1" a="1"/>
  <c r="P871" i="1" l="1"/>
  <c r="P895" i="1" a="1"/>
  <c r="P895" i="1" l="1"/>
  <c r="P915" i="1" a="1"/>
  <c r="P915" i="1" l="1"/>
  <c r="P940" i="1" a="1"/>
  <c r="P940" i="1" l="1"/>
  <c r="P966" i="1" a="1"/>
  <c r="P966" i="1" l="1"/>
  <c r="P984" i="1" a="1"/>
  <c r="P984" i="1" l="1"/>
  <c r="P1011" i="1" a="1"/>
  <c r="P1011" i="1" l="1"/>
  <c r="P1035" i="1" a="1"/>
  <c r="P1035" i="1" l="1"/>
  <c r="P1055" i="1" a="1"/>
  <c r="P1055" i="1" l="1"/>
  <c r="P1080" i="1" a="1"/>
  <c r="P1080" i="1" l="1"/>
  <c r="P1104" i="1" a="1"/>
  <c r="P1104" i="1" l="1"/>
  <c r="P1124" i="1" a="1"/>
  <c r="P1124" i="1" l="1"/>
  <c r="P1147" i="1" a="1"/>
  <c r="P1147" i="1" l="1"/>
  <c r="P1170" i="1" a="1"/>
  <c r="P1170" i="1" l="1"/>
  <c r="P1186" i="1" a="1"/>
  <c r="P1186" i="1" l="1"/>
  <c r="P1206" i="1" a="1"/>
  <c r="P1206" i="1" l="1"/>
  <c r="P1226" i="1" a="1"/>
  <c r="P1226" i="1" l="1"/>
  <c r="P1242" i="1" a="1"/>
  <c r="P1242" i="1" l="1"/>
  <c r="P1262" i="1" a="1"/>
  <c r="P1262" i="1" l="1"/>
  <c r="P1280" i="1" a="1"/>
  <c r="P1280" i="1" l="1"/>
  <c r="P1295" i="1" a="1"/>
  <c r="P1295" i="1" l="1"/>
  <c r="P1308" i="1" a="1"/>
  <c r="P1308" i="1" l="1"/>
  <c r="P1323" i="1" a="1"/>
  <c r="P1323" i="1" l="1"/>
  <c r="P1337" i="1" a="1"/>
  <c r="P1337" i="1" l="1"/>
  <c r="P1351" i="1" a="1"/>
  <c r="P1351" i="1" l="1"/>
  <c r="P52" i="1" a="1"/>
  <c r="P52" i="1" l="1"/>
  <c r="P86" i="1" a="1"/>
  <c r="P86" i="1" l="1"/>
  <c r="P123" i="1" a="1"/>
  <c r="P123" i="1" l="1"/>
  <c r="P166" i="1" a="1"/>
  <c r="P166" i="1" l="1"/>
  <c r="P199" i="1" a="1"/>
  <c r="P199" i="1" l="1"/>
  <c r="P235" i="1" a="1"/>
  <c r="P235" i="1" l="1"/>
  <c r="P279" i="1" a="1"/>
  <c r="P279" i="1" l="1"/>
  <c r="P311" i="1" a="1"/>
  <c r="P311" i="1" l="1"/>
  <c r="P348" i="1" a="1"/>
  <c r="P348" i="1" l="1"/>
  <c r="P391" i="1" a="1"/>
  <c r="P391" i="1" l="1"/>
  <c r="P420" i="1" a="1"/>
  <c r="P420" i="1" l="1"/>
  <c r="P456" i="1" a="1"/>
  <c r="P456" i="1" l="1"/>
  <c r="P490" i="1" a="1"/>
  <c r="P490" i="1" l="1"/>
  <c r="P519" i="1" a="1"/>
  <c r="P519" i="1" l="1"/>
  <c r="P555" i="1" a="1"/>
  <c r="P555" i="1" l="1"/>
  <c r="P589" i="1" a="1"/>
  <c r="P589" i="1" l="1"/>
  <c r="P616" i="1" a="1"/>
  <c r="P616" i="1" l="1"/>
  <c r="P648" i="1" a="1"/>
  <c r="P648" i="1" l="1"/>
  <c r="P673" i="1" a="1"/>
  <c r="P673" i="1" l="1"/>
  <c r="P702" i="1" a="1"/>
  <c r="P702" i="1" l="1"/>
  <c r="P735" i="1" a="1"/>
  <c r="P735" i="1" l="1"/>
  <c r="P761" i="1" a="1"/>
  <c r="P761" i="1" l="1"/>
  <c r="P790" i="1" a="1"/>
  <c r="P790" i="1" l="1"/>
  <c r="P823" i="1" a="1"/>
  <c r="P823" i="1" l="1"/>
  <c r="P846" i="1" a="1"/>
  <c r="P846" i="1" l="1"/>
  <c r="P872" i="1" a="1"/>
  <c r="P872" i="1" l="1"/>
  <c r="P896" i="1" a="1"/>
  <c r="P896" i="1" l="1"/>
  <c r="P916" i="1" a="1"/>
  <c r="P916" i="1" l="1"/>
  <c r="P941" i="1" a="1"/>
  <c r="P941" i="1" l="1"/>
  <c r="P967" i="1" a="1"/>
  <c r="P967" i="1" l="1"/>
  <c r="P985" i="1" a="1"/>
  <c r="P985" i="1" l="1"/>
  <c r="P1012" i="1" a="1"/>
  <c r="P1012" i="1" l="1"/>
  <c r="P1036" i="1" a="1"/>
  <c r="P1036" i="1" l="1"/>
  <c r="P1056" i="1" a="1"/>
  <c r="P1056" i="1" l="1"/>
  <c r="P1081" i="1" a="1"/>
  <c r="P1081" i="1" l="1"/>
  <c r="P1105" i="1" a="1"/>
  <c r="P1105" i="1" l="1"/>
  <c r="P1125" i="1" a="1"/>
  <c r="P1125" i="1" l="1"/>
  <c r="P53" i="1" a="1"/>
  <c r="P53" i="1" l="1"/>
  <c r="P169" i="1" a="1"/>
  <c r="P169" i="1" l="1"/>
  <c r="P285" i="1" a="1"/>
  <c r="P285" i="1" l="1"/>
  <c r="P421" i="1" a="1"/>
  <c r="P421" i="1" l="1"/>
  <c r="P531" i="1" a="1"/>
  <c r="P531" i="1" l="1"/>
  <c r="P628" i="1" a="1"/>
  <c r="P628" i="1" l="1"/>
  <c r="P736" i="1" a="1"/>
  <c r="P736" i="1" l="1"/>
  <c r="P825" i="1" a="1"/>
  <c r="P825" i="1" l="1"/>
  <c r="P902" i="1" a="1"/>
  <c r="P902" i="1" l="1"/>
  <c r="P993" i="1" a="1"/>
  <c r="P993" i="1" l="1"/>
  <c r="P1040" i="1" a="1"/>
  <c r="P1040" i="1" l="1"/>
  <c r="P1106" i="1" a="1"/>
  <c r="P1106" i="1" l="1"/>
  <c r="P1151" i="1" a="1"/>
  <c r="P1151" i="1" l="1"/>
  <c r="P1194" i="1" a="1"/>
  <c r="P1194" i="1" l="1"/>
  <c r="P1230" i="1" a="1"/>
  <c r="P1230" i="1" l="1"/>
  <c r="P1265" i="1" a="1"/>
  <c r="P1265" i="1" l="1"/>
  <c r="P901" i="1" a="1"/>
  <c r="P901" i="1" l="1"/>
  <c r="P971" i="1" a="1"/>
  <c r="P971" i="1" l="1"/>
  <c r="P1038" i="1" a="1"/>
  <c r="P1038" i="1" l="1"/>
  <c r="P1096" i="1" a="1"/>
  <c r="P1096" i="1" l="1"/>
  <c r="P1150" i="1" a="1"/>
  <c r="P1150" i="1" l="1"/>
  <c r="P1193" i="1" a="1"/>
  <c r="P1193" i="1" l="1"/>
  <c r="P1228" i="1" a="1"/>
  <c r="P1228" i="1" l="1"/>
  <c r="P1264" i="1" a="1"/>
  <c r="P1264" i="1" l="1"/>
  <c r="P1297" i="1" a="1"/>
  <c r="P1297" i="1" l="1"/>
  <c r="P1326" i="1" a="1"/>
  <c r="P1326" i="1" l="1"/>
  <c r="P1353" i="1" a="1"/>
  <c r="P1353" i="1" l="1"/>
  <c r="P1378" i="1" a="1"/>
  <c r="P1378" i="1" l="1"/>
  <c r="P1397" i="1" a="1"/>
  <c r="P1397" i="1" l="1"/>
  <c r="P1420" i="1" a="1"/>
  <c r="P1420" i="1" l="1"/>
  <c r="P1442" i="1" a="1"/>
  <c r="P1442" i="1" l="1"/>
  <c r="P1460" i="1" a="1"/>
  <c r="P1460" i="1" l="1"/>
  <c r="P1482" i="1" a="1"/>
  <c r="P1482" i="1" l="1"/>
  <c r="P1504" i="1" a="1"/>
  <c r="P1504" i="1" l="1"/>
  <c r="P1521" i="1" a="1"/>
  <c r="P1521" i="1" l="1"/>
  <c r="P1543" i="1" a="1"/>
  <c r="P1543" i="1" l="1"/>
  <c r="P1565" i="1" a="1"/>
  <c r="P1565" i="1" l="1"/>
  <c r="P1583" i="1" a="1"/>
  <c r="P1583" i="1" l="1"/>
  <c r="P1605" i="1" a="1"/>
  <c r="P1605" i="1" l="1"/>
  <c r="P1627" i="1" a="1"/>
  <c r="P1627" i="1" l="1"/>
  <c r="P1645" i="1" a="1"/>
  <c r="P1645" i="1" l="1"/>
  <c r="P1667" i="1" a="1"/>
  <c r="P1667" i="1" l="1"/>
  <c r="P1690" i="1" a="1"/>
  <c r="P1690" i="1" l="1"/>
  <c r="P1706" i="1" a="1"/>
  <c r="P1706" i="1" l="1"/>
  <c r="P1728" i="1" a="1"/>
  <c r="P1728" i="1" l="1"/>
  <c r="P1751" i="1" a="1"/>
  <c r="P1751" i="1" l="1"/>
  <c r="P1768" i="1" a="1"/>
  <c r="P1768" i="1" l="1"/>
  <c r="P1791" i="1" a="1"/>
  <c r="P1791" i="1" l="1"/>
  <c r="P1804" i="1" a="1"/>
  <c r="P1804" i="1" l="1"/>
  <c r="P1816" i="1" a="1"/>
  <c r="P1816" i="1" l="1"/>
  <c r="P1827" i="1" a="1"/>
  <c r="P1827" i="1" l="1"/>
  <c r="P1838" i="1" a="1"/>
  <c r="P1838" i="1" l="1"/>
  <c r="P3" i="1" a="1"/>
  <c r="P3" i="1" l="1"/>
  <c r="P392" i="1" a="1"/>
  <c r="P392" i="1" l="1"/>
  <c r="P1083" i="1" a="1"/>
  <c r="P1083" i="1" l="1"/>
  <c r="P1294" i="1" a="1"/>
  <c r="P1294" i="1" l="1"/>
  <c r="P1435" i="1" a="1"/>
  <c r="P1435" i="1" l="1"/>
  <c r="P1558" i="1" a="1"/>
  <c r="P1558" i="1" l="1"/>
  <c r="P1704" i="1" a="1"/>
  <c r="P1704" i="1" l="1"/>
  <c r="P1825" i="1" a="1"/>
  <c r="P1825" i="1" l="1"/>
  <c r="P5" i="1" a="1"/>
  <c r="P5" i="1" l="1"/>
  <c r="P1582" i="1" a="1"/>
  <c r="P1582" i="1" l="1"/>
  <c r="P1233" i="1" a="1"/>
  <c r="P1233" i="1" l="1"/>
  <c r="P1244" i="1" a="1"/>
  <c r="P1244" i="1" l="1"/>
  <c r="P1255" i="1" a="1"/>
  <c r="P1255" i="1" l="1"/>
  <c r="P1266" i="1" a="1"/>
  <c r="P1266" i="1" l="1"/>
  <c r="P1277" i="1" a="1"/>
  <c r="P1277" i="1" l="1"/>
  <c r="P1288" i="1" a="1"/>
  <c r="P1288" i="1" l="1"/>
  <c r="P1300" i="1" a="1"/>
  <c r="P1300" i="1" l="1"/>
  <c r="P1311" i="1" a="1"/>
  <c r="P1311" i="1" l="1"/>
  <c r="P1322" i="1" a="1"/>
  <c r="P1322" i="1" l="1"/>
  <c r="P1333" i="1" a="1"/>
  <c r="P1333" i="1" l="1"/>
  <c r="P1344" i="1" a="1"/>
  <c r="P1344" i="1" l="1"/>
  <c r="P1355" i="1" a="1"/>
  <c r="P1355" i="1" l="1"/>
  <c r="P1366" i="1" a="1"/>
  <c r="P1366" i="1" l="1"/>
  <c r="P1377" i="1" a="1"/>
  <c r="P1377" i="1" l="1"/>
  <c r="P1388" i="1" a="1"/>
  <c r="P1388" i="1" l="1"/>
  <c r="P1400" i="1" a="1"/>
  <c r="P1400" i="1" l="1"/>
  <c r="P1411" i="1" a="1"/>
  <c r="P1411" i="1" l="1"/>
  <c r="P1422" i="1" a="1"/>
  <c r="P1422" i="1" l="1"/>
  <c r="P1433" i="1" a="1"/>
  <c r="P1433" i="1" l="1"/>
  <c r="P1444" i="1" a="1"/>
  <c r="P1444" i="1" l="1"/>
  <c r="P1455" i="1" a="1"/>
  <c r="P1455" i="1" l="1"/>
  <c r="P1466" i="1" a="1"/>
  <c r="P1466" i="1" l="1"/>
  <c r="P1477" i="1" a="1"/>
  <c r="P1477" i="1" l="1"/>
  <c r="P1488" i="1" a="1"/>
  <c r="P1488" i="1" l="1"/>
  <c r="P1500" i="1" a="1"/>
  <c r="P1500" i="1" l="1"/>
  <c r="P1511" i="1" a="1"/>
  <c r="P1511" i="1" l="1"/>
  <c r="P1522" i="1" a="1"/>
  <c r="P1522" i="1" l="1"/>
  <c r="P1533" i="1" a="1"/>
  <c r="P1533" i="1" l="1"/>
  <c r="P1544" i="1" a="1"/>
  <c r="P1544" i="1" l="1"/>
  <c r="P1555" i="1" a="1"/>
  <c r="P1555" i="1" l="1"/>
  <c r="P1566" i="1" a="1"/>
  <c r="P1566" i="1" l="1"/>
  <c r="P1577" i="1" a="1"/>
  <c r="P1577" i="1" l="1"/>
  <c r="P1588" i="1" a="1"/>
  <c r="P1588" i="1" l="1"/>
  <c r="P1600" i="1" a="1"/>
  <c r="P1600" i="1" l="1"/>
  <c r="P1611" i="1" a="1"/>
  <c r="P1611" i="1" l="1"/>
  <c r="P1622" i="1" a="1"/>
  <c r="P1622" i="1" l="1"/>
  <c r="P1633" i="1" a="1"/>
  <c r="P1633" i="1" l="1"/>
  <c r="P1644" i="1" a="1"/>
  <c r="P1644" i="1" l="1"/>
  <c r="P1655" i="1" a="1"/>
  <c r="P1655" i="1" l="1"/>
  <c r="P1666" i="1" a="1"/>
  <c r="P1666" i="1" l="1"/>
  <c r="P1677" i="1" a="1"/>
  <c r="P1677" i="1" l="1"/>
  <c r="P1688" i="1" a="1"/>
  <c r="P1688" i="1" l="1"/>
  <c r="P1700" i="1" a="1"/>
  <c r="P1700" i="1" l="1"/>
  <c r="P1711" i="1" a="1"/>
  <c r="P1711" i="1" l="1"/>
  <c r="P1722" i="1" a="1"/>
  <c r="P1722" i="1" l="1"/>
  <c r="P1733" i="1" a="1"/>
  <c r="P1733" i="1" l="1"/>
  <c r="P1744" i="1" a="1"/>
  <c r="P1744" i="1" l="1"/>
  <c r="P1755" i="1" a="1"/>
  <c r="P1755" i="1" l="1"/>
  <c r="P1766" i="1" a="1"/>
  <c r="P1766" i="1" l="1"/>
  <c r="P1777" i="1" a="1"/>
  <c r="P1777" i="1" l="1"/>
  <c r="P1788" i="1" a="1"/>
  <c r="P1788" i="1" l="1"/>
  <c r="P1799" i="1" a="1"/>
  <c r="P1799" i="1" l="1"/>
  <c r="P1809" i="1" a="1"/>
  <c r="P1809" i="1" l="1"/>
  <c r="P1819" i="1" a="1"/>
  <c r="P1819" i="1" l="1"/>
  <c r="P1829" i="1" a="1"/>
  <c r="P1829" i="1" l="1"/>
  <c r="P1839" i="1" a="1"/>
  <c r="P1839" i="1" l="1"/>
  <c r="P1849" i="1" a="1"/>
  <c r="P1849" i="1" l="1"/>
  <c r="P16" i="1" a="1"/>
  <c r="P16" i="1" l="1"/>
  <c r="P134" i="1" a="1"/>
  <c r="P134" i="1" l="1"/>
  <c r="P155" i="1" a="1"/>
  <c r="P155" i="1" l="1"/>
  <c r="P180" i="1" a="1"/>
  <c r="P180" i="1" l="1"/>
  <c r="P201" i="1" a="1"/>
  <c r="P201" i="1" l="1"/>
  <c r="P222" i="1" a="1"/>
  <c r="P222" i="1" l="1"/>
  <c r="P246" i="1" a="1"/>
  <c r="P246" i="1" l="1"/>
  <c r="P268" i="1" a="1"/>
  <c r="P268" i="1" l="1"/>
  <c r="P292" i="1" a="1"/>
  <c r="P292" i="1" l="1"/>
  <c r="P313" i="1" a="1"/>
  <c r="P313" i="1" l="1"/>
  <c r="P341" i="1" a="1"/>
  <c r="P341" i="1" l="1"/>
  <c r="P359" i="1" a="1"/>
  <c r="P359" i="1" l="1"/>
  <c r="P380" i="1" a="1"/>
  <c r="P380" i="1" l="1"/>
  <c r="P403" i="1" a="1"/>
  <c r="P403" i="1" l="1"/>
  <c r="P422" i="1" a="1"/>
  <c r="P422" i="1" l="1"/>
  <c r="P444" i="1" a="1"/>
  <c r="P444" i="1" l="1"/>
  <c r="P463" i="1" a="1"/>
  <c r="P463" i="1" l="1"/>
  <c r="P485" i="1" a="1"/>
  <c r="P485" i="1" l="1"/>
  <c r="P502" i="1" a="1"/>
  <c r="P502" i="1" l="1"/>
  <c r="P521" i="1" a="1"/>
  <c r="P521" i="1" l="1"/>
  <c r="P543" i="1" a="1"/>
  <c r="P543" i="1" l="1"/>
  <c r="P562" i="1" a="1"/>
  <c r="P562" i="1" l="1"/>
  <c r="P584" i="1" a="1"/>
  <c r="P584" i="1" l="1"/>
  <c r="P601" i="1" a="1"/>
  <c r="P601" i="1" l="1"/>
  <c r="P622" i="1" a="1"/>
  <c r="P622" i="1" l="1"/>
  <c r="P639" i="1" a="1"/>
  <c r="P639" i="1" l="1"/>
  <c r="P654" i="1" a="1"/>
  <c r="P654" i="1" l="1"/>
  <c r="P674" i="1" a="1"/>
  <c r="P674" i="1" l="1"/>
  <c r="P690" i="1" a="1"/>
  <c r="P690" i="1" l="1"/>
  <c r="P710" i="1" a="1"/>
  <c r="P710" i="1" l="1"/>
  <c r="P725" i="1" a="1"/>
  <c r="P725" i="1" l="1"/>
  <c r="P745" i="1" a="1"/>
  <c r="P745" i="1" l="1"/>
  <c r="P762" i="1" a="1"/>
  <c r="P762" i="1" l="1"/>
  <c r="P778" i="1" a="1"/>
  <c r="P778" i="1" l="1"/>
  <c r="P798" i="1" a="1"/>
  <c r="P798" i="1" l="1"/>
  <c r="P813" i="1" a="1"/>
  <c r="P813" i="1" l="1"/>
  <c r="P833" i="1" a="1"/>
  <c r="P833" i="1" l="1"/>
  <c r="P848" i="1" a="1"/>
  <c r="P848" i="1" l="1"/>
  <c r="P862" i="1" a="1"/>
  <c r="P862" i="1" l="1"/>
  <c r="P877" i="1" a="1"/>
  <c r="P877" i="1" l="1"/>
  <c r="P891" i="1" a="1"/>
  <c r="P891" i="1" l="1"/>
  <c r="P904" i="1" a="1"/>
  <c r="P90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<sst xmlns="http://schemas.openxmlformats.org/spreadsheetml/2006/main" count="3894" uniqueCount="61">
  <si>
    <t>id</t>
  </si>
  <si>
    <t>c_date</t>
  </si>
  <si>
    <t>campaign_name</t>
  </si>
  <si>
    <t>category</t>
  </si>
  <si>
    <t>campaign_id</t>
  </si>
  <si>
    <t>impressions</t>
  </si>
  <si>
    <t>clicks</t>
  </si>
  <si>
    <t>leads</t>
  </si>
  <si>
    <t>orders</t>
  </si>
  <si>
    <t>revenue</t>
  </si>
  <si>
    <t>facebook_tier1</t>
  </si>
  <si>
    <t>social</t>
  </si>
  <si>
    <t>facebOOK_tier2</t>
  </si>
  <si>
    <t>google_hot</t>
  </si>
  <si>
    <t>search</t>
  </si>
  <si>
    <t>google_wide</t>
  </si>
  <si>
    <t>youtube_blogger</t>
  </si>
  <si>
    <t>influencer</t>
  </si>
  <si>
    <t>instagram_tier1</t>
  </si>
  <si>
    <t>instagram_tier2</t>
  </si>
  <si>
    <t>facebook_retargeting</t>
  </si>
  <si>
    <t>facebook_lal</t>
  </si>
  <si>
    <t>instagram_blogger</t>
  </si>
  <si>
    <t>banner_partner</t>
  </si>
  <si>
    <t>media</t>
  </si>
  <si>
    <t>Profit</t>
  </si>
  <si>
    <t>Conversion Rate</t>
  </si>
  <si>
    <t>P/L %</t>
  </si>
  <si>
    <t>Grand Total</t>
  </si>
  <si>
    <t>Jan</t>
  </si>
  <si>
    <t>Feb</t>
  </si>
  <si>
    <t>Mar</t>
  </si>
  <si>
    <t>Apr</t>
  </si>
  <si>
    <t>May</t>
  </si>
  <si>
    <t>Jun</t>
  </si>
  <si>
    <t>(Multiple Items)</t>
  </si>
  <si>
    <t>Months</t>
  </si>
  <si>
    <t>Total Clicks</t>
  </si>
  <si>
    <t>Facebook</t>
  </si>
  <si>
    <t>Instagram</t>
  </si>
  <si>
    <t>Google</t>
  </si>
  <si>
    <t>Youtube</t>
  </si>
  <si>
    <t>Sum of orders</t>
  </si>
  <si>
    <t>Cost Per Click</t>
  </si>
  <si>
    <t>Click Through Rate</t>
  </si>
  <si>
    <t>Spend</t>
  </si>
  <si>
    <t>Avg Cost Per Conversion</t>
  </si>
  <si>
    <t>Avg Cost Per Click</t>
  </si>
  <si>
    <t>Months (c_date)</t>
  </si>
  <si>
    <t>Charts</t>
  </si>
  <si>
    <t>Sum of Profit</t>
  </si>
  <si>
    <t>Sum of impressions</t>
  </si>
  <si>
    <t>Sum of leads</t>
  </si>
  <si>
    <t>Average Conversion Rate</t>
  </si>
  <si>
    <t>Remainder</t>
  </si>
  <si>
    <t>campaign_host</t>
  </si>
  <si>
    <t>YouTube</t>
  </si>
  <si>
    <t>Total Spend</t>
  </si>
  <si>
    <t>CPA</t>
  </si>
  <si>
    <t>Total Conversions</t>
  </si>
  <si>
    <t>Click me!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</si>
</sst>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0.0%"/>
    <numFmt numFmtId="166" formatCode="_(* #,##0_);_(* \(#,##0\);_(* &quot;-&quot;??_);_(@_)"/>
    <numFmt numFmtId="167" formatCode="&quot;$&quot;#,##0"/>
  </numFmts>
  <fonts count="24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4" tint="-0.249977111117893"/>
      <name val="Aptos Narrow"/>
      <family val="2"/>
      <scheme val="minor"/>
    </font>
    <font>
      <sz val="12"/>
      <color theme="4" tint="-0.249977111117893"/>
      <name val="Aptos Narrow"/>
      <family val="2"/>
      <scheme val="minor"/>
    </font>
    <font>
      <u/>
      <sz val="12"/>
      <color theme="10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8"/>
      <color theme="0"/>
      <name val="Aptos Narrow"/>
      <scheme val="minor"/>
    </font>
    <font>
      <b/>
      <u/>
      <sz val="26"/>
      <color theme="0"/>
      <name val="Aptos Narrow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 style="thin">
        <color theme="4"/>
      </top>
      <bottom/>
      <diagonal/>
    </border>
  </borders>
  <cellStyleXfs count="4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58">
    <xf numFmtId="0" fontId="0" fillId="0" borderId="0" xfId="0"/>
    <xf numFmtId="14" fontId="0" fillId="0" borderId="0" xfId="0" applyNumberFormat="1"/>
    <xf numFmtId="44" fontId="0" fillId="0" borderId="0" xfId="1" applyFont="1"/>
    <xf numFmtId="164" fontId="0" fillId="0" borderId="0" xfId="1" applyNumberFormat="1" applyFont="1"/>
    <xf numFmtId="164" fontId="0" fillId="0" borderId="0" xfId="1" applyNumberFormat="1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9" fillId="33" borderId="0" xfId="0" applyFont="1" applyFill="1"/>
    <xf numFmtId="0" fontId="19" fillId="0" borderId="0" xfId="0" applyFont="1"/>
    <xf numFmtId="0" fontId="19" fillId="0" borderId="10" xfId="0" applyFont="1" applyBorder="1"/>
    <xf numFmtId="10" fontId="0" fillId="0" borderId="0" xfId="2" applyNumberFormat="1" applyFont="1"/>
    <xf numFmtId="44" fontId="0" fillId="0" borderId="0" xfId="0" applyNumberFormat="1"/>
    <xf numFmtId="0" fontId="0" fillId="34" borderId="0" xfId="0" applyFill="1"/>
    <xf numFmtId="0" fontId="0" fillId="0" borderId="0" xfId="0" pivotButton="1"/>
    <xf numFmtId="43" fontId="0" fillId="0" borderId="0" xfId="0" applyNumberFormat="1"/>
    <xf numFmtId="166" fontId="0" fillId="0" borderId="0" xfId="0" applyNumberFormat="1"/>
    <xf numFmtId="164" fontId="0" fillId="0" borderId="0" xfId="0" applyNumberFormat="1"/>
    <xf numFmtId="0" fontId="18" fillId="0" borderId="11" xfId="0" applyFont="1" applyBorder="1" applyAlignment="1">
      <alignment horizontal="right"/>
    </xf>
    <xf numFmtId="14" fontId="18" fillId="0" borderId="11" xfId="0" applyNumberFormat="1" applyFont="1" applyBorder="1" applyAlignment="1">
      <alignment horizontal="right"/>
    </xf>
    <xf numFmtId="0" fontId="18" fillId="0" borderId="11" xfId="0" applyFont="1" applyBorder="1" applyAlignment="1">
      <alignment horizontal="left"/>
    </xf>
    <xf numFmtId="44" fontId="18" fillId="0" borderId="11" xfId="1" applyFont="1" applyBorder="1" applyAlignment="1">
      <alignment horizontal="right"/>
    </xf>
    <xf numFmtId="10" fontId="18" fillId="0" borderId="11" xfId="2" applyNumberFormat="1" applyFont="1" applyBorder="1" applyAlignment="1">
      <alignment horizontal="right"/>
    </xf>
    <xf numFmtId="164" fontId="18" fillId="0" borderId="11" xfId="1" applyNumberFormat="1" applyFont="1" applyBorder="1" applyAlignment="1">
      <alignment horizontal="right"/>
    </xf>
    <xf numFmtId="0" fontId="19" fillId="33" borderId="11" xfId="0" applyFont="1" applyFill="1" applyBorder="1"/>
    <xf numFmtId="14" fontId="19" fillId="33" borderId="11" xfId="0" applyNumberFormat="1" applyFont="1" applyFill="1" applyBorder="1"/>
    <xf numFmtId="44" fontId="19" fillId="33" borderId="11" xfId="1" applyFont="1" applyFill="1" applyBorder="1"/>
    <xf numFmtId="10" fontId="19" fillId="33" borderId="11" xfId="2" applyNumberFormat="1" applyFont="1" applyFill="1" applyBorder="1"/>
    <xf numFmtId="164" fontId="19" fillId="33" borderId="11" xfId="1" applyNumberFormat="1" applyFont="1" applyFill="1" applyBorder="1" applyAlignment="1">
      <alignment horizontal="right"/>
    </xf>
    <xf numFmtId="44" fontId="19" fillId="33" borderId="11" xfId="0" applyNumberFormat="1" applyFont="1" applyFill="1" applyBorder="1"/>
    <xf numFmtId="165" fontId="19" fillId="33" borderId="11" xfId="2" applyNumberFormat="1" applyFont="1" applyFill="1" applyBorder="1"/>
    <xf numFmtId="14" fontId="19" fillId="0" borderId="0" xfId="0" applyNumberFormat="1" applyFont="1"/>
    <xf numFmtId="44" fontId="19" fillId="0" borderId="0" xfId="1" applyFont="1"/>
    <xf numFmtId="10" fontId="19" fillId="0" borderId="0" xfId="2" applyNumberFormat="1" applyFont="1"/>
    <xf numFmtId="164" fontId="19" fillId="0" borderId="0" xfId="1" applyNumberFormat="1" applyFont="1" applyAlignment="1">
      <alignment horizontal="right"/>
    </xf>
    <xf numFmtId="44" fontId="19" fillId="0" borderId="0" xfId="0" applyNumberFormat="1" applyFont="1"/>
    <xf numFmtId="165" fontId="19" fillId="0" borderId="0" xfId="2" applyNumberFormat="1" applyFont="1"/>
    <xf numFmtId="14" fontId="19" fillId="33" borderId="0" xfId="0" applyNumberFormat="1" applyFont="1" applyFill="1"/>
    <xf numFmtId="44" fontId="19" fillId="33" borderId="0" xfId="1" applyFont="1" applyFill="1"/>
    <xf numFmtId="10" fontId="19" fillId="33" borderId="0" xfId="2" applyNumberFormat="1" applyFont="1" applyFill="1"/>
    <xf numFmtId="164" fontId="19" fillId="33" borderId="0" xfId="1" applyNumberFormat="1" applyFont="1" applyFill="1" applyAlignment="1">
      <alignment horizontal="right"/>
    </xf>
    <xf numFmtId="44" fontId="19" fillId="33" borderId="0" xfId="0" applyNumberFormat="1" applyFont="1" applyFill="1"/>
    <xf numFmtId="165" fontId="19" fillId="33" borderId="0" xfId="2" applyNumberFormat="1" applyFont="1" applyFill="1"/>
    <xf numFmtId="14" fontId="19" fillId="0" borderId="10" xfId="0" applyNumberFormat="1" applyFont="1" applyBorder="1"/>
    <xf numFmtId="44" fontId="19" fillId="0" borderId="10" xfId="1" applyFont="1" applyBorder="1"/>
    <xf numFmtId="10" fontId="19" fillId="0" borderId="10" xfId="2" applyNumberFormat="1" applyFont="1" applyBorder="1"/>
    <xf numFmtId="164" fontId="19" fillId="0" borderId="10" xfId="1" applyNumberFormat="1" applyFont="1" applyBorder="1" applyAlignment="1">
      <alignment horizontal="right"/>
    </xf>
    <xf numFmtId="44" fontId="19" fillId="0" borderId="10" xfId="0" applyNumberFormat="1" applyFont="1" applyBorder="1"/>
    <xf numFmtId="165" fontId="19" fillId="0" borderId="10" xfId="2" applyNumberFormat="1" applyFont="1" applyBorder="1"/>
    <xf numFmtId="0" fontId="21" fillId="0" borderId="0" xfId="0" applyFont="1" applyAlignment="1">
      <alignment horizontal="center"/>
    </xf>
    <xf numFmtId="0" fontId="0" fillId="38" borderId="0" xfId="0" applyFill="1"/>
    <xf numFmtId="2" fontId="0" fillId="0" borderId="0" xfId="0" applyNumberFormat="1"/>
    <xf numFmtId="10" fontId="0" fillId="0" borderId="0" xfId="0" applyNumberFormat="1"/>
    <xf numFmtId="167" fontId="0" fillId="0" borderId="0" xfId="0" applyNumberFormat="1"/>
    <xf numFmtId="0" fontId="23" fillId="34" borderId="0" xfId="44" applyFont="1" applyFill="1" applyAlignment="1">
      <alignment horizontal="center" vertical="center"/>
    </xf>
    <xf numFmtId="0" fontId="22" fillId="34" borderId="0" xfId="0" applyFont="1" applyFill="1" applyAlignment="1">
      <alignment horizontal="center"/>
    </xf>
    <xf numFmtId="0" fontId="22" fillId="35" borderId="0" xfId="0" applyFont="1" applyFill="1" applyAlignment="1">
      <alignment horizontal="center"/>
    </xf>
    <xf numFmtId="0" fontId="22" fillId="37" borderId="0" xfId="0" applyFont="1" applyFill="1" applyAlignment="1">
      <alignment horizontal="center"/>
    </xf>
    <xf numFmtId="0" fontId="22" fillId="36" borderId="0" xfId="0" applyFont="1" applyFill="1" applyAlignment="1">
      <alignment horizontal="center"/>
    </xf>
  </cellXfs>
  <cellStyles count="45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urrency" xfId="1" builtinId="4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44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290"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4" formatCode="_(&quot;$&quot;* #,##0_);_(&quot;$&quot;* \(#,##0\);_(&quot;$&quot;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4" formatCode="_(&quot;$&quot;* #,##0_);_(&quot;$&quot;* \(#,##0\);_(&quot;$&quot;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4" formatCode="_(&quot;$&quot;* #,##0_);_(&quot;$&quot;* \(#,##0\);_(&quot;$&quot;* &quot;-&quot;??_);_(@_)"/>
    </dxf>
    <dxf>
      <numFmt numFmtId="166" formatCode="_(* #,##0_);_(* \(#,##0\);_(* &quot;-&quot;??_);_(@_)"/>
    </dxf>
    <dxf>
      <numFmt numFmtId="2" formatCode="0.00"/>
    </dxf>
    <dxf>
      <numFmt numFmtId="2" formatCode="0.00"/>
    </dxf>
    <dxf>
      <numFmt numFmtId="2" formatCode="0.00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3" formatCode="0%"/>
    </dxf>
    <dxf>
      <numFmt numFmtId="167" formatCode="&quot;$&quot;#,##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166" formatCode="_(* #,##0_);_(* \(#,##0\);_(* &quot;-&quot;??_);_(@_)"/>
    </dxf>
    <dxf>
      <numFmt numFmtId="35" formatCode="_(* #,##0.00_);_(* \(#,##0.00\);_(* &quot;-&quot;??_);_(@_)"/>
    </dxf>
    <dxf>
      <numFmt numFmtId="2" formatCode="0.00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4" formatCode="_(&quot;$&quot;* #,##0_);_(&quot;$&quot;* \(#,##0\);_(&quot;$&quot;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4" formatCode="_(&quot;$&quot;* #,##0_);_(&quot;$&quot;* \(#,##0\);_(&quot;$&quot;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4" formatCode="_(&quot;$&quot;* #,##0_);_(&quot;$&quot;* \(#,##0\);_(&quot;$&quot;* &quot;-&quot;??_);_(@_)"/>
    </dxf>
    <dxf>
      <numFmt numFmtId="166" formatCode="_(* #,##0_);_(* \(#,##0\);_(* &quot;-&quot;??_);_(@_)"/>
    </dxf>
    <dxf>
      <numFmt numFmtId="2" formatCode="0.00"/>
    </dxf>
    <dxf>
      <numFmt numFmtId="2" formatCode="0.00"/>
    </dxf>
    <dxf>
      <numFmt numFmtId="2" formatCode="0.00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3" formatCode="0%"/>
    </dxf>
    <dxf>
      <numFmt numFmtId="167" formatCode="&quot;$&quot;#,##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166" formatCode="_(* #,##0_);_(* \(#,##0\);_(* &quot;-&quot;??_);_(@_)"/>
    </dxf>
    <dxf>
      <numFmt numFmtId="35" formatCode="_(* #,##0.00_);_(* \(#,##0.00\);_(* &quot;-&quot;??_);_(@_)"/>
    </dxf>
    <dxf>
      <numFmt numFmtId="2" formatCode="0.00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4" formatCode="_(&quot;$&quot;* #,##0_);_(&quot;$&quot;* \(#,##0\);_(&quot;$&quot;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4" formatCode="_(&quot;$&quot;* #,##0_);_(&quot;$&quot;* \(#,##0\);_(&quot;$&quot;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4" formatCode="_(&quot;$&quot;* #,##0_);_(&quot;$&quot;* \(#,##0\);_(&quot;$&quot;* &quot;-&quot;??_);_(@_)"/>
    </dxf>
    <dxf>
      <numFmt numFmtId="166" formatCode="_(* #,##0_);_(* \(#,##0\);_(* &quot;-&quot;??_);_(@_)"/>
    </dxf>
    <dxf>
      <numFmt numFmtId="2" formatCode="0.00"/>
    </dxf>
    <dxf>
      <numFmt numFmtId="2" formatCode="0.00"/>
    </dxf>
    <dxf>
      <numFmt numFmtId="2" formatCode="0.00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3" formatCode="0%"/>
    </dxf>
    <dxf>
      <numFmt numFmtId="167" formatCode="&quot;$&quot;#,##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166" formatCode="_(* #,##0_);_(* \(#,##0\);_(* &quot;-&quot;??_);_(@_)"/>
    </dxf>
    <dxf>
      <numFmt numFmtId="35" formatCode="_(* #,##0.00_);_(* \(#,##0.00\);_(* &quot;-&quot;??_);_(@_)"/>
    </dxf>
    <dxf>
      <numFmt numFmtId="2" formatCode="0.00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4" formatCode="_(&quot;$&quot;* #,##0_);_(&quot;$&quot;* \(#,##0\);_(&quot;$&quot;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4" formatCode="_(&quot;$&quot;* #,##0_);_(&quot;$&quot;* \(#,##0\);_(&quot;$&quot;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4" formatCode="_(&quot;$&quot;* #,##0_);_(&quot;$&quot;* \(#,##0\);_(&quot;$&quot;* &quot;-&quot;??_);_(@_)"/>
    </dxf>
    <dxf>
      <numFmt numFmtId="166" formatCode="_(* #,##0_);_(* \(#,##0\);_(* &quot;-&quot;??_);_(@_)"/>
    </dxf>
    <dxf>
      <numFmt numFmtId="2" formatCode="0.00"/>
    </dxf>
    <dxf>
      <numFmt numFmtId="2" formatCode="0.00"/>
    </dxf>
    <dxf>
      <numFmt numFmtId="2" formatCode="0.00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3" formatCode="0%"/>
    </dxf>
    <dxf>
      <numFmt numFmtId="167" formatCode="&quot;$&quot;#,##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166" formatCode="_(* #,##0_);_(* \(#,##0\);_(* &quot;-&quot;??_);_(@_)"/>
    </dxf>
    <dxf>
      <numFmt numFmtId="35" formatCode="_(* #,##0.00_);_(* \(#,##0.00\);_(* &quot;-&quot;??_);_(@_)"/>
    </dxf>
    <dxf>
      <numFmt numFmtId="2" formatCode="0.00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4" formatCode="_(&quot;$&quot;* #,##0_);_(&quot;$&quot;* \(#,##0\);_(&quot;$&quot;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4" formatCode="_(&quot;$&quot;* #,##0_);_(&quot;$&quot;* \(#,##0\);_(&quot;$&quot;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4" formatCode="_(&quot;$&quot;* #,##0_);_(&quot;$&quot;* \(#,##0\);_(&quot;$&quot;* &quot;-&quot;??_);_(@_)"/>
    </dxf>
    <dxf>
      <numFmt numFmtId="166" formatCode="_(* #,##0_);_(* \(#,##0\);_(* &quot;-&quot;??_);_(@_)"/>
    </dxf>
    <dxf>
      <numFmt numFmtId="2" formatCode="0.00"/>
    </dxf>
    <dxf>
      <numFmt numFmtId="2" formatCode="0.00"/>
    </dxf>
    <dxf>
      <numFmt numFmtId="2" formatCode="0.00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3" formatCode="0%"/>
    </dxf>
    <dxf>
      <numFmt numFmtId="167" formatCode="&quot;$&quot;#,##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166" formatCode="_(* #,##0_);_(* \(#,##0\);_(* &quot;-&quot;??_);_(@_)"/>
    </dxf>
    <dxf>
      <numFmt numFmtId="35" formatCode="_(* #,##0.00_);_(* \(#,##0.00\);_(* &quot;-&quot;??_);_(@_)"/>
    </dxf>
    <dxf>
      <numFmt numFmtId="2" formatCode="0.00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4" formatCode="_(&quot;$&quot;* #,##0_);_(&quot;$&quot;* \(#,##0\);_(&quot;$&quot;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4" formatCode="_(&quot;$&quot;* #,##0_);_(&quot;$&quot;* \(#,##0\);_(&quot;$&quot;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4" formatCode="_(&quot;$&quot;* #,##0_);_(&quot;$&quot;* \(#,##0\);_(&quot;$&quot;* &quot;-&quot;??_);_(@_)"/>
    </dxf>
    <dxf>
      <numFmt numFmtId="166" formatCode="_(* #,##0_);_(* \(#,##0\);_(* &quot;-&quot;??_);_(@_)"/>
    </dxf>
    <dxf>
      <numFmt numFmtId="2" formatCode="0.00"/>
    </dxf>
    <dxf>
      <numFmt numFmtId="2" formatCode="0.00"/>
    </dxf>
    <dxf>
      <numFmt numFmtId="2" formatCode="0.00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3" formatCode="0%"/>
    </dxf>
    <dxf>
      <numFmt numFmtId="167" formatCode="&quot;$&quot;#,##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166" formatCode="_(* #,##0_);_(* \(#,##0\);_(* &quot;-&quot;??_);_(@_)"/>
    </dxf>
    <dxf>
      <numFmt numFmtId="35" formatCode="_(* #,##0.00_);_(* \(#,##0.00\);_(* &quot;-&quot;??_);_(@_)"/>
    </dxf>
    <dxf>
      <numFmt numFmtId="2" formatCode="0.00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4" formatCode="_(&quot;$&quot;* #,##0_);_(&quot;$&quot;* \(#,##0\);_(&quot;$&quot;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4" formatCode="_(&quot;$&quot;* #,##0_);_(&quot;$&quot;* \(#,##0\);_(&quot;$&quot;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4" formatCode="_(&quot;$&quot;* #,##0_);_(&quot;$&quot;* \(#,##0\);_(&quot;$&quot;* &quot;-&quot;??_);_(@_)"/>
    </dxf>
    <dxf>
      <numFmt numFmtId="166" formatCode="_(* #,##0_);_(* \(#,##0\);_(* &quot;-&quot;??_);_(@_)"/>
    </dxf>
    <dxf>
      <numFmt numFmtId="2" formatCode="0.00"/>
    </dxf>
    <dxf>
      <numFmt numFmtId="2" formatCode="0.00"/>
    </dxf>
    <dxf>
      <numFmt numFmtId="2" formatCode="0.00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3" formatCode="0%"/>
    </dxf>
    <dxf>
      <numFmt numFmtId="167" formatCode="&quot;$&quot;#,##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166" formatCode="_(* #,##0_);_(* \(#,##0\);_(* &quot;-&quot;??_);_(@_)"/>
    </dxf>
    <dxf>
      <numFmt numFmtId="35" formatCode="_(* #,##0.00_);_(* \(#,##0.00\);_(* &quot;-&quot;??_);_(@_)"/>
    </dxf>
    <dxf>
      <numFmt numFmtId="2" formatCode="0.00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4" formatCode="_(&quot;$&quot;* #,##0_);_(&quot;$&quot;* \(#,##0\);_(&quot;$&quot;* &quot;-&quot;??_);_(@_)"/>
    </dxf>
    <dxf>
      <numFmt numFmtId="2" formatCode="0.00"/>
    </dxf>
    <dxf>
      <numFmt numFmtId="166" formatCode="_(* #,##0_);_(* \(#,##0\);_(* &quot;-&quot;??_);_(@_)"/>
    </dxf>
    <dxf>
      <numFmt numFmtId="34" formatCode="_(&quot;$&quot;* #,##0.00_);_(&quot;$&quot;* \(#,##0.00\);_(&quot;$&quot;* &quot;-&quot;??_);_(@_)"/>
    </dxf>
    <dxf>
      <numFmt numFmtId="166" formatCode="_(* #,##0_);_(* \(#,##0\);_(* &quot;-&quot;??_);_(@_)"/>
    </dxf>
    <dxf>
      <numFmt numFmtId="164" formatCode="_(&quot;$&quot;* #,##0_);_(&quot;$&quot;* \(#,##0\);_(&quot;$&quot;* &quot;-&quot;??_);_(@_)"/>
    </dxf>
    <dxf>
      <numFmt numFmtId="166" formatCode="_(* #,##0_);_(* \(#,##0\);_(* &quot;-&quot;??_);_(@_)"/>
    </dxf>
    <dxf>
      <numFmt numFmtId="164" formatCode="_(&quot;$&quot;* #,##0_);_(&quot;$&quot;* \(#,##0\);_(&quot;$&quot;* &quot;-&quot;??_);_(@_)"/>
    </dxf>
    <dxf>
      <numFmt numFmtId="166" formatCode="_(* #,##0_);_(* \(#,##0\);_(* &quot;-&quot;??_);_(@_)"/>
    </dxf>
    <dxf>
      <numFmt numFmtId="164" formatCode="_(&quot;$&quot;* #,##0_);_(&quot;$&quot;* \(#,##0\);_(&quot;$&quot;* &quot;-&quot;??_);_(@_)"/>
    </dxf>
    <dxf>
      <numFmt numFmtId="166" formatCode="_(* #,##0_);_(* \(#,##0\);_(* &quot;-&quot;??_);_(@_)"/>
    </dxf>
    <dxf>
      <numFmt numFmtId="35" formatCode="_(* #,##0.00_);_(* \(#,##0.00\);_(* &quot;-&quot;??_);_(@_)"/>
    </dxf>
    <dxf>
      <numFmt numFmtId="164" formatCode="_(&quot;$&quot;* #,##0_);_(&quot;$&quot;* \(#,##0\);_(&quot;$&quot;* &quot;-&quot;??_);_(@_)"/>
    </dxf>
    <dxf>
      <numFmt numFmtId="2" formatCode="0.00"/>
    </dxf>
    <dxf>
      <numFmt numFmtId="164" formatCode="_(&quot;$&quot;* #,##0_);_(&quot;$&quot;* \(#,##0\);_(&quot;$&quot;* &quot;-&quot;??_);_(@_)"/>
    </dxf>
    <dxf>
      <numFmt numFmtId="34" formatCode="_(&quot;$&quot;* #,##0.00_);_(&quot;$&quot;* \(#,##0.00\);_(&quot;$&quot;* &quot;-&quot;??_);_(@_)"/>
    </dxf>
    <dxf>
      <numFmt numFmtId="166" formatCode="_(* #,##0_);_(* \(#,##0\);_(* &quot;-&quot;??_);_(@_)"/>
    </dxf>
    <dxf>
      <numFmt numFmtId="35" formatCode="_(* #,##0.00_);_(* \(#,##0.00\);_(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7" formatCode="&quot;$&quot;#,##0"/>
    </dxf>
    <dxf>
      <numFmt numFmtId="13" formatCode="0%"/>
    </dxf>
    <dxf>
      <numFmt numFmtId="35" formatCode="_(* #,##0.00_);_(* \(#,##0.0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4" formatCode="_(&quot;$&quot;* #,##0_);_(&quot;$&quot;* \(#,##0\);_(&quot;$&quot;* &quot;-&quot;??_);_(@_)"/>
    </dxf>
    <dxf>
      <numFmt numFmtId="2" formatCode="0.00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34" formatCode="_(&quot;$&quot;* #,##0.00_);_(&quot;$&quot;* \(#,##0.00\);_(&quot;$&quot;* &quot;-&quot;??_);_(@_)"/>
    </dxf>
    <dxf>
      <numFmt numFmtId="2" formatCode="0.00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34" formatCode="_(&quot;$&quot;* #,##0.00_);_(&quot;$&quot;* \(#,##0.00\);_(&quot;$&quot;* &quot;-&quot;??_);_(@_)"/>
    </dxf>
    <dxf>
      <numFmt numFmtId="166" formatCode="_(* #,##0_);_(* \(#,##0\);_(* &quot;-&quot;??_);_(@_)"/>
    </dxf>
    <dxf>
      <numFmt numFmtId="164" formatCode="_(&quot;$&quot;* #,##0_);_(&quot;$&quot;* \(#,##0\);_(&quot;$&quot;* &quot;-&quot;??_);_(@_)"/>
    </dxf>
  </dxfs>
  <tableStyles count="0" defaultTableStyle="TableStyleMedium2" defaultPivotStyle="PivotStyleLight16"/>
  <colors>
    <mruColors>
      <color rgb="FFFFE067"/>
      <color rgb="FFFF002F"/>
      <color rgb="FFFFFF00"/>
      <color rgb="FF92D05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1/relationships/timelineCache" Target="timelineCaches/timelineCach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2.xml"/><Relationship Id="rId10" Type="http://schemas.openxmlformats.org/officeDocument/2006/relationships/sheetMetadata" Target="metadata.xml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[CF_Digital_Marketing _Dashboard.xlsm]Pivot Table!Conversions by Month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1.7973349780813906E-2"/>
              <c:y val="7.0472476336230286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A88532AE-7AB6-5C4B-8616-1DFE08E2AEC5}" type="VALUE">
                  <a:rPr lang="en-US" sz="1800" b="1"/>
                  <a:pPr>
                    <a:defRPr/>
                  </a:pPr>
                  <a:t>[VALUE]</a:t>
                </a:fld>
                <a:endParaRPr lang="en-U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4"/>
        <c:spPr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1.9926903855434393E-2"/>
              <c:y val="0.21485013023750871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974B481A-6197-3D47-904D-A2D4919239B2}" type="VALUE">
                  <a:rPr lang="en-US" sz="1800" b="1"/>
                  <a:pPr>
                    <a:defRPr/>
                  </a:pPr>
                  <a:t>[VALUE]</a:t>
                </a:fld>
                <a:endParaRPr lang="en-U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6340580998814899"/>
          <c:y val="4.9687505779684817E-2"/>
          <c:w val="0.83659419001185098"/>
          <c:h val="0.87859251649453174"/>
        </c:manualLayout>
      </c:layout>
      <c:lineChart>
        <c:grouping val="standard"/>
        <c:varyColors val="0"/>
        <c:ser>
          <c:idx val="0"/>
          <c:order val="0"/>
          <c:tx>
            <c:strRef>
              <c:f>'Pivot Table'!$B$49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spPr>
              <a:ln w="28575" cap="rnd">
                <a:solidFill>
                  <a:srgbClr val="00B0F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2C-C443-8ABF-465E433AE71F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28575" cap="rnd">
                <a:solidFill>
                  <a:srgbClr val="00B0F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252C-C443-8ABF-465E433AE71F}"/>
              </c:ext>
            </c:extLst>
          </c:dPt>
          <c:dLbls>
            <c:dLbl>
              <c:idx val="2"/>
              <c:layout>
                <c:manualLayout>
                  <c:x val="-1.9926903855434393E-2"/>
                  <c:y val="0.21485013023750871"/>
                </c:manualLayout>
              </c:layout>
              <c:tx>
                <c:rich>
                  <a:bodyPr/>
                  <a:lstStyle/>
                  <a:p>
                    <a:fld id="{974B481A-6197-3D47-904D-A2D4919239B2}" type="VALUE">
                      <a:rPr lang="en-US" sz="1800" b="1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252C-C443-8ABF-465E433AE71F}"/>
                </c:ext>
              </c:extLst>
            </c:dLbl>
            <c:dLbl>
              <c:idx val="5"/>
              <c:layout>
                <c:manualLayout>
                  <c:x val="-1.7973349780813906E-2"/>
                  <c:y val="7.0472476336230286E-2"/>
                </c:manualLayout>
              </c:layout>
              <c:tx>
                <c:rich>
                  <a:bodyPr/>
                  <a:lstStyle/>
                  <a:p>
                    <a:fld id="{A88532AE-7AB6-5C4B-8616-1DFE08E2AEC5}" type="VALUE">
                      <a:rPr lang="en-US" sz="1800" b="1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252C-C443-8ABF-465E433AE7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Table'!$A$50:$A$56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'Pivot Table'!$B$50:$B$56</c:f>
              <c:numCache>
                <c:formatCode>_(* #,##0_);_(* \(#,##0\);_(* "-"??_);_(@_)</c:formatCode>
                <c:ptCount val="6"/>
                <c:pt idx="0">
                  <c:v>8092</c:v>
                </c:pt>
                <c:pt idx="1">
                  <c:v>7953</c:v>
                </c:pt>
                <c:pt idx="2">
                  <c:v>8094</c:v>
                </c:pt>
                <c:pt idx="3">
                  <c:v>8026</c:v>
                </c:pt>
                <c:pt idx="4">
                  <c:v>8042</c:v>
                </c:pt>
                <c:pt idx="5">
                  <c:v>7907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2C-C443-8ABF-465E433AE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5052736"/>
        <c:axId val="418476559"/>
      </c:lineChart>
      <c:catAx>
        <c:axId val="1115052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476559"/>
        <c:crosses val="autoZero"/>
        <c:auto val="1"/>
        <c:lblAlgn val="ctr"/>
        <c:lblOffset val="100"/>
        <c:noMultiLvlLbl val="0"/>
      </c:catAx>
      <c:valAx>
        <c:axId val="418476559"/>
        <c:scaling>
          <c:orientation val="minMax"/>
        </c:scaling>
        <c:delete val="0"/>
        <c:axPos val="l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5052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[CF_Digital_Marketing _Dashboard.xlsm]Pivot Table!PivotTable25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0070C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"/>
          <c:y val="5.1541480760844041E-2"/>
          <c:w val="1"/>
          <c:h val="0.9484587614551514"/>
        </c:manualLayout>
      </c:layout>
      <c:lineChart>
        <c:grouping val="standard"/>
        <c:varyColors val="0"/>
        <c:ser>
          <c:idx val="0"/>
          <c:order val="0"/>
          <c:tx>
            <c:strRef>
              <c:f>'Pivot Table'!$F$35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strRef>
              <c:f>'Pivot Table'!$E$36:$E$41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'Pivot Table'!$F$36:$F$41</c:f>
              <c:numCache>
                <c:formatCode>_(* #,##0_);_(* \(#,##0\);_(* "-"??_);_(@_)</c:formatCode>
                <c:ptCount val="5"/>
                <c:pt idx="0">
                  <c:v>714822</c:v>
                </c:pt>
                <c:pt idx="1">
                  <c:v>724884</c:v>
                </c:pt>
                <c:pt idx="2">
                  <c:v>710348</c:v>
                </c:pt>
                <c:pt idx="3">
                  <c:v>700409</c:v>
                </c:pt>
                <c:pt idx="4">
                  <c:v>719689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21-3A40-980A-ECE947077A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4626991"/>
        <c:axId val="519660576"/>
      </c:lineChart>
      <c:catAx>
        <c:axId val="185462699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19660576"/>
        <c:crosses val="autoZero"/>
        <c:auto val="1"/>
        <c:lblAlgn val="ctr"/>
        <c:lblOffset val="100"/>
        <c:noMultiLvlLbl val="0"/>
      </c:catAx>
      <c:valAx>
        <c:axId val="519660576"/>
        <c:scaling>
          <c:orientation val="minMax"/>
        </c:scaling>
        <c:delete val="1"/>
        <c:axPos val="l"/>
        <c:numFmt formatCode="_(* #,##0_);_(* \(#,##0\);_(* &quot;-&quot;??_);_(@_)" sourceLinked="1"/>
        <c:majorTickMark val="none"/>
        <c:minorTickMark val="none"/>
        <c:tickLblPos val="nextTo"/>
        <c:crossAx val="1854626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[CF_Digital_Marketing _Dashboard.xlsm]Pivot Table!PivotTable26</c:name>
    <c:fmtId val="8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004552736428644E-2"/>
          <c:y val="0"/>
          <c:w val="0.91727550709467387"/>
          <c:h val="1"/>
        </c:manualLayout>
      </c:layout>
      <c:lineChart>
        <c:grouping val="standard"/>
        <c:varyColors val="0"/>
        <c:ser>
          <c:idx val="0"/>
          <c:order val="0"/>
          <c:tx>
            <c:strRef>
              <c:f>'Pivot Table'!$J$35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'Pivot Table'!$I$36:$I$41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'Pivot Table'!$J$36:$J$41</c:f>
              <c:numCache>
                <c:formatCode>_(* #,##0_);_(* \(#,##0\);_(* "-"??_);_(@_)</c:formatCode>
                <c:ptCount val="5"/>
                <c:pt idx="0">
                  <c:v>1085222</c:v>
                </c:pt>
                <c:pt idx="1">
                  <c:v>1096994</c:v>
                </c:pt>
                <c:pt idx="2">
                  <c:v>1080728</c:v>
                </c:pt>
                <c:pt idx="3">
                  <c:v>1109553</c:v>
                </c:pt>
                <c:pt idx="4">
                  <c:v>1079407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8C-C14C-855E-47D86B2AE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6537392"/>
        <c:axId val="2144639503"/>
      </c:lineChart>
      <c:catAx>
        <c:axId val="3865373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144639503"/>
        <c:crosses val="autoZero"/>
        <c:auto val="1"/>
        <c:lblAlgn val="ctr"/>
        <c:lblOffset val="100"/>
        <c:noMultiLvlLbl val="0"/>
      </c:catAx>
      <c:valAx>
        <c:axId val="2144639503"/>
        <c:scaling>
          <c:orientation val="minMax"/>
        </c:scaling>
        <c:delete val="1"/>
        <c:axPos val="l"/>
        <c:numFmt formatCode="_(* #,##0_);_(* \(#,##0\);_(* &quot;-&quot;??_);_(@_)" sourceLinked="1"/>
        <c:majorTickMark val="none"/>
        <c:minorTickMark val="none"/>
        <c:tickLblPos val="nextTo"/>
        <c:crossAx val="386537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[CF_Digital_Marketing _Dashboard.xlsm]Pivot Table!PivotTable27</c:name>
    <c:fmtId val="13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FFE067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3365067094638317E-2"/>
          <c:y val="0"/>
          <c:w val="0.85326986581072339"/>
          <c:h val="1"/>
        </c:manualLayout>
      </c:layout>
      <c:lineChart>
        <c:grouping val="standard"/>
        <c:varyColors val="0"/>
        <c:ser>
          <c:idx val="0"/>
          <c:order val="0"/>
          <c:tx>
            <c:strRef>
              <c:f>'Pivot Table'!$N$35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FFE067"/>
              </a:solidFill>
              <a:round/>
            </a:ln>
            <a:effectLst/>
          </c:spPr>
          <c:marker>
            <c:symbol val="none"/>
          </c:marker>
          <c:cat>
            <c:strRef>
              <c:f>'Pivot Table'!$M$36:$M$41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'Pivot Table'!$N$36:$N$41</c:f>
              <c:numCache>
                <c:formatCode>_(* #,##0_);_(* \(#,##0\);_(* "-"??_);_(@_)</c:formatCode>
                <c:ptCount val="5"/>
                <c:pt idx="0">
                  <c:v>761148</c:v>
                </c:pt>
                <c:pt idx="1">
                  <c:v>750495</c:v>
                </c:pt>
                <c:pt idx="2">
                  <c:v>782895</c:v>
                </c:pt>
                <c:pt idx="3">
                  <c:v>761533</c:v>
                </c:pt>
                <c:pt idx="4">
                  <c:v>750411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B0-EB44-8869-0467C8881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1519775"/>
        <c:axId val="1404166287"/>
      </c:lineChart>
      <c:catAx>
        <c:axId val="137151977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04166287"/>
        <c:crosses val="autoZero"/>
        <c:auto val="1"/>
        <c:lblAlgn val="ctr"/>
        <c:lblOffset val="100"/>
        <c:noMultiLvlLbl val="0"/>
      </c:catAx>
      <c:valAx>
        <c:axId val="1404166287"/>
        <c:scaling>
          <c:orientation val="minMax"/>
        </c:scaling>
        <c:delete val="1"/>
        <c:axPos val="l"/>
        <c:numFmt formatCode="_(* #,##0_);_(* \(#,##0\);_(* &quot;-&quot;??_);_(@_)" sourceLinked="1"/>
        <c:majorTickMark val="none"/>
        <c:minorTickMark val="none"/>
        <c:tickLblPos val="nextTo"/>
        <c:crossAx val="13715197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[CF_Digital_Marketing _Dashboard.xlsm]Pivot Table!PivotTable28</c:name>
    <c:fmtId val="13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8348051566819154E-2"/>
          <c:y val="0"/>
          <c:w val="0.86330389686636166"/>
          <c:h val="1"/>
        </c:manualLayout>
      </c:layout>
      <c:lineChart>
        <c:grouping val="standard"/>
        <c:varyColors val="0"/>
        <c:ser>
          <c:idx val="0"/>
          <c:order val="0"/>
          <c:tx>
            <c:strRef>
              <c:f>'Pivot Table'!$R$35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'Pivot Table'!$Q$36:$Q$41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'Pivot Table'!$R$36:$R$41</c:f>
              <c:numCache>
                <c:formatCode>_(* #,##0_);_(* \(#,##0\);_(* "-"??_);_(@_)</c:formatCode>
                <c:ptCount val="5"/>
                <c:pt idx="0">
                  <c:v>441590</c:v>
                </c:pt>
                <c:pt idx="1">
                  <c:v>446641</c:v>
                </c:pt>
                <c:pt idx="2">
                  <c:v>438032</c:v>
                </c:pt>
                <c:pt idx="3">
                  <c:v>457149</c:v>
                </c:pt>
                <c:pt idx="4">
                  <c:v>448432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35-CC4E-A5B2-DF5234CA9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6750719"/>
        <c:axId val="2116328015"/>
      </c:lineChart>
      <c:catAx>
        <c:axId val="211675071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116328015"/>
        <c:crosses val="autoZero"/>
        <c:auto val="1"/>
        <c:lblAlgn val="ctr"/>
        <c:lblOffset val="100"/>
        <c:noMultiLvlLbl val="0"/>
      </c:catAx>
      <c:valAx>
        <c:axId val="2116328015"/>
        <c:scaling>
          <c:orientation val="minMax"/>
        </c:scaling>
        <c:delete val="1"/>
        <c:axPos val="l"/>
        <c:numFmt formatCode="_(* #,##0_);_(* \(#,##0\);_(* &quot;-&quot;??_);_(@_)" sourceLinked="1"/>
        <c:majorTickMark val="none"/>
        <c:minorTickMark val="none"/>
        <c:tickLblPos val="nextTo"/>
        <c:crossAx val="2116750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[CF_Digital_Marketing _Dashboard.xlsm]Pivot Table!Impressions by Month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00B0F0"/>
            </a:solidFill>
            <a:round/>
          </a:ln>
          <a:effectLst/>
        </c:spPr>
        <c:marker>
          <c:symbol val="circle"/>
          <c:size val="10"/>
          <c:spPr>
            <a:solidFill>
              <a:schemeClr val="tx2">
                <a:lumMod val="10000"/>
                <a:lumOff val="90000"/>
              </a:schemeClr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rgbClr val="00B0F0"/>
            </a:solidFill>
            <a:round/>
          </a:ln>
          <a:effectLst/>
        </c:spPr>
        <c:marker>
          <c:symbol val="circle"/>
          <c:size val="10"/>
          <c:spPr>
            <a:solidFill>
              <a:schemeClr val="tx2">
                <a:lumMod val="10000"/>
                <a:lumOff val="90000"/>
              </a:schemeClr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6.2054553911642316E-2"/>
              <c:y val="0.26336932037118627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15EB6811-7EBC-7D4A-8F1E-4AB3AC76A7E5}" type="VALUE">
                  <a:rPr lang="en-US" sz="1800" b="1"/>
                  <a:pPr>
                    <a:defRPr/>
                  </a:pPr>
                  <a:t>[VALUE]</a:t>
                </a:fld>
                <a:endParaRPr lang="en-U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4"/>
        <c:spPr>
          <a:ln w="28575" cap="rnd">
            <a:solidFill>
              <a:srgbClr val="00B0F0"/>
            </a:solidFill>
            <a:round/>
          </a:ln>
          <a:effectLst/>
        </c:spPr>
        <c:marker>
          <c:symbol val="circle"/>
          <c:size val="10"/>
          <c:spPr>
            <a:solidFill>
              <a:schemeClr val="tx2">
                <a:lumMod val="10000"/>
                <a:lumOff val="90000"/>
              </a:schemeClr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6045852436409415E-2"/>
              <c:y val="0.1670955067590626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12C193D9-C9CD-554D-BEE9-0CAC11D1B7E7}" type="VALUE">
                  <a:rPr lang="en-US" sz="1800" b="1"/>
                  <a:pPr>
                    <a:defRPr/>
                  </a:pPr>
                  <a:t>[VALUE]</a:t>
                </a:fld>
                <a:endParaRPr lang="en-U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Table'!$B$79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tx2">
                  <a:lumMod val="10000"/>
                  <a:lumOff val="9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2"/>
            <c:marker>
              <c:symbol val="circle"/>
              <c:size val="10"/>
              <c:spPr>
                <a:solidFill>
                  <a:schemeClr val="tx2">
                    <a:lumMod val="10000"/>
                    <a:lumOff val="90000"/>
                  </a:schemeClr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F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87C4-6549-A453-A7D80F90D05D}"/>
              </c:ext>
            </c:extLst>
          </c:dPt>
          <c:dPt>
            <c:idx val="5"/>
            <c:marker>
              <c:symbol val="circle"/>
              <c:size val="10"/>
              <c:spPr>
                <a:solidFill>
                  <a:schemeClr val="tx2">
                    <a:lumMod val="10000"/>
                    <a:lumOff val="90000"/>
                  </a:schemeClr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F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87C4-6549-A453-A7D80F90D05D}"/>
              </c:ext>
            </c:extLst>
          </c:dPt>
          <c:dLbls>
            <c:dLbl>
              <c:idx val="2"/>
              <c:layout>
                <c:manualLayout>
                  <c:x val="-6.2054553911642316E-2"/>
                  <c:y val="0.26336932037118627"/>
                </c:manualLayout>
              </c:layout>
              <c:tx>
                <c:rich>
                  <a:bodyPr/>
                  <a:lstStyle/>
                  <a:p>
                    <a:fld id="{15EB6811-7EBC-7D4A-8F1E-4AB3AC76A7E5}" type="VALUE">
                      <a:rPr lang="en-US" sz="1800" b="1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87C4-6549-A453-A7D80F90D05D}"/>
                </c:ext>
              </c:extLst>
            </c:dLbl>
            <c:dLbl>
              <c:idx val="5"/>
              <c:layout>
                <c:manualLayout>
                  <c:x val="-1.6045852436409415E-2"/>
                  <c:y val="0.1670955067590626"/>
                </c:manualLayout>
              </c:layout>
              <c:tx>
                <c:rich>
                  <a:bodyPr/>
                  <a:lstStyle/>
                  <a:p>
                    <a:fld id="{12C193D9-C9CD-554D-BEE9-0CAC11D1B7E7}" type="VALUE">
                      <a:rPr lang="en-US" sz="1800" b="1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87C4-6549-A453-A7D80F90D0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noFill/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'Pivot Table'!$A$80:$A$85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'Pivot Table'!$B$80:$B$85</c:f>
              <c:numCache>
                <c:formatCode>_(* #,##0.00_);_(* \(#,##0.00\);_(* "-"??_);_(@_)</c:formatCode>
                <c:ptCount val="6"/>
                <c:pt idx="0">
                  <c:v>1550584518</c:v>
                </c:pt>
                <c:pt idx="1">
                  <c:v>1563005757</c:v>
                </c:pt>
                <c:pt idx="2">
                  <c:v>1603990372</c:v>
                </c:pt>
                <c:pt idx="3">
                  <c:v>1565468803</c:v>
                </c:pt>
                <c:pt idx="4">
                  <c:v>1591222124</c:v>
                </c:pt>
                <c:pt idx="5">
                  <c:v>1618641443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C4-6549-A453-A7D80F90D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1938239"/>
        <c:axId val="642552223"/>
      </c:lineChart>
      <c:catAx>
        <c:axId val="641938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552223"/>
        <c:crosses val="autoZero"/>
        <c:auto val="1"/>
        <c:lblAlgn val="ctr"/>
        <c:lblOffset val="100"/>
        <c:noMultiLvlLbl val="0"/>
      </c:catAx>
      <c:valAx>
        <c:axId val="642552223"/>
        <c:scaling>
          <c:orientation val="minMax"/>
        </c:scaling>
        <c:delete val="0"/>
        <c:axPos val="l"/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38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756172000275901"/>
          <c:y val="2.1051441847322726E-2"/>
          <c:w val="0.88042374731580908"/>
          <c:h val="0.98809224055382006"/>
        </c:manualLayout>
      </c:layout>
      <c:doughnutChart>
        <c:varyColors val="1"/>
        <c:ser>
          <c:idx val="0"/>
          <c:order val="0"/>
          <c:spPr>
            <a:solidFill>
              <a:schemeClr val="bg1">
                <a:lumMod val="95000"/>
              </a:schemeClr>
            </a:solidFill>
          </c:spPr>
          <c:dPt>
            <c:idx val="0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EA0-A04C-907E-AF84B99D3996}"/>
              </c:ext>
            </c:extLst>
          </c:dPt>
          <c:dPt>
            <c:idx val="1"/>
            <c:bubble3D val="0"/>
            <c:spPr>
              <a:solidFill>
                <a:schemeClr val="bg1">
                  <a:lumMod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EA0-A04C-907E-AF84B99D3996}"/>
              </c:ext>
            </c:extLst>
          </c:dPt>
          <c:dLbls>
            <c:dLbl>
              <c:idx val="0"/>
              <c:layout>
                <c:manualLayout>
                  <c:x val="-0.11150558100798459"/>
                  <c:y val="0.22984788785457511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 b="1" baseline="0"/>
                      <a:t> </a:t>
                    </a:r>
                    <a:fld id="{9583F80E-0334-394C-9083-607C98433B57}" type="VALUE">
                      <a:rPr lang="en-US" sz="2000" b="1" baseline="0"/>
                      <a:pPr>
                        <a:defRPr/>
                      </a:pPr>
                      <a:t>[VALUE]</a:t>
                    </a:fld>
                    <a:endParaRPr lang="en-US" sz="1800" b="1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56975204706333538"/>
                      <c:h val="0.51401999277798405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7EA0-A04C-907E-AF84B99D399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A0-A04C-907E-AF84B99D39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'Pivot Table'!$D$59:$D$60</c:f>
              <c:strCache>
                <c:ptCount val="2"/>
                <c:pt idx="0">
                  <c:v>Average Conversion Rate</c:v>
                </c:pt>
                <c:pt idx="1">
                  <c:v>Remainder</c:v>
                </c:pt>
              </c:strCache>
            </c:strRef>
          </c:cat>
          <c:val>
            <c:numRef>
              <c:f>'Pivot Table'!$E$59:$E$60</c:f>
              <c:numCache>
                <c:formatCode>0.00%</c:formatCode>
                <c:ptCount val="2"/>
                <c:pt idx="0">
                  <c:v>0.10759486288187195</c:v>
                </c:pt>
                <c:pt idx="1">
                  <c:v>0.89240513711812808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A0-A04C-907E-AF84B99D399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9729641849372901"/>
          <c:y val="0"/>
          <c:w val="0.71363661124634092"/>
          <c:h val="1"/>
        </c:manualLayout>
      </c:layout>
      <c:doughnutChart>
        <c:varyColors val="1"/>
        <c:ser>
          <c:idx val="0"/>
          <c:order val="0"/>
          <c:spPr>
            <a:solidFill>
              <a:schemeClr val="bg1">
                <a:lumMod val="95000"/>
              </a:schemeClr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CAE-DC4D-A6DD-3FC76046F466}"/>
              </c:ext>
            </c:extLst>
          </c:dPt>
          <c:dPt>
            <c:idx val="1"/>
            <c:bubble3D val="0"/>
            <c:spPr>
              <a:solidFill>
                <a:schemeClr val="bg1">
                  <a:lumMod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CAE-DC4D-A6DD-3FC76046F466}"/>
              </c:ext>
            </c:extLst>
          </c:dPt>
          <c:dLbls>
            <c:dLbl>
              <c:idx val="0"/>
              <c:layout>
                <c:manualLayout>
                  <c:x val="-0.10702938341950137"/>
                  <c:y val="0.23470438467758081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FF92E9C6-343B-A749-9B1A-3FC2C8908A7C}" type="VALUE">
                      <a:rPr lang="en-US" sz="2000" b="1" baseline="0"/>
                      <a:pPr>
                        <a:defRPr sz="1800" b="1"/>
                      </a:pPr>
                      <a:t>[VALUE]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7459008168262184"/>
                      <c:h val="0.47900152907533128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FCAE-DC4D-A6DD-3FC76046F46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CAE-DC4D-A6DD-3FC76046F4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'Pivot Table'!$Q$59:$Q$60</c:f>
              <c:numCache>
                <c:formatCode>0.00%</c:formatCode>
                <c:ptCount val="2"/>
                <c:pt idx="0">
                  <c:v>0.19096458288531207</c:v>
                </c:pt>
                <c:pt idx="1">
                  <c:v>0.80903541711468796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'Pivot Table'!$O$59:$O$60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FCAE-DC4D-A6DD-3FC76046F4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7592330074638954"/>
          <c:y val="2.7786249497122547E-2"/>
          <c:w val="0.76733368609152452"/>
          <c:h val="0.97066182790564415"/>
        </c:manualLayout>
      </c:layout>
      <c:doughnutChart>
        <c:varyColors val="1"/>
        <c:ser>
          <c:idx val="0"/>
          <c:order val="0"/>
          <c:spPr>
            <a:solidFill>
              <a:schemeClr val="bg1">
                <a:lumMod val="9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9C-744F-B5FD-B054077B2D5B}"/>
              </c:ext>
            </c:extLst>
          </c:dPt>
          <c:dPt>
            <c:idx val="1"/>
            <c:bubble3D val="0"/>
            <c:spPr>
              <a:solidFill>
                <a:schemeClr val="bg1">
                  <a:lumMod val="9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9C-744F-B5FD-B054077B2D5B}"/>
              </c:ext>
            </c:extLst>
          </c:dPt>
          <c:dLbls>
            <c:dLbl>
              <c:idx val="0"/>
              <c:layout>
                <c:manualLayout>
                  <c:x val="-6.1070957153460781E-2"/>
                  <c:y val="0.30517903062072665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20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9C678A4D-02EA-4B4E-A4F6-3282E2B19CBA}" type="VALUE">
                      <a:rPr lang="en-US" sz="2000" b="1" baseline="0"/>
                      <a:pPr>
                        <a:defRPr sz="2000"/>
                      </a:pPr>
                      <a:t>[VALUE]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60348432312527867"/>
                      <c:h val="0.2748448402728003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419C-744F-B5FD-B054077B2D5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19C-744F-B5FD-B054077B2D5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noFill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'Pivot Table'!$I$59:$I$60</c:f>
              <c:numCache>
                <c:formatCode>0.00%</c:formatCode>
                <c:ptCount val="2"/>
                <c:pt idx="0">
                  <c:v>9.0336758740316367E-2</c:v>
                </c:pt>
                <c:pt idx="1">
                  <c:v>0.90966324125968367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'Pivot Table'!$H$59:$H$60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419C-744F-B5FD-B054077B2D5B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487734163039289"/>
          <c:y val="6.8814547503711646E-2"/>
          <c:w val="0.77512265836960714"/>
          <c:h val="0.92793824184636631"/>
        </c:manualLayout>
      </c:layout>
      <c:doughnutChart>
        <c:varyColors val="1"/>
        <c:ser>
          <c:idx val="0"/>
          <c:order val="0"/>
          <c:spPr>
            <a:solidFill>
              <a:schemeClr val="bg1">
                <a:lumMod val="95000"/>
              </a:schemeClr>
            </a:solidFill>
          </c:spPr>
          <c:dPt>
            <c:idx val="0"/>
            <c:bubble3D val="0"/>
            <c:spPr>
              <a:solidFill>
                <a:srgbClr val="FFE06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C17-DA4E-B1C5-FD5CACF37BD3}"/>
              </c:ext>
            </c:extLst>
          </c:dPt>
          <c:dPt>
            <c:idx val="1"/>
            <c:bubble3D val="0"/>
            <c:spPr>
              <a:solidFill>
                <a:schemeClr val="bg1">
                  <a:lumMod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C17-DA4E-B1C5-FD5CACF37BD3}"/>
              </c:ext>
            </c:extLst>
          </c:dPt>
          <c:dLbls>
            <c:dLbl>
              <c:idx val="0"/>
              <c:layout>
                <c:manualLayout>
                  <c:x val="-0.10430355148888558"/>
                  <c:y val="0.30016052549777339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FD9D9A4A-585C-3840-8097-BDE690B058AF}" type="VALUE">
                      <a:rPr lang="en-US" sz="2000" b="1" baseline="0"/>
                      <a:pPr>
                        <a:defRPr sz="1800" b="1"/>
                      </a:pPr>
                      <a:t>[VALUE]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50544730511395208"/>
                      <c:h val="0.24547137008580561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C17-DA4E-B1C5-FD5CACF37BD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17-DA4E-B1C5-FD5CACF37B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noFill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'Pivot Table'!$M$59:$M$60</c:f>
              <c:numCache>
                <c:formatCode>0.00%</c:formatCode>
                <c:ptCount val="2"/>
                <c:pt idx="0">
                  <c:v>0.13649272784646721</c:v>
                </c:pt>
                <c:pt idx="1">
                  <c:v>0.86350727215353285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'Pivot Table'!$L$59:$L$60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BC17-DA4E-B1C5-FD5CACF37BD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[CF_Digital_Marketing _Dashboard.xlsm]Pivot Table!PivotTable23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2F"/>
          </a:solidFill>
          <a:ln>
            <a:noFill/>
          </a:ln>
          <a:effectLst/>
        </c:spPr>
      </c:pivotFmt>
      <c:pivotFmt>
        <c:idx val="2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FFE067"/>
          </a:solidFill>
          <a:ln>
            <a:noFill/>
          </a:ln>
          <a:effectLst/>
        </c:spPr>
      </c:pivotFmt>
      <c:pivotFmt>
        <c:idx val="4"/>
        <c:spPr>
          <a:solidFill>
            <a:srgbClr val="0070C0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70C0"/>
          </a:solidFill>
          <a:ln>
            <a:noFill/>
          </a:ln>
          <a:effectLst/>
        </c:spPr>
      </c:pivotFmt>
      <c:pivotFmt>
        <c:idx val="7"/>
        <c:spPr>
          <a:solidFill>
            <a:srgbClr val="FFE067"/>
          </a:solidFill>
          <a:ln>
            <a:noFill/>
          </a:ln>
          <a:effectLst/>
        </c:spPr>
      </c:pivotFmt>
      <c:pivotFmt>
        <c:idx val="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9"/>
        <c:spPr>
          <a:solidFill>
            <a:srgbClr val="FF002F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70C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fld id="{60FE4801-B095-C34C-9D02-FE0D8A14FA04}" type="VALUE">
                  <a:rPr lang="en-US" sz="1600" b="1"/>
                  <a:pPr>
                    <a:defRPr sz="1400">
                      <a:solidFill>
                        <a:schemeClr val="tx1"/>
                      </a:solidFill>
                    </a:defRPr>
                  </a:pPr>
                  <a:t>[VALUE]</a:t>
                </a:fld>
                <a:endParaRPr lang="en-U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2"/>
        <c:spPr>
          <a:solidFill>
            <a:srgbClr val="FFE067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fld id="{1BE03D34-6D05-4343-8ED9-1B5E71966908}" type="VALUE">
                  <a:rPr lang="en-US" sz="1600" b="1"/>
                  <a:pPr>
                    <a:defRPr sz="1400">
                      <a:solidFill>
                        <a:schemeClr val="tx1"/>
                      </a:solidFill>
                    </a:defRPr>
                  </a:pPr>
                  <a:t>[VALUE]</a:t>
                </a:fld>
                <a:endParaRPr lang="en-U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fld id="{51A81BF7-47BA-9545-BFF7-10ED7B3F4699}" type="VALUE">
                  <a:rPr lang="en-US" sz="1600" b="1"/>
                  <a:pPr>
                    <a:defRPr sz="1400">
                      <a:solidFill>
                        <a:schemeClr val="tx1"/>
                      </a:solidFill>
                    </a:defRPr>
                  </a:pPr>
                  <a:t>[VALUE]</a:t>
                </a:fld>
                <a:endParaRPr lang="en-U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4"/>
        <c:spPr>
          <a:solidFill>
            <a:srgbClr val="FF002F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fld id="{FEBE82C5-F102-EF47-BA67-6EE01BDD6EA8}" type="VALUE">
                  <a:rPr lang="en-US" sz="1600" b="1"/>
                  <a:pPr>
                    <a:defRPr sz="1400">
                      <a:solidFill>
                        <a:schemeClr val="tx1"/>
                      </a:solidFill>
                    </a:defRPr>
                  </a:pPr>
                  <a:t>[VALUE]</a:t>
                </a:fld>
                <a:endParaRPr lang="en-U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'Pivot Table'!$B$3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B86-8347-B332-952C6C73EF84}"/>
              </c:ext>
            </c:extLst>
          </c:dPt>
          <c:dPt>
            <c:idx val="1"/>
            <c:invertIfNegative val="0"/>
            <c:bubble3D val="0"/>
            <c:spPr>
              <a:solidFill>
                <a:srgbClr val="FFE06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B86-8347-B332-952C6C73EF84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B86-8347-B332-952C6C73EF84}"/>
              </c:ext>
            </c:extLst>
          </c:dPt>
          <c:dPt>
            <c:idx val="3"/>
            <c:invertIfNegative val="0"/>
            <c:bubble3D val="0"/>
            <c:spPr>
              <a:solidFill>
                <a:srgbClr val="FF002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B86-8347-B332-952C6C73EF84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60FE4801-B095-C34C-9D02-FE0D8A14FA04}" type="VALUE">
                      <a:rPr lang="en-US" sz="1600" b="1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3B86-8347-B332-952C6C73EF8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BE03D34-6D05-4343-8ED9-1B5E71966908}" type="VALUE">
                      <a:rPr lang="en-US" sz="1600" b="1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3B86-8347-B332-952C6C73EF8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1A81BF7-47BA-9545-BFF7-10ED7B3F4699}" type="VALUE">
                      <a:rPr lang="en-US" sz="1600" b="1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3B86-8347-B332-952C6C73EF8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EBE82C5-F102-EF47-BA67-6EE01BDD6EA8}" type="VALUE">
                      <a:rPr lang="en-US" sz="1600" b="1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3B86-8347-B332-952C6C73EF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Table'!$A$4:$A$8</c:f>
              <c:strCache>
                <c:ptCount val="4"/>
                <c:pt idx="0">
                  <c:v>Facebook</c:v>
                </c:pt>
                <c:pt idx="1">
                  <c:v>Google</c:v>
                </c:pt>
                <c:pt idx="2">
                  <c:v>Instagram</c:v>
                </c:pt>
                <c:pt idx="3">
                  <c:v>YouTube</c:v>
                </c:pt>
              </c:strCache>
            </c:strRef>
          </c:cat>
          <c:val>
            <c:numRef>
              <c:f>'Pivot Table'!$B$4:$B$8</c:f>
              <c:numCache>
                <c:formatCode>"$"#,##0</c:formatCode>
                <c:ptCount val="4"/>
                <c:pt idx="0">
                  <c:v>-20670986.809999969</c:v>
                </c:pt>
                <c:pt idx="1">
                  <c:v>8045171.1000000015</c:v>
                </c:pt>
                <c:pt idx="2">
                  <c:v>18301618.180000011</c:v>
                </c:pt>
                <c:pt idx="3">
                  <c:v>66937327.75999999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B86-8347-B332-952C6C73EF8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005865663"/>
        <c:axId val="1005843439"/>
      </c:barChart>
      <c:catAx>
        <c:axId val="1005865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effectLst>
                  <a:glow>
                    <a:schemeClr val="accent1">
                      <a:alpha val="40000"/>
                    </a:schemeClr>
                  </a:glo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843439"/>
        <c:crosses val="autoZero"/>
        <c:auto val="1"/>
        <c:lblAlgn val="ctr"/>
        <c:lblOffset val="100"/>
        <c:noMultiLvlLbl val="0"/>
      </c:catAx>
      <c:valAx>
        <c:axId val="1005843439"/>
        <c:scaling>
          <c:orientation val="minMax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10058656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hyperlink" Target="#'Master Data'!A1"/><Relationship Id="rId18" Type="http://schemas.openxmlformats.org/officeDocument/2006/relationships/chart" Target="../charts/chart9.xml"/><Relationship Id="rId3" Type="http://schemas.openxmlformats.org/officeDocument/2006/relationships/image" Target="../media/image3.png"/><Relationship Id="rId7" Type="http://schemas.openxmlformats.org/officeDocument/2006/relationships/chart" Target="../charts/chart3.xml"/><Relationship Id="rId12" Type="http://schemas.openxmlformats.org/officeDocument/2006/relationships/image" Target="../media/image5.png"/><Relationship Id="rId1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chart" Target="../charts/chart8.xml"/><Relationship Id="rId20" Type="http://schemas.openxmlformats.org/officeDocument/2006/relationships/chart" Target="../charts/chart11.xml"/><Relationship Id="rId1" Type="http://schemas.openxmlformats.org/officeDocument/2006/relationships/image" Target="../media/image1.png"/><Relationship Id="rId6" Type="http://schemas.openxmlformats.org/officeDocument/2006/relationships/chart" Target="../charts/chart2.xml"/><Relationship Id="rId11" Type="http://schemas.openxmlformats.org/officeDocument/2006/relationships/hyperlink" Target="https://www.canva.com/design/DAGIu5vJoUM/0s6e301qH296xpyVqU9p-g/edit?utm_content=DAGIu5vJoUM&amp;utm_campaign=designshare&amp;utm_medium=link2&amp;utm_source=sharebutton" TargetMode="External"/><Relationship Id="rId5" Type="http://schemas.openxmlformats.org/officeDocument/2006/relationships/chart" Target="../charts/chart1.xml"/><Relationship Id="rId15" Type="http://schemas.openxmlformats.org/officeDocument/2006/relationships/chart" Target="../charts/chart7.xml"/><Relationship Id="rId10" Type="http://schemas.openxmlformats.org/officeDocument/2006/relationships/chart" Target="../charts/chart6.xml"/><Relationship Id="rId19" Type="http://schemas.openxmlformats.org/officeDocument/2006/relationships/chart" Target="../charts/chart10.xml"/><Relationship Id="rId4" Type="http://schemas.openxmlformats.org/officeDocument/2006/relationships/image" Target="../media/image4.png"/><Relationship Id="rId9" Type="http://schemas.openxmlformats.org/officeDocument/2006/relationships/chart" Target="../charts/chart5.xml"/><Relationship Id="rId1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304800</xdr:colOff>
      <xdr:row>22</xdr:row>
      <xdr:rowOff>165100</xdr:rowOff>
    </xdr:from>
    <xdr:to>
      <xdr:col>21</xdr:col>
      <xdr:colOff>254000</xdr:colOff>
      <xdr:row>31</xdr:row>
      <xdr:rowOff>90976</xdr:rowOff>
    </xdr:to>
    <xdr:sp macro="" textlink="">
      <xdr:nvSpPr>
        <xdr:cNvPr id="138" name="Rounded Rectangle 137">
          <a:extLst>
            <a:ext uri="{FF2B5EF4-FFF2-40B4-BE49-F238E27FC236}">
              <a16:creationId xmlns:a16="http://schemas.microsoft.com/office/drawing/2014/main" id="{D43BD12E-1246-4E47-84E1-704A8DACA425}"/>
            </a:ext>
          </a:extLst>
        </xdr:cNvPr>
        <xdr:cNvSpPr/>
      </xdr:nvSpPr>
      <xdr:spPr>
        <a:xfrm>
          <a:off x="15629467" y="4511322"/>
          <a:ext cx="4111977" cy="1703876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200"/>
        </a:p>
      </xdr:txBody>
    </xdr:sp>
    <xdr:clientData/>
  </xdr:twoCellAnchor>
  <xdr:twoCellAnchor>
    <xdr:from>
      <xdr:col>16</xdr:col>
      <xdr:colOff>202383</xdr:colOff>
      <xdr:row>12</xdr:row>
      <xdr:rowOff>7107</xdr:rowOff>
    </xdr:from>
    <xdr:to>
      <xdr:col>21</xdr:col>
      <xdr:colOff>225777</xdr:colOff>
      <xdr:row>21</xdr:row>
      <xdr:rowOff>167719</xdr:rowOff>
    </xdr:to>
    <xdr:sp macro="" textlink="">
      <xdr:nvSpPr>
        <xdr:cNvPr id="135" name="Rounded Rectangle 134">
          <a:extLst>
            <a:ext uri="{FF2B5EF4-FFF2-40B4-BE49-F238E27FC236}">
              <a16:creationId xmlns:a16="http://schemas.microsoft.com/office/drawing/2014/main" id="{A66E5794-AF59-C94B-9DA5-38BF16B96E89}"/>
            </a:ext>
          </a:extLst>
        </xdr:cNvPr>
        <xdr:cNvSpPr/>
      </xdr:nvSpPr>
      <xdr:spPr>
        <a:xfrm>
          <a:off x="15527050" y="2377774"/>
          <a:ext cx="4186171" cy="1938612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200"/>
        </a:p>
      </xdr:txBody>
    </xdr:sp>
    <xdr:clientData/>
  </xdr:twoCellAnchor>
  <xdr:twoCellAnchor>
    <xdr:from>
      <xdr:col>11</xdr:col>
      <xdr:colOff>253184</xdr:colOff>
      <xdr:row>12</xdr:row>
      <xdr:rowOff>19807</xdr:rowOff>
    </xdr:from>
    <xdr:to>
      <xdr:col>16</xdr:col>
      <xdr:colOff>54295</xdr:colOff>
      <xdr:row>21</xdr:row>
      <xdr:rowOff>180419</xdr:rowOff>
    </xdr:to>
    <xdr:sp macro="" textlink="">
      <xdr:nvSpPr>
        <xdr:cNvPr id="134" name="Rounded Rectangle 133">
          <a:extLst>
            <a:ext uri="{FF2B5EF4-FFF2-40B4-BE49-F238E27FC236}">
              <a16:creationId xmlns:a16="http://schemas.microsoft.com/office/drawing/2014/main" id="{3684FA8B-DAA2-2241-A8A2-D2075DE2B82C}"/>
            </a:ext>
          </a:extLst>
        </xdr:cNvPr>
        <xdr:cNvSpPr/>
      </xdr:nvSpPr>
      <xdr:spPr>
        <a:xfrm>
          <a:off x="11340284" y="2458207"/>
          <a:ext cx="3928611" cy="1989412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200"/>
        </a:p>
      </xdr:txBody>
    </xdr:sp>
    <xdr:clientData/>
  </xdr:twoCellAnchor>
  <xdr:twoCellAnchor>
    <xdr:from>
      <xdr:col>6</xdr:col>
      <xdr:colOff>253184</xdr:colOff>
      <xdr:row>12</xdr:row>
      <xdr:rowOff>7107</xdr:rowOff>
    </xdr:from>
    <xdr:to>
      <xdr:col>11</xdr:col>
      <xdr:colOff>54295</xdr:colOff>
      <xdr:row>21</xdr:row>
      <xdr:rowOff>167719</xdr:rowOff>
    </xdr:to>
    <xdr:sp macro="" textlink="">
      <xdr:nvSpPr>
        <xdr:cNvPr id="133" name="Rounded Rectangle 132">
          <a:extLst>
            <a:ext uri="{FF2B5EF4-FFF2-40B4-BE49-F238E27FC236}">
              <a16:creationId xmlns:a16="http://schemas.microsoft.com/office/drawing/2014/main" id="{CE100A8D-A372-264E-8805-FD020221605D}"/>
            </a:ext>
          </a:extLst>
        </xdr:cNvPr>
        <xdr:cNvSpPr/>
      </xdr:nvSpPr>
      <xdr:spPr>
        <a:xfrm>
          <a:off x="7238184" y="2445507"/>
          <a:ext cx="3949778" cy="1989412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200"/>
        </a:p>
      </xdr:txBody>
    </xdr:sp>
    <xdr:clientData/>
  </xdr:twoCellAnchor>
  <xdr:twoCellAnchor editAs="oneCell">
    <xdr:from>
      <xdr:col>0</xdr:col>
      <xdr:colOff>190500</xdr:colOff>
      <xdr:row>2</xdr:row>
      <xdr:rowOff>177800</xdr:rowOff>
    </xdr:from>
    <xdr:to>
      <xdr:col>0</xdr:col>
      <xdr:colOff>2592916</xdr:colOff>
      <xdr:row>6</xdr:row>
      <xdr:rowOff>130965</xdr:rowOff>
    </xdr:to>
    <xdr:pic>
      <xdr:nvPicPr>
        <xdr:cNvPr id="2" name="Picture 1" descr="Centerfield Acquires Business.com and Savings.com,">
          <a:extLst>
            <a:ext uri="{FF2B5EF4-FFF2-40B4-BE49-F238E27FC236}">
              <a16:creationId xmlns:a16="http://schemas.microsoft.com/office/drawing/2014/main" id="{89B90E59-F377-8F42-A98A-1AF206D8BF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381000"/>
          <a:ext cx="2402416" cy="7659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254001</xdr:colOff>
      <xdr:row>1</xdr:row>
      <xdr:rowOff>101600</xdr:rowOff>
    </xdr:from>
    <xdr:to>
      <xdr:col>21</xdr:col>
      <xdr:colOff>268112</xdr:colOff>
      <xdr:row>11</xdr:row>
      <xdr:rowOff>25400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C05C30B1-C76A-C24B-B7AA-4953EF08BCAC}"/>
            </a:ext>
          </a:extLst>
        </xdr:cNvPr>
        <xdr:cNvSpPr/>
      </xdr:nvSpPr>
      <xdr:spPr>
        <a:xfrm>
          <a:off x="3090334" y="299156"/>
          <a:ext cx="16665222" cy="1899355"/>
        </a:xfrm>
        <a:prstGeom prst="roundRect">
          <a:avLst/>
        </a:prstGeom>
        <a:solidFill>
          <a:srgbClr val="0070C0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6600" b="1"/>
            <a:t>Digital</a:t>
          </a:r>
          <a:r>
            <a:rPr lang="en-US" sz="6600" b="1" baseline="0"/>
            <a:t> Marketing Dashboard</a:t>
          </a:r>
          <a:endParaRPr lang="en-US" sz="6600" b="1"/>
        </a:p>
      </xdr:txBody>
    </xdr:sp>
    <xdr:clientData/>
  </xdr:twoCellAnchor>
  <xdr:twoCellAnchor>
    <xdr:from>
      <xdr:col>1</xdr:col>
      <xdr:colOff>431801</xdr:colOff>
      <xdr:row>7</xdr:row>
      <xdr:rowOff>76201</xdr:rowOff>
    </xdr:from>
    <xdr:to>
      <xdr:col>12</xdr:col>
      <xdr:colOff>556986</xdr:colOff>
      <xdr:row>10</xdr:row>
      <xdr:rowOff>165101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1BEFFFA-C0CF-6941-AC70-0F4735045026}"/>
            </a:ext>
          </a:extLst>
        </xdr:cNvPr>
        <xdr:cNvSpPr txBox="1"/>
      </xdr:nvSpPr>
      <xdr:spPr>
        <a:xfrm>
          <a:off x="3263901" y="1295401"/>
          <a:ext cx="9205685" cy="698500"/>
        </a:xfrm>
        <a:prstGeom prst="rect">
          <a:avLst/>
        </a:prstGeom>
        <a:noFill/>
        <a:ln w="9525" cmpd="sng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3600">
              <a:solidFill>
                <a:schemeClr val="bg1">
                  <a:lumMod val="75000"/>
                </a:schemeClr>
              </a:solidFill>
            </a:rPr>
            <a:t>Advertising</a:t>
          </a:r>
          <a:r>
            <a:rPr lang="en-US" sz="3600" baseline="0">
              <a:solidFill>
                <a:schemeClr val="bg1">
                  <a:lumMod val="75000"/>
                </a:schemeClr>
              </a:solidFill>
            </a:rPr>
            <a:t> | </a:t>
          </a:r>
          <a:r>
            <a:rPr lang="en-US" sz="3600">
              <a:solidFill>
                <a:schemeClr val="bg1">
                  <a:lumMod val="75000"/>
                </a:schemeClr>
              </a:solidFill>
            </a:rPr>
            <a:t>Jan - June 2021</a:t>
          </a:r>
        </a:p>
      </xdr:txBody>
    </xdr:sp>
    <xdr:clientData/>
  </xdr:twoCellAnchor>
  <xdr:twoCellAnchor>
    <xdr:from>
      <xdr:col>1</xdr:col>
      <xdr:colOff>292100</xdr:colOff>
      <xdr:row>11</xdr:row>
      <xdr:rowOff>190500</xdr:rowOff>
    </xdr:from>
    <xdr:to>
      <xdr:col>6</xdr:col>
      <xdr:colOff>93211</xdr:colOff>
      <xdr:row>21</xdr:row>
      <xdr:rowOff>147912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4F688C9-67BA-4F4B-8BF3-01656A07AA78}"/>
            </a:ext>
          </a:extLst>
        </xdr:cNvPr>
        <xdr:cNvSpPr/>
      </xdr:nvSpPr>
      <xdr:spPr>
        <a:xfrm>
          <a:off x="3123384" y="2369307"/>
          <a:ext cx="3937350" cy="1938146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200"/>
        </a:p>
      </xdr:txBody>
    </xdr:sp>
    <xdr:clientData/>
  </xdr:twoCellAnchor>
  <xdr:twoCellAnchor editAs="oneCell">
    <xdr:from>
      <xdr:col>1</xdr:col>
      <xdr:colOff>266702</xdr:colOff>
      <xdr:row>11</xdr:row>
      <xdr:rowOff>165101</xdr:rowOff>
    </xdr:from>
    <xdr:to>
      <xdr:col>2</xdr:col>
      <xdr:colOff>61702</xdr:colOff>
      <xdr:row>14</xdr:row>
      <xdr:rowOff>177800</xdr:rowOff>
    </xdr:to>
    <xdr:pic>
      <xdr:nvPicPr>
        <xdr:cNvPr id="14" name="Picture 13" descr="facebook logo png, facebook icon transparent png 18930698 PNG">
          <a:extLst>
            <a:ext uri="{FF2B5EF4-FFF2-40B4-BE49-F238E27FC236}">
              <a16:creationId xmlns:a16="http://schemas.microsoft.com/office/drawing/2014/main" id="{CC0EE296-7602-8A30-C6AB-C976880EDF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98802" y="2197101"/>
          <a:ext cx="620500" cy="6222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402074</xdr:colOff>
      <xdr:row>12</xdr:row>
      <xdr:rowOff>102768</xdr:rowOff>
    </xdr:from>
    <xdr:to>
      <xdr:col>6</xdr:col>
      <xdr:colOff>714263</xdr:colOff>
      <xdr:row>14</xdr:row>
      <xdr:rowOff>10457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B1AAD71-CF26-CE6C-BCBA-7037B52814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1674" y="2541168"/>
          <a:ext cx="312189" cy="3140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212725</xdr:colOff>
      <xdr:row>32</xdr:row>
      <xdr:rowOff>88900</xdr:rowOff>
    </xdr:from>
    <xdr:to>
      <xdr:col>11</xdr:col>
      <xdr:colOff>111125</xdr:colOff>
      <xdr:row>52</xdr:row>
      <xdr:rowOff>97367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F7A45735-00CB-1945-8A03-80B72246ADB8}"/>
            </a:ext>
          </a:extLst>
        </xdr:cNvPr>
        <xdr:cNvSpPr/>
      </xdr:nvSpPr>
      <xdr:spPr>
        <a:xfrm>
          <a:off x="3038475" y="6692900"/>
          <a:ext cx="8153400" cy="4135967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200"/>
        </a:p>
      </xdr:txBody>
    </xdr:sp>
    <xdr:clientData/>
  </xdr:twoCellAnchor>
  <xdr:twoCellAnchor editAs="oneCell">
    <xdr:from>
      <xdr:col>11</xdr:col>
      <xdr:colOff>425067</xdr:colOff>
      <xdr:row>12</xdr:row>
      <xdr:rowOff>136654</xdr:rowOff>
    </xdr:from>
    <xdr:to>
      <xdr:col>11</xdr:col>
      <xdr:colOff>689345</xdr:colOff>
      <xdr:row>14</xdr:row>
      <xdr:rowOff>5562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43908D3F-7E62-72FD-6EDD-E62331C3CE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12167" y="2575054"/>
          <a:ext cx="264278" cy="2753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781345</xdr:colOff>
      <xdr:row>12</xdr:row>
      <xdr:rowOff>93385</xdr:rowOff>
    </xdr:from>
    <xdr:to>
      <xdr:col>3</xdr:col>
      <xdr:colOff>94574</xdr:colOff>
      <xdr:row>14</xdr:row>
      <xdr:rowOff>121596</xdr:rowOff>
    </xdr:to>
    <xdr:sp macro="" textlink="'Pivot Table'!E6">
      <xdr:nvSpPr>
        <xdr:cNvPr id="30" name="TextBox 29">
          <a:extLst>
            <a:ext uri="{FF2B5EF4-FFF2-40B4-BE49-F238E27FC236}">
              <a16:creationId xmlns:a16="http://schemas.microsoft.com/office/drawing/2014/main" id="{D2390DDF-B0B0-614D-B460-9F997623468C}"/>
            </a:ext>
          </a:extLst>
        </xdr:cNvPr>
        <xdr:cNvSpPr txBox="1"/>
      </xdr:nvSpPr>
      <xdr:spPr>
        <a:xfrm>
          <a:off x="3618579" y="2322640"/>
          <a:ext cx="961527" cy="43353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400" b="0" i="0" u="none" strike="noStrike">
              <a:solidFill>
                <a:srgbClr val="000000"/>
              </a:solidFill>
              <a:latin typeface="Aptos Narrow"/>
            </a:rPr>
            <a:t>Clicks</a:t>
          </a:r>
          <a:endParaRPr lang="en-US" sz="2400" b="0"/>
        </a:p>
      </xdr:txBody>
    </xdr:sp>
    <xdr:clientData/>
  </xdr:twoCellAnchor>
  <xdr:twoCellAnchor>
    <xdr:from>
      <xdr:col>6</xdr:col>
      <xdr:colOff>747520</xdr:colOff>
      <xdr:row>12</xdr:row>
      <xdr:rowOff>50106</xdr:rowOff>
    </xdr:from>
    <xdr:to>
      <xdr:col>8</xdr:col>
      <xdr:colOff>147752</xdr:colOff>
      <xdr:row>14</xdr:row>
      <xdr:rowOff>92303</xdr:rowOff>
    </xdr:to>
    <xdr:sp macro="" textlink="'Pivot Table'!E6">
      <xdr:nvSpPr>
        <xdr:cNvPr id="31" name="TextBox 30">
          <a:extLst>
            <a:ext uri="{FF2B5EF4-FFF2-40B4-BE49-F238E27FC236}">
              <a16:creationId xmlns:a16="http://schemas.microsoft.com/office/drawing/2014/main" id="{A4B3204F-73CE-4E47-B0F3-F7A0BF4339A5}"/>
            </a:ext>
          </a:extLst>
        </xdr:cNvPr>
        <xdr:cNvSpPr txBox="1"/>
      </xdr:nvSpPr>
      <xdr:spPr>
        <a:xfrm>
          <a:off x="7707120" y="2488506"/>
          <a:ext cx="1051232" cy="4485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400" b="0" i="0" u="none" strike="noStrike">
              <a:solidFill>
                <a:srgbClr val="000000"/>
              </a:solidFill>
              <a:latin typeface="Aptos Narrow"/>
            </a:rPr>
            <a:t>Clicks</a:t>
          </a:r>
          <a:endParaRPr lang="en-US" sz="2400" b="0"/>
        </a:p>
      </xdr:txBody>
    </xdr:sp>
    <xdr:clientData/>
  </xdr:twoCellAnchor>
  <xdr:twoCellAnchor>
    <xdr:from>
      <xdr:col>11</xdr:col>
      <xdr:colOff>668498</xdr:colOff>
      <xdr:row>12</xdr:row>
      <xdr:rowOff>19061</xdr:rowOff>
    </xdr:from>
    <xdr:to>
      <xdr:col>13</xdr:col>
      <xdr:colOff>68730</xdr:colOff>
      <xdr:row>14</xdr:row>
      <xdr:rowOff>61258</xdr:rowOff>
    </xdr:to>
    <xdr:sp macro="" textlink="'Pivot Table'!E6">
      <xdr:nvSpPr>
        <xdr:cNvPr id="32" name="TextBox 31">
          <a:extLst>
            <a:ext uri="{FF2B5EF4-FFF2-40B4-BE49-F238E27FC236}">
              <a16:creationId xmlns:a16="http://schemas.microsoft.com/office/drawing/2014/main" id="{07608C3A-492E-A54C-9D58-5CB9D8A14EC2}"/>
            </a:ext>
          </a:extLst>
        </xdr:cNvPr>
        <xdr:cNvSpPr txBox="1"/>
      </xdr:nvSpPr>
      <xdr:spPr>
        <a:xfrm>
          <a:off x="11755598" y="2457461"/>
          <a:ext cx="1051232" cy="4485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400" b="0" i="0" u="none" strike="noStrike">
              <a:solidFill>
                <a:srgbClr val="000000"/>
              </a:solidFill>
              <a:latin typeface="Aptos Narrow"/>
            </a:rPr>
            <a:t>Clicks</a:t>
          </a:r>
          <a:endParaRPr lang="en-US" sz="2400" b="0"/>
        </a:p>
      </xdr:txBody>
    </xdr:sp>
    <xdr:clientData/>
  </xdr:twoCellAnchor>
  <xdr:twoCellAnchor>
    <xdr:from>
      <xdr:col>1</xdr:col>
      <xdr:colOff>275448</xdr:colOff>
      <xdr:row>22</xdr:row>
      <xdr:rowOff>153811</xdr:rowOff>
    </xdr:from>
    <xdr:to>
      <xdr:col>6</xdr:col>
      <xdr:colOff>128164</xdr:colOff>
      <xdr:row>31</xdr:row>
      <xdr:rowOff>79687</xdr:rowOff>
    </xdr:to>
    <xdr:sp macro="" textlink="">
      <xdr:nvSpPr>
        <xdr:cNvPr id="48" name="Rounded Rectangle 47">
          <a:extLst>
            <a:ext uri="{FF2B5EF4-FFF2-40B4-BE49-F238E27FC236}">
              <a16:creationId xmlns:a16="http://schemas.microsoft.com/office/drawing/2014/main" id="{F905213B-05B7-744D-9222-1D87F81BE813}"/>
            </a:ext>
          </a:extLst>
        </xdr:cNvPr>
        <xdr:cNvSpPr/>
      </xdr:nvSpPr>
      <xdr:spPr>
        <a:xfrm>
          <a:off x="3106732" y="4511426"/>
          <a:ext cx="3988955" cy="1708536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200"/>
        </a:p>
      </xdr:txBody>
    </xdr:sp>
    <xdr:clientData/>
  </xdr:twoCellAnchor>
  <xdr:twoCellAnchor>
    <xdr:from>
      <xdr:col>11</xdr:col>
      <xdr:colOff>363008</xdr:colOff>
      <xdr:row>32</xdr:row>
      <xdr:rowOff>103718</xdr:rowOff>
    </xdr:from>
    <xdr:to>
      <xdr:col>21</xdr:col>
      <xdr:colOff>222250</xdr:colOff>
      <xdr:row>52</xdr:row>
      <xdr:rowOff>187325</xdr:rowOff>
    </xdr:to>
    <xdr:sp macro="" textlink="">
      <xdr:nvSpPr>
        <xdr:cNvPr id="62" name="Rounded Rectangle 61">
          <a:extLst>
            <a:ext uri="{FF2B5EF4-FFF2-40B4-BE49-F238E27FC236}">
              <a16:creationId xmlns:a16="http://schemas.microsoft.com/office/drawing/2014/main" id="{1C247D0C-9362-1144-84D1-D35D31A58FEE}"/>
            </a:ext>
          </a:extLst>
        </xdr:cNvPr>
        <xdr:cNvSpPr/>
      </xdr:nvSpPr>
      <xdr:spPr>
        <a:xfrm>
          <a:off x="11443758" y="6707718"/>
          <a:ext cx="8114242" cy="4211107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200"/>
        </a:p>
      </xdr:txBody>
    </xdr:sp>
    <xdr:clientData/>
  </xdr:twoCellAnchor>
  <xdr:twoCellAnchor>
    <xdr:from>
      <xdr:col>1</xdr:col>
      <xdr:colOff>418880</xdr:colOff>
      <xdr:row>33</xdr:row>
      <xdr:rowOff>97366</xdr:rowOff>
    </xdr:from>
    <xdr:to>
      <xdr:col>10</xdr:col>
      <xdr:colOff>761999</xdr:colOff>
      <xdr:row>51</xdr:row>
      <xdr:rowOff>44010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EF9AFE89-84BA-CC41-83F0-128165415E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389243</xdr:colOff>
      <xdr:row>17</xdr:row>
      <xdr:rowOff>42998</xdr:rowOff>
    </xdr:from>
    <xdr:to>
      <xdr:col>5</xdr:col>
      <xdr:colOff>811487</xdr:colOff>
      <xdr:row>21</xdr:row>
      <xdr:rowOff>25400</xdr:rowOff>
    </xdr:to>
    <xdr:graphicFrame macro="">
      <xdr:nvGraphicFramePr>
        <xdr:cNvPr id="79" name="Chart 78">
          <a:extLst>
            <a:ext uri="{FF2B5EF4-FFF2-40B4-BE49-F238E27FC236}">
              <a16:creationId xmlns:a16="http://schemas.microsoft.com/office/drawing/2014/main" id="{EA4BA5B5-10B2-8146-9181-71D4F5F143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372533</xdr:colOff>
      <xdr:row>17</xdr:row>
      <xdr:rowOff>203048</xdr:rowOff>
    </xdr:from>
    <xdr:to>
      <xdr:col>10</xdr:col>
      <xdr:colOff>740833</xdr:colOff>
      <xdr:row>21</xdr:row>
      <xdr:rowOff>93133</xdr:rowOff>
    </xdr:to>
    <xdr:graphicFrame macro="">
      <xdr:nvGraphicFramePr>
        <xdr:cNvPr id="80" name="Chart 79">
          <a:extLst>
            <a:ext uri="{FF2B5EF4-FFF2-40B4-BE49-F238E27FC236}">
              <a16:creationId xmlns:a16="http://schemas.microsoft.com/office/drawing/2014/main" id="{8B5BC82B-A392-F348-83EB-FEFA3C2028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515204</xdr:colOff>
      <xdr:row>17</xdr:row>
      <xdr:rowOff>2903</xdr:rowOff>
    </xdr:from>
    <xdr:to>
      <xdr:col>15</xdr:col>
      <xdr:colOff>723899</xdr:colOff>
      <xdr:row>21</xdr:row>
      <xdr:rowOff>139357</xdr:rowOff>
    </xdr:to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9F4DCC8D-CF7C-5041-B42B-6D059834AD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351632</xdr:colOff>
      <xdr:row>16</xdr:row>
      <xdr:rowOff>147974</xdr:rowOff>
    </xdr:from>
    <xdr:to>
      <xdr:col>20</xdr:col>
      <xdr:colOff>723900</xdr:colOff>
      <xdr:row>21</xdr:row>
      <xdr:rowOff>59211</xdr:rowOff>
    </xdr:to>
    <xdr:graphicFrame macro="">
      <xdr:nvGraphicFramePr>
        <xdr:cNvPr id="82" name="Chart 81">
          <a:extLst>
            <a:ext uri="{FF2B5EF4-FFF2-40B4-BE49-F238E27FC236}">
              <a16:creationId xmlns:a16="http://schemas.microsoft.com/office/drawing/2014/main" id="{D502C3E8-34B0-DB40-9DD8-380B4A9E14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</xdr:col>
      <xdr:colOff>381002</xdr:colOff>
      <xdr:row>22</xdr:row>
      <xdr:rowOff>177801</xdr:rowOff>
    </xdr:from>
    <xdr:to>
      <xdr:col>2</xdr:col>
      <xdr:colOff>176002</xdr:colOff>
      <xdr:row>25</xdr:row>
      <xdr:rowOff>190500</xdr:rowOff>
    </xdr:to>
    <xdr:pic>
      <xdr:nvPicPr>
        <xdr:cNvPr id="94" name="Picture 93" descr="facebook logo png, facebook icon transparent png 18930698 PNG">
          <a:extLst>
            <a:ext uri="{FF2B5EF4-FFF2-40B4-BE49-F238E27FC236}">
              <a16:creationId xmlns:a16="http://schemas.microsoft.com/office/drawing/2014/main" id="{9155A889-9777-AE40-B285-34FB047DD8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13102" y="4445001"/>
          <a:ext cx="620500" cy="6222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323524</xdr:colOff>
      <xdr:row>63</xdr:row>
      <xdr:rowOff>82714</xdr:rowOff>
    </xdr:from>
    <xdr:to>
      <xdr:col>21</xdr:col>
      <xdr:colOff>174625</xdr:colOff>
      <xdr:row>83</xdr:row>
      <xdr:rowOff>91181</xdr:rowOff>
    </xdr:to>
    <xdr:sp macro="" textlink="">
      <xdr:nvSpPr>
        <xdr:cNvPr id="111" name="Rounded Rectangle 110">
          <a:extLst>
            <a:ext uri="{FF2B5EF4-FFF2-40B4-BE49-F238E27FC236}">
              <a16:creationId xmlns:a16="http://schemas.microsoft.com/office/drawing/2014/main" id="{D342F762-8C7F-E542-AA07-FA57E4D19C50}"/>
            </a:ext>
          </a:extLst>
        </xdr:cNvPr>
        <xdr:cNvSpPr/>
      </xdr:nvSpPr>
      <xdr:spPr>
        <a:xfrm>
          <a:off x="3149274" y="13084339"/>
          <a:ext cx="16361101" cy="4135967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200"/>
        </a:p>
      </xdr:txBody>
    </xdr:sp>
    <xdr:clientData/>
  </xdr:twoCellAnchor>
  <xdr:twoCellAnchor>
    <xdr:from>
      <xdr:col>2</xdr:col>
      <xdr:colOff>42961</xdr:colOff>
      <xdr:row>64</xdr:row>
      <xdr:rowOff>186430</xdr:rowOff>
    </xdr:from>
    <xdr:to>
      <xdr:col>20</xdr:col>
      <xdr:colOff>264449</xdr:colOff>
      <xdr:row>83</xdr:row>
      <xdr:rowOff>36402</xdr:rowOff>
    </xdr:to>
    <xdr:graphicFrame macro="">
      <xdr:nvGraphicFramePr>
        <xdr:cNvPr id="118" name="Chart 117">
          <a:extLst>
            <a:ext uri="{FF2B5EF4-FFF2-40B4-BE49-F238E27FC236}">
              <a16:creationId xmlns:a16="http://schemas.microsoft.com/office/drawing/2014/main" id="{72470B67-3252-8E4F-9F2E-81E1355C6D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594457</xdr:colOff>
      <xdr:row>64</xdr:row>
      <xdr:rowOff>15514</xdr:rowOff>
    </xdr:from>
    <xdr:to>
      <xdr:col>16</xdr:col>
      <xdr:colOff>103534</xdr:colOff>
      <xdr:row>67</xdr:row>
      <xdr:rowOff>163146</xdr:rowOff>
    </xdr:to>
    <xdr:sp macro="" textlink="'Pivot Table'!E6">
      <xdr:nvSpPr>
        <xdr:cNvPr id="119" name="TextBox 118">
          <a:extLst>
            <a:ext uri="{FF2B5EF4-FFF2-40B4-BE49-F238E27FC236}">
              <a16:creationId xmlns:a16="http://schemas.microsoft.com/office/drawing/2014/main" id="{B6ACDED6-F0DA-F046-8AFC-4F47D2FB0C38}"/>
            </a:ext>
          </a:extLst>
        </xdr:cNvPr>
        <xdr:cNvSpPr txBox="1"/>
      </xdr:nvSpPr>
      <xdr:spPr>
        <a:xfrm>
          <a:off x="6722207" y="13223514"/>
          <a:ext cx="8589577" cy="76675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 b="1" i="0" u="none" strike="noStrike">
              <a:solidFill>
                <a:srgbClr val="000000"/>
              </a:solidFill>
              <a:latin typeface="Aptos Narrow"/>
            </a:rPr>
            <a:t>Impressions</a:t>
          </a:r>
        </a:p>
        <a:p>
          <a:pPr algn="ctr"/>
          <a:r>
            <a:rPr lang="en-US" sz="20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Aptos Narrow"/>
            </a:rPr>
            <a:t>(All</a:t>
          </a:r>
          <a:r>
            <a:rPr lang="en-US" sz="2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Aptos Narrow"/>
            </a:rPr>
            <a:t> Campaigns)</a:t>
          </a:r>
          <a:endParaRPr lang="en-US" sz="20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436880</xdr:colOff>
      <xdr:row>32</xdr:row>
      <xdr:rowOff>119802</xdr:rowOff>
    </xdr:from>
    <xdr:to>
      <xdr:col>10</xdr:col>
      <xdr:colOff>457199</xdr:colOff>
      <xdr:row>36</xdr:row>
      <xdr:rowOff>111760</xdr:rowOff>
    </xdr:to>
    <xdr:sp macro="" textlink="'Pivot Table'!E6">
      <xdr:nvSpPr>
        <xdr:cNvPr id="37" name="TextBox 36">
          <a:extLst>
            <a:ext uri="{FF2B5EF4-FFF2-40B4-BE49-F238E27FC236}">
              <a16:creationId xmlns:a16="http://schemas.microsoft.com/office/drawing/2014/main" id="{16C4E135-271B-AE42-BA02-6774275EF868}"/>
            </a:ext>
          </a:extLst>
        </xdr:cNvPr>
        <xdr:cNvSpPr txBox="1"/>
      </xdr:nvSpPr>
      <xdr:spPr>
        <a:xfrm>
          <a:off x="4094480" y="6622202"/>
          <a:ext cx="6603999" cy="80475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 b="1" i="0" u="none" strike="noStrike">
              <a:solidFill>
                <a:srgbClr val="000000"/>
              </a:solidFill>
              <a:latin typeface="Aptos Narrow"/>
            </a:rPr>
            <a:t>Conversions </a:t>
          </a:r>
        </a:p>
        <a:p>
          <a:pPr algn="ctr"/>
          <a:r>
            <a:rPr lang="en-US" sz="20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Aptos Narrow"/>
            </a:rPr>
            <a:t>(All Platforms)</a:t>
          </a:r>
          <a:endParaRPr lang="en-US" sz="20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 editAs="oneCell">
    <xdr:from>
      <xdr:col>0</xdr:col>
      <xdr:colOff>302085</xdr:colOff>
      <xdr:row>22</xdr:row>
      <xdr:rowOff>25307</xdr:rowOff>
    </xdr:from>
    <xdr:to>
      <xdr:col>0</xdr:col>
      <xdr:colOff>2280591</xdr:colOff>
      <xdr:row>33</xdr:row>
      <xdr:rowOff>114254</xdr:rowOff>
    </xdr:to>
    <xdr:pic>
      <xdr:nvPicPr>
        <xdr:cNvPr id="124" name="Picture 1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43646B8-A960-1B1D-2B3C-C80C0AE1C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2085" y="4565557"/>
          <a:ext cx="1978506" cy="2359072"/>
        </a:xfrm>
        <a:prstGeom prst="rect">
          <a:avLst/>
        </a:prstGeom>
      </xdr:spPr>
    </xdr:pic>
    <xdr:clientData/>
  </xdr:twoCellAnchor>
  <xdr:twoCellAnchor editAs="oneCell">
    <xdr:from>
      <xdr:col>0</xdr:col>
      <xdr:colOff>75464</xdr:colOff>
      <xdr:row>9</xdr:row>
      <xdr:rowOff>140078</xdr:rowOff>
    </xdr:from>
    <xdr:to>
      <xdr:col>0</xdr:col>
      <xdr:colOff>2597058</xdr:colOff>
      <xdr:row>18</xdr:row>
      <xdr:rowOff>171634</xdr:rowOff>
    </xdr:to>
    <xdr:pic>
      <xdr:nvPicPr>
        <xdr:cNvPr id="125" name="Picture 12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873B3EB-DE34-F617-B757-8A2110555A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5464" y="1997453"/>
          <a:ext cx="2521594" cy="1888931"/>
        </a:xfrm>
        <a:prstGeom prst="rect">
          <a:avLst/>
        </a:prstGeom>
      </xdr:spPr>
    </xdr:pic>
    <xdr:clientData/>
  </xdr:twoCellAnchor>
  <xdr:twoCellAnchor>
    <xdr:from>
      <xdr:col>14</xdr:col>
      <xdr:colOff>284185</xdr:colOff>
      <xdr:row>2</xdr:row>
      <xdr:rowOff>127000</xdr:rowOff>
    </xdr:from>
    <xdr:to>
      <xdr:col>20</xdr:col>
      <xdr:colOff>650874</xdr:colOff>
      <xdr:row>10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27" name="c_date">
              <a:extLst>
                <a:ext uri="{FF2B5EF4-FFF2-40B4-BE49-F238E27FC236}">
                  <a16:creationId xmlns:a16="http://schemas.microsoft.com/office/drawing/2014/main" id="{8D031670-4BAD-2543-9397-68C14DFEE291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c_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43741" y="522111"/>
              <a:ext cx="5362022" cy="14534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3</xdr:col>
      <xdr:colOff>700689</xdr:colOff>
      <xdr:row>23</xdr:row>
      <xdr:rowOff>30383</xdr:rowOff>
    </xdr:from>
    <xdr:to>
      <xdr:col>6</xdr:col>
      <xdr:colOff>30382</xdr:colOff>
      <xdr:row>31</xdr:row>
      <xdr:rowOff>31</xdr:rowOff>
    </xdr:to>
    <xdr:graphicFrame macro="">
      <xdr:nvGraphicFramePr>
        <xdr:cNvPr id="129" name="Chart 128">
          <a:extLst>
            <a:ext uri="{FF2B5EF4-FFF2-40B4-BE49-F238E27FC236}">
              <a16:creationId xmlns:a16="http://schemas.microsoft.com/office/drawing/2014/main" id="{17F883E2-22FD-3940-A350-61D4030401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282221</xdr:colOff>
      <xdr:row>23</xdr:row>
      <xdr:rowOff>14112</xdr:rowOff>
    </xdr:from>
    <xdr:to>
      <xdr:col>21</xdr:col>
      <xdr:colOff>68798</xdr:colOff>
      <xdr:row>31</xdr:row>
      <xdr:rowOff>11800</xdr:rowOff>
    </xdr:to>
    <xdr:graphicFrame macro="">
      <xdr:nvGraphicFramePr>
        <xdr:cNvPr id="132" name="Chart 131">
          <a:extLst>
            <a:ext uri="{FF2B5EF4-FFF2-40B4-BE49-F238E27FC236}">
              <a16:creationId xmlns:a16="http://schemas.microsoft.com/office/drawing/2014/main" id="{A68707A7-E56D-0F4A-8CD1-FE6F6AB867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374925</xdr:colOff>
      <xdr:row>25</xdr:row>
      <xdr:rowOff>104896</xdr:rowOff>
    </xdr:from>
    <xdr:to>
      <xdr:col>4</xdr:col>
      <xdr:colOff>0</xdr:colOff>
      <xdr:row>30</xdr:row>
      <xdr:rowOff>93210</xdr:rowOff>
    </xdr:to>
    <xdr:sp macro="" textlink="'Pivot Table'!E18">
      <xdr:nvSpPr>
        <xdr:cNvPr id="69" name="TextBox 68">
          <a:extLst>
            <a:ext uri="{FF2B5EF4-FFF2-40B4-BE49-F238E27FC236}">
              <a16:creationId xmlns:a16="http://schemas.microsoft.com/office/drawing/2014/main" id="{C441184F-5C18-AC43-8AF3-3DACC3B23E25}"/>
            </a:ext>
          </a:extLst>
        </xdr:cNvPr>
        <xdr:cNvSpPr txBox="1"/>
      </xdr:nvSpPr>
      <xdr:spPr>
        <a:xfrm>
          <a:off x="3206209" y="5056731"/>
          <a:ext cx="2106819" cy="97868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7A6FD57A-A666-0049-9EAC-B182467D908E}" type="TxLink">
            <a:rPr lang="en-US" sz="6000" b="1" i="0" u="none" strike="noStrike">
              <a:solidFill>
                <a:srgbClr val="0070C0"/>
              </a:solidFill>
              <a:latin typeface="Aptos Narrow"/>
              <a:ea typeface="+mn-ea"/>
              <a:cs typeface="+mn-cs"/>
            </a:rPr>
            <a:pPr marL="0" indent="0" algn="l"/>
            <a:t> 9,224 </a:t>
          </a:fld>
          <a:endParaRPr lang="en-US" sz="6000" b="1" i="0" u="none" strike="noStrike">
            <a:solidFill>
              <a:srgbClr val="0070C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332232</xdr:colOff>
      <xdr:row>14</xdr:row>
      <xdr:rowOff>48027</xdr:rowOff>
    </xdr:from>
    <xdr:to>
      <xdr:col>5</xdr:col>
      <xdr:colOff>525517</xdr:colOff>
      <xdr:row>18</xdr:row>
      <xdr:rowOff>0</xdr:rowOff>
    </xdr:to>
    <xdr:sp macro="" textlink="'Pivot Table'!E6">
      <xdr:nvSpPr>
        <xdr:cNvPr id="28" name="TextBox 27">
          <a:extLst>
            <a:ext uri="{FF2B5EF4-FFF2-40B4-BE49-F238E27FC236}">
              <a16:creationId xmlns:a16="http://schemas.microsoft.com/office/drawing/2014/main" id="{5B8032A7-9215-7EAE-0D51-D129CDE4B0EC}"/>
            </a:ext>
          </a:extLst>
        </xdr:cNvPr>
        <xdr:cNvSpPr txBox="1"/>
      </xdr:nvSpPr>
      <xdr:spPr>
        <a:xfrm>
          <a:off x="3164186" y="2909176"/>
          <a:ext cx="3521561" cy="76944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0E0C5779-A00E-054B-A615-71A6EE8490F6}" type="TxLink">
            <a:rPr lang="en-US" sz="5000" b="1" i="0" u="none" strike="noStrike">
              <a:solidFill>
                <a:srgbClr val="0070C0"/>
              </a:solidFill>
              <a:latin typeface="Aptos Narrow"/>
            </a:rPr>
            <a:pPr algn="l"/>
            <a:t> 4,301,963 </a:t>
          </a:fld>
          <a:endParaRPr lang="en-US" sz="5000" b="1">
            <a:solidFill>
              <a:srgbClr val="0070C0"/>
            </a:solidFill>
          </a:endParaRPr>
        </a:p>
      </xdr:txBody>
    </xdr:sp>
    <xdr:clientData/>
  </xdr:twoCellAnchor>
  <xdr:twoCellAnchor>
    <xdr:from>
      <xdr:col>2</xdr:col>
      <xdr:colOff>57235</xdr:colOff>
      <xdr:row>23</xdr:row>
      <xdr:rowOff>118483</xdr:rowOff>
    </xdr:from>
    <xdr:to>
      <xdr:col>4</xdr:col>
      <xdr:colOff>141111</xdr:colOff>
      <xdr:row>25</xdr:row>
      <xdr:rowOff>95954</xdr:rowOff>
    </xdr:to>
    <xdr:sp macro="" textlink="'Pivot Table'!E6">
      <xdr:nvSpPr>
        <xdr:cNvPr id="99" name="TextBox 98">
          <a:extLst>
            <a:ext uri="{FF2B5EF4-FFF2-40B4-BE49-F238E27FC236}">
              <a16:creationId xmlns:a16="http://schemas.microsoft.com/office/drawing/2014/main" id="{37A1F588-4339-3143-894F-8D99AB1BBA1B}"/>
            </a:ext>
          </a:extLst>
        </xdr:cNvPr>
        <xdr:cNvSpPr txBox="1"/>
      </xdr:nvSpPr>
      <xdr:spPr>
        <a:xfrm>
          <a:off x="3714835" y="4588883"/>
          <a:ext cx="1732054" cy="38387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400" b="0"/>
            <a:t>Conversions</a:t>
          </a:r>
        </a:p>
      </xdr:txBody>
    </xdr:sp>
    <xdr:clientData/>
  </xdr:twoCellAnchor>
  <xdr:twoCellAnchor>
    <xdr:from>
      <xdr:col>6</xdr:col>
      <xdr:colOff>279400</xdr:colOff>
      <xdr:row>22</xdr:row>
      <xdr:rowOff>152400</xdr:rowOff>
    </xdr:from>
    <xdr:to>
      <xdr:col>11</xdr:col>
      <xdr:colOff>132116</xdr:colOff>
      <xdr:row>31</xdr:row>
      <xdr:rowOff>78276</xdr:rowOff>
    </xdr:to>
    <xdr:sp macro="" textlink="">
      <xdr:nvSpPr>
        <xdr:cNvPr id="136" name="Rounded Rectangle 135">
          <a:extLst>
            <a:ext uri="{FF2B5EF4-FFF2-40B4-BE49-F238E27FC236}">
              <a16:creationId xmlns:a16="http://schemas.microsoft.com/office/drawing/2014/main" id="{999DAFB4-311D-E84A-98AC-80F6E805AD03}"/>
            </a:ext>
          </a:extLst>
        </xdr:cNvPr>
        <xdr:cNvSpPr/>
      </xdr:nvSpPr>
      <xdr:spPr>
        <a:xfrm>
          <a:off x="7239000" y="4622800"/>
          <a:ext cx="3980216" cy="1754676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200"/>
        </a:p>
      </xdr:txBody>
    </xdr:sp>
    <xdr:clientData/>
  </xdr:twoCellAnchor>
  <xdr:twoCellAnchor>
    <xdr:from>
      <xdr:col>11</xdr:col>
      <xdr:colOff>292100</xdr:colOff>
      <xdr:row>22</xdr:row>
      <xdr:rowOff>152400</xdr:rowOff>
    </xdr:from>
    <xdr:to>
      <xdr:col>16</xdr:col>
      <xdr:colOff>144816</xdr:colOff>
      <xdr:row>31</xdr:row>
      <xdr:rowOff>78276</xdr:rowOff>
    </xdr:to>
    <xdr:sp macro="" textlink="">
      <xdr:nvSpPr>
        <xdr:cNvPr id="137" name="Rounded Rectangle 136">
          <a:extLst>
            <a:ext uri="{FF2B5EF4-FFF2-40B4-BE49-F238E27FC236}">
              <a16:creationId xmlns:a16="http://schemas.microsoft.com/office/drawing/2014/main" id="{42F6080F-9852-024E-812C-538576D3B21D}"/>
            </a:ext>
          </a:extLst>
        </xdr:cNvPr>
        <xdr:cNvSpPr/>
      </xdr:nvSpPr>
      <xdr:spPr>
        <a:xfrm>
          <a:off x="11379200" y="4622800"/>
          <a:ext cx="3980216" cy="1754676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200"/>
        </a:p>
      </xdr:txBody>
    </xdr:sp>
    <xdr:clientData/>
  </xdr:twoCellAnchor>
  <xdr:twoCellAnchor>
    <xdr:from>
      <xdr:col>6</xdr:col>
      <xdr:colOff>319400</xdr:colOff>
      <xdr:row>14</xdr:row>
      <xdr:rowOff>9144</xdr:rowOff>
    </xdr:from>
    <xdr:to>
      <xdr:col>10</xdr:col>
      <xdr:colOff>389466</xdr:colOff>
      <xdr:row>18</xdr:row>
      <xdr:rowOff>33866</xdr:rowOff>
    </xdr:to>
    <xdr:sp macro="" textlink="'Pivot Table'!I6">
      <xdr:nvSpPr>
        <xdr:cNvPr id="34" name="TextBox 33">
          <a:extLst>
            <a:ext uri="{FF2B5EF4-FFF2-40B4-BE49-F238E27FC236}">
              <a16:creationId xmlns:a16="http://schemas.microsoft.com/office/drawing/2014/main" id="{0551C166-DBC7-424B-997C-2823EC862B32}"/>
            </a:ext>
          </a:extLst>
        </xdr:cNvPr>
        <xdr:cNvSpPr txBox="1"/>
      </xdr:nvSpPr>
      <xdr:spPr>
        <a:xfrm>
          <a:off x="7304400" y="2853944"/>
          <a:ext cx="3388999" cy="83752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C2BDDFAA-99AF-4C49-B743-D3943FF98950}" type="TxLink">
            <a:rPr lang="en-US" sz="5000" b="1" i="0" u="none" strike="noStrike">
              <a:solidFill>
                <a:schemeClr val="accent5">
                  <a:lumMod val="60000"/>
                  <a:lumOff val="40000"/>
                </a:schemeClr>
              </a:solidFill>
              <a:latin typeface="Aptos Narrow"/>
            </a:rPr>
            <a:pPr algn="l"/>
            <a:t> 6,519,706 </a:t>
          </a:fld>
          <a:endParaRPr lang="en-US" sz="5000" b="1">
            <a:solidFill>
              <a:schemeClr val="accent5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11</xdr:col>
      <xdr:colOff>306269</xdr:colOff>
      <xdr:row>13</xdr:row>
      <xdr:rowOff>195411</xdr:rowOff>
    </xdr:from>
    <xdr:to>
      <xdr:col>15</xdr:col>
      <xdr:colOff>378939</xdr:colOff>
      <xdr:row>17</xdr:row>
      <xdr:rowOff>50800</xdr:rowOff>
    </xdr:to>
    <xdr:sp macro="" textlink="'Pivot Table'!M6">
      <xdr:nvSpPr>
        <xdr:cNvPr id="35" name="TextBox 34">
          <a:extLst>
            <a:ext uri="{FF2B5EF4-FFF2-40B4-BE49-F238E27FC236}">
              <a16:creationId xmlns:a16="http://schemas.microsoft.com/office/drawing/2014/main" id="{933EEF51-1B6B-B64A-A781-E97956FF9AC5}"/>
            </a:ext>
          </a:extLst>
        </xdr:cNvPr>
        <xdr:cNvSpPr txBox="1"/>
      </xdr:nvSpPr>
      <xdr:spPr>
        <a:xfrm>
          <a:off x="11393369" y="2837011"/>
          <a:ext cx="3374670" cy="66818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CDF453B9-BA39-3848-9F0C-A2B5856FB036}" type="TxLink">
            <a:rPr lang="en-US" sz="4500" b="1" i="0" u="none" strike="noStrike">
              <a:solidFill>
                <a:srgbClr val="FFE067"/>
              </a:solidFill>
              <a:latin typeface="Aptos Narrow"/>
            </a:rPr>
            <a:pPr algn="l"/>
            <a:t> 4,555,060 </a:t>
          </a:fld>
          <a:endParaRPr lang="en-US" sz="4500" b="1">
            <a:solidFill>
              <a:srgbClr val="FFE067"/>
            </a:solidFill>
          </a:endParaRPr>
        </a:p>
      </xdr:txBody>
    </xdr:sp>
    <xdr:clientData/>
  </xdr:twoCellAnchor>
  <xdr:twoCellAnchor>
    <xdr:from>
      <xdr:col>16</xdr:col>
      <xdr:colOff>245434</xdr:colOff>
      <xdr:row>13</xdr:row>
      <xdr:rowOff>117800</xdr:rowOff>
    </xdr:from>
    <xdr:to>
      <xdr:col>20</xdr:col>
      <xdr:colOff>380999</xdr:colOff>
      <xdr:row>16</xdr:row>
      <xdr:rowOff>177800</xdr:rowOff>
    </xdr:to>
    <xdr:sp macro="" textlink="'Pivot Table'!Q6">
      <xdr:nvSpPr>
        <xdr:cNvPr id="36" name="TextBox 35">
          <a:extLst>
            <a:ext uri="{FF2B5EF4-FFF2-40B4-BE49-F238E27FC236}">
              <a16:creationId xmlns:a16="http://schemas.microsoft.com/office/drawing/2014/main" id="{5604C485-A202-4749-88C9-2D20D4FF1A32}"/>
            </a:ext>
          </a:extLst>
        </xdr:cNvPr>
        <xdr:cNvSpPr txBox="1"/>
      </xdr:nvSpPr>
      <xdr:spPr>
        <a:xfrm>
          <a:off x="15460034" y="2759400"/>
          <a:ext cx="3437565" cy="669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D291DB57-73E5-834A-A86C-16A923DBF36F}" type="TxLink">
            <a:rPr lang="en-US" sz="4500" b="1" i="0" u="none" strike="noStrike">
              <a:solidFill>
                <a:srgbClr val="FF002F"/>
              </a:solidFill>
              <a:latin typeface="Aptos Narrow"/>
            </a:rPr>
            <a:pPr algn="l"/>
            <a:t> 2,662,965 </a:t>
          </a:fld>
          <a:endParaRPr lang="en-US" sz="4500" b="1">
            <a:solidFill>
              <a:srgbClr val="FF002F"/>
            </a:solidFill>
          </a:endParaRPr>
        </a:p>
      </xdr:txBody>
    </xdr:sp>
    <xdr:clientData/>
  </xdr:twoCellAnchor>
  <xdr:twoCellAnchor editAs="oneCell">
    <xdr:from>
      <xdr:col>16</xdr:col>
      <xdr:colOff>290635</xdr:colOff>
      <xdr:row>12</xdr:row>
      <xdr:rowOff>77705</xdr:rowOff>
    </xdr:from>
    <xdr:to>
      <xdr:col>16</xdr:col>
      <xdr:colOff>669831</xdr:colOff>
      <xdr:row>14</xdr:row>
      <xdr:rowOff>51161</xdr:rowOff>
    </xdr:to>
    <xdr:pic>
      <xdr:nvPicPr>
        <xdr:cNvPr id="23" name="Picture 22" descr="Youtube Logo PNGs for Free Download">
          <a:extLst>
            <a:ext uri="{FF2B5EF4-FFF2-40B4-BE49-F238E27FC236}">
              <a16:creationId xmlns:a16="http://schemas.microsoft.com/office/drawing/2014/main" id="{04ED1C7A-022A-D659-28EE-5C146E7F4C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05235" y="2516105"/>
          <a:ext cx="379196" cy="379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634021</xdr:colOff>
      <xdr:row>12</xdr:row>
      <xdr:rowOff>19029</xdr:rowOff>
    </xdr:from>
    <xdr:to>
      <xdr:col>17</xdr:col>
      <xdr:colOff>819920</xdr:colOff>
      <xdr:row>14</xdr:row>
      <xdr:rowOff>52612</xdr:rowOff>
    </xdr:to>
    <xdr:sp macro="" textlink="'Pivot Table'!E6">
      <xdr:nvSpPr>
        <xdr:cNvPr id="33" name="TextBox 32">
          <a:extLst>
            <a:ext uri="{FF2B5EF4-FFF2-40B4-BE49-F238E27FC236}">
              <a16:creationId xmlns:a16="http://schemas.microsoft.com/office/drawing/2014/main" id="{AEC17A3A-C13A-1746-91D5-73DE6CE12CCE}"/>
            </a:ext>
          </a:extLst>
        </xdr:cNvPr>
        <xdr:cNvSpPr txBox="1"/>
      </xdr:nvSpPr>
      <xdr:spPr>
        <a:xfrm>
          <a:off x="15848621" y="2457429"/>
          <a:ext cx="1011399" cy="43998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400" b="0" i="0" u="none" strike="noStrike">
              <a:solidFill>
                <a:srgbClr val="000000"/>
              </a:solidFill>
              <a:latin typeface="Aptos Narrow"/>
            </a:rPr>
            <a:t>Clicks</a:t>
          </a:r>
          <a:endParaRPr lang="en-US" sz="2400" b="0"/>
        </a:p>
      </xdr:txBody>
    </xdr:sp>
    <xdr:clientData/>
  </xdr:twoCellAnchor>
  <xdr:twoCellAnchor editAs="oneCell">
    <xdr:from>
      <xdr:col>6</xdr:col>
      <xdr:colOff>433118</xdr:colOff>
      <xdr:row>23</xdr:row>
      <xdr:rowOff>114057</xdr:rowOff>
    </xdr:from>
    <xdr:to>
      <xdr:col>6</xdr:col>
      <xdr:colOff>745307</xdr:colOff>
      <xdr:row>25</xdr:row>
      <xdr:rowOff>21746</xdr:rowOff>
    </xdr:to>
    <xdr:pic>
      <xdr:nvPicPr>
        <xdr:cNvPr id="139" name="Picture 138">
          <a:extLst>
            <a:ext uri="{FF2B5EF4-FFF2-40B4-BE49-F238E27FC236}">
              <a16:creationId xmlns:a16="http://schemas.microsoft.com/office/drawing/2014/main" id="{E07ADAB1-4EEA-DC44-92A3-E0CDC2047A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2229" y="4657835"/>
          <a:ext cx="312189" cy="302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463166</xdr:colOff>
      <xdr:row>23</xdr:row>
      <xdr:rowOff>147943</xdr:rowOff>
    </xdr:from>
    <xdr:to>
      <xdr:col>11</xdr:col>
      <xdr:colOff>727444</xdr:colOff>
      <xdr:row>25</xdr:row>
      <xdr:rowOff>16851</xdr:rowOff>
    </xdr:to>
    <xdr:pic>
      <xdr:nvPicPr>
        <xdr:cNvPr id="141" name="Picture 140">
          <a:extLst>
            <a:ext uri="{FF2B5EF4-FFF2-40B4-BE49-F238E27FC236}">
              <a16:creationId xmlns:a16="http://schemas.microsoft.com/office/drawing/2014/main" id="{B918035D-B776-7A4A-9A71-54016ABDD6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25055" y="4691721"/>
          <a:ext cx="264278" cy="2640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476902</xdr:colOff>
      <xdr:row>23</xdr:row>
      <xdr:rowOff>74882</xdr:rowOff>
    </xdr:from>
    <xdr:to>
      <xdr:col>17</xdr:col>
      <xdr:colOff>23543</xdr:colOff>
      <xdr:row>25</xdr:row>
      <xdr:rowOff>48338</xdr:rowOff>
    </xdr:to>
    <xdr:pic>
      <xdr:nvPicPr>
        <xdr:cNvPr id="143" name="Picture 142" descr="Youtube Logo PNGs for Free Download">
          <a:extLst>
            <a:ext uri="{FF2B5EF4-FFF2-40B4-BE49-F238E27FC236}">
              <a16:creationId xmlns:a16="http://schemas.microsoft.com/office/drawing/2014/main" id="{FC021EDE-A1BD-7D43-B393-EA178346BA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01569" y="4618660"/>
          <a:ext cx="379196" cy="3685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820288</xdr:colOff>
      <xdr:row>23</xdr:row>
      <xdr:rowOff>16206</xdr:rowOff>
    </xdr:from>
    <xdr:to>
      <xdr:col>19</xdr:col>
      <xdr:colOff>190500</xdr:colOff>
      <xdr:row>25</xdr:row>
      <xdr:rowOff>49789</xdr:rowOff>
    </xdr:to>
    <xdr:sp macro="" textlink="'Pivot Table'!E6">
      <xdr:nvSpPr>
        <xdr:cNvPr id="144" name="TextBox 143">
          <a:extLst>
            <a:ext uri="{FF2B5EF4-FFF2-40B4-BE49-F238E27FC236}">
              <a16:creationId xmlns:a16="http://schemas.microsoft.com/office/drawing/2014/main" id="{F77C8328-194D-E240-AA54-18618E097A92}"/>
            </a:ext>
          </a:extLst>
        </xdr:cNvPr>
        <xdr:cNvSpPr txBox="1"/>
      </xdr:nvSpPr>
      <xdr:spPr>
        <a:xfrm>
          <a:off x="16028538" y="4762831"/>
          <a:ext cx="1846712" cy="44633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400" b="0" i="0" u="none" strike="noStrike">
              <a:solidFill>
                <a:srgbClr val="000000"/>
              </a:solidFill>
              <a:latin typeface="Aptos Narrow"/>
            </a:rPr>
            <a:t>Conversions</a:t>
          </a:r>
          <a:endParaRPr lang="en-US" sz="2400" b="0"/>
        </a:p>
      </xdr:txBody>
    </xdr:sp>
    <xdr:clientData/>
  </xdr:twoCellAnchor>
  <xdr:twoCellAnchor>
    <xdr:from>
      <xdr:col>8</xdr:col>
      <xdr:colOff>439615</xdr:colOff>
      <xdr:row>23</xdr:row>
      <xdr:rowOff>70555</xdr:rowOff>
    </xdr:from>
    <xdr:to>
      <xdr:col>10</xdr:col>
      <xdr:colOff>786246</xdr:colOff>
      <xdr:row>30</xdr:row>
      <xdr:rowOff>113120</xdr:rowOff>
    </xdr:to>
    <xdr:graphicFrame macro="">
      <xdr:nvGraphicFramePr>
        <xdr:cNvPr id="130" name="Chart 129">
          <a:extLst>
            <a:ext uri="{FF2B5EF4-FFF2-40B4-BE49-F238E27FC236}">
              <a16:creationId xmlns:a16="http://schemas.microsoft.com/office/drawing/2014/main" id="{9FAA4D39-055A-6848-B2C8-F7B1D507D8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6</xdr:col>
      <xdr:colOff>778564</xdr:colOff>
      <xdr:row>23</xdr:row>
      <xdr:rowOff>61395</xdr:rowOff>
    </xdr:from>
    <xdr:to>
      <xdr:col>9</xdr:col>
      <xdr:colOff>141111</xdr:colOff>
      <xdr:row>25</xdr:row>
      <xdr:rowOff>103592</xdr:rowOff>
    </xdr:to>
    <xdr:sp macro="" textlink="'Pivot Table'!E6">
      <xdr:nvSpPr>
        <xdr:cNvPr id="140" name="TextBox 139">
          <a:extLst>
            <a:ext uri="{FF2B5EF4-FFF2-40B4-BE49-F238E27FC236}">
              <a16:creationId xmlns:a16="http://schemas.microsoft.com/office/drawing/2014/main" id="{4A48A7FF-1B35-F841-87F7-6DF360AAD3F7}"/>
            </a:ext>
          </a:extLst>
        </xdr:cNvPr>
        <xdr:cNvSpPr txBox="1"/>
      </xdr:nvSpPr>
      <xdr:spPr>
        <a:xfrm>
          <a:off x="7777675" y="4605173"/>
          <a:ext cx="1860214" cy="43730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400" b="0" i="0" u="none" strike="noStrike">
              <a:solidFill>
                <a:srgbClr val="000000"/>
              </a:solidFill>
              <a:latin typeface="Aptos Narrow"/>
            </a:rPr>
            <a:t>Conversions</a:t>
          </a:r>
          <a:endParaRPr lang="en-US" sz="2400" b="0"/>
        </a:p>
      </xdr:txBody>
    </xdr:sp>
    <xdr:clientData/>
  </xdr:twoCellAnchor>
  <xdr:twoCellAnchor>
    <xdr:from>
      <xdr:col>6</xdr:col>
      <xdr:colOff>317001</xdr:colOff>
      <xdr:row>25</xdr:row>
      <xdr:rowOff>66459</xdr:rowOff>
    </xdr:from>
    <xdr:to>
      <xdr:col>9</xdr:col>
      <xdr:colOff>139700</xdr:colOff>
      <xdr:row>30</xdr:row>
      <xdr:rowOff>56444</xdr:rowOff>
    </xdr:to>
    <xdr:sp macro="" textlink="'Pivot Table'!I18">
      <xdr:nvSpPr>
        <xdr:cNvPr id="70" name="TextBox 69">
          <a:extLst>
            <a:ext uri="{FF2B5EF4-FFF2-40B4-BE49-F238E27FC236}">
              <a16:creationId xmlns:a16="http://schemas.microsoft.com/office/drawing/2014/main" id="{F91DACA1-583C-FA4D-841B-F33BC5217B49}"/>
            </a:ext>
          </a:extLst>
        </xdr:cNvPr>
        <xdr:cNvSpPr txBox="1"/>
      </xdr:nvSpPr>
      <xdr:spPr>
        <a:xfrm>
          <a:off x="7276601" y="5146459"/>
          <a:ext cx="2299199" cy="100598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DEB73231-472E-A048-A5F9-51C4FB1FDBD3}" type="TxLink">
            <a:rPr lang="en-US" sz="5500" b="1" i="0" u="none" strike="noStrike">
              <a:solidFill>
                <a:schemeClr val="accent5">
                  <a:lumMod val="60000"/>
                  <a:lumOff val="40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 13,072 </a:t>
          </a:fld>
          <a:endParaRPr lang="en-US" sz="5500" b="1" i="0" u="none" strike="noStrike">
            <a:solidFill>
              <a:schemeClr val="accent5">
                <a:lumMod val="60000"/>
                <a:lumOff val="40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542073</xdr:colOff>
      <xdr:row>23</xdr:row>
      <xdr:rowOff>0</xdr:rowOff>
    </xdr:from>
    <xdr:to>
      <xdr:col>16</xdr:col>
      <xdr:colOff>55564</xdr:colOff>
      <xdr:row>31</xdr:row>
      <xdr:rowOff>12359</xdr:rowOff>
    </xdr:to>
    <xdr:graphicFrame macro="">
      <xdr:nvGraphicFramePr>
        <xdr:cNvPr id="131" name="Chart 130">
          <a:extLst>
            <a:ext uri="{FF2B5EF4-FFF2-40B4-BE49-F238E27FC236}">
              <a16:creationId xmlns:a16="http://schemas.microsoft.com/office/drawing/2014/main" id="{1532BD79-56F5-4F4E-910B-3807BA188D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11</xdr:col>
      <xdr:colOff>288992</xdr:colOff>
      <xdr:row>25</xdr:row>
      <xdr:rowOff>34669</xdr:rowOff>
    </xdr:from>
    <xdr:to>
      <xdr:col>14</xdr:col>
      <xdr:colOff>185854</xdr:colOff>
      <xdr:row>29</xdr:row>
      <xdr:rowOff>127000</xdr:rowOff>
    </xdr:to>
    <xdr:sp macro="" textlink="'Pivot Table'!M18">
      <xdr:nvSpPr>
        <xdr:cNvPr id="71" name="TextBox 70">
          <a:extLst>
            <a:ext uri="{FF2B5EF4-FFF2-40B4-BE49-F238E27FC236}">
              <a16:creationId xmlns:a16="http://schemas.microsoft.com/office/drawing/2014/main" id="{F624B74C-D204-1C47-A839-F26974F4DB4C}"/>
            </a:ext>
          </a:extLst>
        </xdr:cNvPr>
        <xdr:cNvSpPr txBox="1"/>
      </xdr:nvSpPr>
      <xdr:spPr>
        <a:xfrm>
          <a:off x="11331797" y="5068206"/>
          <a:ext cx="2359423" cy="8976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B7793269-8433-3242-9531-90DC85C6432A}" type="TxLink">
            <a:rPr lang="en-US" sz="5500" b="1" i="0" u="none" strike="noStrike">
              <a:solidFill>
                <a:srgbClr val="FFE067"/>
              </a:solidFill>
              <a:latin typeface="Aptos Narrow"/>
              <a:ea typeface="+mn-ea"/>
              <a:cs typeface="+mn-cs"/>
            </a:rPr>
            <a:pPr marL="0" indent="0" algn="l"/>
            <a:t> 14,274 </a:t>
          </a:fld>
          <a:endParaRPr lang="en-US" sz="5500" b="1" i="0" u="none" strike="noStrike">
            <a:solidFill>
              <a:srgbClr val="FFE067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302506</xdr:colOff>
      <xdr:row>25</xdr:row>
      <xdr:rowOff>38304</xdr:rowOff>
    </xdr:from>
    <xdr:to>
      <xdr:col>19</xdr:col>
      <xdr:colOff>155223</xdr:colOff>
      <xdr:row>29</xdr:row>
      <xdr:rowOff>98778</xdr:rowOff>
    </xdr:to>
    <xdr:sp macro="" textlink="'Pivot Table'!Q18">
      <xdr:nvSpPr>
        <xdr:cNvPr id="72" name="TextBox 71">
          <a:extLst>
            <a:ext uri="{FF2B5EF4-FFF2-40B4-BE49-F238E27FC236}">
              <a16:creationId xmlns:a16="http://schemas.microsoft.com/office/drawing/2014/main" id="{2229472D-3614-8A44-8DCC-1BB7EF732E3E}"/>
            </a:ext>
          </a:extLst>
        </xdr:cNvPr>
        <xdr:cNvSpPr txBox="1"/>
      </xdr:nvSpPr>
      <xdr:spPr>
        <a:xfrm>
          <a:off x="15627173" y="4977193"/>
          <a:ext cx="2350383" cy="8506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27833B6C-61FE-D347-A4F1-C6D80E8871FA}" type="TxLink">
            <a:rPr lang="en-US" sz="5500" b="1" i="0" u="none" strike="noStrike">
              <a:solidFill>
                <a:srgbClr val="FF0000"/>
              </a:solidFill>
              <a:latin typeface="Aptos Narrow"/>
              <a:ea typeface="+mn-ea"/>
              <a:cs typeface="+mn-cs"/>
            </a:rPr>
            <a:pPr marL="0" indent="0" algn="l"/>
            <a:t> 11,544 </a:t>
          </a:fld>
          <a:endParaRPr lang="en-US" sz="5500" b="1" i="0" u="none" strike="noStrike">
            <a:solidFill>
              <a:srgbClr val="FF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249232</xdr:colOff>
      <xdr:row>53</xdr:row>
      <xdr:rowOff>115272</xdr:rowOff>
    </xdr:from>
    <xdr:to>
      <xdr:col>6</xdr:col>
      <xdr:colOff>101948</xdr:colOff>
      <xdr:row>62</xdr:row>
      <xdr:rowOff>41148</xdr:rowOff>
    </xdr:to>
    <xdr:sp macro="" textlink="">
      <xdr:nvSpPr>
        <xdr:cNvPr id="145" name="Rounded Rectangle 144">
          <a:extLst>
            <a:ext uri="{FF2B5EF4-FFF2-40B4-BE49-F238E27FC236}">
              <a16:creationId xmlns:a16="http://schemas.microsoft.com/office/drawing/2014/main" id="{D0FDC906-4C94-DE4A-9E96-D0C44204EA2D}"/>
            </a:ext>
          </a:extLst>
        </xdr:cNvPr>
        <xdr:cNvSpPr/>
      </xdr:nvSpPr>
      <xdr:spPr>
        <a:xfrm>
          <a:off x="3082309" y="10470657"/>
          <a:ext cx="4004639" cy="1684337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200"/>
        </a:p>
      </xdr:txBody>
    </xdr:sp>
    <xdr:clientData/>
  </xdr:twoCellAnchor>
  <xdr:twoCellAnchor>
    <xdr:from>
      <xdr:col>6</xdr:col>
      <xdr:colOff>230671</xdr:colOff>
      <xdr:row>53</xdr:row>
      <xdr:rowOff>121134</xdr:rowOff>
    </xdr:from>
    <xdr:to>
      <xdr:col>11</xdr:col>
      <xdr:colOff>83387</xdr:colOff>
      <xdr:row>62</xdr:row>
      <xdr:rowOff>47010</xdr:rowOff>
    </xdr:to>
    <xdr:sp macro="" textlink="">
      <xdr:nvSpPr>
        <xdr:cNvPr id="146" name="Rounded Rectangle 145">
          <a:extLst>
            <a:ext uri="{FF2B5EF4-FFF2-40B4-BE49-F238E27FC236}">
              <a16:creationId xmlns:a16="http://schemas.microsoft.com/office/drawing/2014/main" id="{E75C837E-0580-5F47-A1F4-2090F733E8A1}"/>
            </a:ext>
          </a:extLst>
        </xdr:cNvPr>
        <xdr:cNvSpPr/>
      </xdr:nvSpPr>
      <xdr:spPr>
        <a:xfrm>
          <a:off x="7215671" y="10476519"/>
          <a:ext cx="4004639" cy="1684337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200"/>
        </a:p>
      </xdr:txBody>
    </xdr:sp>
    <xdr:clientData/>
  </xdr:twoCellAnchor>
  <xdr:twoCellAnchor>
    <xdr:from>
      <xdr:col>11</xdr:col>
      <xdr:colOff>334225</xdr:colOff>
      <xdr:row>53</xdr:row>
      <xdr:rowOff>102572</xdr:rowOff>
    </xdr:from>
    <xdr:to>
      <xdr:col>16</xdr:col>
      <xdr:colOff>186941</xdr:colOff>
      <xdr:row>62</xdr:row>
      <xdr:rowOff>28448</xdr:rowOff>
    </xdr:to>
    <xdr:sp macro="" textlink="">
      <xdr:nvSpPr>
        <xdr:cNvPr id="147" name="Rounded Rectangle 146">
          <a:extLst>
            <a:ext uri="{FF2B5EF4-FFF2-40B4-BE49-F238E27FC236}">
              <a16:creationId xmlns:a16="http://schemas.microsoft.com/office/drawing/2014/main" id="{91B651DA-7C78-D44B-B309-D24E8B862C1E}"/>
            </a:ext>
          </a:extLst>
        </xdr:cNvPr>
        <xdr:cNvSpPr/>
      </xdr:nvSpPr>
      <xdr:spPr>
        <a:xfrm>
          <a:off x="11471148" y="10457957"/>
          <a:ext cx="4004639" cy="1684337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200"/>
        </a:p>
      </xdr:txBody>
    </xdr:sp>
    <xdr:clientData/>
  </xdr:twoCellAnchor>
  <xdr:twoCellAnchor>
    <xdr:from>
      <xdr:col>16</xdr:col>
      <xdr:colOff>364510</xdr:colOff>
      <xdr:row>53</xdr:row>
      <xdr:rowOff>108434</xdr:rowOff>
    </xdr:from>
    <xdr:to>
      <xdr:col>21</xdr:col>
      <xdr:colOff>217226</xdr:colOff>
      <xdr:row>62</xdr:row>
      <xdr:rowOff>34310</xdr:rowOff>
    </xdr:to>
    <xdr:sp macro="" textlink="">
      <xdr:nvSpPr>
        <xdr:cNvPr id="148" name="Rounded Rectangle 147">
          <a:extLst>
            <a:ext uri="{FF2B5EF4-FFF2-40B4-BE49-F238E27FC236}">
              <a16:creationId xmlns:a16="http://schemas.microsoft.com/office/drawing/2014/main" id="{1E15DD1C-A47F-354F-97E1-EBF3DA5654EA}"/>
            </a:ext>
          </a:extLst>
        </xdr:cNvPr>
        <xdr:cNvSpPr/>
      </xdr:nvSpPr>
      <xdr:spPr>
        <a:xfrm>
          <a:off x="15653356" y="10463819"/>
          <a:ext cx="4004639" cy="1684337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200"/>
        </a:p>
      </xdr:txBody>
    </xdr:sp>
    <xdr:clientData/>
  </xdr:twoCellAnchor>
  <xdr:twoCellAnchor editAs="oneCell">
    <xdr:from>
      <xdr:col>1</xdr:col>
      <xdr:colOff>323852</xdr:colOff>
      <xdr:row>53</xdr:row>
      <xdr:rowOff>158751</xdr:rowOff>
    </xdr:from>
    <xdr:to>
      <xdr:col>2</xdr:col>
      <xdr:colOff>118852</xdr:colOff>
      <xdr:row>56</xdr:row>
      <xdr:rowOff>171450</xdr:rowOff>
    </xdr:to>
    <xdr:pic>
      <xdr:nvPicPr>
        <xdr:cNvPr id="150" name="Picture 149" descr="facebook logo png, facebook icon transparent png 18930698 PNG">
          <a:extLst>
            <a:ext uri="{FF2B5EF4-FFF2-40B4-BE49-F238E27FC236}">
              <a16:creationId xmlns:a16="http://schemas.microsoft.com/office/drawing/2014/main" id="{AEAB2D66-5BCE-E44E-AA3F-B966F9B65E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49602" y="11096626"/>
          <a:ext cx="620500" cy="6318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85</xdr:colOff>
      <xdr:row>54</xdr:row>
      <xdr:rowOff>99433</xdr:rowOff>
    </xdr:from>
    <xdr:to>
      <xdr:col>5</xdr:col>
      <xdr:colOff>56444</xdr:colOff>
      <xdr:row>56</xdr:row>
      <xdr:rowOff>76904</xdr:rowOff>
    </xdr:to>
    <xdr:sp macro="" textlink="'Pivot Table'!E6">
      <xdr:nvSpPr>
        <xdr:cNvPr id="151" name="TextBox 150">
          <a:extLst>
            <a:ext uri="{FF2B5EF4-FFF2-40B4-BE49-F238E27FC236}">
              <a16:creationId xmlns:a16="http://schemas.microsoft.com/office/drawing/2014/main" id="{9C279D16-975C-A945-9D2E-A229A56DB508}"/>
            </a:ext>
          </a:extLst>
        </xdr:cNvPr>
        <xdr:cNvSpPr txBox="1"/>
      </xdr:nvSpPr>
      <xdr:spPr>
        <a:xfrm>
          <a:off x="3668974" y="10767433"/>
          <a:ext cx="2554026" cy="37258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400" b="0"/>
            <a:t>CPA</a:t>
          </a:r>
        </a:p>
        <a:p>
          <a:pPr algn="l"/>
          <a:endParaRPr lang="en-US" sz="2400" b="0"/>
        </a:p>
      </xdr:txBody>
    </xdr:sp>
    <xdr:clientData/>
  </xdr:twoCellAnchor>
  <xdr:twoCellAnchor>
    <xdr:from>
      <xdr:col>11</xdr:col>
      <xdr:colOff>706596</xdr:colOff>
      <xdr:row>23</xdr:row>
      <xdr:rowOff>30350</xdr:rowOff>
    </xdr:from>
    <xdr:to>
      <xdr:col>14</xdr:col>
      <xdr:colOff>301625</xdr:colOff>
      <xdr:row>25</xdr:row>
      <xdr:rowOff>72547</xdr:rowOff>
    </xdr:to>
    <xdr:sp macro="" textlink="'Pivot Table'!E6">
      <xdr:nvSpPr>
        <xdr:cNvPr id="142" name="TextBox 141">
          <a:extLst>
            <a:ext uri="{FF2B5EF4-FFF2-40B4-BE49-F238E27FC236}">
              <a16:creationId xmlns:a16="http://schemas.microsoft.com/office/drawing/2014/main" id="{54F69490-02AA-A34C-8100-FEECCA7AB5EC}"/>
            </a:ext>
          </a:extLst>
        </xdr:cNvPr>
        <xdr:cNvSpPr txBox="1"/>
      </xdr:nvSpPr>
      <xdr:spPr>
        <a:xfrm>
          <a:off x="11787346" y="4776975"/>
          <a:ext cx="2071529" cy="45494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400" b="0" i="0" u="none" strike="noStrike">
              <a:solidFill>
                <a:srgbClr val="000000"/>
              </a:solidFill>
              <a:latin typeface="Aptos Narrow"/>
            </a:rPr>
            <a:t>Conversions</a:t>
          </a:r>
          <a:endParaRPr lang="en-US" sz="2400" b="0"/>
        </a:p>
      </xdr:txBody>
    </xdr:sp>
    <xdr:clientData/>
  </xdr:twoCellAnchor>
  <xdr:twoCellAnchor editAs="oneCell">
    <xdr:from>
      <xdr:col>6</xdr:col>
      <xdr:colOff>444407</xdr:colOff>
      <xdr:row>54</xdr:row>
      <xdr:rowOff>97124</xdr:rowOff>
    </xdr:from>
    <xdr:to>
      <xdr:col>6</xdr:col>
      <xdr:colOff>756596</xdr:colOff>
      <xdr:row>56</xdr:row>
      <xdr:rowOff>4813</xdr:rowOff>
    </xdr:to>
    <xdr:pic>
      <xdr:nvPicPr>
        <xdr:cNvPr id="152" name="Picture 151">
          <a:extLst>
            <a:ext uri="{FF2B5EF4-FFF2-40B4-BE49-F238E27FC236}">
              <a16:creationId xmlns:a16="http://schemas.microsoft.com/office/drawing/2014/main" id="{C8ADDBE9-1878-7E4B-A064-CBE5B45DCD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43518" y="10765124"/>
          <a:ext cx="312189" cy="302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505500</xdr:colOff>
      <xdr:row>54</xdr:row>
      <xdr:rowOff>124425</xdr:rowOff>
    </xdr:from>
    <xdr:to>
      <xdr:col>11</xdr:col>
      <xdr:colOff>769778</xdr:colOff>
      <xdr:row>55</xdr:row>
      <xdr:rowOff>190889</xdr:rowOff>
    </xdr:to>
    <xdr:pic>
      <xdr:nvPicPr>
        <xdr:cNvPr id="154" name="Picture 153">
          <a:extLst>
            <a:ext uri="{FF2B5EF4-FFF2-40B4-BE49-F238E27FC236}">
              <a16:creationId xmlns:a16="http://schemas.microsoft.com/office/drawing/2014/main" id="{FE3B03F3-75DC-D148-9654-3AC11BB5C8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7389" y="10792425"/>
          <a:ext cx="264278" cy="2640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533347</xdr:colOff>
      <xdr:row>54</xdr:row>
      <xdr:rowOff>34781</xdr:rowOff>
    </xdr:from>
    <xdr:to>
      <xdr:col>17</xdr:col>
      <xdr:colOff>79988</xdr:colOff>
      <xdr:row>56</xdr:row>
      <xdr:rowOff>8237</xdr:rowOff>
    </xdr:to>
    <xdr:pic>
      <xdr:nvPicPr>
        <xdr:cNvPr id="156" name="Picture 155" descr="Youtube Logo PNGs for Free Download">
          <a:extLst>
            <a:ext uri="{FF2B5EF4-FFF2-40B4-BE49-F238E27FC236}">
              <a16:creationId xmlns:a16="http://schemas.microsoft.com/office/drawing/2014/main" id="{A492A228-7A9C-B542-9FE6-2452B95219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58014" y="10702781"/>
          <a:ext cx="379196" cy="3685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310356</xdr:colOff>
      <xdr:row>56</xdr:row>
      <xdr:rowOff>50800</xdr:rowOff>
    </xdr:from>
    <xdr:to>
      <xdr:col>5</xdr:col>
      <xdr:colOff>118533</xdr:colOff>
      <xdr:row>61</xdr:row>
      <xdr:rowOff>118533</xdr:rowOff>
    </xdr:to>
    <xdr:sp macro="" textlink="'Pivot Table'!E24">
      <xdr:nvSpPr>
        <xdr:cNvPr id="73" name="TextBox 72">
          <a:extLst>
            <a:ext uri="{FF2B5EF4-FFF2-40B4-BE49-F238E27FC236}">
              <a16:creationId xmlns:a16="http://schemas.microsoft.com/office/drawing/2014/main" id="{888E7C71-043B-984C-8A42-FEFC27576690}"/>
            </a:ext>
          </a:extLst>
        </xdr:cNvPr>
        <xdr:cNvSpPr txBox="1"/>
      </xdr:nvSpPr>
      <xdr:spPr>
        <a:xfrm>
          <a:off x="3138223" y="11430000"/>
          <a:ext cx="3127110" cy="108373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A5300FB-B62C-5348-AF90-873AE1E6B292}" type="TxLink">
            <a:rPr lang="en-US" sz="6500" b="1" i="0" u="none" strike="noStrike">
              <a:solidFill>
                <a:srgbClr val="0070C0"/>
              </a:solidFill>
              <a:latin typeface="Aptos Narrow"/>
              <a:ea typeface="+mn-ea"/>
              <a:cs typeface="+mn-cs"/>
            </a:rPr>
            <a:pPr marL="0" indent="0" algn="l"/>
            <a:t> $5,852 </a:t>
          </a:fld>
          <a:endParaRPr lang="en-US" sz="6500" b="1" i="0" u="none" strike="noStrike">
            <a:solidFill>
              <a:srgbClr val="0070C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292538</xdr:colOff>
      <xdr:row>56</xdr:row>
      <xdr:rowOff>36421</xdr:rowOff>
    </xdr:from>
    <xdr:to>
      <xdr:col>10</xdr:col>
      <xdr:colOff>406399</xdr:colOff>
      <xdr:row>61</xdr:row>
      <xdr:rowOff>118533</xdr:rowOff>
    </xdr:to>
    <xdr:sp macro="" textlink="'Pivot Table'!I24">
      <xdr:nvSpPr>
        <xdr:cNvPr id="74" name="TextBox 73">
          <a:extLst>
            <a:ext uri="{FF2B5EF4-FFF2-40B4-BE49-F238E27FC236}">
              <a16:creationId xmlns:a16="http://schemas.microsoft.com/office/drawing/2014/main" id="{6A4474B6-33FD-2B4F-9226-5155892CF9BD}"/>
            </a:ext>
          </a:extLst>
        </xdr:cNvPr>
        <xdr:cNvSpPr txBox="1"/>
      </xdr:nvSpPr>
      <xdr:spPr>
        <a:xfrm>
          <a:off x="7269071" y="11415621"/>
          <a:ext cx="3432795" cy="109811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A808183-2FED-654E-8206-D8F6D9164484}" type="TxLink">
            <a:rPr lang="en-US" sz="6500" b="1" i="0" u="none" strike="noStrike">
              <a:solidFill>
                <a:schemeClr val="accent5">
                  <a:lumMod val="60000"/>
                  <a:lumOff val="40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 $3,553 </a:t>
          </a:fld>
          <a:endParaRPr lang="en-US" sz="6500" b="1" i="0" u="none" strike="noStrike">
            <a:solidFill>
              <a:schemeClr val="accent5">
                <a:lumMod val="60000"/>
                <a:lumOff val="40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335012</xdr:colOff>
      <xdr:row>56</xdr:row>
      <xdr:rowOff>7742</xdr:rowOff>
    </xdr:from>
    <xdr:to>
      <xdr:col>15</xdr:col>
      <xdr:colOff>389467</xdr:colOff>
      <xdr:row>61</xdr:row>
      <xdr:rowOff>118533</xdr:rowOff>
    </xdr:to>
    <xdr:sp macro="" textlink="'Pivot Table'!M24">
      <xdr:nvSpPr>
        <xdr:cNvPr id="75" name="TextBox 74">
          <a:extLst>
            <a:ext uri="{FF2B5EF4-FFF2-40B4-BE49-F238E27FC236}">
              <a16:creationId xmlns:a16="http://schemas.microsoft.com/office/drawing/2014/main" id="{9FE7531D-1E7A-944A-85C0-315FF240D3FA}"/>
            </a:ext>
          </a:extLst>
        </xdr:cNvPr>
        <xdr:cNvSpPr txBox="1"/>
      </xdr:nvSpPr>
      <xdr:spPr>
        <a:xfrm>
          <a:off x="11460212" y="11386942"/>
          <a:ext cx="3373388" cy="112679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79D69A3B-E93B-B040-A3CB-6CA220515BF4}" type="TxLink">
            <a:rPr lang="en-US" sz="6500" b="1" i="0" u="none" strike="noStrike">
              <a:solidFill>
                <a:srgbClr val="FFE067"/>
              </a:solidFill>
              <a:latin typeface="Aptos Narrow"/>
              <a:ea typeface="+mn-ea"/>
              <a:cs typeface="+mn-cs"/>
            </a:rPr>
            <a:pPr marL="0" indent="0" algn="l"/>
            <a:t> $3,961 </a:t>
          </a:fld>
          <a:endParaRPr lang="en-US" sz="6500" b="1" i="0" u="none" strike="noStrike">
            <a:solidFill>
              <a:srgbClr val="FFE067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405778</xdr:colOff>
      <xdr:row>55</xdr:row>
      <xdr:rowOff>136494</xdr:rowOff>
    </xdr:from>
    <xdr:to>
      <xdr:col>20</xdr:col>
      <xdr:colOff>389467</xdr:colOff>
      <xdr:row>61</xdr:row>
      <xdr:rowOff>50800</xdr:rowOff>
    </xdr:to>
    <xdr:sp macro="" textlink="'Pivot Table'!Q24">
      <xdr:nvSpPr>
        <xdr:cNvPr id="76" name="TextBox 75">
          <a:extLst>
            <a:ext uri="{FF2B5EF4-FFF2-40B4-BE49-F238E27FC236}">
              <a16:creationId xmlns:a16="http://schemas.microsoft.com/office/drawing/2014/main" id="{785DD224-E2A5-244F-9274-1016D668CA16}"/>
            </a:ext>
          </a:extLst>
        </xdr:cNvPr>
        <xdr:cNvSpPr txBox="1"/>
      </xdr:nvSpPr>
      <xdr:spPr>
        <a:xfrm>
          <a:off x="15679645" y="11312494"/>
          <a:ext cx="3302622" cy="113350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EE9D45F8-7418-F34F-B4A6-7CEA8B1A5A10}" type="TxLink">
            <a:rPr lang="en-US" sz="6500" b="1" i="0" u="none" strike="noStrike">
              <a:solidFill>
                <a:srgbClr val="FF002F"/>
              </a:solidFill>
              <a:latin typeface="Aptos Narrow"/>
              <a:ea typeface="+mn-ea"/>
              <a:cs typeface="+mn-cs"/>
            </a:rPr>
            <a:pPr marL="0" indent="0" algn="l"/>
            <a:t> $2,178 </a:t>
          </a:fld>
          <a:endParaRPr lang="en-US" sz="6500" b="1" i="0" u="none" strike="noStrike">
            <a:solidFill>
              <a:srgbClr val="FF002F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14111</xdr:colOff>
      <xdr:row>54</xdr:row>
      <xdr:rowOff>42334</xdr:rowOff>
    </xdr:from>
    <xdr:to>
      <xdr:col>10</xdr:col>
      <xdr:colOff>70471</xdr:colOff>
      <xdr:row>56</xdr:row>
      <xdr:rowOff>19805</xdr:rowOff>
    </xdr:to>
    <xdr:sp macro="" textlink="'Pivot Table'!E6">
      <xdr:nvSpPr>
        <xdr:cNvPr id="158" name="TextBox 157">
          <a:extLst>
            <a:ext uri="{FF2B5EF4-FFF2-40B4-BE49-F238E27FC236}">
              <a16:creationId xmlns:a16="http://schemas.microsoft.com/office/drawing/2014/main" id="{2A8F77B4-0DA7-8447-BD74-6618721528D0}"/>
            </a:ext>
          </a:extLst>
        </xdr:cNvPr>
        <xdr:cNvSpPr txBox="1"/>
      </xdr:nvSpPr>
      <xdr:spPr>
        <a:xfrm>
          <a:off x="7845778" y="10710334"/>
          <a:ext cx="2554026" cy="37258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400" b="0"/>
            <a:t>CPA</a:t>
          </a:r>
        </a:p>
      </xdr:txBody>
    </xdr:sp>
    <xdr:clientData/>
  </xdr:twoCellAnchor>
  <xdr:twoCellAnchor>
    <xdr:from>
      <xdr:col>12</xdr:col>
      <xdr:colOff>22578</xdr:colOff>
      <xdr:row>54</xdr:row>
      <xdr:rowOff>25401</xdr:rowOff>
    </xdr:from>
    <xdr:to>
      <xdr:col>15</xdr:col>
      <xdr:colOff>78938</xdr:colOff>
      <xdr:row>56</xdr:row>
      <xdr:rowOff>2872</xdr:rowOff>
    </xdr:to>
    <xdr:sp macro="" textlink="'Pivot Table'!E6">
      <xdr:nvSpPr>
        <xdr:cNvPr id="161" name="TextBox 160">
          <a:extLst>
            <a:ext uri="{FF2B5EF4-FFF2-40B4-BE49-F238E27FC236}">
              <a16:creationId xmlns:a16="http://schemas.microsoft.com/office/drawing/2014/main" id="{4EB9ECCB-A390-AD46-9BBA-76DF74178474}"/>
            </a:ext>
          </a:extLst>
        </xdr:cNvPr>
        <xdr:cNvSpPr txBox="1"/>
      </xdr:nvSpPr>
      <xdr:spPr>
        <a:xfrm>
          <a:off x="11977511" y="10998201"/>
          <a:ext cx="2545560" cy="38387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400" b="0"/>
            <a:t>CPA</a:t>
          </a:r>
        </a:p>
      </xdr:txBody>
    </xdr:sp>
    <xdr:clientData/>
  </xdr:twoCellAnchor>
  <xdr:twoCellAnchor>
    <xdr:from>
      <xdr:col>17</xdr:col>
      <xdr:colOff>124177</xdr:colOff>
      <xdr:row>54</xdr:row>
      <xdr:rowOff>8467</xdr:rowOff>
    </xdr:from>
    <xdr:to>
      <xdr:col>20</xdr:col>
      <xdr:colOff>180537</xdr:colOff>
      <xdr:row>55</xdr:row>
      <xdr:rowOff>189138</xdr:rowOff>
    </xdr:to>
    <xdr:sp macro="" textlink="'Pivot Table'!E6">
      <xdr:nvSpPr>
        <xdr:cNvPr id="162" name="TextBox 161">
          <a:extLst>
            <a:ext uri="{FF2B5EF4-FFF2-40B4-BE49-F238E27FC236}">
              <a16:creationId xmlns:a16="http://schemas.microsoft.com/office/drawing/2014/main" id="{F1B65E82-3CC4-E54F-B6B8-2A2338144F6D}"/>
            </a:ext>
          </a:extLst>
        </xdr:cNvPr>
        <xdr:cNvSpPr txBox="1"/>
      </xdr:nvSpPr>
      <xdr:spPr>
        <a:xfrm>
          <a:off x="16227777" y="10981267"/>
          <a:ext cx="2545560" cy="38387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400" b="0"/>
            <a:t>CPA</a:t>
          </a:r>
        </a:p>
      </xdr:txBody>
    </xdr:sp>
    <xdr:clientData/>
  </xdr:twoCellAnchor>
  <xdr:twoCellAnchor>
    <xdr:from>
      <xdr:col>1</xdr:col>
      <xdr:colOff>189532</xdr:colOff>
      <xdr:row>84</xdr:row>
      <xdr:rowOff>98990</xdr:rowOff>
    </xdr:from>
    <xdr:to>
      <xdr:col>6</xdr:col>
      <xdr:colOff>42248</xdr:colOff>
      <xdr:row>93</xdr:row>
      <xdr:rowOff>24866</xdr:rowOff>
    </xdr:to>
    <xdr:sp macro="" textlink="">
      <xdr:nvSpPr>
        <xdr:cNvPr id="163" name="Rounded Rectangle 162">
          <a:extLst>
            <a:ext uri="{FF2B5EF4-FFF2-40B4-BE49-F238E27FC236}">
              <a16:creationId xmlns:a16="http://schemas.microsoft.com/office/drawing/2014/main" id="{769ADE4F-CD04-0746-9688-982E567CCDAD}"/>
            </a:ext>
          </a:extLst>
        </xdr:cNvPr>
        <xdr:cNvSpPr/>
      </xdr:nvSpPr>
      <xdr:spPr>
        <a:xfrm>
          <a:off x="3025865" y="16693657"/>
          <a:ext cx="4015494" cy="1703876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200"/>
        </a:p>
      </xdr:txBody>
    </xdr:sp>
    <xdr:clientData/>
  </xdr:twoCellAnchor>
  <xdr:twoCellAnchor>
    <xdr:from>
      <xdr:col>6</xdr:col>
      <xdr:colOff>172598</xdr:colOff>
      <xdr:row>84</xdr:row>
      <xdr:rowOff>96167</xdr:rowOff>
    </xdr:from>
    <xdr:to>
      <xdr:col>11</xdr:col>
      <xdr:colOff>25314</xdr:colOff>
      <xdr:row>93</xdr:row>
      <xdr:rowOff>22043</xdr:rowOff>
    </xdr:to>
    <xdr:sp macro="" textlink="">
      <xdr:nvSpPr>
        <xdr:cNvPr id="164" name="Rounded Rectangle 163">
          <a:extLst>
            <a:ext uri="{FF2B5EF4-FFF2-40B4-BE49-F238E27FC236}">
              <a16:creationId xmlns:a16="http://schemas.microsoft.com/office/drawing/2014/main" id="{5BE04DC8-5AF5-6148-B3D1-CFA57F501E0E}"/>
            </a:ext>
          </a:extLst>
        </xdr:cNvPr>
        <xdr:cNvSpPr/>
      </xdr:nvSpPr>
      <xdr:spPr>
        <a:xfrm>
          <a:off x="7171709" y="16690834"/>
          <a:ext cx="4015494" cy="1703876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200"/>
        </a:p>
      </xdr:txBody>
    </xdr:sp>
    <xdr:clientData/>
  </xdr:twoCellAnchor>
  <xdr:twoCellAnchor>
    <xdr:from>
      <xdr:col>11</xdr:col>
      <xdr:colOff>169776</xdr:colOff>
      <xdr:row>84</xdr:row>
      <xdr:rowOff>93345</xdr:rowOff>
    </xdr:from>
    <xdr:to>
      <xdr:col>16</xdr:col>
      <xdr:colOff>22492</xdr:colOff>
      <xdr:row>93</xdr:row>
      <xdr:rowOff>19221</xdr:rowOff>
    </xdr:to>
    <xdr:sp macro="" textlink="">
      <xdr:nvSpPr>
        <xdr:cNvPr id="165" name="Rounded Rectangle 164">
          <a:extLst>
            <a:ext uri="{FF2B5EF4-FFF2-40B4-BE49-F238E27FC236}">
              <a16:creationId xmlns:a16="http://schemas.microsoft.com/office/drawing/2014/main" id="{513A6554-C4FD-294B-B19B-5564D0BE3705}"/>
            </a:ext>
          </a:extLst>
        </xdr:cNvPr>
        <xdr:cNvSpPr/>
      </xdr:nvSpPr>
      <xdr:spPr>
        <a:xfrm>
          <a:off x="11331665" y="16688012"/>
          <a:ext cx="4015494" cy="1703876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200"/>
        </a:p>
      </xdr:txBody>
    </xdr:sp>
    <xdr:clientData/>
  </xdr:twoCellAnchor>
  <xdr:twoCellAnchor>
    <xdr:from>
      <xdr:col>16</xdr:col>
      <xdr:colOff>152842</xdr:colOff>
      <xdr:row>84</xdr:row>
      <xdr:rowOff>104634</xdr:rowOff>
    </xdr:from>
    <xdr:to>
      <xdr:col>21</xdr:col>
      <xdr:colOff>5559</xdr:colOff>
      <xdr:row>93</xdr:row>
      <xdr:rowOff>30510</xdr:rowOff>
    </xdr:to>
    <xdr:sp macro="" textlink="">
      <xdr:nvSpPr>
        <xdr:cNvPr id="166" name="Rounded Rectangle 165">
          <a:extLst>
            <a:ext uri="{FF2B5EF4-FFF2-40B4-BE49-F238E27FC236}">
              <a16:creationId xmlns:a16="http://schemas.microsoft.com/office/drawing/2014/main" id="{90052457-F37B-2F40-A012-5026AE5BAB86}"/>
            </a:ext>
          </a:extLst>
        </xdr:cNvPr>
        <xdr:cNvSpPr/>
      </xdr:nvSpPr>
      <xdr:spPr>
        <a:xfrm>
          <a:off x="15477509" y="16699301"/>
          <a:ext cx="4015494" cy="1703876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200"/>
        </a:p>
      </xdr:txBody>
    </xdr:sp>
    <xdr:clientData/>
  </xdr:twoCellAnchor>
  <xdr:twoCellAnchor editAs="oneCell">
    <xdr:from>
      <xdr:col>1</xdr:col>
      <xdr:colOff>228602</xdr:colOff>
      <xdr:row>84</xdr:row>
      <xdr:rowOff>133559</xdr:rowOff>
    </xdr:from>
    <xdr:to>
      <xdr:col>2</xdr:col>
      <xdr:colOff>23602</xdr:colOff>
      <xdr:row>87</xdr:row>
      <xdr:rowOff>146259</xdr:rowOff>
    </xdr:to>
    <xdr:pic>
      <xdr:nvPicPr>
        <xdr:cNvPr id="167" name="Picture 166" descr="facebook logo png, facebook icon transparent png 18930698 PNG">
          <a:extLst>
            <a:ext uri="{FF2B5EF4-FFF2-40B4-BE49-F238E27FC236}">
              <a16:creationId xmlns:a16="http://schemas.microsoft.com/office/drawing/2014/main" id="{F2C27950-5126-C045-B575-97B9945D02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4935" y="16728226"/>
          <a:ext cx="627556" cy="6053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737391</xdr:colOff>
      <xdr:row>85</xdr:row>
      <xdr:rowOff>74242</xdr:rowOff>
    </xdr:from>
    <xdr:to>
      <xdr:col>4</xdr:col>
      <xdr:colOff>793750</xdr:colOff>
      <xdr:row>87</xdr:row>
      <xdr:rowOff>51713</xdr:rowOff>
    </xdr:to>
    <xdr:sp macro="" textlink="'Pivot Table'!E6">
      <xdr:nvSpPr>
        <xdr:cNvPr id="168" name="TextBox 167">
          <a:extLst>
            <a:ext uri="{FF2B5EF4-FFF2-40B4-BE49-F238E27FC236}">
              <a16:creationId xmlns:a16="http://schemas.microsoft.com/office/drawing/2014/main" id="{D8D99E37-DDDD-5041-9A7D-0B5C02685D75}"/>
            </a:ext>
          </a:extLst>
        </xdr:cNvPr>
        <xdr:cNvSpPr txBox="1"/>
      </xdr:nvSpPr>
      <xdr:spPr>
        <a:xfrm>
          <a:off x="3573724" y="16866464"/>
          <a:ext cx="2554026" cy="37258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400" b="0"/>
            <a:t>Profit</a:t>
          </a:r>
        </a:p>
      </xdr:txBody>
    </xdr:sp>
    <xdr:clientData/>
  </xdr:twoCellAnchor>
  <xdr:twoCellAnchor editAs="oneCell">
    <xdr:from>
      <xdr:col>6</xdr:col>
      <xdr:colOff>349157</xdr:colOff>
      <xdr:row>85</xdr:row>
      <xdr:rowOff>71933</xdr:rowOff>
    </xdr:from>
    <xdr:to>
      <xdr:col>6</xdr:col>
      <xdr:colOff>661346</xdr:colOff>
      <xdr:row>86</xdr:row>
      <xdr:rowOff>177177</xdr:rowOff>
    </xdr:to>
    <xdr:pic>
      <xdr:nvPicPr>
        <xdr:cNvPr id="169" name="Picture 168">
          <a:extLst>
            <a:ext uri="{FF2B5EF4-FFF2-40B4-BE49-F238E27FC236}">
              <a16:creationId xmlns:a16="http://schemas.microsoft.com/office/drawing/2014/main" id="{818E126D-AC93-6444-AEA3-9B02418921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8268" y="16864155"/>
          <a:ext cx="312189" cy="302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410250</xdr:colOff>
      <xdr:row>85</xdr:row>
      <xdr:rowOff>99234</xdr:rowOff>
    </xdr:from>
    <xdr:to>
      <xdr:col>11</xdr:col>
      <xdr:colOff>674528</xdr:colOff>
      <xdr:row>86</xdr:row>
      <xdr:rowOff>165697</xdr:rowOff>
    </xdr:to>
    <xdr:pic>
      <xdr:nvPicPr>
        <xdr:cNvPr id="170" name="Picture 169">
          <a:extLst>
            <a:ext uri="{FF2B5EF4-FFF2-40B4-BE49-F238E27FC236}">
              <a16:creationId xmlns:a16="http://schemas.microsoft.com/office/drawing/2014/main" id="{0BB6DB14-DAFF-5247-A158-043F335791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72139" y="16891456"/>
          <a:ext cx="264278" cy="2640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438097</xdr:colOff>
      <xdr:row>85</xdr:row>
      <xdr:rowOff>9590</xdr:rowOff>
    </xdr:from>
    <xdr:to>
      <xdr:col>16</xdr:col>
      <xdr:colOff>817293</xdr:colOff>
      <xdr:row>86</xdr:row>
      <xdr:rowOff>180601</xdr:rowOff>
    </xdr:to>
    <xdr:pic>
      <xdr:nvPicPr>
        <xdr:cNvPr id="171" name="Picture 170" descr="Youtube Logo PNGs for Free Download">
          <a:extLst>
            <a:ext uri="{FF2B5EF4-FFF2-40B4-BE49-F238E27FC236}">
              <a16:creationId xmlns:a16="http://schemas.microsoft.com/office/drawing/2014/main" id="{6F2AD5BD-A4AE-1743-8DCE-61E08D1899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762764" y="16801812"/>
          <a:ext cx="379196" cy="3685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751417</xdr:colOff>
      <xdr:row>85</xdr:row>
      <xdr:rowOff>17143</xdr:rowOff>
    </xdr:from>
    <xdr:to>
      <xdr:col>9</xdr:col>
      <xdr:colOff>807776</xdr:colOff>
      <xdr:row>86</xdr:row>
      <xdr:rowOff>192169</xdr:rowOff>
    </xdr:to>
    <xdr:sp macro="" textlink="'Pivot Table'!E6">
      <xdr:nvSpPr>
        <xdr:cNvPr id="172" name="TextBox 171">
          <a:extLst>
            <a:ext uri="{FF2B5EF4-FFF2-40B4-BE49-F238E27FC236}">
              <a16:creationId xmlns:a16="http://schemas.microsoft.com/office/drawing/2014/main" id="{AA2D2A11-8CA3-5648-965C-48CBA3A28935}"/>
            </a:ext>
          </a:extLst>
        </xdr:cNvPr>
        <xdr:cNvSpPr txBox="1"/>
      </xdr:nvSpPr>
      <xdr:spPr>
        <a:xfrm>
          <a:off x="7750528" y="16809365"/>
          <a:ext cx="2554026" cy="37258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400" b="0"/>
            <a:t>Profit</a:t>
          </a:r>
        </a:p>
      </xdr:txBody>
    </xdr:sp>
    <xdr:clientData/>
  </xdr:twoCellAnchor>
  <xdr:twoCellAnchor>
    <xdr:from>
      <xdr:col>11</xdr:col>
      <xdr:colOff>759883</xdr:colOff>
      <xdr:row>85</xdr:row>
      <xdr:rowOff>210</xdr:rowOff>
    </xdr:from>
    <xdr:to>
      <xdr:col>14</xdr:col>
      <xdr:colOff>816243</xdr:colOff>
      <xdr:row>86</xdr:row>
      <xdr:rowOff>175236</xdr:rowOff>
    </xdr:to>
    <xdr:sp macro="" textlink="'Pivot Table'!E6">
      <xdr:nvSpPr>
        <xdr:cNvPr id="173" name="TextBox 172">
          <a:extLst>
            <a:ext uri="{FF2B5EF4-FFF2-40B4-BE49-F238E27FC236}">
              <a16:creationId xmlns:a16="http://schemas.microsoft.com/office/drawing/2014/main" id="{4CE7EA6A-1AD5-694E-90AE-D141EBE526FC}"/>
            </a:ext>
          </a:extLst>
        </xdr:cNvPr>
        <xdr:cNvSpPr txBox="1"/>
      </xdr:nvSpPr>
      <xdr:spPr>
        <a:xfrm>
          <a:off x="11921772" y="16792432"/>
          <a:ext cx="2554027" cy="37258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400" b="0"/>
            <a:t>Profit</a:t>
          </a:r>
        </a:p>
      </xdr:txBody>
    </xdr:sp>
    <xdr:clientData/>
  </xdr:twoCellAnchor>
  <xdr:twoCellAnchor>
    <xdr:from>
      <xdr:col>17</xdr:col>
      <xdr:colOff>28927</xdr:colOff>
      <xdr:row>84</xdr:row>
      <xdr:rowOff>180831</xdr:rowOff>
    </xdr:from>
    <xdr:to>
      <xdr:col>20</xdr:col>
      <xdr:colOff>85287</xdr:colOff>
      <xdr:row>86</xdr:row>
      <xdr:rowOff>163947</xdr:rowOff>
    </xdr:to>
    <xdr:sp macro="" textlink="'Pivot Table'!E6">
      <xdr:nvSpPr>
        <xdr:cNvPr id="174" name="TextBox 173">
          <a:extLst>
            <a:ext uri="{FF2B5EF4-FFF2-40B4-BE49-F238E27FC236}">
              <a16:creationId xmlns:a16="http://schemas.microsoft.com/office/drawing/2014/main" id="{3A1AAA09-567D-8048-9981-D44C0C520B09}"/>
            </a:ext>
          </a:extLst>
        </xdr:cNvPr>
        <xdr:cNvSpPr txBox="1"/>
      </xdr:nvSpPr>
      <xdr:spPr>
        <a:xfrm>
          <a:off x="16186149" y="16775498"/>
          <a:ext cx="2554027" cy="37822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400" b="0"/>
            <a:t>Profit</a:t>
          </a:r>
        </a:p>
      </xdr:txBody>
    </xdr:sp>
    <xdr:clientData/>
  </xdr:twoCellAnchor>
  <xdr:twoCellAnchor>
    <xdr:from>
      <xdr:col>1</xdr:col>
      <xdr:colOff>190890</xdr:colOff>
      <xdr:row>87</xdr:row>
      <xdr:rowOff>95250</xdr:rowOff>
    </xdr:from>
    <xdr:to>
      <xdr:col>6</xdr:col>
      <xdr:colOff>31749</xdr:colOff>
      <xdr:row>91</xdr:row>
      <xdr:rowOff>137582</xdr:rowOff>
    </xdr:to>
    <xdr:sp macro="" textlink="'Pivot Table'!E48">
      <xdr:nvSpPr>
        <xdr:cNvPr id="175" name="TextBox 174">
          <a:extLst>
            <a:ext uri="{FF2B5EF4-FFF2-40B4-BE49-F238E27FC236}">
              <a16:creationId xmlns:a16="http://schemas.microsoft.com/office/drawing/2014/main" id="{A50081A0-510D-6044-94DB-DF75D6B1A149}"/>
            </a:ext>
          </a:extLst>
        </xdr:cNvPr>
        <xdr:cNvSpPr txBox="1"/>
      </xdr:nvSpPr>
      <xdr:spPr>
        <a:xfrm>
          <a:off x="3016640" y="18049875"/>
          <a:ext cx="3968359" cy="8678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906665D-4467-DA47-BE87-CFB7FCEEC66E}" type="TxLink">
            <a:rPr lang="en-US" sz="5000" b="1" i="0" u="none" strike="noStrike">
              <a:solidFill>
                <a:srgbClr val="0070C0"/>
              </a:solidFill>
              <a:latin typeface="Aptos Narrow"/>
              <a:ea typeface="+mn-ea"/>
              <a:cs typeface="+mn-cs"/>
            </a:rPr>
            <a:pPr marL="0" indent="0" algn="l"/>
            <a:t> $(20,670,987)</a:t>
          </a:fld>
          <a:endParaRPr lang="en-US" sz="5000" b="1" i="0" u="none" strike="noStrike">
            <a:solidFill>
              <a:srgbClr val="0070C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323874</xdr:colOff>
      <xdr:row>87</xdr:row>
      <xdr:rowOff>128063</xdr:rowOff>
    </xdr:from>
    <xdr:to>
      <xdr:col>10</xdr:col>
      <xdr:colOff>831083</xdr:colOff>
      <xdr:row>91</xdr:row>
      <xdr:rowOff>84665</xdr:rowOff>
    </xdr:to>
    <xdr:sp macro="" textlink="'Pivot Table'!I48">
      <xdr:nvSpPr>
        <xdr:cNvPr id="176" name="TextBox 175">
          <a:extLst>
            <a:ext uri="{FF2B5EF4-FFF2-40B4-BE49-F238E27FC236}">
              <a16:creationId xmlns:a16="http://schemas.microsoft.com/office/drawing/2014/main" id="{617AD8AA-99BC-5F49-916E-E7E17915938E}"/>
            </a:ext>
          </a:extLst>
        </xdr:cNvPr>
        <xdr:cNvSpPr txBox="1"/>
      </xdr:nvSpPr>
      <xdr:spPr>
        <a:xfrm>
          <a:off x="7322985" y="17315396"/>
          <a:ext cx="3837431" cy="7468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4590B11-E488-FB45-A964-8BA21F04A8D2}" type="TxLink">
            <a:rPr lang="en-US" sz="5000" b="1" i="0" u="none" strike="noStrike">
              <a:solidFill>
                <a:schemeClr val="accent5">
                  <a:lumMod val="60000"/>
                  <a:lumOff val="40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 $18,301,618 </a:t>
          </a:fld>
          <a:endParaRPr lang="en-US" sz="5000" b="1" i="0" u="none" strike="noStrike">
            <a:solidFill>
              <a:schemeClr val="accent5">
                <a:lumMod val="60000"/>
                <a:lumOff val="40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377500</xdr:colOff>
      <xdr:row>87</xdr:row>
      <xdr:rowOff>131610</xdr:rowOff>
    </xdr:from>
    <xdr:to>
      <xdr:col>15</xdr:col>
      <xdr:colOff>819912</xdr:colOff>
      <xdr:row>91</xdr:row>
      <xdr:rowOff>126999</xdr:rowOff>
    </xdr:to>
    <xdr:sp macro="" textlink="'Pivot Table'!M48">
      <xdr:nvSpPr>
        <xdr:cNvPr id="177" name="TextBox 176">
          <a:extLst>
            <a:ext uri="{FF2B5EF4-FFF2-40B4-BE49-F238E27FC236}">
              <a16:creationId xmlns:a16="http://schemas.microsoft.com/office/drawing/2014/main" id="{8BEBC595-5B3D-B14D-9AC2-6B6235E542BB}"/>
            </a:ext>
          </a:extLst>
        </xdr:cNvPr>
        <xdr:cNvSpPr txBox="1"/>
      </xdr:nvSpPr>
      <xdr:spPr>
        <a:xfrm>
          <a:off x="11539389" y="17318943"/>
          <a:ext cx="3772634" cy="78561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9BAFD40E-7FE8-1448-8F16-514B5484C663}" type="TxLink">
            <a:rPr lang="en-US" sz="5000" b="1" i="0" u="none" strike="noStrike">
              <a:solidFill>
                <a:srgbClr val="FFE067"/>
              </a:solidFill>
              <a:latin typeface="Aptos Narrow"/>
              <a:ea typeface="+mn-ea"/>
              <a:cs typeface="+mn-cs"/>
            </a:rPr>
            <a:pPr marL="0" indent="0" algn="l"/>
            <a:t> $8,045,171 </a:t>
          </a:fld>
          <a:endParaRPr lang="en-US" sz="5000" b="1" i="0" u="none" strike="noStrike">
            <a:solidFill>
              <a:srgbClr val="FFE067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346455</xdr:colOff>
      <xdr:row>87</xdr:row>
      <xdr:rowOff>104437</xdr:rowOff>
    </xdr:from>
    <xdr:to>
      <xdr:col>20</xdr:col>
      <xdr:colOff>655864</xdr:colOff>
      <xdr:row>91</xdr:row>
      <xdr:rowOff>112889</xdr:rowOff>
    </xdr:to>
    <xdr:sp macro="" textlink="'Pivot Table'!Q48">
      <xdr:nvSpPr>
        <xdr:cNvPr id="178" name="TextBox 177">
          <a:extLst>
            <a:ext uri="{FF2B5EF4-FFF2-40B4-BE49-F238E27FC236}">
              <a16:creationId xmlns:a16="http://schemas.microsoft.com/office/drawing/2014/main" id="{49F82DBA-9F73-0F4A-A42D-389BBCAAC2F9}"/>
            </a:ext>
          </a:extLst>
        </xdr:cNvPr>
        <xdr:cNvSpPr txBox="1"/>
      </xdr:nvSpPr>
      <xdr:spPr>
        <a:xfrm>
          <a:off x="15671122" y="17291770"/>
          <a:ext cx="3639631" cy="7986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B5C8CB9-FA9A-764B-A041-C8DECE92E81D}" type="TxLink">
            <a:rPr lang="en-US" sz="5000" b="1" i="0" u="none" strike="noStrike">
              <a:solidFill>
                <a:srgbClr val="FF0000"/>
              </a:solidFill>
              <a:latin typeface="Aptos Narrow"/>
              <a:ea typeface="+mn-ea"/>
              <a:cs typeface="+mn-cs"/>
            </a:rPr>
            <a:pPr marL="0" indent="0" algn="l"/>
            <a:t> $66,937,328 </a:t>
          </a:fld>
          <a:endParaRPr lang="en-US" sz="5000" b="1" i="0" u="none" strike="noStrike">
            <a:solidFill>
              <a:srgbClr val="FF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562427</xdr:colOff>
      <xdr:row>33</xdr:row>
      <xdr:rowOff>108857</xdr:rowOff>
    </xdr:from>
    <xdr:to>
      <xdr:col>20</xdr:col>
      <xdr:colOff>798285</xdr:colOff>
      <xdr:row>52</xdr:row>
      <xdr:rowOff>36285</xdr:rowOff>
    </xdr:to>
    <xdr:graphicFrame macro="">
      <xdr:nvGraphicFramePr>
        <xdr:cNvPr id="180" name="Chart 179">
          <a:extLst>
            <a:ext uri="{FF2B5EF4-FFF2-40B4-BE49-F238E27FC236}">
              <a16:creationId xmlns:a16="http://schemas.microsoft.com/office/drawing/2014/main" id="{770AD5F5-DB25-F448-9F61-9850300DCC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610054</xdr:colOff>
      <xdr:row>33</xdr:row>
      <xdr:rowOff>59991</xdr:rowOff>
    </xdr:from>
    <xdr:to>
      <xdr:col>18</xdr:col>
      <xdr:colOff>95250</xdr:colOff>
      <xdr:row>38</xdr:row>
      <xdr:rowOff>50800</xdr:rowOff>
    </xdr:to>
    <xdr:sp macro="" textlink="'Pivot Table'!E6">
      <xdr:nvSpPr>
        <xdr:cNvPr id="63" name="TextBox 62">
          <a:extLst>
            <a:ext uri="{FF2B5EF4-FFF2-40B4-BE49-F238E27FC236}">
              <a16:creationId xmlns:a16="http://schemas.microsoft.com/office/drawing/2014/main" id="{824EF3A3-32D4-B04C-BFBC-0755D417C9AC}"/>
            </a:ext>
          </a:extLst>
        </xdr:cNvPr>
        <xdr:cNvSpPr txBox="1"/>
      </xdr:nvSpPr>
      <xdr:spPr>
        <a:xfrm>
          <a:off x="13513254" y="6765591"/>
          <a:ext cx="3676196" cy="100680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 i="0" u="none" strike="noStrike">
              <a:solidFill>
                <a:srgbClr val="000000"/>
              </a:solidFill>
              <a:latin typeface="Aptos Narrow"/>
            </a:rPr>
            <a:t>Profit </a:t>
          </a:r>
        </a:p>
        <a:p>
          <a:pPr algn="ctr"/>
          <a:r>
            <a:rPr lang="en-US" sz="28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Aptos Narrow"/>
            </a:rPr>
            <a:t>(By Platform)</a:t>
          </a:r>
          <a:endParaRPr lang="en-US" sz="28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466.706153356485" createdVersion="8" refreshedVersion="8" minRefreshableVersion="3" recordCount="1848" xr:uid="{2EB3D3EA-B6F9-B849-8404-75790B0911AD}">
  <cacheSource type="worksheet">
    <worksheetSource ref="A1:M1849" sheet="Master Data"/>
  </cacheSource>
  <cacheFields count="14">
    <cacheField name="id" numFmtId="0">
      <sharedItems containsSemiMixedTypes="0" containsString="0" containsNumber="1" containsInteger="1" minValue="1" maxValue="308"/>
    </cacheField>
    <cacheField name="c_date" numFmtId="14">
      <sharedItems containsSemiMixedTypes="0" containsNonDate="0" containsDate="1" containsString="0" minDate="2021-01-01T00:00:00" maxDate="2021-06-29T00:00:00" count="168"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1-01-20T00:00:00"/>
        <d v="2021-01-21T00:00:00"/>
        <d v="2021-01-22T00:00:00"/>
        <d v="2021-01-23T00:00:00"/>
        <d v="2021-01-24T00:00:00"/>
        <d v="2021-01-25T00:00:00"/>
        <d v="2021-01-26T00:00:00"/>
        <d v="2021-01-27T00:00:00"/>
        <d v="2021-01-28T00:00:00"/>
        <d v="2021-02-01T00:00:00"/>
        <d v="2021-02-02T00:00:00"/>
        <d v="2021-02-03T00:00:00"/>
        <d v="2021-02-04T00:00:00"/>
        <d v="2021-02-05T00:00:00"/>
        <d v="2021-02-06T00:00:00"/>
        <d v="2021-02-07T00:00:00"/>
        <d v="2021-02-08T00:00:00"/>
        <d v="2021-02-09T00:00:00"/>
        <d v="2021-02-10T00:00:00"/>
        <d v="2021-02-11T00:00:00"/>
        <d v="2021-02-12T00:00:00"/>
        <d v="2021-02-13T00:00:00"/>
        <d v="2021-02-14T00:00:00"/>
        <d v="2021-02-15T00:00:00"/>
        <d v="2021-02-16T00:00:00"/>
        <d v="2021-02-17T00:00:00"/>
        <d v="2021-02-18T00:00:00"/>
        <d v="2021-02-19T00:00:00"/>
        <d v="2021-02-20T00:00:00"/>
        <d v="2021-02-21T00:00:00"/>
        <d v="2021-02-22T00:00:00"/>
        <d v="2021-02-23T00:00:00"/>
        <d v="2021-02-24T00:00:00"/>
        <d v="2021-02-25T00:00:00"/>
        <d v="2021-02-26T00:00:00"/>
        <d v="2021-02-27T00:00:00"/>
        <d v="2021-02-28T00:00:00"/>
        <d v="2021-03-01T00:00:00"/>
        <d v="2021-03-02T00:00:00"/>
        <d v="2021-03-03T00:00:00"/>
        <d v="2021-03-04T00:00:00"/>
        <d v="2021-03-05T00:00:00"/>
        <d v="2021-03-06T00:00:00"/>
        <d v="2021-03-07T00:00:00"/>
        <d v="2021-03-08T00:00:00"/>
        <d v="2021-03-09T00:00:00"/>
        <d v="2021-03-10T00:00:00"/>
        <d v="2021-03-11T00:00:00"/>
        <d v="2021-03-12T00:00:00"/>
        <d v="2021-03-13T00:00:00"/>
        <d v="2021-03-14T00:00:00"/>
        <d v="2021-03-15T00:00:00"/>
        <d v="2021-03-16T00:00:00"/>
        <d v="2021-03-17T00:00:00"/>
        <d v="2021-03-18T00:00:00"/>
        <d v="2021-03-19T00:00:00"/>
        <d v="2021-03-20T00:00:00"/>
        <d v="2021-03-21T00:00:00"/>
        <d v="2021-03-22T00:00:00"/>
        <d v="2021-03-23T00:00:00"/>
        <d v="2021-03-24T00:00:00"/>
        <d v="2021-03-25T00:00:00"/>
        <d v="2021-03-26T00:00:00"/>
        <d v="2021-03-27T00:00:00"/>
        <d v="2021-03-28T00:00:00"/>
        <d v="2021-04-01T00:00:00"/>
        <d v="2021-04-02T00:00:00"/>
        <d v="2021-04-03T00:00:00"/>
        <d v="2021-04-04T00:00:00"/>
        <d v="2021-04-05T00:00:00"/>
        <d v="2021-04-06T00:00:00"/>
        <d v="2021-04-07T00:00:00"/>
        <d v="2021-04-08T00:00:00"/>
        <d v="2021-04-09T00:00:00"/>
        <d v="2021-04-10T00:00:00"/>
        <d v="2021-04-11T00:00:00"/>
        <d v="2021-04-12T00:00:00"/>
        <d v="2021-04-13T00:00:00"/>
        <d v="2021-04-14T00:00:00"/>
        <d v="2021-04-15T00:00:00"/>
        <d v="2021-04-16T00:00:00"/>
        <d v="2021-04-17T00:00:00"/>
        <d v="2021-04-18T00:00:00"/>
        <d v="2021-04-19T00:00:00"/>
        <d v="2021-04-20T00:00:00"/>
        <d v="2021-04-21T00:00:00"/>
        <d v="2021-04-22T00:00:00"/>
        <d v="2021-04-23T00:00:00"/>
        <d v="2021-04-24T00:00:00"/>
        <d v="2021-04-25T00:00:00"/>
        <d v="2021-04-26T00:00:00"/>
        <d v="2021-04-27T00:00:00"/>
        <d v="2021-04-28T00:00:00"/>
        <d v="2021-05-01T00:00:00"/>
        <d v="2021-05-02T00:00:00"/>
        <d v="2021-05-03T00:00:00"/>
        <d v="2021-05-04T00:00:00"/>
        <d v="2021-05-05T00:00:00"/>
        <d v="2021-05-06T00:00:00"/>
        <d v="2021-05-07T00:00:00"/>
        <d v="2021-05-08T00:00:00"/>
        <d v="2021-05-09T00:00:00"/>
        <d v="2021-05-10T00:00:00"/>
        <d v="2021-05-11T00:00:00"/>
        <d v="2021-05-12T00:00:00"/>
        <d v="2021-05-13T00:00:00"/>
        <d v="2021-05-14T00:00:00"/>
        <d v="2021-05-15T00:00:00"/>
        <d v="2021-05-16T00:00:00"/>
        <d v="2021-05-17T00:00:00"/>
        <d v="2021-05-18T00:00:00"/>
        <d v="2021-05-19T00:00:00"/>
        <d v="2021-05-20T00:00:00"/>
        <d v="2021-05-21T00:00:00"/>
        <d v="2021-05-22T00:00:00"/>
        <d v="2021-05-23T00:00:00"/>
        <d v="2021-05-24T00:00:00"/>
        <d v="2021-05-25T00:00:00"/>
        <d v="2021-05-26T00:00:00"/>
        <d v="2021-05-27T00:00:00"/>
        <d v="2021-05-28T00:00:00"/>
        <d v="2021-06-01T00:00:00"/>
        <d v="2021-06-02T00:00:00"/>
        <d v="2021-06-03T00:00:00"/>
        <d v="2021-06-04T00:00:00"/>
        <d v="2021-06-05T00:00:00"/>
        <d v="2021-06-06T00:00:00"/>
        <d v="2021-06-07T00:00:00"/>
        <d v="2021-06-08T00:00:00"/>
        <d v="2021-06-09T00:00:00"/>
        <d v="2021-06-10T00:00:00"/>
        <d v="2021-06-11T00:00:00"/>
        <d v="2021-06-12T00:00:00"/>
        <d v="2021-06-13T00:00:00"/>
        <d v="2021-06-14T00:00:00"/>
        <d v="2021-06-15T00:00:00"/>
        <d v="2021-06-16T00:00:00"/>
        <d v="2021-06-17T00:00:00"/>
        <d v="2021-06-18T00:00:00"/>
        <d v="2021-06-19T00:00:00"/>
        <d v="2021-06-20T00:00:00"/>
        <d v="2021-06-21T00:00:00"/>
        <d v="2021-06-22T00:00:00"/>
        <d v="2021-06-23T00:00:00"/>
        <d v="2021-06-24T00:00:00"/>
        <d v="2021-06-25T00:00:00"/>
        <d v="2021-06-26T00:00:00"/>
        <d v="2021-06-27T00:00:00"/>
        <d v="2021-06-28T00:00:00"/>
      </sharedItems>
      <fieldGroup par="13"/>
    </cacheField>
    <cacheField name="campaign_name" numFmtId="0">
      <sharedItems count="11">
        <s v="facebook_tier1"/>
        <s v="facebOOK_tier2"/>
        <s v="google_hot"/>
        <s v="google_wide"/>
        <s v="youtube_blogger"/>
        <s v="instagram_tier1"/>
        <s v="instagram_tier2"/>
        <s v="facebook_retargeting"/>
        <s v="facebook_lal"/>
        <s v="instagram_blogger"/>
        <s v="banner_partner"/>
      </sharedItems>
    </cacheField>
    <cacheField name="category" numFmtId="0">
      <sharedItems count="4">
        <s v="social"/>
        <s v="search"/>
        <s v="influencer"/>
        <s v="media"/>
      </sharedItems>
    </cacheField>
    <cacheField name="campaign_id" numFmtId="0">
      <sharedItems containsSemiMixedTypes="0" containsString="0" containsNumber="1" containsInteger="1" minValue="10934" maxValue="89459845"/>
    </cacheField>
    <cacheField name="impressions" numFmtId="0">
      <sharedItems containsSemiMixedTypes="0" containsString="0" containsNumber="1" containsInteger="1" minValue="563" maxValue="477240151"/>
    </cacheField>
    <cacheField name="Spend" numFmtId="44">
      <sharedItems containsSemiMixedTypes="0" containsString="0" containsNumber="1" minValue="155.36000000000001" maxValue="1046306.28"/>
    </cacheField>
    <cacheField name="clicks" numFmtId="0">
      <sharedItems containsSemiMixedTypes="0" containsString="0" containsNumber="1" containsInteger="1" minValue="16" maxValue="71920"/>
    </cacheField>
    <cacheField name="leads" numFmtId="0">
      <sharedItems containsSemiMixedTypes="0" containsString="0" containsNumber="1" containsInteger="1" minValue="0" maxValue="1985"/>
    </cacheField>
    <cacheField name="orders" numFmtId="0">
      <sharedItems containsSemiMixedTypes="0" containsString="0" containsNumber="1" containsInteger="1" minValue="1" maxValue="439"/>
    </cacheField>
    <cacheField name="Conversion Rate" numFmtId="10">
      <sharedItems containsSemiMixedTypes="0" containsString="0" containsNumber="1" minValue="0" maxValue="1"/>
    </cacheField>
    <cacheField name="revenue" numFmtId="164">
      <sharedItems containsSemiMixedTypes="0" containsString="0" containsNumber="1" containsInteger="1" minValue="0" maxValue="3144652"/>
    </cacheField>
    <cacheField name="Days (c_date)" numFmtId="0" databaseField="0">
      <fieldGroup base="1">
        <rangePr groupBy="days" startDate="2021-01-01T00:00:00" endDate="2021-06-29T00:00:00"/>
        <groupItems count="368">
          <s v="&lt;1/1/2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6/29/21"/>
        </groupItems>
      </fieldGroup>
    </cacheField>
    <cacheField name="Months (c_date)" numFmtId="0" databaseField="0">
      <fieldGroup base="1">
        <rangePr groupBy="months" startDate="2021-01-01T00:00:00" endDate="2021-06-29T00:00:00"/>
        <groupItems count="14">
          <s v="&lt;1/1/2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6/29/21"/>
        </groupItems>
      </fieldGroup>
    </cacheField>
  </cacheFields>
  <extLst>
    <ext xmlns:x14="http://schemas.microsoft.com/office/spreadsheetml/2009/9/main" uri="{725AE2AE-9491-48be-B2B4-4EB974FC3084}">
      <x14:pivotCacheDefinition pivotCacheId="1542778899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467.27052395833" createdVersion="8" refreshedVersion="8" minRefreshableVersion="3" recordCount="1848" xr:uid="{762A1680-7299-7A46-8240-55C641872FC9}">
  <cacheSource type="worksheet">
    <worksheetSource ref="A1:R1849" sheet="Master Data"/>
  </cacheSource>
  <cacheFields count="20">
    <cacheField name="id" numFmtId="0">
      <sharedItems containsSemiMixedTypes="0" containsString="0" containsNumber="1" containsInteger="1" minValue="1" maxValue="308"/>
    </cacheField>
    <cacheField name="c_date" numFmtId="14">
      <sharedItems containsSemiMixedTypes="0" containsNonDate="0" containsDate="1" containsString="0" minDate="2021-01-01T00:00:00" maxDate="2021-06-29T00:00:00" count="168"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1-01-20T00:00:00"/>
        <d v="2021-01-21T00:00:00"/>
        <d v="2021-01-22T00:00:00"/>
        <d v="2021-01-23T00:00:00"/>
        <d v="2021-01-24T00:00:00"/>
        <d v="2021-01-25T00:00:00"/>
        <d v="2021-01-26T00:00:00"/>
        <d v="2021-01-27T00:00:00"/>
        <d v="2021-01-28T00:00:00"/>
        <d v="2021-02-01T00:00:00"/>
        <d v="2021-02-02T00:00:00"/>
        <d v="2021-02-03T00:00:00"/>
        <d v="2021-02-04T00:00:00"/>
        <d v="2021-02-05T00:00:00"/>
        <d v="2021-02-06T00:00:00"/>
        <d v="2021-02-07T00:00:00"/>
        <d v="2021-02-08T00:00:00"/>
        <d v="2021-02-09T00:00:00"/>
        <d v="2021-02-10T00:00:00"/>
        <d v="2021-02-11T00:00:00"/>
        <d v="2021-02-12T00:00:00"/>
        <d v="2021-02-13T00:00:00"/>
        <d v="2021-02-14T00:00:00"/>
        <d v="2021-02-15T00:00:00"/>
        <d v="2021-02-16T00:00:00"/>
        <d v="2021-02-17T00:00:00"/>
        <d v="2021-02-18T00:00:00"/>
        <d v="2021-02-19T00:00:00"/>
        <d v="2021-02-20T00:00:00"/>
        <d v="2021-02-21T00:00:00"/>
        <d v="2021-02-22T00:00:00"/>
        <d v="2021-02-23T00:00:00"/>
        <d v="2021-02-24T00:00:00"/>
        <d v="2021-02-25T00:00:00"/>
        <d v="2021-02-26T00:00:00"/>
        <d v="2021-02-27T00:00:00"/>
        <d v="2021-02-28T00:00:00"/>
        <d v="2021-03-01T00:00:00"/>
        <d v="2021-03-02T00:00:00"/>
        <d v="2021-03-03T00:00:00"/>
        <d v="2021-03-04T00:00:00"/>
        <d v="2021-03-05T00:00:00"/>
        <d v="2021-03-06T00:00:00"/>
        <d v="2021-03-07T00:00:00"/>
        <d v="2021-03-08T00:00:00"/>
        <d v="2021-03-09T00:00:00"/>
        <d v="2021-03-10T00:00:00"/>
        <d v="2021-03-11T00:00:00"/>
        <d v="2021-03-12T00:00:00"/>
        <d v="2021-03-13T00:00:00"/>
        <d v="2021-03-14T00:00:00"/>
        <d v="2021-03-15T00:00:00"/>
        <d v="2021-03-16T00:00:00"/>
        <d v="2021-03-17T00:00:00"/>
        <d v="2021-03-18T00:00:00"/>
        <d v="2021-03-19T00:00:00"/>
        <d v="2021-03-20T00:00:00"/>
        <d v="2021-03-21T00:00:00"/>
        <d v="2021-03-22T00:00:00"/>
        <d v="2021-03-23T00:00:00"/>
        <d v="2021-03-24T00:00:00"/>
        <d v="2021-03-25T00:00:00"/>
        <d v="2021-03-26T00:00:00"/>
        <d v="2021-03-27T00:00:00"/>
        <d v="2021-03-28T00:00:00"/>
        <d v="2021-04-01T00:00:00"/>
        <d v="2021-04-02T00:00:00"/>
        <d v="2021-04-03T00:00:00"/>
        <d v="2021-04-04T00:00:00"/>
        <d v="2021-04-05T00:00:00"/>
        <d v="2021-04-06T00:00:00"/>
        <d v="2021-04-07T00:00:00"/>
        <d v="2021-04-08T00:00:00"/>
        <d v="2021-04-09T00:00:00"/>
        <d v="2021-04-10T00:00:00"/>
        <d v="2021-04-11T00:00:00"/>
        <d v="2021-04-12T00:00:00"/>
        <d v="2021-04-13T00:00:00"/>
        <d v="2021-04-14T00:00:00"/>
        <d v="2021-04-15T00:00:00"/>
        <d v="2021-04-16T00:00:00"/>
        <d v="2021-04-17T00:00:00"/>
        <d v="2021-04-18T00:00:00"/>
        <d v="2021-04-19T00:00:00"/>
        <d v="2021-04-20T00:00:00"/>
        <d v="2021-04-21T00:00:00"/>
        <d v="2021-04-22T00:00:00"/>
        <d v="2021-04-23T00:00:00"/>
        <d v="2021-04-24T00:00:00"/>
        <d v="2021-04-25T00:00:00"/>
        <d v="2021-04-26T00:00:00"/>
        <d v="2021-04-27T00:00:00"/>
        <d v="2021-04-28T00:00:00"/>
        <d v="2021-05-01T00:00:00"/>
        <d v="2021-05-02T00:00:00"/>
        <d v="2021-05-03T00:00:00"/>
        <d v="2021-05-04T00:00:00"/>
        <d v="2021-05-05T00:00:00"/>
        <d v="2021-05-06T00:00:00"/>
        <d v="2021-05-07T00:00:00"/>
        <d v="2021-05-08T00:00:00"/>
        <d v="2021-05-09T00:00:00"/>
        <d v="2021-05-10T00:00:00"/>
        <d v="2021-05-11T00:00:00"/>
        <d v="2021-05-12T00:00:00"/>
        <d v="2021-05-13T00:00:00"/>
        <d v="2021-05-14T00:00:00"/>
        <d v="2021-05-15T00:00:00"/>
        <d v="2021-05-16T00:00:00"/>
        <d v="2021-05-17T00:00:00"/>
        <d v="2021-05-18T00:00:00"/>
        <d v="2021-05-19T00:00:00"/>
        <d v="2021-05-20T00:00:00"/>
        <d v="2021-05-21T00:00:00"/>
        <d v="2021-05-22T00:00:00"/>
        <d v="2021-05-23T00:00:00"/>
        <d v="2021-05-24T00:00:00"/>
        <d v="2021-05-25T00:00:00"/>
        <d v="2021-05-26T00:00:00"/>
        <d v="2021-05-27T00:00:00"/>
        <d v="2021-05-28T00:00:00"/>
        <d v="2021-06-01T00:00:00"/>
        <d v="2021-06-02T00:00:00"/>
        <d v="2021-06-03T00:00:00"/>
        <d v="2021-06-04T00:00:00"/>
        <d v="2021-06-05T00:00:00"/>
        <d v="2021-06-06T00:00:00"/>
        <d v="2021-06-07T00:00:00"/>
        <d v="2021-06-08T00:00:00"/>
        <d v="2021-06-09T00:00:00"/>
        <d v="2021-06-10T00:00:00"/>
        <d v="2021-06-11T00:00:00"/>
        <d v="2021-06-12T00:00:00"/>
        <d v="2021-06-13T00:00:00"/>
        <d v="2021-06-14T00:00:00"/>
        <d v="2021-06-15T00:00:00"/>
        <d v="2021-06-16T00:00:00"/>
        <d v="2021-06-17T00:00:00"/>
        <d v="2021-06-18T00:00:00"/>
        <d v="2021-06-19T00:00:00"/>
        <d v="2021-06-20T00:00:00"/>
        <d v="2021-06-21T00:00:00"/>
        <d v="2021-06-22T00:00:00"/>
        <d v="2021-06-23T00:00:00"/>
        <d v="2021-06-24T00:00:00"/>
        <d v="2021-06-25T00:00:00"/>
        <d v="2021-06-26T00:00:00"/>
        <d v="2021-06-27T00:00:00"/>
        <d v="2021-06-28T00:00:00"/>
      </sharedItems>
      <fieldGroup par="19"/>
    </cacheField>
    <cacheField name="campaign_host" numFmtId="0">
      <sharedItems count="4">
        <s v="Facebook"/>
        <s v="Google"/>
        <s v="YouTube"/>
        <s v="Instagram"/>
      </sharedItems>
    </cacheField>
    <cacheField name="campaign_name" numFmtId="0">
      <sharedItems count="11">
        <s v="facebook_tier1"/>
        <s v="facebOOK_tier2"/>
        <s v="google_hot"/>
        <s v="google_wide"/>
        <s v="youtube_blogger"/>
        <s v="instagram_tier1"/>
        <s v="instagram_tier2"/>
        <s v="facebook_retargeting"/>
        <s v="facebook_lal"/>
        <s v="instagram_blogger"/>
        <s v="banner_partner"/>
      </sharedItems>
    </cacheField>
    <cacheField name="category" numFmtId="0">
      <sharedItems count="4">
        <s v="social"/>
        <s v="search"/>
        <s v="influencer"/>
        <s v="media"/>
      </sharedItems>
    </cacheField>
    <cacheField name="campaign_id" numFmtId="0">
      <sharedItems containsSemiMixedTypes="0" containsString="0" containsNumber="1" containsInteger="1" minValue="10934" maxValue="89459845"/>
    </cacheField>
    <cacheField name="impressions" numFmtId="0">
      <sharedItems containsSemiMixedTypes="0" containsString="0" containsNumber="1" containsInteger="1" minValue="563" maxValue="477240151"/>
    </cacheField>
    <cacheField name="Spend" numFmtId="44">
      <sharedItems containsSemiMixedTypes="0" containsString="0" containsNumber="1" minValue="155.36000000000001" maxValue="1046306.28"/>
    </cacheField>
    <cacheField name="clicks" numFmtId="0">
      <sharedItems containsSemiMixedTypes="0" containsString="0" containsNumber="1" containsInteger="1" minValue="16" maxValue="71920"/>
    </cacheField>
    <cacheField name="leads" numFmtId="0">
      <sharedItems containsSemiMixedTypes="0" containsString="0" containsNumber="1" containsInteger="1" minValue="0" maxValue="1985"/>
    </cacheField>
    <cacheField name="orders" numFmtId="0">
      <sharedItems containsSemiMixedTypes="0" containsString="0" containsNumber="1" containsInteger="1" minValue="1" maxValue="439"/>
    </cacheField>
    <cacheField name="Conversion Rate" numFmtId="10">
      <sharedItems containsSemiMixedTypes="0" containsString="0" containsNumber="1" minValue="0" maxValue="1"/>
    </cacheField>
    <cacheField name="revenue" numFmtId="164">
      <sharedItems containsSemiMixedTypes="0" containsString="0" containsNumber="1" containsInteger="1" minValue="0" maxValue="3144652"/>
    </cacheField>
    <cacheField name="Profit" numFmtId="164">
      <sharedItems containsSemiMixedTypes="0" containsString="0" containsNumber="1" minValue="-414734.42" maxValue="2135669.87"/>
    </cacheField>
    <cacheField name="Cost Per Click" numFmtId="44">
      <sharedItems containsSemiMixedTypes="0" containsString="0" containsNumber="1" minValue="3.1420997920997916E-2" maxValue="57.691947326416596"/>
    </cacheField>
    <cacheField name="Cost Per Conversion" numFmtId="44">
      <sharedItems containsSemiMixedTypes="0" containsString="0" containsNumber="1" minValue="155.36000000000001" maxValue="20079.68"/>
    </cacheField>
    <cacheField name="Click Through Rate" numFmtId="10">
      <sharedItems containsSemiMixedTypes="0" containsString="0" containsNumber="1" minValue="7.0839906542384906E-5" maxValue="4.4334975369458129E-2"/>
    </cacheField>
    <cacheField name="P/L %" numFmtId="165">
      <sharedItems containsSemiMixedTypes="0" containsString="0" containsNumber="1" minValue="-1" maxValue="7.0383565322110391"/>
    </cacheField>
    <cacheField name="Days (c_date)" numFmtId="0" databaseField="0">
      <fieldGroup base="1">
        <rangePr groupBy="days" startDate="2021-01-01T00:00:00" endDate="2021-06-29T00:00:00"/>
        <groupItems count="368">
          <s v="&lt;1/1/2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6/29/21"/>
        </groupItems>
      </fieldGroup>
    </cacheField>
    <cacheField name="Months (c_date)" numFmtId="0" databaseField="0">
      <fieldGroup base="1">
        <rangePr groupBy="months" startDate="2021-01-01T00:00:00" endDate="2021-06-29T00:00:00"/>
        <groupItems count="14">
          <s v="&lt;1/1/2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6/29/21"/>
        </groupItems>
      </fieldGroup>
    </cacheField>
  </cacheFields>
  <extLst>
    <ext xmlns:x14="http://schemas.microsoft.com/office/spreadsheetml/2009/9/main" uri="{725AE2AE-9491-48be-B2B4-4EB974FC3084}">
      <x14:pivotCacheDefinition pivotCacheId="92804951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48">
  <r>
    <n v="1"/>
    <x v="0"/>
    <x v="0"/>
    <x v="0"/>
    <n v="349043"/>
    <n v="166468"/>
    <n v="7207.88"/>
    <n v="994"/>
    <n v="14"/>
    <n v="1"/>
    <n v="7.1428571428571425E-2"/>
    <n v="4000"/>
  </r>
  <r>
    <n v="2"/>
    <x v="0"/>
    <x v="1"/>
    <x v="0"/>
    <n v="348934"/>
    <n v="207839"/>
    <n v="17547.46"/>
    <n v="1890"/>
    <n v="44"/>
    <n v="2"/>
    <n v="4.5454545454545456E-2"/>
    <n v="16201"/>
  </r>
  <r>
    <n v="3"/>
    <x v="0"/>
    <x v="2"/>
    <x v="1"/>
    <n v="89459845"/>
    <n v="25047"/>
    <n v="5185.79"/>
    <n v="374"/>
    <n v="9"/>
    <n v="1"/>
    <n v="0.1111111111111111"/>
    <n v="9234"/>
  </r>
  <r>
    <n v="4"/>
    <x v="0"/>
    <x v="3"/>
    <x v="1"/>
    <n v="127823"/>
    <n v="118467"/>
    <n v="5001.53"/>
    <n v="1073"/>
    <n v="20"/>
    <n v="1"/>
    <n v="0.05"/>
    <n v="2471"/>
  </r>
  <r>
    <n v="5"/>
    <x v="0"/>
    <x v="4"/>
    <x v="2"/>
    <n v="10934"/>
    <n v="213366"/>
    <n v="24980.47"/>
    <n v="2268"/>
    <n v="57"/>
    <n v="11"/>
    <n v="0.19298245614035087"/>
    <n v="84539"/>
  </r>
  <r>
    <n v="6"/>
    <x v="0"/>
    <x v="5"/>
    <x v="0"/>
    <n v="9034945"/>
    <n v="517537"/>
    <n v="9121.1200000000008"/>
    <n v="1321"/>
    <n v="26"/>
    <n v="3"/>
    <n v="0.11538461538461539"/>
    <n v="14894"/>
  </r>
  <r>
    <n v="7"/>
    <x v="0"/>
    <x v="6"/>
    <x v="0"/>
    <n v="983498"/>
    <n v="575537"/>
    <n v="4161.78"/>
    <n v="2246"/>
    <n v="92"/>
    <n v="1"/>
    <n v="1.0869565217391304E-2"/>
    <n v="1796"/>
  </r>
  <r>
    <n v="8"/>
    <x v="0"/>
    <x v="7"/>
    <x v="0"/>
    <n v="4387490"/>
    <n v="6433"/>
    <n v="1124.52"/>
    <n v="120"/>
    <n v="2"/>
    <n v="1"/>
    <n v="0.5"/>
    <n v="4534"/>
  </r>
  <r>
    <n v="9"/>
    <x v="0"/>
    <x v="8"/>
    <x v="0"/>
    <n v="544756"/>
    <n v="46538"/>
    <n v="18335.36"/>
    <n v="534"/>
    <n v="15"/>
    <n v="2"/>
    <n v="0.13333333333333333"/>
    <n v="4436"/>
  </r>
  <r>
    <n v="10"/>
    <x v="0"/>
    <x v="9"/>
    <x v="2"/>
    <n v="374754"/>
    <n v="107654"/>
    <n v="24498.45"/>
    <n v="1701"/>
    <n v="53"/>
    <n v="7"/>
    <n v="0.13207547169811321"/>
    <n v="42080"/>
  </r>
  <r>
    <n v="11"/>
    <x v="0"/>
    <x v="10"/>
    <x v="3"/>
    <n v="39889"/>
    <n v="21427704"/>
    <n v="746.49"/>
    <n v="1780"/>
    <n v="3"/>
    <n v="1"/>
    <n v="0.33333333333333331"/>
    <n v="0"/>
  </r>
  <r>
    <n v="12"/>
    <x v="1"/>
    <x v="0"/>
    <x v="0"/>
    <n v="349043"/>
    <n v="444480"/>
    <n v="17109.599999999999"/>
    <n v="2300"/>
    <n v="39"/>
    <n v="4"/>
    <n v="0.10256410256410256"/>
    <n v="19932"/>
  </r>
  <r>
    <n v="13"/>
    <x v="1"/>
    <x v="1"/>
    <x v="0"/>
    <n v="348934"/>
    <n v="772353"/>
    <n v="2519.85"/>
    <n v="3707"/>
    <n v="9"/>
    <n v="1"/>
    <n v="0.1111111111111111"/>
    <n v="0"/>
  </r>
  <r>
    <n v="14"/>
    <x v="1"/>
    <x v="2"/>
    <x v="1"/>
    <n v="89459845"/>
    <n v="38578"/>
    <n v="11541.76"/>
    <n v="818"/>
    <n v="16"/>
    <n v="2"/>
    <n v="0.125"/>
    <n v="20558"/>
  </r>
  <r>
    <n v="15"/>
    <x v="1"/>
    <x v="3"/>
    <x v="1"/>
    <n v="127823"/>
    <n v="269304"/>
    <n v="15828.77"/>
    <n v="2809"/>
    <n v="34"/>
    <n v="3"/>
    <n v="8.8235294117647065E-2"/>
    <n v="11011"/>
  </r>
  <r>
    <n v="16"/>
    <x v="1"/>
    <x v="4"/>
    <x v="2"/>
    <n v="10934"/>
    <n v="461295"/>
    <n v="34716.26"/>
    <n v="3807"/>
    <n v="69"/>
    <n v="16"/>
    <n v="0.2318840579710145"/>
    <n v="168614"/>
  </r>
  <r>
    <n v="17"/>
    <x v="1"/>
    <x v="5"/>
    <x v="0"/>
    <n v="9034945"/>
    <n v="646728"/>
    <n v="28268.12"/>
    <n v="2984"/>
    <n v="64"/>
    <n v="10"/>
    <n v="0.15625"/>
    <n v="37363"/>
  </r>
  <r>
    <n v="18"/>
    <x v="1"/>
    <x v="6"/>
    <x v="0"/>
    <n v="983498"/>
    <n v="878155"/>
    <n v="1667.16"/>
    <n v="5774"/>
    <n v="15"/>
    <n v="1"/>
    <n v="6.6666666666666666E-2"/>
    <n v="0"/>
  </r>
  <r>
    <n v="19"/>
    <x v="1"/>
    <x v="7"/>
    <x v="0"/>
    <n v="4387490"/>
    <n v="9542"/>
    <n v="155.36000000000001"/>
    <n v="252"/>
    <n v="0"/>
    <n v="1"/>
    <n v="0"/>
    <n v="0"/>
  </r>
  <r>
    <n v="20"/>
    <x v="1"/>
    <x v="8"/>
    <x v="0"/>
    <n v="544756"/>
    <n v="116730"/>
    <n v="8514.49"/>
    <n v="1209"/>
    <n v="5"/>
    <n v="1"/>
    <n v="0.2"/>
    <n v="1116"/>
  </r>
  <r>
    <n v="21"/>
    <x v="1"/>
    <x v="9"/>
    <x v="2"/>
    <n v="374754"/>
    <n v="300604"/>
    <n v="15168.27"/>
    <n v="2757"/>
    <n v="15"/>
    <n v="2"/>
    <n v="0.13333333333333333"/>
    <n v="17080"/>
  </r>
  <r>
    <n v="22"/>
    <x v="1"/>
    <x v="10"/>
    <x v="3"/>
    <n v="39889"/>
    <n v="35759425"/>
    <n v="49124.89"/>
    <n v="4541"/>
    <n v="96"/>
    <n v="14"/>
    <n v="0.14583333333333334"/>
    <n v="59805"/>
  </r>
  <r>
    <n v="23"/>
    <x v="2"/>
    <x v="0"/>
    <x v="0"/>
    <n v="349043"/>
    <n v="2640358"/>
    <n v="60794.8"/>
    <n v="6359"/>
    <n v="127"/>
    <n v="11"/>
    <n v="8.6614173228346455E-2"/>
    <n v="61186"/>
  </r>
  <r>
    <n v="24"/>
    <x v="2"/>
    <x v="1"/>
    <x v="0"/>
    <n v="348934"/>
    <n v="1138442"/>
    <n v="64268.08"/>
    <n v="11155"/>
    <n v="193"/>
    <n v="13"/>
    <n v="6.7357512953367879E-2"/>
    <n v="50444"/>
  </r>
  <r>
    <n v="25"/>
    <x v="2"/>
    <x v="2"/>
    <x v="1"/>
    <n v="89459845"/>
    <n v="137521"/>
    <n v="91795.21"/>
    <n v="2241"/>
    <n v="68"/>
    <n v="18"/>
    <n v="0.26470588235294118"/>
    <n v="124186"/>
  </r>
  <r>
    <n v="26"/>
    <x v="2"/>
    <x v="3"/>
    <x v="1"/>
    <n v="127823"/>
    <n v="5186136"/>
    <n v="44388.29"/>
    <n v="6225"/>
    <n v="119"/>
    <n v="12"/>
    <n v="0.10084033613445378"/>
    <n v="34876"/>
  </r>
  <r>
    <n v="27"/>
    <x v="2"/>
    <x v="4"/>
    <x v="2"/>
    <n v="10934"/>
    <n v="1163461"/>
    <n v="162221.57"/>
    <n v="14604"/>
    <n v="527"/>
    <n v="87"/>
    <n v="0.16508538899430741"/>
    <n v="810692"/>
  </r>
  <r>
    <n v="28"/>
    <x v="2"/>
    <x v="5"/>
    <x v="0"/>
    <n v="9034945"/>
    <n v="1380555"/>
    <n v="64348.18"/>
    <n v="8503"/>
    <n v="148"/>
    <n v="13"/>
    <n v="8.7837837837837843E-2"/>
    <n v="100690"/>
  </r>
  <r>
    <n v="29"/>
    <x v="2"/>
    <x v="6"/>
    <x v="0"/>
    <n v="983498"/>
    <n v="2695605"/>
    <n v="96055.52"/>
    <n v="16920"/>
    <n v="631"/>
    <n v="33"/>
    <n v="5.2297939778129951E-2"/>
    <n v="105229"/>
  </r>
  <r>
    <n v="30"/>
    <x v="2"/>
    <x v="7"/>
    <x v="0"/>
    <n v="4387490"/>
    <n v="29087"/>
    <n v="4306.3500000000004"/>
    <n v="910"/>
    <n v="21"/>
    <n v="4"/>
    <n v="0.19047619047619047"/>
    <n v="19811"/>
  </r>
  <r>
    <n v="31"/>
    <x v="2"/>
    <x v="8"/>
    <x v="0"/>
    <n v="544756"/>
    <n v="273011"/>
    <n v="79448.63"/>
    <n v="2876"/>
    <n v="76"/>
    <n v="7"/>
    <n v="9.2105263157894732E-2"/>
    <n v="4570"/>
  </r>
  <r>
    <n v="32"/>
    <x v="2"/>
    <x v="9"/>
    <x v="2"/>
    <n v="374754"/>
    <n v="603577"/>
    <n v="220298.02"/>
    <n v="8559"/>
    <n v="360"/>
    <n v="42"/>
    <n v="0.11666666666666667"/>
    <n v="210559"/>
  </r>
  <r>
    <n v="33"/>
    <x v="2"/>
    <x v="10"/>
    <x v="3"/>
    <n v="39889"/>
    <n v="145827770"/>
    <n v="24954.34"/>
    <n v="14713"/>
    <n v="78"/>
    <n v="14"/>
    <n v="0.17948717948717949"/>
    <n v="45323"/>
  </r>
  <r>
    <n v="34"/>
    <x v="3"/>
    <x v="0"/>
    <x v="0"/>
    <n v="349043"/>
    <n v="2968877"/>
    <n v="154002.88"/>
    <n v="9653"/>
    <n v="222"/>
    <n v="25"/>
    <n v="0.11261261261261261"/>
    <n v="133002"/>
  </r>
  <r>
    <n v="35"/>
    <x v="3"/>
    <x v="1"/>
    <x v="0"/>
    <n v="348934"/>
    <n v="5175173"/>
    <n v="132702.10999999999"/>
    <n v="11530"/>
    <n v="143"/>
    <n v="13"/>
    <n v="9.0909090909090912E-2"/>
    <n v="97430"/>
  </r>
  <r>
    <n v="36"/>
    <x v="3"/>
    <x v="2"/>
    <x v="1"/>
    <n v="89459845"/>
    <n v="191673"/>
    <n v="49298.53"/>
    <n v="2974"/>
    <n v="54"/>
    <n v="7"/>
    <n v="0.12962962962962962"/>
    <n v="66266"/>
  </r>
  <r>
    <n v="37"/>
    <x v="3"/>
    <x v="3"/>
    <x v="1"/>
    <n v="127823"/>
    <n v="1434055"/>
    <n v="55306.7"/>
    <n v="10446"/>
    <n v="245"/>
    <n v="19"/>
    <n v="7.7551020408163265E-2"/>
    <n v="48337"/>
  </r>
  <r>
    <n v="38"/>
    <x v="3"/>
    <x v="4"/>
    <x v="2"/>
    <n v="10934"/>
    <n v="2067581"/>
    <n v="166793.87"/>
    <n v="17002"/>
    <n v="476"/>
    <n v="103"/>
    <n v="0.21638655462184875"/>
    <n v="650922"/>
  </r>
  <r>
    <n v="39"/>
    <x v="3"/>
    <x v="5"/>
    <x v="0"/>
    <n v="9034945"/>
    <n v="1231812"/>
    <n v="105057.14"/>
    <n v="10683"/>
    <n v="268"/>
    <n v="30"/>
    <n v="0.11194029850746269"/>
    <n v="196231"/>
  </r>
  <r>
    <n v="40"/>
    <x v="3"/>
    <x v="6"/>
    <x v="0"/>
    <n v="983498"/>
    <n v="2417474"/>
    <n v="34618.11"/>
    <n v="24017"/>
    <n v="357"/>
    <n v="10"/>
    <n v="2.8011204481792718E-2"/>
    <n v="21661"/>
  </r>
  <r>
    <n v="41"/>
    <x v="3"/>
    <x v="7"/>
    <x v="0"/>
    <n v="4387490"/>
    <n v="34641"/>
    <n v="716.57"/>
    <n v="963"/>
    <n v="3"/>
    <n v="1"/>
    <n v="0.33333333333333331"/>
    <n v="4937"/>
  </r>
  <r>
    <n v="42"/>
    <x v="3"/>
    <x v="8"/>
    <x v="0"/>
    <n v="544756"/>
    <n v="415816"/>
    <n v="130071.83"/>
    <n v="5511"/>
    <n v="78"/>
    <n v="13"/>
    <n v="0.16666666666666666"/>
    <n v="6654"/>
  </r>
  <r>
    <n v="43"/>
    <x v="3"/>
    <x v="9"/>
    <x v="2"/>
    <n v="374754"/>
    <n v="1270923"/>
    <n v="173602.28"/>
    <n v="13432"/>
    <n v="245"/>
    <n v="44"/>
    <n v="0.17959183673469387"/>
    <n v="212816"/>
  </r>
  <r>
    <n v="44"/>
    <x v="3"/>
    <x v="10"/>
    <x v="3"/>
    <n v="39889"/>
    <n v="42461790"/>
    <n v="170924.54"/>
    <n v="17202"/>
    <n v="379"/>
    <n v="64"/>
    <n v="0.16886543535620052"/>
    <n v="210606"/>
  </r>
  <r>
    <n v="45"/>
    <x v="4"/>
    <x v="0"/>
    <x v="0"/>
    <n v="349043"/>
    <n v="3232555"/>
    <n v="96579.79"/>
    <n v="14321"/>
    <n v="161"/>
    <n v="15"/>
    <n v="9.3167701863354033E-2"/>
    <n v="73960"/>
  </r>
  <r>
    <n v="46"/>
    <x v="4"/>
    <x v="1"/>
    <x v="0"/>
    <n v="348934"/>
    <n v="2693756"/>
    <n v="278407.65999999997"/>
    <n v="18082"/>
    <n v="316"/>
    <n v="49"/>
    <n v="0.1550632911392405"/>
    <n v="222848"/>
  </r>
  <r>
    <n v="47"/>
    <x v="4"/>
    <x v="2"/>
    <x v="1"/>
    <n v="89459845"/>
    <n v="280788"/>
    <n v="104108.49"/>
    <n v="4804"/>
    <n v="160"/>
    <n v="25"/>
    <n v="0.15625"/>
    <n v="178261"/>
  </r>
  <r>
    <n v="48"/>
    <x v="4"/>
    <x v="3"/>
    <x v="1"/>
    <n v="127823"/>
    <n v="9476008"/>
    <n v="49552.71"/>
    <n v="11808"/>
    <n v="115"/>
    <n v="12"/>
    <n v="0.10434782608695652"/>
    <n v="48070"/>
  </r>
  <r>
    <n v="49"/>
    <x v="4"/>
    <x v="4"/>
    <x v="2"/>
    <n v="10934"/>
    <n v="1702931"/>
    <n v="500738.43"/>
    <n v="20256"/>
    <n v="710"/>
    <n v="122"/>
    <n v="0.17183098591549295"/>
    <n v="1366868"/>
  </r>
  <r>
    <n v="50"/>
    <x v="4"/>
    <x v="5"/>
    <x v="0"/>
    <n v="9034945"/>
    <n v="6272179"/>
    <n v="253079.75"/>
    <n v="14172"/>
    <n v="475"/>
    <n v="75"/>
    <n v="0.15789473684210525"/>
    <n v="422917"/>
  </r>
  <r>
    <n v="51"/>
    <x v="4"/>
    <x v="6"/>
    <x v="0"/>
    <n v="983498"/>
    <n v="5785334"/>
    <n v="13227.67"/>
    <n v="24331"/>
    <n v="854"/>
    <n v="4"/>
    <n v="4.6838407494145199E-3"/>
    <n v="6492"/>
  </r>
  <r>
    <n v="52"/>
    <x v="4"/>
    <x v="7"/>
    <x v="0"/>
    <n v="4387490"/>
    <n v="53167"/>
    <n v="5564.83"/>
    <n v="1693"/>
    <n v="31"/>
    <n v="5"/>
    <n v="0.16129032258064516"/>
    <n v="21754"/>
  </r>
  <r>
    <n v="53"/>
    <x v="4"/>
    <x v="8"/>
    <x v="0"/>
    <n v="544756"/>
    <n v="558127"/>
    <n v="203427.9"/>
    <n v="5888"/>
    <n v="105"/>
    <n v="24"/>
    <n v="0.22857142857142856"/>
    <n v="8992"/>
  </r>
  <r>
    <n v="54"/>
    <x v="4"/>
    <x v="9"/>
    <x v="2"/>
    <n v="374754"/>
    <n v="2169168"/>
    <n v="31789.119999999999"/>
    <n v="16702"/>
    <n v="57"/>
    <n v="8"/>
    <n v="0.14035087719298245"/>
    <n v="38378"/>
  </r>
  <r>
    <n v="55"/>
    <x v="4"/>
    <x v="10"/>
    <x v="3"/>
    <n v="39889"/>
    <n v="7877011"/>
    <n v="391681.34"/>
    <n v="18453"/>
    <n v="763"/>
    <n v="98"/>
    <n v="0.12844036697247707"/>
    <n v="440347"/>
  </r>
  <r>
    <n v="56"/>
    <x v="5"/>
    <x v="0"/>
    <x v="0"/>
    <n v="349043"/>
    <n v="352926"/>
    <n v="36438.26"/>
    <n v="2521"/>
    <n v="64"/>
    <n v="7"/>
    <n v="0.109375"/>
    <n v="52290"/>
  </r>
  <r>
    <n v="57"/>
    <x v="5"/>
    <x v="1"/>
    <x v="0"/>
    <n v="348934"/>
    <n v="469876"/>
    <n v="58280.1"/>
    <n v="3350"/>
    <n v="112"/>
    <n v="9"/>
    <n v="8.0357142857142863E-2"/>
    <n v="37785"/>
  </r>
  <r>
    <n v="58"/>
    <x v="5"/>
    <x v="2"/>
    <x v="1"/>
    <n v="89459845"/>
    <n v="39419"/>
    <n v="7604.57"/>
    <n v="1075"/>
    <n v="11"/>
    <n v="1"/>
    <n v="9.0909090909090912E-2"/>
    <n v="9323"/>
  </r>
  <r>
    <n v="59"/>
    <x v="5"/>
    <x v="3"/>
    <x v="1"/>
    <n v="127823"/>
    <n v="457790"/>
    <n v="23451.919999999998"/>
    <n v="2093"/>
    <n v="39"/>
    <n v="5"/>
    <n v="0.12820512820512819"/>
    <n v="14355"/>
  </r>
  <r>
    <n v="60"/>
    <x v="5"/>
    <x v="4"/>
    <x v="2"/>
    <n v="10934"/>
    <n v="489961"/>
    <n v="84511.360000000001"/>
    <n v="3661"/>
    <n v="156"/>
    <n v="28"/>
    <n v="0.17948717948717949"/>
    <n v="245249"/>
  </r>
  <r>
    <n v="61"/>
    <x v="5"/>
    <x v="5"/>
    <x v="0"/>
    <n v="9034945"/>
    <n v="354013"/>
    <n v="2936.66"/>
    <n v="3113"/>
    <n v="12"/>
    <n v="1"/>
    <n v="8.3333333333333329E-2"/>
    <n v="5751"/>
  </r>
  <r>
    <n v="62"/>
    <x v="5"/>
    <x v="6"/>
    <x v="0"/>
    <n v="983498"/>
    <n v="1660771"/>
    <n v="11713.64"/>
    <n v="4619"/>
    <n v="99"/>
    <n v="4"/>
    <n v="4.0404040404040407E-2"/>
    <n v="13716"/>
  </r>
  <r>
    <n v="63"/>
    <x v="5"/>
    <x v="7"/>
    <x v="0"/>
    <n v="4387490"/>
    <n v="10964"/>
    <n v="1167.06"/>
    <n v="323"/>
    <n v="5"/>
    <n v="1"/>
    <n v="0.2"/>
    <n v="6589"/>
  </r>
  <r>
    <n v="64"/>
    <x v="5"/>
    <x v="8"/>
    <x v="0"/>
    <n v="544756"/>
    <n v="135697"/>
    <n v="25375.360000000001"/>
    <n v="1309"/>
    <n v="26"/>
    <n v="3"/>
    <n v="0.11538461538461539"/>
    <n v="7699"/>
  </r>
  <r>
    <n v="65"/>
    <x v="5"/>
    <x v="9"/>
    <x v="2"/>
    <n v="374754"/>
    <n v="269713"/>
    <n v="8372.59"/>
    <n v="3191"/>
    <n v="20"/>
    <n v="1"/>
    <n v="0.05"/>
    <n v="8304"/>
  </r>
  <r>
    <n v="66"/>
    <x v="5"/>
    <x v="10"/>
    <x v="3"/>
    <n v="39889"/>
    <n v="34781253"/>
    <n v="31180.54"/>
    <n v="4854"/>
    <n v="97"/>
    <n v="11"/>
    <n v="0.1134020618556701"/>
    <n v="48843"/>
  </r>
  <r>
    <n v="67"/>
    <x v="6"/>
    <x v="0"/>
    <x v="0"/>
    <n v="349043"/>
    <n v="571579"/>
    <n v="23827.9"/>
    <n v="2163"/>
    <n v="46"/>
    <n v="5"/>
    <n v="0.10869565217391304"/>
    <n v="29564"/>
  </r>
  <r>
    <n v="68"/>
    <x v="6"/>
    <x v="1"/>
    <x v="0"/>
    <n v="348934"/>
    <n v="745632"/>
    <n v="38195.71"/>
    <n v="3564"/>
    <n v="54"/>
    <n v="4"/>
    <n v="7.407407407407407E-2"/>
    <n v="19442"/>
  </r>
  <r>
    <n v="69"/>
    <x v="6"/>
    <x v="2"/>
    <x v="1"/>
    <n v="89459845"/>
    <n v="35921"/>
    <n v="6596.23"/>
    <n v="1023"/>
    <n v="15"/>
    <n v="1"/>
    <n v="6.6666666666666666E-2"/>
    <n v="12548"/>
  </r>
  <r>
    <n v="70"/>
    <x v="6"/>
    <x v="3"/>
    <x v="1"/>
    <n v="127823"/>
    <n v="1332648"/>
    <n v="17957.060000000001"/>
    <n v="2000"/>
    <n v="38"/>
    <n v="4"/>
    <n v="0.10526315789473684"/>
    <n v="19869"/>
  </r>
  <r>
    <n v="71"/>
    <x v="6"/>
    <x v="4"/>
    <x v="2"/>
    <n v="10934"/>
    <n v="570414"/>
    <n v="32713.19"/>
    <n v="5234"/>
    <n v="96"/>
    <n v="16"/>
    <n v="0.16666666666666666"/>
    <n v="105501"/>
  </r>
  <r>
    <n v="72"/>
    <x v="6"/>
    <x v="5"/>
    <x v="0"/>
    <n v="9034945"/>
    <n v="1274282"/>
    <n v="43373.62"/>
    <n v="2482"/>
    <n v="118"/>
    <n v="13"/>
    <n v="0.11016949152542373"/>
    <n v="64745"/>
  </r>
  <r>
    <n v="73"/>
    <x v="6"/>
    <x v="6"/>
    <x v="0"/>
    <n v="983498"/>
    <n v="497198"/>
    <n v="5480.41"/>
    <n v="5483"/>
    <n v="233"/>
    <n v="2"/>
    <n v="8.5836909871244635E-3"/>
    <n v="4525"/>
  </r>
  <r>
    <n v="74"/>
    <x v="6"/>
    <x v="7"/>
    <x v="0"/>
    <n v="4387490"/>
    <n v="8015"/>
    <n v="2958.46"/>
    <n v="287"/>
    <n v="6"/>
    <n v="1"/>
    <n v="0.16666666666666666"/>
    <n v="4699"/>
  </r>
  <r>
    <n v="75"/>
    <x v="6"/>
    <x v="8"/>
    <x v="0"/>
    <n v="544756"/>
    <n v="186800"/>
    <n v="9158.32"/>
    <n v="1228"/>
    <n v="5"/>
    <n v="1"/>
    <n v="0.2"/>
    <n v="955"/>
  </r>
  <r>
    <n v="76"/>
    <x v="6"/>
    <x v="9"/>
    <x v="2"/>
    <n v="374754"/>
    <n v="358181"/>
    <n v="48993.22"/>
    <n v="2475"/>
    <n v="77"/>
    <n v="13"/>
    <n v="0.16883116883116883"/>
    <n v="66972"/>
  </r>
  <r>
    <n v="77"/>
    <x v="6"/>
    <x v="10"/>
    <x v="3"/>
    <n v="39889"/>
    <n v="4719621"/>
    <n v="91206.44"/>
    <n v="3442"/>
    <n v="146"/>
    <n v="26"/>
    <n v="0.17808219178082191"/>
    <n v="103248"/>
  </r>
  <r>
    <n v="78"/>
    <x v="7"/>
    <x v="0"/>
    <x v="0"/>
    <n v="349043"/>
    <n v="441058"/>
    <n v="24127.69"/>
    <n v="2623"/>
    <n v="30"/>
    <n v="4"/>
    <n v="0.13333333333333333"/>
    <n v="18601"/>
  </r>
  <r>
    <n v="79"/>
    <x v="7"/>
    <x v="1"/>
    <x v="0"/>
    <n v="348934"/>
    <n v="412099"/>
    <n v="28096.81"/>
    <n v="3441"/>
    <n v="65"/>
    <n v="5"/>
    <n v="7.6923076923076927E-2"/>
    <n v="32092"/>
  </r>
  <r>
    <n v="80"/>
    <x v="7"/>
    <x v="2"/>
    <x v="1"/>
    <n v="89459845"/>
    <n v="48524"/>
    <n v="6728.05"/>
    <n v="815"/>
    <n v="20"/>
    <n v="1"/>
    <n v="0.05"/>
    <n v="15405"/>
  </r>
  <r>
    <n v="81"/>
    <x v="7"/>
    <x v="3"/>
    <x v="1"/>
    <n v="127823"/>
    <n v="397188"/>
    <n v="13380.55"/>
    <n v="2381"/>
    <n v="49"/>
    <n v="4"/>
    <n v="8.1632653061224483E-2"/>
    <n v="15998"/>
  </r>
  <r>
    <n v="82"/>
    <x v="7"/>
    <x v="4"/>
    <x v="2"/>
    <n v="10934"/>
    <n v="621329"/>
    <n v="32634.48"/>
    <n v="3848"/>
    <n v="74"/>
    <n v="19"/>
    <n v="0.25675675675675674"/>
    <n v="118934"/>
  </r>
  <r>
    <n v="83"/>
    <x v="7"/>
    <x v="5"/>
    <x v="0"/>
    <n v="9034945"/>
    <n v="523166"/>
    <n v="394.29"/>
    <n v="2905"/>
    <n v="0"/>
    <n v="1"/>
    <n v="0"/>
    <n v="0"/>
  </r>
  <r>
    <n v="84"/>
    <x v="7"/>
    <x v="6"/>
    <x v="0"/>
    <n v="983498"/>
    <n v="1136795"/>
    <n v="1848.76"/>
    <n v="5793"/>
    <n v="95"/>
    <n v="1"/>
    <n v="1.0526315789473684E-2"/>
    <n v="1925"/>
  </r>
  <r>
    <n v="85"/>
    <x v="7"/>
    <x v="7"/>
    <x v="0"/>
    <n v="4387490"/>
    <n v="9537"/>
    <n v="4781.41"/>
    <n v="289"/>
    <n v="9"/>
    <n v="1"/>
    <n v="0.1111111111111111"/>
    <n v="8169"/>
  </r>
  <r>
    <n v="86"/>
    <x v="7"/>
    <x v="8"/>
    <x v="0"/>
    <n v="544756"/>
    <n v="108174"/>
    <n v="36383.06"/>
    <n v="1188"/>
    <n v="19"/>
    <n v="5"/>
    <n v="0.26315789473684209"/>
    <n v="4124"/>
  </r>
  <r>
    <n v="87"/>
    <x v="7"/>
    <x v="9"/>
    <x v="2"/>
    <n v="374754"/>
    <n v="336080"/>
    <n v="37141.410000000003"/>
    <n v="2606"/>
    <n v="71"/>
    <n v="10"/>
    <n v="0.14084507042253522"/>
    <n v="48643"/>
  </r>
  <r>
    <n v="88"/>
    <x v="7"/>
    <x v="10"/>
    <x v="3"/>
    <n v="39889"/>
    <n v="2554884"/>
    <n v="29327.5"/>
    <n v="3765"/>
    <n v="68"/>
    <n v="11"/>
    <n v="0.16176470588235295"/>
    <n v="49073"/>
  </r>
  <r>
    <n v="89"/>
    <x v="8"/>
    <x v="0"/>
    <x v="0"/>
    <n v="349043"/>
    <n v="565012"/>
    <n v="51602.22"/>
    <n v="2797"/>
    <n v="62"/>
    <n v="10"/>
    <n v="0.16129032258064516"/>
    <n v="37498"/>
  </r>
  <r>
    <n v="90"/>
    <x v="8"/>
    <x v="1"/>
    <x v="0"/>
    <n v="348934"/>
    <n v="550880"/>
    <n v="54025.34"/>
    <n v="3130"/>
    <n v="110"/>
    <n v="11"/>
    <n v="0.1"/>
    <n v="46349"/>
  </r>
  <r>
    <n v="91"/>
    <x v="8"/>
    <x v="2"/>
    <x v="1"/>
    <n v="89459845"/>
    <n v="48624"/>
    <n v="3533.6"/>
    <n v="942"/>
    <n v="5"/>
    <n v="1"/>
    <n v="0.2"/>
    <n v="6673"/>
  </r>
  <r>
    <n v="92"/>
    <x v="8"/>
    <x v="3"/>
    <x v="1"/>
    <n v="127823"/>
    <n v="546164"/>
    <n v="21473.33"/>
    <n v="2601"/>
    <n v="56"/>
    <n v="4"/>
    <n v="7.1428571428571425E-2"/>
    <n v="14101"/>
  </r>
  <r>
    <n v="93"/>
    <x v="8"/>
    <x v="4"/>
    <x v="2"/>
    <n v="10934"/>
    <n v="426182"/>
    <n v="28369.360000000001"/>
    <n v="4504"/>
    <n v="84"/>
    <n v="18"/>
    <n v="0.21428571428571427"/>
    <n v="161434"/>
  </r>
  <r>
    <n v="94"/>
    <x v="8"/>
    <x v="5"/>
    <x v="0"/>
    <n v="9034945"/>
    <n v="688201"/>
    <n v="9185.1200000000008"/>
    <n v="2392"/>
    <n v="16"/>
    <n v="3"/>
    <n v="0.1875"/>
    <n v="20388"/>
  </r>
  <r>
    <n v="95"/>
    <x v="8"/>
    <x v="6"/>
    <x v="0"/>
    <n v="983498"/>
    <n v="1179569"/>
    <n v="8682.4"/>
    <n v="5806"/>
    <n v="100"/>
    <n v="2"/>
    <n v="0.02"/>
    <n v="6807"/>
  </r>
  <r>
    <n v="96"/>
    <x v="8"/>
    <x v="7"/>
    <x v="0"/>
    <n v="4387490"/>
    <n v="9405"/>
    <n v="2174.17"/>
    <n v="342"/>
    <n v="5"/>
    <n v="1"/>
    <n v="0.2"/>
    <n v="3683"/>
  </r>
  <r>
    <n v="97"/>
    <x v="8"/>
    <x v="8"/>
    <x v="0"/>
    <n v="544756"/>
    <n v="208542"/>
    <n v="28573.53"/>
    <n v="1018"/>
    <n v="24"/>
    <n v="2"/>
    <n v="8.3333333333333329E-2"/>
    <n v="3011"/>
  </r>
  <r>
    <n v="98"/>
    <x v="8"/>
    <x v="9"/>
    <x v="2"/>
    <n v="374754"/>
    <n v="350358"/>
    <n v="49341.37"/>
    <n v="2831"/>
    <n v="92"/>
    <n v="17"/>
    <n v="0.18478260869565216"/>
    <n v="79294"/>
  </r>
  <r>
    <n v="99"/>
    <x v="8"/>
    <x v="10"/>
    <x v="3"/>
    <n v="39889"/>
    <n v="3578425"/>
    <n v="52165.63"/>
    <n v="4803"/>
    <n v="81"/>
    <n v="15"/>
    <n v="0.18518518518518517"/>
    <n v="44116"/>
  </r>
  <r>
    <n v="100"/>
    <x v="9"/>
    <x v="0"/>
    <x v="0"/>
    <n v="349043"/>
    <n v="887552"/>
    <n v="42615.96"/>
    <n v="4927"/>
    <n v="102"/>
    <n v="7"/>
    <n v="6.8627450980392163E-2"/>
    <n v="44650"/>
  </r>
  <r>
    <n v="101"/>
    <x v="9"/>
    <x v="1"/>
    <x v="0"/>
    <n v="348934"/>
    <n v="946423"/>
    <n v="39962.339999999997"/>
    <n v="7895"/>
    <n v="139"/>
    <n v="8"/>
    <n v="5.7553956834532377E-2"/>
    <n v="29848"/>
  </r>
  <r>
    <n v="102"/>
    <x v="9"/>
    <x v="2"/>
    <x v="1"/>
    <n v="89459845"/>
    <n v="107331"/>
    <n v="58495.92"/>
    <n v="1779"/>
    <n v="62"/>
    <n v="11"/>
    <n v="0.17741935483870969"/>
    <n v="72181"/>
  </r>
  <r>
    <n v="103"/>
    <x v="9"/>
    <x v="3"/>
    <x v="1"/>
    <n v="127823"/>
    <n v="903078"/>
    <n v="76162.84"/>
    <n v="4734"/>
    <n v="155"/>
    <n v="17"/>
    <n v="0.10967741935483871"/>
    <n v="40071"/>
  </r>
  <r>
    <n v="104"/>
    <x v="9"/>
    <x v="4"/>
    <x v="2"/>
    <n v="10934"/>
    <n v="1720845"/>
    <n v="18985.240000000002"/>
    <n v="8645"/>
    <n v="82"/>
    <n v="15"/>
    <n v="0.18292682926829268"/>
    <n v="118726"/>
  </r>
  <r>
    <n v="105"/>
    <x v="9"/>
    <x v="5"/>
    <x v="0"/>
    <n v="9034945"/>
    <n v="3322153"/>
    <n v="38409.769999999997"/>
    <n v="4859"/>
    <n v="212"/>
    <n v="14"/>
    <n v="6.6037735849056603E-2"/>
    <n v="91302"/>
  </r>
  <r>
    <n v="106"/>
    <x v="9"/>
    <x v="6"/>
    <x v="0"/>
    <n v="983498"/>
    <n v="2181552"/>
    <n v="15872.32"/>
    <n v="8468"/>
    <n v="468"/>
    <n v="3"/>
    <n v="6.41025641025641E-3"/>
    <n v="8930"/>
  </r>
  <r>
    <n v="107"/>
    <x v="9"/>
    <x v="7"/>
    <x v="0"/>
    <n v="4387490"/>
    <n v="18871"/>
    <n v="13383.1"/>
    <n v="582"/>
    <n v="21"/>
    <n v="4"/>
    <n v="0.19047619047619047"/>
    <n v="23981"/>
  </r>
  <r>
    <n v="108"/>
    <x v="9"/>
    <x v="8"/>
    <x v="0"/>
    <n v="544756"/>
    <n v="303284"/>
    <n v="120643.67"/>
    <n v="2806"/>
    <n v="99"/>
    <n v="15"/>
    <n v="0.15151515151515152"/>
    <n v="17303"/>
  </r>
  <r>
    <n v="109"/>
    <x v="9"/>
    <x v="9"/>
    <x v="2"/>
    <n v="374754"/>
    <n v="473888"/>
    <n v="116443.5"/>
    <n v="7112"/>
    <n v="211"/>
    <n v="38"/>
    <n v="0.18009478672985782"/>
    <n v="140682"/>
  </r>
  <r>
    <n v="110"/>
    <x v="9"/>
    <x v="10"/>
    <x v="3"/>
    <n v="39889"/>
    <n v="5981973"/>
    <n v="193969.71"/>
    <n v="8837"/>
    <n v="263"/>
    <n v="65"/>
    <n v="0.24714828897338403"/>
    <n v="212735"/>
  </r>
  <r>
    <n v="111"/>
    <x v="10"/>
    <x v="0"/>
    <x v="0"/>
    <n v="349043"/>
    <n v="952691"/>
    <n v="125461.62"/>
    <n v="6482"/>
    <n v="169"/>
    <n v="19"/>
    <n v="0.11242603550295859"/>
    <n v="88952"/>
  </r>
  <r>
    <n v="112"/>
    <x v="10"/>
    <x v="1"/>
    <x v="0"/>
    <n v="348934"/>
    <n v="4744397"/>
    <n v="191384.01"/>
    <n v="9659"/>
    <n v="299"/>
    <n v="31"/>
    <n v="0.10367892976588629"/>
    <n v="132501"/>
  </r>
  <r>
    <n v="113"/>
    <x v="10"/>
    <x v="2"/>
    <x v="1"/>
    <n v="89459845"/>
    <n v="144604"/>
    <n v="30356.34"/>
    <n v="2645"/>
    <n v="43"/>
    <n v="4"/>
    <n v="9.3023255813953487E-2"/>
    <n v="41381"/>
  </r>
  <r>
    <n v="114"/>
    <x v="10"/>
    <x v="3"/>
    <x v="1"/>
    <n v="127823"/>
    <n v="1131438"/>
    <n v="54587.24"/>
    <n v="5792"/>
    <n v="123"/>
    <n v="13"/>
    <n v="0.10569105691056911"/>
    <n v="48677"/>
  </r>
  <r>
    <n v="115"/>
    <x v="10"/>
    <x v="4"/>
    <x v="2"/>
    <n v="10934"/>
    <n v="1153054"/>
    <n v="200856.95999999999"/>
    <n v="14171"/>
    <n v="530"/>
    <n v="97"/>
    <n v="0.18301886792452829"/>
    <n v="968475"/>
  </r>
  <r>
    <n v="116"/>
    <x v="10"/>
    <x v="5"/>
    <x v="0"/>
    <n v="9034945"/>
    <n v="2094758"/>
    <n v="318.08"/>
    <n v="7964"/>
    <n v="0"/>
    <n v="1"/>
    <n v="0"/>
    <n v="0"/>
  </r>
  <r>
    <n v="117"/>
    <x v="10"/>
    <x v="6"/>
    <x v="0"/>
    <n v="983498"/>
    <n v="3172165"/>
    <n v="4496.8"/>
    <n v="12665"/>
    <n v="118"/>
    <n v="1"/>
    <n v="8.4745762711864406E-3"/>
    <n v="2643"/>
  </r>
  <r>
    <n v="118"/>
    <x v="10"/>
    <x v="7"/>
    <x v="0"/>
    <n v="4387490"/>
    <n v="31100"/>
    <n v="19359.82"/>
    <n v="769"/>
    <n v="26"/>
    <n v="6"/>
    <n v="0.23076923076923078"/>
    <n v="30795"/>
  </r>
  <r>
    <n v="119"/>
    <x v="10"/>
    <x v="8"/>
    <x v="0"/>
    <n v="544756"/>
    <n v="328651"/>
    <n v="5774.39"/>
    <n v="3327"/>
    <n v="4"/>
    <n v="1"/>
    <n v="0.25"/>
    <n v="631"/>
  </r>
  <r>
    <n v="120"/>
    <x v="10"/>
    <x v="9"/>
    <x v="2"/>
    <n v="374754"/>
    <n v="968990"/>
    <n v="138678.32999999999"/>
    <n v="8866"/>
    <n v="255"/>
    <n v="34"/>
    <n v="0.13333333333333333"/>
    <n v="133154"/>
  </r>
  <r>
    <n v="121"/>
    <x v="10"/>
    <x v="10"/>
    <x v="3"/>
    <n v="39889"/>
    <n v="5804353"/>
    <n v="190361.75"/>
    <n v="14093"/>
    <n v="454"/>
    <n v="56"/>
    <n v="0.12334801762114538"/>
    <n v="229185"/>
  </r>
  <r>
    <n v="122"/>
    <x v="11"/>
    <x v="0"/>
    <x v="0"/>
    <n v="349043"/>
    <n v="1461282"/>
    <n v="97866.57"/>
    <n v="10736"/>
    <n v="205"/>
    <n v="25"/>
    <n v="0.12195121951219512"/>
    <n v="111682"/>
  </r>
  <r>
    <n v="123"/>
    <x v="11"/>
    <x v="1"/>
    <x v="0"/>
    <n v="348934"/>
    <n v="2583464"/>
    <n v="185907.51"/>
    <n v="11676"/>
    <n v="273"/>
    <n v="29"/>
    <n v="0.10622710622710622"/>
    <n v="173100"/>
  </r>
  <r>
    <n v="124"/>
    <x v="11"/>
    <x v="2"/>
    <x v="1"/>
    <n v="89459845"/>
    <n v="179974"/>
    <n v="65351.28"/>
    <n v="3211"/>
    <n v="79"/>
    <n v="13"/>
    <n v="0.16455696202531644"/>
    <n v="128120"/>
  </r>
  <r>
    <n v="125"/>
    <x v="11"/>
    <x v="3"/>
    <x v="1"/>
    <n v="127823"/>
    <n v="1701682"/>
    <n v="101910.01"/>
    <n v="9846"/>
    <n v="214"/>
    <n v="21"/>
    <n v="9.8130841121495324E-2"/>
    <n v="55050"/>
  </r>
  <r>
    <n v="126"/>
    <x v="11"/>
    <x v="4"/>
    <x v="2"/>
    <n v="10934"/>
    <n v="1230033"/>
    <n v="136380.87"/>
    <n v="19091"/>
    <n v="436"/>
    <n v="67"/>
    <n v="0.1536697247706422"/>
    <n v="403266"/>
  </r>
  <r>
    <n v="127"/>
    <x v="11"/>
    <x v="5"/>
    <x v="0"/>
    <n v="9034945"/>
    <n v="3700765"/>
    <n v="30681.67"/>
    <n v="10384"/>
    <n v="135"/>
    <n v="10"/>
    <n v="7.407407407407407E-2"/>
    <n v="56439"/>
  </r>
  <r>
    <n v="128"/>
    <x v="11"/>
    <x v="6"/>
    <x v="0"/>
    <n v="983498"/>
    <n v="8109472"/>
    <n v="58123.98"/>
    <n v="20931"/>
    <n v="463"/>
    <n v="12"/>
    <n v="2.591792656587473E-2"/>
    <n v="27180"/>
  </r>
  <r>
    <n v="129"/>
    <x v="11"/>
    <x v="7"/>
    <x v="0"/>
    <n v="4387490"/>
    <n v="49222"/>
    <n v="13438.97"/>
    <n v="1442"/>
    <n v="32"/>
    <n v="6"/>
    <n v="0.1875"/>
    <n v="33659"/>
  </r>
  <r>
    <n v="130"/>
    <x v="11"/>
    <x v="8"/>
    <x v="0"/>
    <n v="544756"/>
    <n v="485624"/>
    <n v="53262.46"/>
    <n v="3907"/>
    <n v="32"/>
    <n v="5"/>
    <n v="0.15625"/>
    <n v="7271"/>
  </r>
  <r>
    <n v="131"/>
    <x v="11"/>
    <x v="9"/>
    <x v="2"/>
    <n v="374754"/>
    <n v="1190312"/>
    <n v="320059.08"/>
    <n v="10813"/>
    <n v="491"/>
    <n v="77"/>
    <n v="0.15682281059063136"/>
    <n v="329483"/>
  </r>
  <r>
    <n v="132"/>
    <x v="11"/>
    <x v="10"/>
    <x v="3"/>
    <n v="39889"/>
    <n v="10863586"/>
    <n v="133975.94"/>
    <n v="18116"/>
    <n v="272"/>
    <n v="43"/>
    <n v="0.15808823529411764"/>
    <n v="192907"/>
  </r>
  <r>
    <n v="133"/>
    <x v="12"/>
    <x v="0"/>
    <x v="0"/>
    <n v="349043"/>
    <n v="1689858"/>
    <n v="340021.3"/>
    <n v="14085"/>
    <n v="327"/>
    <n v="57"/>
    <n v="0.1743119266055046"/>
    <n v="291236"/>
  </r>
  <r>
    <n v="134"/>
    <x v="12"/>
    <x v="1"/>
    <x v="0"/>
    <n v="348934"/>
    <n v="2181923"/>
    <n v="286938.36"/>
    <n v="16646"/>
    <n v="530"/>
    <n v="56"/>
    <n v="0.10566037735849057"/>
    <n v="310381"/>
  </r>
  <r>
    <n v="135"/>
    <x v="12"/>
    <x v="2"/>
    <x v="1"/>
    <n v="89459845"/>
    <n v="238729"/>
    <n v="66826.58"/>
    <n v="5341"/>
    <n v="91"/>
    <n v="16"/>
    <n v="0.17582417582417584"/>
    <n v="134017"/>
  </r>
  <r>
    <n v="136"/>
    <x v="12"/>
    <x v="3"/>
    <x v="1"/>
    <n v="127823"/>
    <n v="3971986"/>
    <n v="182423.65"/>
    <n v="12780"/>
    <n v="443"/>
    <n v="51"/>
    <n v="0.11512415349887133"/>
    <n v="136261"/>
  </r>
  <r>
    <n v="137"/>
    <x v="12"/>
    <x v="4"/>
    <x v="2"/>
    <n v="10934"/>
    <n v="2119375"/>
    <n v="195388.69"/>
    <n v="19348"/>
    <n v="797"/>
    <n v="132"/>
    <n v="0.16562107904642409"/>
    <n v="1202382"/>
  </r>
  <r>
    <n v="138"/>
    <x v="12"/>
    <x v="5"/>
    <x v="0"/>
    <n v="9034945"/>
    <n v="2821260"/>
    <n v="74991.899999999994"/>
    <n v="14120"/>
    <n v="254"/>
    <n v="24"/>
    <n v="9.4488188976377951E-2"/>
    <n v="190458"/>
  </r>
  <r>
    <n v="139"/>
    <x v="12"/>
    <x v="6"/>
    <x v="0"/>
    <n v="983498"/>
    <n v="4876573"/>
    <n v="14286.7"/>
    <n v="20507"/>
    <n v="544"/>
    <n v="6"/>
    <n v="1.1029411764705883E-2"/>
    <n v="9806"/>
  </r>
  <r>
    <n v="140"/>
    <x v="12"/>
    <x v="7"/>
    <x v="0"/>
    <n v="4387490"/>
    <n v="56712"/>
    <n v="9064.11"/>
    <n v="1284"/>
    <n v="21"/>
    <n v="3"/>
    <n v="0.14285714285714285"/>
    <n v="18288"/>
  </r>
  <r>
    <n v="141"/>
    <x v="12"/>
    <x v="8"/>
    <x v="0"/>
    <n v="544756"/>
    <n v="402686"/>
    <n v="157513.32999999999"/>
    <n v="6712"/>
    <n v="141"/>
    <n v="15"/>
    <n v="0.10638297872340426"/>
    <n v="26704"/>
  </r>
  <r>
    <n v="142"/>
    <x v="12"/>
    <x v="9"/>
    <x v="2"/>
    <n v="374754"/>
    <n v="1680504"/>
    <n v="29050.73"/>
    <n v="15523"/>
    <n v="57"/>
    <n v="6"/>
    <n v="0.10526315789473684"/>
    <n v="48267"/>
  </r>
  <r>
    <n v="143"/>
    <x v="12"/>
    <x v="10"/>
    <x v="3"/>
    <n v="39889"/>
    <n v="18211239"/>
    <n v="458631.17"/>
    <n v="24846"/>
    <n v="610"/>
    <n v="121"/>
    <n v="0.19836065573770492"/>
    <n v="415219"/>
  </r>
  <r>
    <n v="144"/>
    <x v="13"/>
    <x v="0"/>
    <x v="0"/>
    <n v="349043"/>
    <n v="2917414"/>
    <n v="68705.98"/>
    <n v="13684"/>
    <n v="117"/>
    <n v="12"/>
    <n v="0.10256410256410256"/>
    <n v="58514"/>
  </r>
  <r>
    <n v="145"/>
    <x v="13"/>
    <x v="1"/>
    <x v="0"/>
    <n v="348934"/>
    <n v="7591671"/>
    <n v="214968.38"/>
    <n v="20147"/>
    <n v="469"/>
    <n v="33"/>
    <n v="7.0362473347547971E-2"/>
    <n v="143021"/>
  </r>
  <r>
    <n v="146"/>
    <x v="13"/>
    <x v="2"/>
    <x v="1"/>
    <n v="89459845"/>
    <n v="219719"/>
    <n v="58477.3"/>
    <n v="5158"/>
    <n v="77"/>
    <n v="12"/>
    <n v="0.15584415584415584"/>
    <n v="69232"/>
  </r>
  <r>
    <n v="147"/>
    <x v="13"/>
    <x v="3"/>
    <x v="1"/>
    <n v="127823"/>
    <n v="3338648"/>
    <n v="164975.82999999999"/>
    <n v="17199"/>
    <n v="479"/>
    <n v="40"/>
    <n v="8.3507306889352817E-2"/>
    <n v="121439"/>
  </r>
  <r>
    <n v="148"/>
    <x v="13"/>
    <x v="4"/>
    <x v="2"/>
    <n v="10934"/>
    <n v="2165431"/>
    <n v="190223.27"/>
    <n v="21839"/>
    <n v="452"/>
    <n v="92"/>
    <n v="0.20353982300884957"/>
    <n v="686437"/>
  </r>
  <r>
    <n v="149"/>
    <x v="13"/>
    <x v="5"/>
    <x v="0"/>
    <n v="9034945"/>
    <n v="2952199"/>
    <n v="333875.84000000003"/>
    <n v="16690"/>
    <n v="587"/>
    <n v="74"/>
    <n v="0.12606473594548551"/>
    <n v="350973"/>
  </r>
  <r>
    <n v="150"/>
    <x v="13"/>
    <x v="6"/>
    <x v="0"/>
    <n v="983498"/>
    <n v="4400434"/>
    <n v="198455.21"/>
    <n v="33020"/>
    <n v="819"/>
    <n v="49"/>
    <n v="5.9829059829059832E-2"/>
    <n v="132845"/>
  </r>
  <r>
    <n v="151"/>
    <x v="13"/>
    <x v="7"/>
    <x v="0"/>
    <n v="4387490"/>
    <n v="46997"/>
    <n v="4005.95"/>
    <n v="1861"/>
    <n v="8"/>
    <n v="2"/>
    <n v="0.25"/>
    <n v="9219"/>
  </r>
  <r>
    <n v="152"/>
    <x v="13"/>
    <x v="8"/>
    <x v="0"/>
    <n v="544756"/>
    <n v="490777"/>
    <n v="152442.5"/>
    <n v="8508"/>
    <n v="119"/>
    <n v="21"/>
    <n v="0.17647058823529413"/>
    <n v="13479"/>
  </r>
  <r>
    <n v="153"/>
    <x v="13"/>
    <x v="9"/>
    <x v="2"/>
    <n v="374754"/>
    <n v="2297084"/>
    <n v="194385.41"/>
    <n v="16971"/>
    <n v="388"/>
    <n v="43"/>
    <n v="0.11082474226804123"/>
    <n v="290183"/>
  </r>
  <r>
    <n v="154"/>
    <x v="13"/>
    <x v="10"/>
    <x v="3"/>
    <n v="39889"/>
    <n v="8592127"/>
    <n v="209432.73"/>
    <n v="24095"/>
    <n v="520"/>
    <n v="74"/>
    <n v="0.1423076923076923"/>
    <n v="208384"/>
  </r>
  <r>
    <n v="155"/>
    <x v="14"/>
    <x v="0"/>
    <x v="0"/>
    <n v="349043"/>
    <n v="3060496"/>
    <n v="156763.51999999999"/>
    <n v="19690"/>
    <n v="239"/>
    <n v="35"/>
    <n v="0.14644351464435146"/>
    <n v="171211"/>
  </r>
  <r>
    <n v="156"/>
    <x v="14"/>
    <x v="1"/>
    <x v="0"/>
    <n v="348934"/>
    <n v="2874000"/>
    <n v="552405.18999999994"/>
    <n v="20481"/>
    <n v="600"/>
    <n v="84"/>
    <n v="0.14000000000000001"/>
    <n v="342098"/>
  </r>
  <r>
    <n v="157"/>
    <x v="14"/>
    <x v="2"/>
    <x v="1"/>
    <n v="89459845"/>
    <n v="333329"/>
    <n v="74128.3"/>
    <n v="5297"/>
    <n v="146"/>
    <n v="15"/>
    <n v="0.10273972602739725"/>
    <n v="156124"/>
  </r>
  <r>
    <n v="158"/>
    <x v="14"/>
    <x v="3"/>
    <x v="1"/>
    <n v="127823"/>
    <n v="3375535"/>
    <n v="146087.95000000001"/>
    <n v="16478"/>
    <n v="400"/>
    <n v="27"/>
    <n v="6.7500000000000004E-2"/>
    <n v="107816"/>
  </r>
  <r>
    <n v="159"/>
    <x v="14"/>
    <x v="4"/>
    <x v="2"/>
    <n v="10934"/>
    <n v="2727521"/>
    <n v="126716.85"/>
    <n v="32277"/>
    <n v="618"/>
    <n v="107"/>
    <n v="0.17313915857605178"/>
    <n v="778544"/>
  </r>
  <r>
    <n v="160"/>
    <x v="14"/>
    <x v="5"/>
    <x v="0"/>
    <n v="9034945"/>
    <n v="4278321"/>
    <n v="150729.57999999999"/>
    <n v="15698"/>
    <n v="309"/>
    <n v="47"/>
    <n v="0.15210355987055016"/>
    <n v="268735"/>
  </r>
  <r>
    <n v="161"/>
    <x v="14"/>
    <x v="6"/>
    <x v="0"/>
    <n v="983498"/>
    <n v="7189032"/>
    <n v="33659.35"/>
    <n v="35406"/>
    <n v="993"/>
    <n v="12"/>
    <n v="1.2084592145015106E-2"/>
    <n v="24830"/>
  </r>
  <r>
    <n v="162"/>
    <x v="14"/>
    <x v="7"/>
    <x v="0"/>
    <n v="4387490"/>
    <n v="69809"/>
    <n v="12304.79"/>
    <n v="2018"/>
    <n v="32"/>
    <n v="5"/>
    <n v="0.15625"/>
    <n v="25345"/>
  </r>
  <r>
    <n v="163"/>
    <x v="14"/>
    <x v="8"/>
    <x v="0"/>
    <n v="544756"/>
    <n v="900122"/>
    <n v="6536.63"/>
    <n v="9373"/>
    <n v="4"/>
    <n v="1"/>
    <n v="0.25"/>
    <n v="878"/>
  </r>
  <r>
    <n v="164"/>
    <x v="14"/>
    <x v="9"/>
    <x v="2"/>
    <n v="374754"/>
    <n v="2083453"/>
    <n v="71458.33"/>
    <n v="22825"/>
    <n v="121"/>
    <n v="27"/>
    <n v="0.2231404958677686"/>
    <n v="89758"/>
  </r>
  <r>
    <n v="165"/>
    <x v="14"/>
    <x v="10"/>
    <x v="3"/>
    <n v="39889"/>
    <n v="7619488"/>
    <n v="505357.16"/>
    <n v="28892"/>
    <n v="1003"/>
    <n v="177"/>
    <n v="0.17647058823529413"/>
    <n v="837030"/>
  </r>
  <r>
    <n v="166"/>
    <x v="15"/>
    <x v="0"/>
    <x v="0"/>
    <n v="349043"/>
    <n v="3431913"/>
    <n v="329047.21999999997"/>
    <n v="17887"/>
    <n v="397"/>
    <n v="63"/>
    <n v="0.15869017632241814"/>
    <n v="380379"/>
  </r>
  <r>
    <n v="167"/>
    <x v="15"/>
    <x v="1"/>
    <x v="0"/>
    <n v="348934"/>
    <n v="4443483"/>
    <n v="686089.3"/>
    <n v="24730"/>
    <n v="952"/>
    <n v="83"/>
    <n v="8.7184873949579828E-2"/>
    <n v="393045"/>
  </r>
  <r>
    <n v="168"/>
    <x v="15"/>
    <x v="2"/>
    <x v="1"/>
    <n v="89459845"/>
    <n v="398751"/>
    <n v="91797.16"/>
    <n v="7248"/>
    <n v="161"/>
    <n v="24"/>
    <n v="0.14906832298136646"/>
    <n v="173174"/>
  </r>
  <r>
    <n v="169"/>
    <x v="15"/>
    <x v="3"/>
    <x v="1"/>
    <n v="127823"/>
    <n v="3873544"/>
    <n v="223474.62"/>
    <n v="15415"/>
    <n v="725"/>
    <n v="59"/>
    <n v="8.137931034482758E-2"/>
    <n v="193987"/>
  </r>
  <r>
    <n v="170"/>
    <x v="15"/>
    <x v="4"/>
    <x v="2"/>
    <n v="10934"/>
    <n v="4715433"/>
    <n v="240202.25"/>
    <n v="31696"/>
    <n v="743"/>
    <n v="112"/>
    <n v="0.15074024226110364"/>
    <n v="883834"/>
  </r>
  <r>
    <n v="171"/>
    <x v="15"/>
    <x v="5"/>
    <x v="0"/>
    <n v="9034945"/>
    <n v="3502404"/>
    <n v="138503.79"/>
    <n v="21721"/>
    <n v="499"/>
    <n v="32"/>
    <n v="6.4128256513026047E-2"/>
    <n v="153922"/>
  </r>
  <r>
    <n v="172"/>
    <x v="15"/>
    <x v="6"/>
    <x v="0"/>
    <n v="983498"/>
    <n v="18342600"/>
    <n v="110443.69"/>
    <n v="40886"/>
    <n v="945"/>
    <n v="21"/>
    <n v="2.2222222222222223E-2"/>
    <n v="38893"/>
  </r>
  <r>
    <n v="173"/>
    <x v="15"/>
    <x v="7"/>
    <x v="0"/>
    <n v="4387490"/>
    <n v="71263"/>
    <n v="30974.69"/>
    <n v="2376"/>
    <n v="53"/>
    <n v="11"/>
    <n v="0.20754716981132076"/>
    <n v="63969"/>
  </r>
  <r>
    <n v="174"/>
    <x v="15"/>
    <x v="8"/>
    <x v="0"/>
    <n v="544756"/>
    <n v="1552681"/>
    <n v="304605.68"/>
    <n v="8941"/>
    <n v="299"/>
    <n v="42"/>
    <n v="0.14046822742474915"/>
    <n v="22125"/>
  </r>
  <r>
    <n v="175"/>
    <x v="15"/>
    <x v="9"/>
    <x v="2"/>
    <n v="374754"/>
    <n v="4140438"/>
    <n v="672822.77"/>
    <n v="21715"/>
    <n v="899"/>
    <n v="151"/>
    <n v="0.16796440489432704"/>
    <n v="952963"/>
  </r>
  <r>
    <n v="176"/>
    <x v="15"/>
    <x v="10"/>
    <x v="3"/>
    <n v="39889"/>
    <n v="54372423"/>
    <n v="213562.13"/>
    <n v="28442"/>
    <n v="373"/>
    <n v="50"/>
    <n v="0.13404825737265416"/>
    <n v="286224"/>
  </r>
  <r>
    <n v="177"/>
    <x v="16"/>
    <x v="0"/>
    <x v="0"/>
    <n v="349043"/>
    <n v="4728814"/>
    <n v="446636.61"/>
    <n v="25504"/>
    <n v="693"/>
    <n v="84"/>
    <n v="0.12121212121212122"/>
    <n v="348634"/>
  </r>
  <r>
    <n v="178"/>
    <x v="16"/>
    <x v="1"/>
    <x v="0"/>
    <n v="348934"/>
    <n v="6811577"/>
    <n v="374339.21"/>
    <n v="33166"/>
    <n v="661"/>
    <n v="61"/>
    <n v="9.2284417549167927E-2"/>
    <n v="301208"/>
  </r>
  <r>
    <n v="179"/>
    <x v="16"/>
    <x v="2"/>
    <x v="1"/>
    <n v="89459845"/>
    <n v="426283"/>
    <n v="110036.67"/>
    <n v="6803"/>
    <n v="167"/>
    <n v="36"/>
    <n v="0.21556886227544911"/>
    <n v="271826"/>
  </r>
  <r>
    <n v="180"/>
    <x v="16"/>
    <x v="3"/>
    <x v="1"/>
    <n v="127823"/>
    <n v="3666801"/>
    <n v="166830.47"/>
    <n v="24002"/>
    <n v="472"/>
    <n v="38"/>
    <n v="8.050847457627118E-2"/>
    <n v="115782"/>
  </r>
  <r>
    <n v="181"/>
    <x v="16"/>
    <x v="4"/>
    <x v="2"/>
    <n v="10934"/>
    <n v="3643425"/>
    <n v="355343.94"/>
    <n v="34062"/>
    <n v="770"/>
    <n v="171"/>
    <n v="0.22207792207792207"/>
    <n v="1217752"/>
  </r>
  <r>
    <n v="182"/>
    <x v="16"/>
    <x v="5"/>
    <x v="0"/>
    <n v="9034945"/>
    <n v="4619985"/>
    <n v="222547.96"/>
    <n v="24776"/>
    <n v="513"/>
    <n v="70"/>
    <n v="0.1364522417153996"/>
    <n v="539394"/>
  </r>
  <r>
    <n v="183"/>
    <x v="16"/>
    <x v="6"/>
    <x v="0"/>
    <n v="983498"/>
    <n v="35480948"/>
    <n v="191069.07"/>
    <n v="44815"/>
    <n v="811"/>
    <n v="54"/>
    <n v="6.6584463625154133E-2"/>
    <n v="121420"/>
  </r>
  <r>
    <n v="184"/>
    <x v="16"/>
    <x v="7"/>
    <x v="0"/>
    <n v="4387490"/>
    <n v="72671"/>
    <n v="31658.43"/>
    <n v="3054"/>
    <n v="59"/>
    <n v="9"/>
    <n v="0.15254237288135594"/>
    <n v="48714"/>
  </r>
  <r>
    <n v="185"/>
    <x v="16"/>
    <x v="8"/>
    <x v="0"/>
    <n v="544756"/>
    <n v="1466419"/>
    <n v="253160.81"/>
    <n v="12374"/>
    <n v="202"/>
    <n v="30"/>
    <n v="0.14851485148514851"/>
    <n v="28592"/>
  </r>
  <r>
    <n v="186"/>
    <x v="16"/>
    <x v="9"/>
    <x v="2"/>
    <n v="374754"/>
    <n v="2949298"/>
    <n v="466160.44"/>
    <n v="26833"/>
    <n v="714"/>
    <n v="137"/>
    <n v="0.19187675070028012"/>
    <n v="692744"/>
  </r>
  <r>
    <n v="187"/>
    <x v="16"/>
    <x v="10"/>
    <x v="3"/>
    <n v="39889"/>
    <n v="18568797"/>
    <n v="461141.49"/>
    <n v="33108"/>
    <n v="854"/>
    <n v="169"/>
    <n v="0.19789227166276346"/>
    <n v="468298"/>
  </r>
  <r>
    <n v="188"/>
    <x v="17"/>
    <x v="0"/>
    <x v="0"/>
    <n v="349043"/>
    <n v="5083356"/>
    <n v="26861.55"/>
    <n v="22911"/>
    <n v="71"/>
    <n v="5"/>
    <n v="7.0422535211267609E-2"/>
    <n v="27565"/>
  </r>
  <r>
    <n v="189"/>
    <x v="17"/>
    <x v="1"/>
    <x v="0"/>
    <n v="348934"/>
    <n v="5487093"/>
    <n v="421097.86"/>
    <n v="32943"/>
    <n v="1477"/>
    <n v="48"/>
    <n v="3.2498307379823968E-2"/>
    <n v="256975"/>
  </r>
  <r>
    <n v="190"/>
    <x v="17"/>
    <x v="2"/>
    <x v="1"/>
    <n v="89459845"/>
    <n v="517717"/>
    <n v="120006.3"/>
    <n v="8383"/>
    <n v="147"/>
    <n v="27"/>
    <n v="0.18367346938775511"/>
    <n v="222224"/>
  </r>
  <r>
    <n v="191"/>
    <x v="17"/>
    <x v="3"/>
    <x v="1"/>
    <n v="127823"/>
    <n v="11143615"/>
    <n v="236471.14"/>
    <n v="21088"/>
    <n v="448"/>
    <n v="37"/>
    <n v="8.2589285714285712E-2"/>
    <n v="110632"/>
  </r>
  <r>
    <n v="192"/>
    <x v="17"/>
    <x v="4"/>
    <x v="2"/>
    <n v="10934"/>
    <n v="3450152"/>
    <n v="82772.11"/>
    <n v="47846"/>
    <n v="116"/>
    <n v="31"/>
    <n v="0.26724137931034481"/>
    <n v="211389"/>
  </r>
  <r>
    <n v="193"/>
    <x v="17"/>
    <x v="5"/>
    <x v="0"/>
    <n v="9034945"/>
    <n v="9301180"/>
    <n v="266354.37"/>
    <n v="26987"/>
    <n v="529"/>
    <n v="77"/>
    <n v="0.14555765595463138"/>
    <n v="347889"/>
  </r>
  <r>
    <n v="194"/>
    <x v="17"/>
    <x v="6"/>
    <x v="0"/>
    <n v="983498"/>
    <n v="11945966"/>
    <n v="59620.09"/>
    <n v="45416"/>
    <n v="947"/>
    <n v="15"/>
    <n v="1.5839493136219639E-2"/>
    <n v="29515"/>
  </r>
  <r>
    <n v="195"/>
    <x v="17"/>
    <x v="7"/>
    <x v="0"/>
    <n v="4387490"/>
    <n v="81605"/>
    <n v="20122.02"/>
    <n v="2503"/>
    <n v="28"/>
    <n v="5"/>
    <n v="0.17857142857142858"/>
    <n v="36952"/>
  </r>
  <r>
    <n v="196"/>
    <x v="17"/>
    <x v="8"/>
    <x v="0"/>
    <n v="544756"/>
    <n v="1388120"/>
    <n v="196603.6"/>
    <n v="10248"/>
    <n v="142"/>
    <n v="16"/>
    <n v="0.11267605633802817"/>
    <n v="19166"/>
  </r>
  <r>
    <n v="197"/>
    <x v="17"/>
    <x v="9"/>
    <x v="2"/>
    <n v="374754"/>
    <n v="2725139"/>
    <n v="614341.38"/>
    <n v="30487"/>
    <n v="915"/>
    <n v="147"/>
    <n v="0.16065573770491803"/>
    <n v="690339"/>
  </r>
  <r>
    <n v="198"/>
    <x v="17"/>
    <x v="10"/>
    <x v="3"/>
    <n v="39889"/>
    <n v="399978147"/>
    <n v="297028.32"/>
    <n v="50164"/>
    <n v="954"/>
    <n v="97"/>
    <n v="0.10167714884696016"/>
    <n v="454121"/>
  </r>
  <r>
    <n v="199"/>
    <x v="18"/>
    <x v="0"/>
    <x v="0"/>
    <n v="349043"/>
    <n v="13787492"/>
    <n v="54757.02"/>
    <n v="26217"/>
    <n v="73"/>
    <n v="10"/>
    <n v="0.13698630136986301"/>
    <n v="47653"/>
  </r>
  <r>
    <n v="200"/>
    <x v="18"/>
    <x v="1"/>
    <x v="0"/>
    <n v="348934"/>
    <n v="6955400"/>
    <n v="474121.26"/>
    <n v="40465"/>
    <n v="840"/>
    <n v="62"/>
    <n v="7.3809523809523811E-2"/>
    <n v="343159"/>
  </r>
  <r>
    <n v="201"/>
    <x v="18"/>
    <x v="2"/>
    <x v="1"/>
    <n v="89459845"/>
    <n v="379687"/>
    <n v="10543.81"/>
    <n v="10094"/>
    <n v="12"/>
    <n v="2"/>
    <n v="0.16666666666666666"/>
    <n v="17604"/>
  </r>
  <r>
    <n v="202"/>
    <x v="18"/>
    <x v="3"/>
    <x v="1"/>
    <n v="127823"/>
    <n v="9213016"/>
    <n v="95268.94"/>
    <n v="25256"/>
    <n v="259"/>
    <n v="18"/>
    <n v="6.9498069498069498E-2"/>
    <n v="61827"/>
  </r>
  <r>
    <n v="203"/>
    <x v="18"/>
    <x v="4"/>
    <x v="2"/>
    <n v="10934"/>
    <n v="3603338"/>
    <n v="1046306.28"/>
    <n v="53560"/>
    <n v="1799"/>
    <n v="439"/>
    <n v="0.24402445803224013"/>
    <n v="2527593"/>
  </r>
  <r>
    <n v="204"/>
    <x v="18"/>
    <x v="5"/>
    <x v="0"/>
    <n v="9034945"/>
    <n v="6829250"/>
    <n v="348945.13"/>
    <n v="33047"/>
    <n v="1269"/>
    <n v="104"/>
    <n v="8.195429472025216E-2"/>
    <n v="578804"/>
  </r>
  <r>
    <n v="205"/>
    <x v="18"/>
    <x v="6"/>
    <x v="0"/>
    <n v="983498"/>
    <n v="12268277"/>
    <n v="8402.32"/>
    <n v="65766"/>
    <n v="153"/>
    <n v="3"/>
    <n v="1.9607843137254902E-2"/>
    <n v="4049"/>
  </r>
  <r>
    <n v="206"/>
    <x v="18"/>
    <x v="7"/>
    <x v="0"/>
    <n v="4387490"/>
    <n v="101165"/>
    <n v="3791.95"/>
    <n v="2898"/>
    <n v="8"/>
    <n v="1"/>
    <n v="0.125"/>
    <n v="5326"/>
  </r>
  <r>
    <n v="207"/>
    <x v="18"/>
    <x v="8"/>
    <x v="0"/>
    <n v="544756"/>
    <n v="1168171"/>
    <n v="461221.27"/>
    <n v="12254"/>
    <n v="242"/>
    <n v="41"/>
    <n v="0.16942148760330578"/>
    <n v="71621"/>
  </r>
  <r>
    <n v="208"/>
    <x v="18"/>
    <x v="9"/>
    <x v="2"/>
    <n v="374754"/>
    <n v="3486776"/>
    <n v="326090.65999999997"/>
    <n v="29193"/>
    <n v="675"/>
    <n v="109"/>
    <n v="0.16148148148148148"/>
    <n v="578507"/>
  </r>
  <r>
    <n v="209"/>
    <x v="18"/>
    <x v="10"/>
    <x v="3"/>
    <n v="39889"/>
    <n v="18315202"/>
    <n v="544689.51"/>
    <n v="38790"/>
    <n v="777"/>
    <n v="140"/>
    <n v="0.18018018018018017"/>
    <n v="545703"/>
  </r>
  <r>
    <n v="210"/>
    <x v="19"/>
    <x v="0"/>
    <x v="0"/>
    <n v="349043"/>
    <n v="9112989"/>
    <n v="65422.64"/>
    <n v="26241"/>
    <n v="96"/>
    <n v="12"/>
    <n v="0.125"/>
    <n v="71021"/>
  </r>
  <r>
    <n v="211"/>
    <x v="19"/>
    <x v="1"/>
    <x v="0"/>
    <n v="348934"/>
    <n v="9390390"/>
    <n v="387809.94"/>
    <n v="37615"/>
    <n v="842"/>
    <n v="57"/>
    <n v="6.769596199524941E-2"/>
    <n v="326834"/>
  </r>
  <r>
    <n v="212"/>
    <x v="19"/>
    <x v="2"/>
    <x v="1"/>
    <n v="89459845"/>
    <n v="568510"/>
    <n v="186333.91"/>
    <n v="10906"/>
    <n v="305"/>
    <n v="45"/>
    <n v="0.14754098360655737"/>
    <n v="424888"/>
  </r>
  <r>
    <n v="213"/>
    <x v="19"/>
    <x v="3"/>
    <x v="1"/>
    <n v="127823"/>
    <n v="6470206"/>
    <n v="453089.78"/>
    <n v="34413"/>
    <n v="722"/>
    <n v="86"/>
    <n v="0.11911357340720222"/>
    <n v="230673"/>
  </r>
  <r>
    <n v="214"/>
    <x v="19"/>
    <x v="4"/>
    <x v="2"/>
    <n v="10934"/>
    <n v="5105285"/>
    <n v="271843.19"/>
    <n v="48346"/>
    <n v="980"/>
    <n v="209"/>
    <n v="0.21326530612244898"/>
    <n v="1481335"/>
  </r>
  <r>
    <n v="215"/>
    <x v="19"/>
    <x v="5"/>
    <x v="0"/>
    <n v="9034945"/>
    <n v="8079178"/>
    <n v="413943.12"/>
    <n v="29204"/>
    <n v="909"/>
    <n v="117"/>
    <n v="0.12871287128712872"/>
    <n v="874522"/>
  </r>
  <r>
    <n v="216"/>
    <x v="19"/>
    <x v="6"/>
    <x v="0"/>
    <n v="983498"/>
    <n v="10974730"/>
    <n v="143152.16"/>
    <n v="53350"/>
    <n v="1189"/>
    <n v="46"/>
    <n v="3.8687973086627421E-2"/>
    <n v="84184"/>
  </r>
  <r>
    <n v="217"/>
    <x v="19"/>
    <x v="7"/>
    <x v="0"/>
    <n v="4387490"/>
    <n v="120499"/>
    <n v="73401.63"/>
    <n v="3716"/>
    <n v="94"/>
    <n v="26"/>
    <n v="0.27659574468085107"/>
    <n v="115008"/>
  </r>
  <r>
    <n v="218"/>
    <x v="19"/>
    <x v="8"/>
    <x v="0"/>
    <n v="544756"/>
    <n v="959896"/>
    <n v="142438.09"/>
    <n v="16512"/>
    <n v="94"/>
    <n v="14"/>
    <n v="0.14893617021276595"/>
    <n v="19777"/>
  </r>
  <r>
    <n v="219"/>
    <x v="19"/>
    <x v="9"/>
    <x v="2"/>
    <n v="374754"/>
    <n v="4540332"/>
    <n v="546817.26"/>
    <n v="32650"/>
    <n v="664"/>
    <n v="152"/>
    <n v="0.2289156626506024"/>
    <n v="728326"/>
  </r>
  <r>
    <n v="220"/>
    <x v="19"/>
    <x v="10"/>
    <x v="3"/>
    <n v="39889"/>
    <n v="21579112"/>
    <n v="740430.74"/>
    <n v="54125"/>
    <n v="1909"/>
    <n v="300"/>
    <n v="0.15715034049240439"/>
    <n v="1101933"/>
  </r>
  <r>
    <n v="221"/>
    <x v="20"/>
    <x v="0"/>
    <x v="0"/>
    <n v="349043"/>
    <n v="504736"/>
    <n v="37538.71"/>
    <n v="2580"/>
    <n v="71"/>
    <n v="7"/>
    <n v="9.8591549295774641E-2"/>
    <n v="32832"/>
  </r>
  <r>
    <n v="222"/>
    <x v="20"/>
    <x v="1"/>
    <x v="0"/>
    <n v="348934"/>
    <n v="516336"/>
    <n v="42350.93"/>
    <n v="2888"/>
    <n v="129"/>
    <n v="5"/>
    <n v="3.875968992248062E-2"/>
    <n v="27433"/>
  </r>
  <r>
    <n v="223"/>
    <x v="20"/>
    <x v="2"/>
    <x v="1"/>
    <n v="89459845"/>
    <n v="42554"/>
    <n v="9781.77"/>
    <n v="955"/>
    <n v="19"/>
    <n v="2"/>
    <n v="0.10526315789473684"/>
    <n v="19026"/>
  </r>
  <r>
    <n v="224"/>
    <x v="20"/>
    <x v="3"/>
    <x v="1"/>
    <n v="127823"/>
    <n v="572850"/>
    <n v="15937.39"/>
    <n v="2646"/>
    <n v="44"/>
    <n v="4"/>
    <n v="9.0909090909090912E-2"/>
    <n v="11792"/>
  </r>
  <r>
    <n v="225"/>
    <x v="20"/>
    <x v="4"/>
    <x v="2"/>
    <n v="10934"/>
    <n v="796960"/>
    <n v="34284.550000000003"/>
    <n v="3986"/>
    <n v="73"/>
    <n v="23"/>
    <n v="0.31506849315068491"/>
    <n v="180527"/>
  </r>
  <r>
    <n v="226"/>
    <x v="20"/>
    <x v="5"/>
    <x v="0"/>
    <n v="9034945"/>
    <n v="450641"/>
    <n v="32919.24"/>
    <n v="3143"/>
    <n v="49"/>
    <n v="10"/>
    <n v="0.20408163265306123"/>
    <n v="60448"/>
  </r>
  <r>
    <n v="227"/>
    <x v="20"/>
    <x v="6"/>
    <x v="0"/>
    <n v="983498"/>
    <n v="888851"/>
    <n v="12318.28"/>
    <n v="5503"/>
    <n v="89"/>
    <n v="3"/>
    <n v="3.3707865168539325E-2"/>
    <n v="7396"/>
  </r>
  <r>
    <n v="228"/>
    <x v="20"/>
    <x v="7"/>
    <x v="0"/>
    <n v="4387490"/>
    <n v="12439"/>
    <n v="1601.27"/>
    <n v="291"/>
    <n v="2"/>
    <n v="1"/>
    <n v="0.5"/>
    <n v="3454"/>
  </r>
  <r>
    <n v="229"/>
    <x v="20"/>
    <x v="8"/>
    <x v="0"/>
    <n v="544756"/>
    <n v="138519"/>
    <n v="30434.07"/>
    <n v="1092"/>
    <n v="27"/>
    <n v="4"/>
    <n v="0.14814814814814814"/>
    <n v="3946"/>
  </r>
  <r>
    <n v="230"/>
    <x v="20"/>
    <x v="9"/>
    <x v="2"/>
    <n v="374754"/>
    <n v="317355"/>
    <n v="54285.97"/>
    <n v="3411"/>
    <n v="89"/>
    <n v="17"/>
    <n v="0.19101123595505617"/>
    <n v="71017"/>
  </r>
  <r>
    <n v="231"/>
    <x v="20"/>
    <x v="10"/>
    <x v="3"/>
    <n v="39889"/>
    <n v="44205468"/>
    <n v="23947.3"/>
    <n v="4306"/>
    <n v="76"/>
    <n v="9"/>
    <n v="0.11842105263157894"/>
    <n v="29543"/>
  </r>
  <r>
    <n v="232"/>
    <x v="21"/>
    <x v="0"/>
    <x v="0"/>
    <n v="349043"/>
    <n v="534609"/>
    <n v="68820.479999999996"/>
    <n v="4858"/>
    <n v="115"/>
    <n v="10"/>
    <n v="8.6956521739130432E-2"/>
    <n v="58634"/>
  </r>
  <r>
    <n v="233"/>
    <x v="21"/>
    <x v="1"/>
    <x v="0"/>
    <n v="348934"/>
    <n v="1697300"/>
    <n v="110532.28"/>
    <n v="7345"/>
    <n v="111"/>
    <n v="13"/>
    <n v="0.11711711711711711"/>
    <n v="80190"/>
  </r>
  <r>
    <n v="234"/>
    <x v="21"/>
    <x v="2"/>
    <x v="1"/>
    <n v="89459845"/>
    <n v="76194"/>
    <n v="34445.39"/>
    <n v="2037"/>
    <n v="73"/>
    <n v="7"/>
    <n v="9.5890410958904104E-2"/>
    <n v="64471"/>
  </r>
  <r>
    <n v="235"/>
    <x v="21"/>
    <x v="3"/>
    <x v="1"/>
    <n v="127823"/>
    <n v="898905"/>
    <n v="10879.27"/>
    <n v="4318"/>
    <n v="33"/>
    <n v="4"/>
    <n v="0.12121212121212122"/>
    <n v="14164"/>
  </r>
  <r>
    <n v="236"/>
    <x v="21"/>
    <x v="4"/>
    <x v="2"/>
    <n v="10934"/>
    <n v="715288"/>
    <n v="66767.539999999994"/>
    <n v="8626"/>
    <n v="171"/>
    <n v="38"/>
    <n v="0.22222222222222221"/>
    <n v="291204"/>
  </r>
  <r>
    <n v="237"/>
    <x v="21"/>
    <x v="5"/>
    <x v="0"/>
    <n v="9034945"/>
    <n v="3852063"/>
    <n v="38614.67"/>
    <n v="4923"/>
    <n v="114"/>
    <n v="7"/>
    <n v="6.1403508771929821E-2"/>
    <n v="46809"/>
  </r>
  <r>
    <n v="238"/>
    <x v="21"/>
    <x v="6"/>
    <x v="0"/>
    <n v="983498"/>
    <n v="2560043"/>
    <n v="16488.04"/>
    <n v="12216"/>
    <n v="141"/>
    <n v="7"/>
    <n v="4.9645390070921988E-2"/>
    <n v="16988"/>
  </r>
  <r>
    <n v="239"/>
    <x v="21"/>
    <x v="7"/>
    <x v="0"/>
    <n v="4387490"/>
    <n v="16096"/>
    <n v="5619.48"/>
    <n v="711"/>
    <n v="10"/>
    <n v="2"/>
    <n v="0.2"/>
    <n v="13922"/>
  </r>
  <r>
    <n v="240"/>
    <x v="21"/>
    <x v="8"/>
    <x v="0"/>
    <n v="544756"/>
    <n v="198835"/>
    <n v="57458.87"/>
    <n v="2844"/>
    <n v="43"/>
    <n v="5"/>
    <n v="0.11627906976744186"/>
    <n v="5323"/>
  </r>
  <r>
    <n v="241"/>
    <x v="21"/>
    <x v="9"/>
    <x v="2"/>
    <n v="374754"/>
    <n v="669031"/>
    <n v="164598.66"/>
    <n v="6118"/>
    <n v="197"/>
    <n v="33"/>
    <n v="0.16751269035532995"/>
    <n v="161366"/>
  </r>
  <r>
    <n v="242"/>
    <x v="21"/>
    <x v="10"/>
    <x v="3"/>
    <n v="39889"/>
    <n v="97044461"/>
    <n v="56258.76"/>
    <n v="9153"/>
    <n v="147"/>
    <n v="23"/>
    <n v="0.15646258503401361"/>
    <n v="86597"/>
  </r>
  <r>
    <n v="243"/>
    <x v="22"/>
    <x v="0"/>
    <x v="0"/>
    <n v="349043"/>
    <n v="900665"/>
    <n v="8096.06"/>
    <n v="1422"/>
    <n v="28"/>
    <n v="1"/>
    <n v="3.5714285714285712E-2"/>
    <n v="8596"/>
  </r>
  <r>
    <n v="244"/>
    <x v="22"/>
    <x v="1"/>
    <x v="0"/>
    <n v="348934"/>
    <n v="413495"/>
    <n v="20835.73"/>
    <n v="1729"/>
    <n v="39"/>
    <n v="3"/>
    <n v="7.6923076923076927E-2"/>
    <n v="10952"/>
  </r>
  <r>
    <n v="245"/>
    <x v="22"/>
    <x v="2"/>
    <x v="1"/>
    <n v="89459845"/>
    <n v="25152"/>
    <n v="5749.71"/>
    <n v="379"/>
    <n v="10"/>
    <n v="1"/>
    <n v="0.1"/>
    <n v="12881"/>
  </r>
  <r>
    <n v="246"/>
    <x v="22"/>
    <x v="3"/>
    <x v="1"/>
    <n v="127823"/>
    <n v="210820"/>
    <n v="13763.52"/>
    <n v="1182"/>
    <n v="26"/>
    <n v="3"/>
    <n v="0.11538461538461539"/>
    <n v="9197"/>
  </r>
  <r>
    <n v="247"/>
    <x v="22"/>
    <x v="4"/>
    <x v="2"/>
    <n v="10934"/>
    <n v="255254"/>
    <n v="17883.84"/>
    <n v="2287"/>
    <n v="42"/>
    <n v="9"/>
    <n v="0.21428571428571427"/>
    <n v="60569"/>
  </r>
  <r>
    <n v="248"/>
    <x v="22"/>
    <x v="5"/>
    <x v="0"/>
    <n v="9034945"/>
    <n v="443753"/>
    <n v="606.83000000000004"/>
    <n v="1238"/>
    <n v="1"/>
    <n v="1"/>
    <n v="1"/>
    <n v="0"/>
  </r>
  <r>
    <n v="249"/>
    <x v="22"/>
    <x v="6"/>
    <x v="0"/>
    <n v="983498"/>
    <n v="418157"/>
    <n v="4270.2"/>
    <n v="2234"/>
    <n v="45"/>
    <n v="2"/>
    <n v="4.4444444444444446E-2"/>
    <n v="2776"/>
  </r>
  <r>
    <n v="250"/>
    <x v="22"/>
    <x v="7"/>
    <x v="0"/>
    <n v="4387490"/>
    <n v="5470"/>
    <n v="1095.1600000000001"/>
    <n v="142"/>
    <n v="2"/>
    <n v="1"/>
    <n v="0.5"/>
    <n v="4620"/>
  </r>
  <r>
    <n v="251"/>
    <x v="22"/>
    <x v="8"/>
    <x v="0"/>
    <n v="544756"/>
    <n v="67026"/>
    <n v="15354.48"/>
    <n v="637"/>
    <n v="11"/>
    <n v="2"/>
    <n v="0.18181818181818182"/>
    <n v="2946"/>
  </r>
  <r>
    <n v="252"/>
    <x v="22"/>
    <x v="9"/>
    <x v="2"/>
    <n v="374754"/>
    <n v="136525"/>
    <n v="17937.32"/>
    <n v="1388"/>
    <n v="34"/>
    <n v="3"/>
    <n v="8.8235294117647065E-2"/>
    <n v="19301"/>
  </r>
  <r>
    <n v="253"/>
    <x v="22"/>
    <x v="10"/>
    <x v="3"/>
    <n v="39889"/>
    <n v="573238"/>
    <n v="16736.650000000001"/>
    <n v="2040"/>
    <n v="39"/>
    <n v="6"/>
    <n v="0.15384615384615385"/>
    <n v="21868"/>
  </r>
  <r>
    <n v="254"/>
    <x v="23"/>
    <x v="0"/>
    <x v="0"/>
    <n v="349043"/>
    <n v="553647"/>
    <n v="100593.60000000001"/>
    <n v="2133"/>
    <n v="102"/>
    <n v="15"/>
    <n v="0.14705882352941177"/>
    <n v="74779"/>
  </r>
  <r>
    <n v="255"/>
    <x v="23"/>
    <x v="1"/>
    <x v="0"/>
    <n v="348934"/>
    <n v="437067"/>
    <n v="45685.52"/>
    <n v="3906"/>
    <n v="66"/>
    <n v="6"/>
    <n v="9.0909090909090912E-2"/>
    <n v="38806"/>
  </r>
  <r>
    <n v="256"/>
    <x v="23"/>
    <x v="2"/>
    <x v="1"/>
    <n v="89459845"/>
    <n v="40299"/>
    <n v="15122.28"/>
    <n v="1075"/>
    <n v="17"/>
    <n v="3"/>
    <n v="0.17647058823529413"/>
    <n v="26365"/>
  </r>
  <r>
    <n v="257"/>
    <x v="23"/>
    <x v="3"/>
    <x v="1"/>
    <n v="127823"/>
    <n v="347386"/>
    <n v="18483.740000000002"/>
    <n v="2130"/>
    <n v="44"/>
    <n v="5"/>
    <n v="0.11363636363636363"/>
    <n v="22380"/>
  </r>
  <r>
    <n v="258"/>
    <x v="23"/>
    <x v="4"/>
    <x v="2"/>
    <n v="10934"/>
    <n v="469347"/>
    <n v="25533.01"/>
    <n v="5389"/>
    <n v="54"/>
    <n v="15"/>
    <n v="0.27777777777777779"/>
    <n v="114158"/>
  </r>
  <r>
    <n v="259"/>
    <x v="23"/>
    <x v="5"/>
    <x v="0"/>
    <n v="9034945"/>
    <n v="719477"/>
    <n v="21751.37"/>
    <n v="2242"/>
    <n v="35"/>
    <n v="8"/>
    <n v="0.22857142857142856"/>
    <n v="36971"/>
  </r>
  <r>
    <n v="260"/>
    <x v="23"/>
    <x v="6"/>
    <x v="0"/>
    <n v="983498"/>
    <n v="603914"/>
    <n v="15460.95"/>
    <n v="4699"/>
    <n v="139"/>
    <n v="5"/>
    <n v="3.5971223021582732E-2"/>
    <n v="9253"/>
  </r>
  <r>
    <n v="261"/>
    <x v="23"/>
    <x v="7"/>
    <x v="0"/>
    <n v="4387490"/>
    <n v="8049"/>
    <n v="2893.07"/>
    <n v="252"/>
    <n v="6"/>
    <n v="1"/>
    <n v="0.16666666666666666"/>
    <n v="5909"/>
  </r>
  <r>
    <n v="262"/>
    <x v="23"/>
    <x v="8"/>
    <x v="0"/>
    <n v="544756"/>
    <n v="165048"/>
    <n v="40751.18"/>
    <n v="958"/>
    <n v="43"/>
    <n v="6"/>
    <n v="0.13953488372093023"/>
    <n v="7393"/>
  </r>
  <r>
    <n v="263"/>
    <x v="23"/>
    <x v="9"/>
    <x v="2"/>
    <n v="374754"/>
    <n v="337352"/>
    <n v="45296.66"/>
    <n v="2622"/>
    <n v="65"/>
    <n v="7"/>
    <n v="0.1076923076923077"/>
    <n v="51639"/>
  </r>
  <r>
    <n v="264"/>
    <x v="23"/>
    <x v="10"/>
    <x v="3"/>
    <n v="39889"/>
    <n v="3056459"/>
    <n v="38493.33"/>
    <n v="3489"/>
    <n v="97"/>
    <n v="15"/>
    <n v="0.15463917525773196"/>
    <n v="67407"/>
  </r>
  <r>
    <n v="265"/>
    <x v="24"/>
    <x v="0"/>
    <x v="0"/>
    <n v="349043"/>
    <n v="97894"/>
    <n v="12332.48"/>
    <n v="455"/>
    <n v="17"/>
    <n v="1"/>
    <n v="5.8823529411764705E-2"/>
    <n v="9093"/>
  </r>
  <r>
    <n v="266"/>
    <x v="24"/>
    <x v="1"/>
    <x v="0"/>
    <n v="348934"/>
    <n v="154704"/>
    <n v="11916.66"/>
    <n v="654"/>
    <n v="13"/>
    <n v="2"/>
    <n v="0.15384615384615385"/>
    <n v="10338"/>
  </r>
  <r>
    <n v="267"/>
    <x v="24"/>
    <x v="2"/>
    <x v="1"/>
    <n v="89459845"/>
    <n v="8306"/>
    <n v="1198.2"/>
    <n v="143"/>
    <n v="0"/>
    <n v="1"/>
    <n v="0"/>
    <n v="0"/>
  </r>
  <r>
    <n v="268"/>
    <x v="24"/>
    <x v="3"/>
    <x v="1"/>
    <n v="127823"/>
    <n v="68705"/>
    <n v="9126.32"/>
    <n v="392"/>
    <n v="18"/>
    <n v="2"/>
    <n v="0.1111111111111111"/>
    <n v="4811"/>
  </r>
  <r>
    <n v="269"/>
    <x v="24"/>
    <x v="4"/>
    <x v="2"/>
    <n v="10934"/>
    <n v="84505"/>
    <n v="8142.66"/>
    <n v="1043"/>
    <n v="23"/>
    <n v="4"/>
    <n v="0.17391304347826086"/>
    <n v="37446"/>
  </r>
  <r>
    <n v="270"/>
    <x v="24"/>
    <x v="5"/>
    <x v="0"/>
    <n v="9034945"/>
    <n v="119538"/>
    <n v="2609.33"/>
    <n v="444"/>
    <n v="6"/>
    <n v="1"/>
    <n v="0.16666666666666666"/>
    <n v="6307"/>
  </r>
  <r>
    <n v="271"/>
    <x v="24"/>
    <x v="6"/>
    <x v="0"/>
    <n v="983498"/>
    <n v="132570"/>
    <n v="1868.71"/>
    <n v="1099"/>
    <n v="17"/>
    <n v="1"/>
    <n v="5.8823529411764705E-2"/>
    <n v="1892"/>
  </r>
  <r>
    <n v="272"/>
    <x v="24"/>
    <x v="7"/>
    <x v="0"/>
    <n v="4387490"/>
    <n v="2078"/>
    <n v="1743.92"/>
    <n v="58"/>
    <n v="3"/>
    <n v="1"/>
    <n v="0.33333333333333331"/>
    <n v="4411"/>
  </r>
  <r>
    <n v="273"/>
    <x v="24"/>
    <x v="8"/>
    <x v="0"/>
    <n v="544756"/>
    <n v="20341"/>
    <n v="5507.77"/>
    <n v="294"/>
    <n v="4"/>
    <n v="1"/>
    <n v="0.25"/>
    <n v="1080"/>
  </r>
  <r>
    <n v="274"/>
    <x v="24"/>
    <x v="9"/>
    <x v="2"/>
    <n v="374754"/>
    <n v="39802"/>
    <n v="7309.24"/>
    <n v="519"/>
    <n v="13"/>
    <n v="2"/>
    <n v="0.15384615384615385"/>
    <n v="9776"/>
  </r>
  <r>
    <n v="275"/>
    <x v="24"/>
    <x v="10"/>
    <x v="3"/>
    <n v="39889"/>
    <n v="3144764"/>
    <n v="7302.9"/>
    <n v="771"/>
    <n v="15"/>
    <n v="2"/>
    <n v="0.13333333333333333"/>
    <n v="12625"/>
  </r>
  <r>
    <n v="276"/>
    <x v="25"/>
    <x v="0"/>
    <x v="0"/>
    <n v="349043"/>
    <n v="193438"/>
    <n v="23083.79"/>
    <n v="979"/>
    <n v="34"/>
    <n v="3"/>
    <n v="8.8235294117647065E-2"/>
    <n v="23874"/>
  </r>
  <r>
    <n v="277"/>
    <x v="25"/>
    <x v="1"/>
    <x v="0"/>
    <n v="348934"/>
    <n v="495277"/>
    <n v="19918.79"/>
    <n v="1976"/>
    <n v="27"/>
    <n v="3"/>
    <n v="0.1111111111111111"/>
    <n v="12299"/>
  </r>
  <r>
    <n v="278"/>
    <x v="25"/>
    <x v="2"/>
    <x v="1"/>
    <n v="89459845"/>
    <n v="21033"/>
    <n v="1659.13"/>
    <n v="380"/>
    <n v="1"/>
    <n v="1"/>
    <n v="1"/>
    <n v="0"/>
  </r>
  <r>
    <n v="279"/>
    <x v="25"/>
    <x v="3"/>
    <x v="1"/>
    <n v="127823"/>
    <n v="271282"/>
    <n v="5162.67"/>
    <n v="1116"/>
    <n v="11"/>
    <n v="1"/>
    <n v="9.0909090909090912E-2"/>
    <n v="2613"/>
  </r>
  <r>
    <n v="280"/>
    <x v="25"/>
    <x v="4"/>
    <x v="2"/>
    <n v="10934"/>
    <n v="193917"/>
    <n v="33548.129999999997"/>
    <n v="2385"/>
    <n v="68"/>
    <n v="16"/>
    <n v="0.23529411764705882"/>
    <n v="106375"/>
  </r>
  <r>
    <n v="281"/>
    <x v="25"/>
    <x v="5"/>
    <x v="0"/>
    <n v="9034945"/>
    <n v="188318"/>
    <n v="12957.31"/>
    <n v="1202"/>
    <n v="32"/>
    <n v="3"/>
    <n v="9.375E-2"/>
    <n v="22457"/>
  </r>
  <r>
    <n v="282"/>
    <x v="25"/>
    <x v="6"/>
    <x v="0"/>
    <n v="983498"/>
    <n v="543063"/>
    <n v="2066.44"/>
    <n v="2316"/>
    <n v="67"/>
    <n v="1"/>
    <n v="1.4925373134328358E-2"/>
    <n v="1828"/>
  </r>
  <r>
    <n v="283"/>
    <x v="25"/>
    <x v="7"/>
    <x v="0"/>
    <n v="4387490"/>
    <n v="4083"/>
    <n v="1280.28"/>
    <n v="132"/>
    <n v="3"/>
    <n v="1"/>
    <n v="0.33333333333333331"/>
    <n v="5421"/>
  </r>
  <r>
    <n v="284"/>
    <x v="25"/>
    <x v="8"/>
    <x v="0"/>
    <n v="544756"/>
    <n v="65264"/>
    <n v="354.54"/>
    <n v="572"/>
    <n v="0"/>
    <n v="1"/>
    <n v="0"/>
    <n v="0"/>
  </r>
  <r>
    <n v="285"/>
    <x v="25"/>
    <x v="9"/>
    <x v="2"/>
    <n v="374754"/>
    <n v="210665"/>
    <n v="18103.04"/>
    <n v="1730"/>
    <n v="39"/>
    <n v="4"/>
    <n v="0.10256410256410256"/>
    <n v="24019"/>
  </r>
  <r>
    <n v="286"/>
    <x v="25"/>
    <x v="10"/>
    <x v="3"/>
    <n v="39889"/>
    <n v="16882366"/>
    <n v="6835.93"/>
    <n v="2348"/>
    <n v="22"/>
    <n v="2"/>
    <n v="9.0909090909090912E-2"/>
    <n v="12645"/>
  </r>
  <r>
    <n v="287"/>
    <x v="26"/>
    <x v="0"/>
    <x v="0"/>
    <n v="349043"/>
    <n v="202120"/>
    <n v="4738.03"/>
    <n v="266"/>
    <n v="9"/>
    <n v="1"/>
    <n v="0.1111111111111111"/>
    <n v="5054"/>
  </r>
  <r>
    <n v="288"/>
    <x v="26"/>
    <x v="1"/>
    <x v="0"/>
    <n v="348934"/>
    <n v="75344"/>
    <n v="2859.66"/>
    <n v="317"/>
    <n v="13"/>
    <n v="1"/>
    <n v="7.6923076923076927E-2"/>
    <n v="0"/>
  </r>
  <r>
    <n v="289"/>
    <x v="26"/>
    <x v="2"/>
    <x v="1"/>
    <n v="89459845"/>
    <n v="4086"/>
    <n v="1442.67"/>
    <n v="84"/>
    <n v="2"/>
    <n v="1"/>
    <n v="0.5"/>
    <n v="0"/>
  </r>
  <r>
    <n v="290"/>
    <x v="26"/>
    <x v="3"/>
    <x v="1"/>
    <n v="127823"/>
    <n v="44618"/>
    <n v="1241.01"/>
    <n v="249"/>
    <n v="4"/>
    <n v="1"/>
    <n v="0.25"/>
    <n v="0"/>
  </r>
  <r>
    <n v="291"/>
    <x v="26"/>
    <x v="4"/>
    <x v="2"/>
    <n v="10934"/>
    <n v="41106"/>
    <n v="6473.78"/>
    <n v="385"/>
    <n v="15"/>
    <n v="2"/>
    <n v="0.13333333333333333"/>
    <n v="19365"/>
  </r>
  <r>
    <n v="292"/>
    <x v="26"/>
    <x v="5"/>
    <x v="0"/>
    <n v="9034945"/>
    <n v="44001"/>
    <n v="1681.85"/>
    <n v="238"/>
    <n v="6"/>
    <n v="1"/>
    <n v="0.16666666666666666"/>
    <n v="6821"/>
  </r>
  <r>
    <n v="293"/>
    <x v="26"/>
    <x v="6"/>
    <x v="0"/>
    <n v="983498"/>
    <n v="71553"/>
    <n v="234.04"/>
    <n v="568"/>
    <n v="3"/>
    <n v="1"/>
    <n v="0.33333333333333331"/>
    <n v="0"/>
  </r>
  <r>
    <n v="294"/>
    <x v="26"/>
    <x v="7"/>
    <x v="0"/>
    <n v="4387490"/>
    <n v="666"/>
    <n v="192.73"/>
    <n v="18"/>
    <n v="0"/>
    <n v="1"/>
    <n v="0"/>
    <n v="0"/>
  </r>
  <r>
    <n v="295"/>
    <x v="26"/>
    <x v="8"/>
    <x v="0"/>
    <n v="544756"/>
    <n v="11993"/>
    <n v="2963.48"/>
    <n v="116"/>
    <n v="2"/>
    <n v="1"/>
    <n v="0.5"/>
    <n v="0"/>
  </r>
  <r>
    <n v="296"/>
    <x v="26"/>
    <x v="9"/>
    <x v="2"/>
    <n v="374754"/>
    <n v="25133"/>
    <n v="3711.44"/>
    <n v="354"/>
    <n v="7"/>
    <n v="1"/>
    <n v="0.14285714285714285"/>
    <n v="5379"/>
  </r>
  <r>
    <n v="297"/>
    <x v="26"/>
    <x v="10"/>
    <x v="3"/>
    <n v="39889"/>
    <n v="216208"/>
    <n v="2484.85"/>
    <n v="420"/>
    <n v="7"/>
    <n v="1"/>
    <n v="0.14285714285714285"/>
    <n v="3518"/>
  </r>
  <r>
    <n v="298"/>
    <x v="27"/>
    <x v="0"/>
    <x v="0"/>
    <n v="349043"/>
    <n v="116578"/>
    <n v="6287.81"/>
    <n v="441"/>
    <n v="11"/>
    <n v="1"/>
    <n v="9.0909090909090912E-2"/>
    <n v="5310"/>
  </r>
  <r>
    <n v="299"/>
    <x v="27"/>
    <x v="1"/>
    <x v="0"/>
    <n v="348934"/>
    <n v="132131"/>
    <n v="7622.43"/>
    <n v="654"/>
    <n v="13"/>
    <n v="1"/>
    <n v="7.6923076923076927E-2"/>
    <n v="5696"/>
  </r>
  <r>
    <n v="300"/>
    <x v="27"/>
    <x v="2"/>
    <x v="1"/>
    <n v="89459845"/>
    <n v="12607"/>
    <n v="3218.72"/>
    <n v="154"/>
    <n v="4"/>
    <n v="1"/>
    <n v="0.25"/>
    <n v="10334"/>
  </r>
  <r>
    <n v="301"/>
    <x v="27"/>
    <x v="3"/>
    <x v="1"/>
    <n v="127823"/>
    <n v="54720"/>
    <n v="330.21"/>
    <n v="409"/>
    <n v="0"/>
    <n v="1"/>
    <n v="0"/>
    <n v="0"/>
  </r>
  <r>
    <n v="302"/>
    <x v="27"/>
    <x v="4"/>
    <x v="2"/>
    <n v="10934"/>
    <n v="115567"/>
    <n v="9910.7000000000007"/>
    <n v="955"/>
    <n v="19"/>
    <n v="5"/>
    <n v="0.26315789473684209"/>
    <n v="35496"/>
  </r>
  <r>
    <n v="303"/>
    <x v="27"/>
    <x v="5"/>
    <x v="0"/>
    <n v="9034945"/>
    <n v="56640"/>
    <n v="4105.18"/>
    <n v="446"/>
    <n v="11"/>
    <n v="1"/>
    <n v="9.0909090909090912E-2"/>
    <n v="5541"/>
  </r>
  <r>
    <n v="304"/>
    <x v="27"/>
    <x v="6"/>
    <x v="0"/>
    <n v="983498"/>
    <n v="763430"/>
    <n v="681.89"/>
    <n v="1114"/>
    <n v="4"/>
    <n v="1"/>
    <n v="0.25"/>
    <n v="0"/>
  </r>
  <r>
    <n v="305"/>
    <x v="27"/>
    <x v="7"/>
    <x v="0"/>
    <n v="4387490"/>
    <n v="1900"/>
    <n v="239.39"/>
    <n v="63"/>
    <n v="0"/>
    <n v="1"/>
    <n v="0"/>
    <n v="0"/>
  </r>
  <r>
    <n v="306"/>
    <x v="27"/>
    <x v="8"/>
    <x v="0"/>
    <n v="544756"/>
    <n v="30021"/>
    <n v="6867.04"/>
    <n v="256"/>
    <n v="4"/>
    <n v="1"/>
    <n v="0.25"/>
    <n v="1475"/>
  </r>
  <r>
    <n v="307"/>
    <x v="27"/>
    <x v="9"/>
    <x v="2"/>
    <n v="374754"/>
    <n v="83628"/>
    <n v="5023.22"/>
    <n v="569"/>
    <n v="12"/>
    <n v="1"/>
    <n v="8.3333333333333329E-2"/>
    <n v="4630"/>
  </r>
  <r>
    <n v="308"/>
    <x v="27"/>
    <x v="10"/>
    <x v="3"/>
    <n v="39889"/>
    <n v="8528444"/>
    <n v="6085.39"/>
    <n v="971"/>
    <n v="20"/>
    <n v="2"/>
    <n v="0.1"/>
    <n v="7696"/>
  </r>
  <r>
    <n v="1"/>
    <x v="28"/>
    <x v="0"/>
    <x v="0"/>
    <n v="349043"/>
    <n v="165008"/>
    <n v="8023.32"/>
    <n v="977"/>
    <n v="13"/>
    <n v="1"/>
    <n v="7.6923076923076927E-2"/>
    <n v="4463"/>
  </r>
  <r>
    <n v="2"/>
    <x v="28"/>
    <x v="1"/>
    <x v="0"/>
    <n v="348934"/>
    <n v="218880"/>
    <n v="15041.27"/>
    <n v="1878"/>
    <n v="45"/>
    <n v="3"/>
    <n v="6.6666666666666666E-2"/>
    <n v="13891"/>
  </r>
  <r>
    <n v="3"/>
    <x v="28"/>
    <x v="2"/>
    <x v="1"/>
    <n v="89459845"/>
    <n v="24624"/>
    <n v="5151.67"/>
    <n v="443"/>
    <n v="9"/>
    <n v="1"/>
    <n v="0.1111111111111111"/>
    <n v="8613"/>
  </r>
  <r>
    <n v="4"/>
    <x v="28"/>
    <x v="3"/>
    <x v="1"/>
    <n v="127823"/>
    <n v="136137"/>
    <n v="6785.96"/>
    <n v="1134"/>
    <n v="20"/>
    <n v="1"/>
    <n v="0.05"/>
    <n v="2256"/>
  </r>
  <r>
    <n v="5"/>
    <x v="28"/>
    <x v="4"/>
    <x v="2"/>
    <n v="10934"/>
    <n v="237510"/>
    <n v="33149.94"/>
    <n v="2645"/>
    <n v="56"/>
    <n v="9"/>
    <n v="0.16071428571428573"/>
    <n v="84143"/>
  </r>
  <r>
    <n v="6"/>
    <x v="28"/>
    <x v="5"/>
    <x v="0"/>
    <n v="9034945"/>
    <n v="430849"/>
    <n v="9133.14"/>
    <n v="1517"/>
    <n v="21"/>
    <n v="3"/>
    <n v="0.14285714285714285"/>
    <n v="16534"/>
  </r>
  <r>
    <n v="7"/>
    <x v="28"/>
    <x v="6"/>
    <x v="0"/>
    <n v="983498"/>
    <n v="415962"/>
    <n v="3868.41"/>
    <n v="2380"/>
    <n v="107"/>
    <n v="1"/>
    <n v="9.3457943925233638E-3"/>
    <n v="1841"/>
  </r>
  <r>
    <n v="8"/>
    <x v="28"/>
    <x v="7"/>
    <x v="0"/>
    <n v="4387490"/>
    <n v="5218"/>
    <n v="1351.47"/>
    <n v="160"/>
    <n v="3"/>
    <n v="1"/>
    <n v="0.33333333333333331"/>
    <n v="5635"/>
  </r>
  <r>
    <n v="9"/>
    <x v="28"/>
    <x v="8"/>
    <x v="0"/>
    <n v="544756"/>
    <n v="68155"/>
    <n v="14760.52"/>
    <n v="557"/>
    <n v="11"/>
    <n v="2"/>
    <n v="0.18181818181818182"/>
    <n v="4783"/>
  </r>
  <r>
    <n v="10"/>
    <x v="28"/>
    <x v="9"/>
    <x v="2"/>
    <n v="374754"/>
    <n v="132282"/>
    <n v="22559.56"/>
    <n v="1302"/>
    <n v="56"/>
    <n v="7"/>
    <n v="0.125"/>
    <n v="41481"/>
  </r>
  <r>
    <n v="11"/>
    <x v="28"/>
    <x v="10"/>
    <x v="3"/>
    <n v="39889"/>
    <n v="24793991"/>
    <n v="1064.06"/>
    <n v="2482"/>
    <n v="3"/>
    <n v="1"/>
    <n v="0.33333333333333331"/>
    <n v="0"/>
  </r>
  <r>
    <n v="12"/>
    <x v="29"/>
    <x v="0"/>
    <x v="0"/>
    <n v="349043"/>
    <n v="436644"/>
    <n v="17167.37"/>
    <n v="2083"/>
    <n v="50"/>
    <n v="4"/>
    <n v="0.08"/>
    <n v="19912"/>
  </r>
  <r>
    <n v="13"/>
    <x v="29"/>
    <x v="1"/>
    <x v="0"/>
    <n v="348934"/>
    <n v="1089669"/>
    <n v="1811.07"/>
    <n v="2972"/>
    <n v="11"/>
    <n v="1"/>
    <n v="9.0909090909090912E-2"/>
    <n v="0"/>
  </r>
  <r>
    <n v="14"/>
    <x v="29"/>
    <x v="2"/>
    <x v="1"/>
    <n v="89459845"/>
    <n v="45396"/>
    <n v="9226.67"/>
    <n v="996"/>
    <n v="14"/>
    <n v="2"/>
    <n v="0.14285714285714285"/>
    <n v="19890"/>
  </r>
  <r>
    <n v="15"/>
    <x v="29"/>
    <x v="3"/>
    <x v="1"/>
    <n v="127823"/>
    <n v="332983"/>
    <n v="15934.99"/>
    <n v="2344"/>
    <n v="40"/>
    <n v="4"/>
    <n v="0.1"/>
    <n v="13223"/>
  </r>
  <r>
    <n v="16"/>
    <x v="29"/>
    <x v="4"/>
    <x v="2"/>
    <n v="10934"/>
    <n v="454614"/>
    <n v="47506.18"/>
    <n v="5259"/>
    <n v="97"/>
    <n v="20"/>
    <n v="0.20618556701030927"/>
    <n v="168541"/>
  </r>
  <r>
    <n v="17"/>
    <x v="29"/>
    <x v="5"/>
    <x v="0"/>
    <n v="9034945"/>
    <n v="458093"/>
    <n v="32817.43"/>
    <n v="2495"/>
    <n v="55"/>
    <n v="8"/>
    <n v="0.14545454545454545"/>
    <n v="40369"/>
  </r>
  <r>
    <n v="18"/>
    <x v="29"/>
    <x v="6"/>
    <x v="0"/>
    <n v="983498"/>
    <n v="1016367"/>
    <n v="1528.73"/>
    <n v="4161"/>
    <n v="14"/>
    <n v="1"/>
    <n v="7.1428571428571425E-2"/>
    <n v="0"/>
  </r>
  <r>
    <n v="19"/>
    <x v="29"/>
    <x v="7"/>
    <x v="0"/>
    <n v="4387490"/>
    <n v="9749"/>
    <n v="161.68"/>
    <n v="312"/>
    <n v="0"/>
    <n v="1"/>
    <n v="0"/>
    <n v="0"/>
  </r>
  <r>
    <n v="20"/>
    <x v="29"/>
    <x v="8"/>
    <x v="0"/>
    <n v="544756"/>
    <n v="116545"/>
    <n v="7466.44"/>
    <n v="1271"/>
    <n v="7"/>
    <n v="1"/>
    <n v="0.14285714285714285"/>
    <n v="1288"/>
  </r>
  <r>
    <n v="21"/>
    <x v="29"/>
    <x v="9"/>
    <x v="2"/>
    <n v="374754"/>
    <n v="315161"/>
    <n v="12321.87"/>
    <n v="2444"/>
    <n v="20"/>
    <n v="2"/>
    <n v="0.1"/>
    <n v="15016"/>
  </r>
  <r>
    <n v="22"/>
    <x v="29"/>
    <x v="10"/>
    <x v="3"/>
    <n v="39889"/>
    <n v="40823997"/>
    <n v="51478.52"/>
    <n v="4208"/>
    <n v="83"/>
    <n v="11"/>
    <n v="0.13253012048192772"/>
    <n v="56167"/>
  </r>
  <r>
    <n v="23"/>
    <x v="30"/>
    <x v="0"/>
    <x v="0"/>
    <n v="349043"/>
    <n v="2724325"/>
    <n v="66497.55"/>
    <n v="6763"/>
    <n v="112"/>
    <n v="13"/>
    <n v="0.11607142857142858"/>
    <n v="69186"/>
  </r>
  <r>
    <n v="24"/>
    <x v="30"/>
    <x v="1"/>
    <x v="0"/>
    <n v="348934"/>
    <n v="1034261"/>
    <n v="79994.64"/>
    <n v="11746"/>
    <n v="192"/>
    <n v="12"/>
    <n v="6.25E-2"/>
    <n v="59520"/>
  </r>
  <r>
    <n v="25"/>
    <x v="30"/>
    <x v="2"/>
    <x v="1"/>
    <n v="89459845"/>
    <n v="143840"/>
    <n v="84709.99"/>
    <n v="3174"/>
    <n v="84"/>
    <n v="18"/>
    <n v="0.21428571428571427"/>
    <n v="101868"/>
  </r>
  <r>
    <n v="26"/>
    <x v="30"/>
    <x v="3"/>
    <x v="1"/>
    <n v="127823"/>
    <n v="4558703"/>
    <n v="55840.72"/>
    <n v="7148"/>
    <n v="153"/>
    <n v="13"/>
    <n v="8.4967320261437912E-2"/>
    <n v="38317"/>
  </r>
  <r>
    <n v="27"/>
    <x v="30"/>
    <x v="4"/>
    <x v="2"/>
    <n v="10934"/>
    <n v="1159403"/>
    <n v="219143.71"/>
    <n v="13712"/>
    <n v="487"/>
    <n v="94"/>
    <n v="0.19301848049281314"/>
    <n v="879736"/>
  </r>
  <r>
    <n v="28"/>
    <x v="30"/>
    <x v="5"/>
    <x v="0"/>
    <n v="9034945"/>
    <n v="1883872"/>
    <n v="65379.8"/>
    <n v="8253"/>
    <n v="164"/>
    <n v="16"/>
    <n v="9.7560975609756101E-2"/>
    <n v="70050"/>
  </r>
  <r>
    <n v="29"/>
    <x v="30"/>
    <x v="6"/>
    <x v="0"/>
    <n v="983498"/>
    <n v="3271429"/>
    <n v="99100.35"/>
    <n v="13123"/>
    <n v="571"/>
    <n v="38"/>
    <n v="6.6549912434325745E-2"/>
    <n v="113390"/>
  </r>
  <r>
    <n v="30"/>
    <x v="30"/>
    <x v="7"/>
    <x v="0"/>
    <n v="4387490"/>
    <n v="32413"/>
    <n v="4757.8"/>
    <n v="1048"/>
    <n v="14"/>
    <n v="3"/>
    <n v="0.21428571428571427"/>
    <n v="21265"/>
  </r>
  <r>
    <n v="31"/>
    <x v="30"/>
    <x v="8"/>
    <x v="0"/>
    <n v="544756"/>
    <n v="323881"/>
    <n v="88669.65"/>
    <n v="3118"/>
    <n v="71"/>
    <n v="8"/>
    <n v="0.11267605633802817"/>
    <n v="4988"/>
  </r>
  <r>
    <n v="32"/>
    <x v="30"/>
    <x v="9"/>
    <x v="2"/>
    <n v="374754"/>
    <n v="546528"/>
    <n v="178624.4"/>
    <n v="10092"/>
    <n v="405"/>
    <n v="56"/>
    <n v="0.13827160493827159"/>
    <n v="280607"/>
  </r>
  <r>
    <n v="33"/>
    <x v="30"/>
    <x v="10"/>
    <x v="3"/>
    <n v="39889"/>
    <n v="144171589"/>
    <n v="32564.15"/>
    <n v="12460"/>
    <n v="78"/>
    <n v="13"/>
    <n v="0.16666666666666666"/>
    <n v="52347"/>
  </r>
  <r>
    <n v="34"/>
    <x v="31"/>
    <x v="0"/>
    <x v="0"/>
    <n v="349043"/>
    <n v="2276343"/>
    <n v="188101.8"/>
    <n v="11156"/>
    <n v="196"/>
    <n v="26"/>
    <n v="0.1326530612244898"/>
    <n v="125866"/>
  </r>
  <r>
    <n v="35"/>
    <x v="31"/>
    <x v="1"/>
    <x v="0"/>
    <n v="348934"/>
    <n v="5441471"/>
    <n v="135177.96"/>
    <n v="12655"/>
    <n v="144"/>
    <n v="16"/>
    <n v="0.1111111111111111"/>
    <n v="78737"/>
  </r>
  <r>
    <n v="36"/>
    <x v="31"/>
    <x v="2"/>
    <x v="1"/>
    <n v="89459845"/>
    <n v="175488"/>
    <n v="34271.910000000003"/>
    <n v="4206"/>
    <n v="62"/>
    <n v="8"/>
    <n v="0.12903225806451613"/>
    <n v="71103"/>
  </r>
  <r>
    <n v="37"/>
    <x v="31"/>
    <x v="3"/>
    <x v="1"/>
    <n v="127823"/>
    <n v="1615785"/>
    <n v="48906.52"/>
    <n v="8830"/>
    <n v="263"/>
    <n v="14"/>
    <n v="5.3231939163498096E-2"/>
    <n v="53185"/>
  </r>
  <r>
    <n v="38"/>
    <x v="31"/>
    <x v="4"/>
    <x v="2"/>
    <n v="10934"/>
    <n v="2438111"/>
    <n v="158487.41"/>
    <n v="18605"/>
    <n v="429"/>
    <n v="79"/>
    <n v="0.18414918414918416"/>
    <n v="638623"/>
  </r>
  <r>
    <n v="39"/>
    <x v="31"/>
    <x v="5"/>
    <x v="0"/>
    <n v="9034945"/>
    <n v="1519635"/>
    <n v="98095.22"/>
    <n v="10221"/>
    <n v="214"/>
    <n v="24"/>
    <n v="0.11214953271028037"/>
    <n v="157269"/>
  </r>
  <r>
    <n v="40"/>
    <x v="31"/>
    <x v="6"/>
    <x v="0"/>
    <n v="983498"/>
    <n v="3042031"/>
    <n v="42819.13"/>
    <n v="20175"/>
    <n v="481"/>
    <n v="11"/>
    <n v="2.286902286902287E-2"/>
    <n v="22076"/>
  </r>
  <r>
    <n v="41"/>
    <x v="31"/>
    <x v="7"/>
    <x v="0"/>
    <n v="4387490"/>
    <n v="49377"/>
    <n v="801.37"/>
    <n v="1225"/>
    <n v="3"/>
    <n v="1"/>
    <n v="0.33333333333333331"/>
    <n v="5224"/>
  </r>
  <r>
    <n v="42"/>
    <x v="31"/>
    <x v="8"/>
    <x v="0"/>
    <n v="544756"/>
    <n v="396271"/>
    <n v="128495.6"/>
    <n v="3846"/>
    <n v="68"/>
    <n v="14"/>
    <n v="0.20588235294117646"/>
    <n v="6952"/>
  </r>
  <r>
    <n v="43"/>
    <x v="31"/>
    <x v="9"/>
    <x v="2"/>
    <n v="374754"/>
    <n v="1101740"/>
    <n v="145727.57999999999"/>
    <n v="9873"/>
    <n v="245"/>
    <n v="34"/>
    <n v="0.13877551020408163"/>
    <n v="232455"/>
  </r>
  <r>
    <n v="44"/>
    <x v="31"/>
    <x v="10"/>
    <x v="3"/>
    <n v="39889"/>
    <n v="47955373"/>
    <n v="179166.71"/>
    <n v="19256"/>
    <n v="320"/>
    <n v="69"/>
    <n v="0.21562500000000001"/>
    <n v="201022"/>
  </r>
  <r>
    <n v="45"/>
    <x v="32"/>
    <x v="0"/>
    <x v="0"/>
    <n v="349043"/>
    <n v="3025465"/>
    <n v="107338.74"/>
    <n v="11251"/>
    <n v="126"/>
    <n v="14"/>
    <n v="0.1111111111111111"/>
    <n v="95544"/>
  </r>
  <r>
    <n v="46"/>
    <x v="32"/>
    <x v="1"/>
    <x v="0"/>
    <n v="348934"/>
    <n v="2713543"/>
    <n v="293086.68"/>
    <n v="18633"/>
    <n v="391"/>
    <n v="48"/>
    <n v="0.12276214833759591"/>
    <n v="174952"/>
  </r>
  <r>
    <n v="47"/>
    <x v="32"/>
    <x v="2"/>
    <x v="1"/>
    <n v="89459845"/>
    <n v="228860"/>
    <n v="93211.75"/>
    <n v="4694"/>
    <n v="146"/>
    <n v="23"/>
    <n v="0.15753424657534246"/>
    <n v="165985"/>
  </r>
  <r>
    <n v="48"/>
    <x v="32"/>
    <x v="3"/>
    <x v="1"/>
    <n v="127823"/>
    <n v="8018410"/>
    <n v="51428.76"/>
    <n v="12498"/>
    <n v="132"/>
    <n v="14"/>
    <n v="0.10606060606060606"/>
    <n v="49090"/>
  </r>
  <r>
    <n v="49"/>
    <x v="32"/>
    <x v="4"/>
    <x v="2"/>
    <n v="10934"/>
    <n v="2014744"/>
    <n v="417741.76"/>
    <n v="21569"/>
    <n v="856"/>
    <n v="161"/>
    <n v="0.18808411214953272"/>
    <n v="1113026"/>
  </r>
  <r>
    <n v="50"/>
    <x v="32"/>
    <x v="5"/>
    <x v="0"/>
    <n v="9034945"/>
    <n v="6837251"/>
    <n v="234234.52"/>
    <n v="13890"/>
    <n v="626"/>
    <n v="62"/>
    <n v="9.9041533546325874E-2"/>
    <n v="375056"/>
  </r>
  <r>
    <n v="51"/>
    <x v="32"/>
    <x v="6"/>
    <x v="0"/>
    <n v="983498"/>
    <n v="4335217"/>
    <n v="12320.2"/>
    <n v="21685"/>
    <n v="721"/>
    <n v="4"/>
    <n v="5.5478502080443829E-3"/>
    <n v="8127"/>
  </r>
  <r>
    <n v="52"/>
    <x v="32"/>
    <x v="7"/>
    <x v="0"/>
    <n v="4387490"/>
    <n v="58675"/>
    <n v="7746.69"/>
    <n v="1327"/>
    <n v="29"/>
    <n v="4"/>
    <n v="0.13793103448275862"/>
    <n v="30247"/>
  </r>
  <r>
    <n v="53"/>
    <x v="32"/>
    <x v="8"/>
    <x v="0"/>
    <n v="544756"/>
    <n v="542067"/>
    <n v="221533.41"/>
    <n v="6188"/>
    <n v="143"/>
    <n v="24"/>
    <n v="0.16783216783216784"/>
    <n v="8174"/>
  </r>
  <r>
    <n v="54"/>
    <x v="32"/>
    <x v="9"/>
    <x v="2"/>
    <n v="374754"/>
    <n v="1992212"/>
    <n v="30821.52"/>
    <n v="12552"/>
    <n v="50"/>
    <n v="9"/>
    <n v="0.18"/>
    <n v="38321"/>
  </r>
  <r>
    <n v="55"/>
    <x v="32"/>
    <x v="10"/>
    <x v="3"/>
    <n v="39889"/>
    <n v="9458174"/>
    <n v="490332.37"/>
    <n v="20961"/>
    <n v="942"/>
    <n v="127"/>
    <n v="0.13481953290870488"/>
    <n v="491223"/>
  </r>
  <r>
    <n v="56"/>
    <x v="33"/>
    <x v="0"/>
    <x v="0"/>
    <n v="349043"/>
    <n v="352869"/>
    <n v="40503.550000000003"/>
    <n v="2113"/>
    <n v="70"/>
    <n v="10"/>
    <n v="0.14285714285714285"/>
    <n v="38036"/>
  </r>
  <r>
    <n v="57"/>
    <x v="33"/>
    <x v="1"/>
    <x v="0"/>
    <n v="348934"/>
    <n v="533675"/>
    <n v="65579.149999999994"/>
    <n v="3159"/>
    <n v="102"/>
    <n v="7"/>
    <n v="6.8627450980392163E-2"/>
    <n v="39984"/>
  </r>
  <r>
    <n v="58"/>
    <x v="33"/>
    <x v="2"/>
    <x v="1"/>
    <n v="89459845"/>
    <n v="36117"/>
    <n v="8108.7"/>
    <n v="755"/>
    <n v="14"/>
    <n v="1"/>
    <n v="7.1428571428571425E-2"/>
    <n v="8210"/>
  </r>
  <r>
    <n v="59"/>
    <x v="33"/>
    <x v="3"/>
    <x v="1"/>
    <n v="127823"/>
    <n v="543545"/>
    <n v="21497.43"/>
    <n v="2121"/>
    <n v="51"/>
    <n v="6"/>
    <n v="0.11764705882352941"/>
    <n v="13349"/>
  </r>
  <r>
    <n v="60"/>
    <x v="33"/>
    <x v="4"/>
    <x v="2"/>
    <n v="10934"/>
    <n v="399087"/>
    <n v="76575.89"/>
    <n v="4581"/>
    <n v="151"/>
    <n v="22"/>
    <n v="0.14569536423841059"/>
    <n v="230533"/>
  </r>
  <r>
    <n v="61"/>
    <x v="33"/>
    <x v="5"/>
    <x v="0"/>
    <n v="9034945"/>
    <n v="377112"/>
    <n v="3232.71"/>
    <n v="3187"/>
    <n v="16"/>
    <n v="1"/>
    <n v="6.25E-2"/>
    <n v="5996"/>
  </r>
  <r>
    <n v="62"/>
    <x v="33"/>
    <x v="6"/>
    <x v="0"/>
    <n v="983498"/>
    <n v="1291647"/>
    <n v="13547.77"/>
    <n v="4113"/>
    <n v="86"/>
    <n v="4"/>
    <n v="4.6511627906976744E-2"/>
    <n v="14050"/>
  </r>
  <r>
    <n v="63"/>
    <x v="33"/>
    <x v="7"/>
    <x v="0"/>
    <n v="4387490"/>
    <n v="11716"/>
    <n v="1245.31"/>
    <n v="306"/>
    <n v="5"/>
    <n v="1"/>
    <n v="0.2"/>
    <n v="5152"/>
  </r>
  <r>
    <n v="64"/>
    <x v="33"/>
    <x v="8"/>
    <x v="0"/>
    <n v="544756"/>
    <n v="121498"/>
    <n v="28253.64"/>
    <n v="1322"/>
    <n v="28"/>
    <n v="3"/>
    <n v="0.10714285714285714"/>
    <n v="5702"/>
  </r>
  <r>
    <n v="65"/>
    <x v="33"/>
    <x v="9"/>
    <x v="2"/>
    <n v="374754"/>
    <n v="284267"/>
    <n v="6846.37"/>
    <n v="2673"/>
    <n v="20"/>
    <n v="1"/>
    <n v="0.05"/>
    <n v="9523"/>
  </r>
  <r>
    <n v="66"/>
    <x v="33"/>
    <x v="10"/>
    <x v="3"/>
    <n v="39889"/>
    <n v="42663241"/>
    <n v="38636.400000000001"/>
    <n v="3885"/>
    <n v="87"/>
    <n v="8"/>
    <n v="9.1954022988505746E-2"/>
    <n v="45045"/>
  </r>
  <r>
    <n v="67"/>
    <x v="34"/>
    <x v="0"/>
    <x v="0"/>
    <n v="349043"/>
    <n v="462109"/>
    <n v="31755.9"/>
    <n v="2471"/>
    <n v="40"/>
    <n v="4"/>
    <n v="0.1"/>
    <n v="22393"/>
  </r>
  <r>
    <n v="68"/>
    <x v="34"/>
    <x v="1"/>
    <x v="0"/>
    <n v="348934"/>
    <n v="626194"/>
    <n v="42861.15"/>
    <n v="2989"/>
    <n v="59"/>
    <n v="4"/>
    <n v="6.7796610169491525E-2"/>
    <n v="28011"/>
  </r>
  <r>
    <n v="69"/>
    <x v="34"/>
    <x v="2"/>
    <x v="1"/>
    <n v="89459845"/>
    <n v="39988"/>
    <n v="5915.87"/>
    <n v="1001"/>
    <n v="17"/>
    <n v="2"/>
    <n v="0.11764705882352941"/>
    <n v="15277"/>
  </r>
  <r>
    <n v="70"/>
    <x v="34"/>
    <x v="3"/>
    <x v="1"/>
    <n v="127823"/>
    <n v="1261904"/>
    <n v="18637.12"/>
    <n v="2202"/>
    <n v="45"/>
    <n v="5"/>
    <n v="0.1111111111111111"/>
    <n v="14283"/>
  </r>
  <r>
    <n v="71"/>
    <x v="34"/>
    <x v="4"/>
    <x v="2"/>
    <n v="10934"/>
    <n v="606998"/>
    <n v="31073.05"/>
    <n v="4291"/>
    <n v="80"/>
    <n v="12"/>
    <n v="0.15"/>
    <n v="112893"/>
  </r>
  <r>
    <n v="72"/>
    <x v="34"/>
    <x v="5"/>
    <x v="0"/>
    <n v="9034945"/>
    <n v="1439500"/>
    <n v="38391.67"/>
    <n v="2651"/>
    <n v="104"/>
    <n v="9"/>
    <n v="8.6538461538461536E-2"/>
    <n v="55288"/>
  </r>
  <r>
    <n v="73"/>
    <x v="34"/>
    <x v="6"/>
    <x v="0"/>
    <n v="983498"/>
    <n v="543525"/>
    <n v="5906.96"/>
    <n v="4823"/>
    <n v="195"/>
    <n v="1"/>
    <n v="5.1282051282051282E-3"/>
    <n v="4242"/>
  </r>
  <r>
    <n v="74"/>
    <x v="34"/>
    <x v="7"/>
    <x v="0"/>
    <n v="4387490"/>
    <n v="9280"/>
    <n v="3517.56"/>
    <n v="264"/>
    <n v="6"/>
    <n v="1"/>
    <n v="0.16666666666666666"/>
    <n v="5871"/>
  </r>
  <r>
    <n v="75"/>
    <x v="34"/>
    <x v="8"/>
    <x v="0"/>
    <n v="544756"/>
    <n v="161079"/>
    <n v="8664.15"/>
    <n v="1196"/>
    <n v="5"/>
    <n v="1"/>
    <n v="0.2"/>
    <n v="1086"/>
  </r>
  <r>
    <n v="76"/>
    <x v="34"/>
    <x v="9"/>
    <x v="2"/>
    <n v="374754"/>
    <n v="327290"/>
    <n v="47642.34"/>
    <n v="2876"/>
    <n v="77"/>
    <n v="13"/>
    <n v="0.16883116883116883"/>
    <n v="62676"/>
  </r>
  <r>
    <n v="77"/>
    <x v="34"/>
    <x v="10"/>
    <x v="3"/>
    <n v="39889"/>
    <n v="3777395"/>
    <n v="86483.07"/>
    <n v="3833"/>
    <n v="151"/>
    <n v="26"/>
    <n v="0.17218543046357615"/>
    <n v="80496"/>
  </r>
  <r>
    <n v="78"/>
    <x v="35"/>
    <x v="0"/>
    <x v="0"/>
    <n v="349043"/>
    <n v="449833"/>
    <n v="26182.14"/>
    <n v="2026"/>
    <n v="36"/>
    <n v="5"/>
    <n v="0.1388888888888889"/>
    <n v="21622"/>
  </r>
  <r>
    <n v="79"/>
    <x v="35"/>
    <x v="1"/>
    <x v="0"/>
    <n v="348934"/>
    <n v="438320"/>
    <n v="32352.99"/>
    <n v="3234"/>
    <n v="66"/>
    <n v="5"/>
    <n v="7.575757575757576E-2"/>
    <n v="30335"/>
  </r>
  <r>
    <n v="80"/>
    <x v="35"/>
    <x v="2"/>
    <x v="1"/>
    <n v="89459845"/>
    <n v="48813"/>
    <n v="7803.94"/>
    <n v="807"/>
    <n v="20"/>
    <n v="1"/>
    <n v="0.05"/>
    <n v="18936"/>
  </r>
  <r>
    <n v="81"/>
    <x v="35"/>
    <x v="3"/>
    <x v="1"/>
    <n v="127823"/>
    <n v="543828"/>
    <n v="15117.61"/>
    <n v="2503"/>
    <n v="51"/>
    <n v="5"/>
    <n v="9.8039215686274508E-2"/>
    <n v="18676"/>
  </r>
  <r>
    <n v="82"/>
    <x v="35"/>
    <x v="4"/>
    <x v="2"/>
    <n v="10934"/>
    <n v="750991"/>
    <n v="28021.52"/>
    <n v="4934"/>
    <n v="86"/>
    <n v="16"/>
    <n v="0.18604651162790697"/>
    <n v="125694"/>
  </r>
  <r>
    <n v="83"/>
    <x v="35"/>
    <x v="5"/>
    <x v="0"/>
    <n v="9034945"/>
    <n v="477633"/>
    <n v="268.70999999999998"/>
    <n v="2169"/>
    <n v="0"/>
    <n v="1"/>
    <n v="0"/>
    <n v="0"/>
  </r>
  <r>
    <n v="84"/>
    <x v="35"/>
    <x v="6"/>
    <x v="0"/>
    <n v="983498"/>
    <n v="901077"/>
    <n v="2215.3200000000002"/>
    <n v="4691"/>
    <n v="105"/>
    <n v="1"/>
    <n v="9.5238095238095247E-3"/>
    <n v="1992"/>
  </r>
  <r>
    <n v="85"/>
    <x v="35"/>
    <x v="7"/>
    <x v="0"/>
    <n v="4387490"/>
    <n v="9240"/>
    <n v="4215.59"/>
    <n v="267"/>
    <n v="8"/>
    <n v="1"/>
    <n v="0.125"/>
    <n v="8267"/>
  </r>
  <r>
    <n v="86"/>
    <x v="35"/>
    <x v="8"/>
    <x v="0"/>
    <n v="544756"/>
    <n v="109734"/>
    <n v="46611.63"/>
    <n v="976"/>
    <n v="27"/>
    <n v="5"/>
    <n v="0.18518518518518517"/>
    <n v="4093"/>
  </r>
  <r>
    <n v="87"/>
    <x v="35"/>
    <x v="9"/>
    <x v="2"/>
    <n v="374754"/>
    <n v="344851"/>
    <n v="32146.639999999999"/>
    <n v="3039"/>
    <n v="59"/>
    <n v="7"/>
    <n v="0.11864406779661017"/>
    <n v="52713"/>
  </r>
  <r>
    <n v="88"/>
    <x v="35"/>
    <x v="10"/>
    <x v="3"/>
    <n v="39889"/>
    <n v="1888234"/>
    <n v="35714.25"/>
    <n v="3667"/>
    <n v="98"/>
    <n v="9"/>
    <n v="9.1836734693877556E-2"/>
    <n v="40261"/>
  </r>
  <r>
    <n v="89"/>
    <x v="36"/>
    <x v="0"/>
    <x v="0"/>
    <n v="349043"/>
    <n v="479022"/>
    <n v="44454.71"/>
    <n v="1953"/>
    <n v="69"/>
    <n v="10"/>
    <n v="0.14492753623188406"/>
    <n v="47387"/>
  </r>
  <r>
    <n v="90"/>
    <x v="36"/>
    <x v="1"/>
    <x v="0"/>
    <n v="348934"/>
    <n v="622206"/>
    <n v="72581.009999999995"/>
    <n v="3166"/>
    <n v="113"/>
    <n v="11"/>
    <n v="9.7345132743362831E-2"/>
    <n v="58718"/>
  </r>
  <r>
    <n v="91"/>
    <x v="36"/>
    <x v="2"/>
    <x v="1"/>
    <n v="89459845"/>
    <n v="42596"/>
    <n v="3571.11"/>
    <n v="1052"/>
    <n v="5"/>
    <n v="1"/>
    <n v="0.2"/>
    <n v="8044"/>
  </r>
  <r>
    <n v="92"/>
    <x v="36"/>
    <x v="3"/>
    <x v="1"/>
    <n v="127823"/>
    <n v="470830"/>
    <n v="19023.29"/>
    <n v="2195"/>
    <n v="52"/>
    <n v="4"/>
    <n v="7.6923076923076927E-2"/>
    <n v="14460"/>
  </r>
  <r>
    <n v="93"/>
    <x v="36"/>
    <x v="4"/>
    <x v="2"/>
    <n v="10934"/>
    <n v="486453"/>
    <n v="27931.15"/>
    <n v="4363"/>
    <n v="99"/>
    <n v="14"/>
    <n v="0.14141414141414141"/>
    <n v="135747"/>
  </r>
  <r>
    <n v="94"/>
    <x v="36"/>
    <x v="5"/>
    <x v="0"/>
    <n v="9034945"/>
    <n v="751198"/>
    <n v="10246.459999999999"/>
    <n v="2685"/>
    <n v="18"/>
    <n v="3"/>
    <n v="0.16666666666666666"/>
    <n v="15965"/>
  </r>
  <r>
    <n v="95"/>
    <x v="36"/>
    <x v="6"/>
    <x v="0"/>
    <n v="983498"/>
    <n v="1182095"/>
    <n v="7294.59"/>
    <n v="4916"/>
    <n v="89"/>
    <n v="3"/>
    <n v="3.3707865168539325E-2"/>
    <n v="5966"/>
  </r>
  <r>
    <n v="96"/>
    <x v="36"/>
    <x v="7"/>
    <x v="0"/>
    <n v="4387490"/>
    <n v="9089"/>
    <n v="1825.31"/>
    <n v="329"/>
    <n v="5"/>
    <n v="1"/>
    <n v="0.2"/>
    <n v="5188"/>
  </r>
  <r>
    <n v="97"/>
    <x v="36"/>
    <x v="8"/>
    <x v="0"/>
    <n v="544756"/>
    <n v="180521"/>
    <n v="27628.37"/>
    <n v="1369"/>
    <n v="26"/>
    <n v="2"/>
    <n v="7.6923076923076927E-2"/>
    <n v="3151"/>
  </r>
  <r>
    <n v="98"/>
    <x v="36"/>
    <x v="9"/>
    <x v="2"/>
    <n v="374754"/>
    <n v="283399"/>
    <n v="66422.75"/>
    <n v="3106"/>
    <n v="79"/>
    <n v="16"/>
    <n v="0.20253164556962025"/>
    <n v="75717"/>
  </r>
  <r>
    <n v="99"/>
    <x v="36"/>
    <x v="10"/>
    <x v="3"/>
    <n v="39889"/>
    <n v="3919706"/>
    <n v="37433.5"/>
    <n v="4756"/>
    <n v="88"/>
    <n v="15"/>
    <n v="0.17045454545454544"/>
    <n v="53272"/>
  </r>
  <r>
    <n v="100"/>
    <x v="37"/>
    <x v="0"/>
    <x v="0"/>
    <n v="349043"/>
    <n v="1071557"/>
    <n v="46992.25"/>
    <n v="5731"/>
    <n v="88"/>
    <n v="7"/>
    <n v="7.9545454545454544E-2"/>
    <n v="43234"/>
  </r>
  <r>
    <n v="101"/>
    <x v="37"/>
    <x v="1"/>
    <x v="0"/>
    <n v="348934"/>
    <n v="699272"/>
    <n v="49723.58"/>
    <n v="7323"/>
    <n v="145"/>
    <n v="6"/>
    <n v="4.1379310344827586E-2"/>
    <n v="39844"/>
  </r>
  <r>
    <n v="102"/>
    <x v="37"/>
    <x v="2"/>
    <x v="1"/>
    <n v="89459845"/>
    <n v="91002"/>
    <n v="49431.11"/>
    <n v="1537"/>
    <n v="60"/>
    <n v="8"/>
    <n v="0.13333333333333333"/>
    <n v="102410"/>
  </r>
  <r>
    <n v="103"/>
    <x v="37"/>
    <x v="3"/>
    <x v="1"/>
    <n v="127823"/>
    <n v="670342"/>
    <n v="59828.53"/>
    <n v="5734"/>
    <n v="146"/>
    <n v="22"/>
    <n v="0.15068493150684931"/>
    <n v="44571"/>
  </r>
  <r>
    <n v="104"/>
    <x v="37"/>
    <x v="4"/>
    <x v="2"/>
    <n v="10934"/>
    <n v="1738057"/>
    <n v="22051.31"/>
    <n v="9188"/>
    <n v="79"/>
    <n v="13"/>
    <n v="0.16455696202531644"/>
    <n v="115508"/>
  </r>
  <r>
    <n v="105"/>
    <x v="37"/>
    <x v="5"/>
    <x v="0"/>
    <n v="9034945"/>
    <n v="4019729"/>
    <n v="41869.599999999999"/>
    <n v="5695"/>
    <n v="176"/>
    <n v="16"/>
    <n v="9.0909090909090912E-2"/>
    <n v="80237"/>
  </r>
  <r>
    <n v="106"/>
    <x v="37"/>
    <x v="6"/>
    <x v="0"/>
    <n v="983498"/>
    <n v="2200866"/>
    <n v="11902.74"/>
    <n v="8311"/>
    <n v="372"/>
    <n v="3"/>
    <n v="8.0645161290322578E-3"/>
    <n v="8712"/>
  </r>
  <r>
    <n v="107"/>
    <x v="37"/>
    <x v="7"/>
    <x v="0"/>
    <n v="4387490"/>
    <n v="19500"/>
    <n v="10599.08"/>
    <n v="518"/>
    <n v="23"/>
    <n v="4"/>
    <n v="0.17391304347826086"/>
    <n v="25638"/>
  </r>
  <r>
    <n v="108"/>
    <x v="37"/>
    <x v="8"/>
    <x v="0"/>
    <n v="544756"/>
    <n v="381430"/>
    <n v="119623.91"/>
    <n v="2319"/>
    <n v="77"/>
    <n v="14"/>
    <n v="0.18181818181818182"/>
    <n v="16088"/>
  </r>
  <r>
    <n v="109"/>
    <x v="37"/>
    <x v="9"/>
    <x v="2"/>
    <n v="374754"/>
    <n v="584571"/>
    <n v="112174.96"/>
    <n v="5816"/>
    <n v="172"/>
    <n v="37"/>
    <n v="0.21511627906976744"/>
    <n v="129615"/>
  </r>
  <r>
    <n v="110"/>
    <x v="37"/>
    <x v="10"/>
    <x v="3"/>
    <n v="39889"/>
    <n v="5526326"/>
    <n v="197738.98"/>
    <n v="8550"/>
    <n v="244"/>
    <n v="55"/>
    <n v="0.22540983606557377"/>
    <n v="185489"/>
  </r>
  <r>
    <n v="111"/>
    <x v="38"/>
    <x v="0"/>
    <x v="0"/>
    <n v="349043"/>
    <n v="965480"/>
    <n v="126086.09"/>
    <n v="7753"/>
    <n v="124"/>
    <n v="23"/>
    <n v="0.18548387096774194"/>
    <n v="113181"/>
  </r>
  <r>
    <n v="112"/>
    <x v="38"/>
    <x v="1"/>
    <x v="0"/>
    <n v="348934"/>
    <n v="5044098"/>
    <n v="158288.76"/>
    <n v="9877"/>
    <n v="352"/>
    <n v="27"/>
    <n v="7.6704545454545456E-2"/>
    <n v="123662"/>
  </r>
  <r>
    <n v="113"/>
    <x v="38"/>
    <x v="2"/>
    <x v="1"/>
    <n v="89459845"/>
    <n v="123000"/>
    <n v="24567.45"/>
    <n v="3158"/>
    <n v="63"/>
    <n v="6"/>
    <n v="9.5238095238095233E-2"/>
    <n v="55209"/>
  </r>
  <r>
    <n v="114"/>
    <x v="38"/>
    <x v="3"/>
    <x v="1"/>
    <n v="127823"/>
    <n v="1431215"/>
    <n v="51778.27"/>
    <n v="6650"/>
    <n v="167"/>
    <n v="11"/>
    <n v="6.5868263473053898E-2"/>
    <n v="42744"/>
  </r>
  <r>
    <n v="115"/>
    <x v="38"/>
    <x v="4"/>
    <x v="2"/>
    <n v="10934"/>
    <n v="1346121"/>
    <n v="225533.61"/>
    <n v="12222"/>
    <n v="428"/>
    <n v="92"/>
    <n v="0.21495327102803738"/>
    <n v="914517"/>
  </r>
  <r>
    <n v="116"/>
    <x v="38"/>
    <x v="5"/>
    <x v="0"/>
    <n v="9034945"/>
    <n v="2545499"/>
    <n v="302.27"/>
    <n v="9620"/>
    <n v="1"/>
    <n v="1"/>
    <n v="1"/>
    <n v="0"/>
  </r>
  <r>
    <n v="117"/>
    <x v="38"/>
    <x v="6"/>
    <x v="0"/>
    <n v="983498"/>
    <n v="3381783"/>
    <n v="4563.78"/>
    <n v="17375"/>
    <n v="132"/>
    <n v="1"/>
    <n v="7.575757575757576E-3"/>
    <n v="3165"/>
  </r>
  <r>
    <n v="118"/>
    <x v="38"/>
    <x v="7"/>
    <x v="0"/>
    <n v="4387490"/>
    <n v="26205"/>
    <n v="20085.560000000001"/>
    <n v="1049"/>
    <n v="26"/>
    <n v="5"/>
    <n v="0.19230769230769232"/>
    <n v="32064"/>
  </r>
  <r>
    <n v="119"/>
    <x v="38"/>
    <x v="8"/>
    <x v="0"/>
    <n v="544756"/>
    <n v="326099"/>
    <n v="5309.07"/>
    <n v="4116"/>
    <n v="5"/>
    <n v="1"/>
    <n v="0.2"/>
    <n v="759"/>
  </r>
  <r>
    <n v="120"/>
    <x v="38"/>
    <x v="9"/>
    <x v="2"/>
    <n v="374754"/>
    <n v="760836"/>
    <n v="112088.38"/>
    <n v="9029"/>
    <n v="261"/>
    <n v="26"/>
    <n v="9.9616858237547887E-2"/>
    <n v="149365"/>
  </r>
  <r>
    <n v="121"/>
    <x v="38"/>
    <x v="10"/>
    <x v="3"/>
    <n v="39889"/>
    <n v="5705811"/>
    <n v="198182.2"/>
    <n v="14799"/>
    <n v="570"/>
    <n v="58"/>
    <n v="0.10175438596491228"/>
    <n v="209343"/>
  </r>
  <r>
    <n v="122"/>
    <x v="39"/>
    <x v="0"/>
    <x v="0"/>
    <n v="349043"/>
    <n v="1682165"/>
    <n v="114707.69"/>
    <n v="7974"/>
    <n v="215"/>
    <n v="21"/>
    <n v="9.7674418604651161E-2"/>
    <n v="111487"/>
  </r>
  <r>
    <n v="123"/>
    <x v="39"/>
    <x v="1"/>
    <x v="0"/>
    <n v="348934"/>
    <n v="2968064"/>
    <n v="229042.44"/>
    <n v="13771"/>
    <n v="369"/>
    <n v="33"/>
    <n v="8.943089430894309E-2"/>
    <n v="161097"/>
  </r>
  <r>
    <n v="124"/>
    <x v="39"/>
    <x v="2"/>
    <x v="1"/>
    <n v="89459845"/>
    <n v="137411"/>
    <n v="60263.45"/>
    <n v="4195"/>
    <n v="64"/>
    <n v="11"/>
    <n v="0.171875"/>
    <n v="133774"/>
  </r>
  <r>
    <n v="125"/>
    <x v="39"/>
    <x v="3"/>
    <x v="1"/>
    <n v="127823"/>
    <n v="1359753"/>
    <n v="95878.47"/>
    <n v="11390"/>
    <n v="208"/>
    <n v="18"/>
    <n v="8.6538461538461536E-2"/>
    <n v="52811"/>
  </r>
  <r>
    <n v="126"/>
    <x v="39"/>
    <x v="4"/>
    <x v="2"/>
    <n v="10934"/>
    <n v="1195745"/>
    <n v="119233.89"/>
    <n v="20751"/>
    <n v="372"/>
    <n v="53"/>
    <n v="0.1424731182795699"/>
    <n v="555141"/>
  </r>
  <r>
    <n v="127"/>
    <x v="39"/>
    <x v="5"/>
    <x v="0"/>
    <n v="9034945"/>
    <n v="4003674"/>
    <n v="23244.59"/>
    <n v="9005"/>
    <n v="136"/>
    <n v="8"/>
    <n v="5.8823529411764705E-2"/>
    <n v="55480"/>
  </r>
  <r>
    <n v="128"/>
    <x v="39"/>
    <x v="6"/>
    <x v="0"/>
    <n v="983498"/>
    <n v="7279086"/>
    <n v="45367.16"/>
    <n v="23439"/>
    <n v="334"/>
    <n v="14"/>
    <n v="4.1916167664670656E-2"/>
    <n v="25207"/>
  </r>
  <r>
    <n v="129"/>
    <x v="39"/>
    <x v="7"/>
    <x v="0"/>
    <n v="4387490"/>
    <n v="49943"/>
    <n v="10971.94"/>
    <n v="989"/>
    <n v="30"/>
    <n v="6"/>
    <n v="0.2"/>
    <n v="40805"/>
  </r>
  <r>
    <n v="130"/>
    <x v="39"/>
    <x v="8"/>
    <x v="0"/>
    <n v="544756"/>
    <n v="434537"/>
    <n v="52911.51"/>
    <n v="4960"/>
    <n v="26"/>
    <n v="5"/>
    <n v="0.19230769230769232"/>
    <n v="7491"/>
  </r>
  <r>
    <n v="131"/>
    <x v="39"/>
    <x v="9"/>
    <x v="2"/>
    <n v="374754"/>
    <n v="1160318"/>
    <n v="320826.3"/>
    <n v="14343"/>
    <n v="492"/>
    <n v="69"/>
    <n v="0.1402439024390244"/>
    <n v="397146"/>
  </r>
  <r>
    <n v="132"/>
    <x v="39"/>
    <x v="10"/>
    <x v="3"/>
    <n v="39889"/>
    <n v="11309620"/>
    <n v="169884.18"/>
    <n v="16777"/>
    <n v="398"/>
    <n v="49"/>
    <n v="0.12311557788944724"/>
    <n v="194909"/>
  </r>
  <r>
    <n v="133"/>
    <x v="40"/>
    <x v="0"/>
    <x v="0"/>
    <n v="349043"/>
    <n v="1775346"/>
    <n v="321113.96999999997"/>
    <n v="11455"/>
    <n v="328"/>
    <n v="52"/>
    <n v="0.15853658536585366"/>
    <n v="381691"/>
  </r>
  <r>
    <n v="134"/>
    <x v="40"/>
    <x v="1"/>
    <x v="0"/>
    <n v="348934"/>
    <n v="2358726"/>
    <n v="291400.92"/>
    <n v="13922"/>
    <n v="576"/>
    <n v="56"/>
    <n v="9.7222222222222224E-2"/>
    <n v="296419"/>
  </r>
  <r>
    <n v="135"/>
    <x v="40"/>
    <x v="2"/>
    <x v="1"/>
    <n v="89459845"/>
    <n v="242022"/>
    <n v="65805.8"/>
    <n v="4174"/>
    <n v="116"/>
    <n v="15"/>
    <n v="0.12931034482758622"/>
    <n v="134481"/>
  </r>
  <r>
    <n v="136"/>
    <x v="40"/>
    <x v="3"/>
    <x v="1"/>
    <n v="127823"/>
    <n v="3082008"/>
    <n v="251539.42"/>
    <n v="14361"/>
    <n v="307"/>
    <n v="50"/>
    <n v="0.16286644951140064"/>
    <n v="110945"/>
  </r>
  <r>
    <n v="137"/>
    <x v="40"/>
    <x v="4"/>
    <x v="2"/>
    <n v="10934"/>
    <n v="2516991"/>
    <n v="217554.87"/>
    <n v="19231"/>
    <n v="653"/>
    <n v="144"/>
    <n v="0.22052067381316998"/>
    <n v="1140986"/>
  </r>
  <r>
    <n v="138"/>
    <x v="40"/>
    <x v="5"/>
    <x v="0"/>
    <n v="9034945"/>
    <n v="3184046"/>
    <n v="81558.23"/>
    <n v="16046"/>
    <n v="230"/>
    <n v="27"/>
    <n v="0.11739130434782609"/>
    <n v="157652"/>
  </r>
  <r>
    <n v="139"/>
    <x v="40"/>
    <x v="6"/>
    <x v="0"/>
    <n v="983498"/>
    <n v="6073268"/>
    <n v="13368.84"/>
    <n v="21859"/>
    <n v="452"/>
    <n v="5"/>
    <n v="1.1061946902654867E-2"/>
    <n v="11519"/>
  </r>
  <r>
    <n v="140"/>
    <x v="40"/>
    <x v="7"/>
    <x v="0"/>
    <n v="4387490"/>
    <n v="40679"/>
    <n v="9920.65"/>
    <n v="1510"/>
    <n v="15"/>
    <n v="3"/>
    <n v="0.2"/>
    <n v="18381"/>
  </r>
  <r>
    <n v="141"/>
    <x v="40"/>
    <x v="8"/>
    <x v="0"/>
    <n v="544756"/>
    <n v="485898"/>
    <n v="190394.07"/>
    <n v="5492"/>
    <n v="124"/>
    <n v="18"/>
    <n v="0.14516129032258066"/>
    <n v="21056"/>
  </r>
  <r>
    <n v="142"/>
    <x v="40"/>
    <x v="9"/>
    <x v="2"/>
    <n v="374754"/>
    <n v="1275230"/>
    <n v="37490.5"/>
    <n v="14239"/>
    <n v="49"/>
    <n v="9"/>
    <n v="0.18367346938775511"/>
    <n v="37186"/>
  </r>
  <r>
    <n v="143"/>
    <x v="40"/>
    <x v="10"/>
    <x v="3"/>
    <n v="39889"/>
    <n v="16230984"/>
    <n v="430012.77"/>
    <n v="16873"/>
    <n v="603"/>
    <n v="112"/>
    <n v="0.18573797678275289"/>
    <n v="326074"/>
  </r>
  <r>
    <n v="144"/>
    <x v="41"/>
    <x v="0"/>
    <x v="0"/>
    <n v="349043"/>
    <n v="2012769"/>
    <n v="70141.59"/>
    <n v="13429"/>
    <n v="127"/>
    <n v="11"/>
    <n v="8.6614173228346455E-2"/>
    <n v="62935"/>
  </r>
  <r>
    <n v="145"/>
    <x v="41"/>
    <x v="1"/>
    <x v="0"/>
    <n v="348934"/>
    <n v="8227493"/>
    <n v="217157.54"/>
    <n v="18226"/>
    <n v="413"/>
    <n v="31"/>
    <n v="7.5060532687651338E-2"/>
    <n v="149570"/>
  </r>
  <r>
    <n v="146"/>
    <x v="41"/>
    <x v="2"/>
    <x v="1"/>
    <n v="89459845"/>
    <n v="309603"/>
    <n v="66105.59"/>
    <n v="4471"/>
    <n v="104"/>
    <n v="12"/>
    <n v="0.11538461538461539"/>
    <n v="78602"/>
  </r>
  <r>
    <n v="147"/>
    <x v="41"/>
    <x v="3"/>
    <x v="1"/>
    <n v="127823"/>
    <n v="2966598"/>
    <n v="180750.75"/>
    <n v="14907"/>
    <n v="576"/>
    <n v="57"/>
    <n v="9.8958333333333329E-2"/>
    <n v="115310"/>
  </r>
  <r>
    <n v="148"/>
    <x v="41"/>
    <x v="4"/>
    <x v="2"/>
    <n v="10934"/>
    <n v="2550115"/>
    <n v="275985.17"/>
    <n v="30042"/>
    <n v="505"/>
    <n v="70"/>
    <n v="0.13861386138613863"/>
    <n v="877750"/>
  </r>
  <r>
    <n v="149"/>
    <x v="41"/>
    <x v="5"/>
    <x v="0"/>
    <n v="9034945"/>
    <n v="2890131"/>
    <n v="324122.71999999997"/>
    <n v="18244"/>
    <n v="508"/>
    <n v="79"/>
    <n v="0.15551181102362205"/>
    <n v="331137"/>
  </r>
  <r>
    <n v="150"/>
    <x v="41"/>
    <x v="6"/>
    <x v="0"/>
    <n v="983498"/>
    <n v="4904257"/>
    <n v="259837.77"/>
    <n v="32730"/>
    <n v="758"/>
    <n v="55"/>
    <n v="7.255936675461741E-2"/>
    <n v="132394"/>
  </r>
  <r>
    <n v="151"/>
    <x v="41"/>
    <x v="7"/>
    <x v="0"/>
    <n v="4387490"/>
    <n v="65712"/>
    <n v="3931.97"/>
    <n v="2111"/>
    <n v="8"/>
    <n v="1"/>
    <n v="0.125"/>
    <n v="12019"/>
  </r>
  <r>
    <n v="152"/>
    <x v="41"/>
    <x v="8"/>
    <x v="0"/>
    <n v="544756"/>
    <n v="570203"/>
    <n v="164149.92000000001"/>
    <n v="6679"/>
    <n v="145"/>
    <n v="20"/>
    <n v="0.13793103448275862"/>
    <n v="15306"/>
  </r>
  <r>
    <n v="153"/>
    <x v="41"/>
    <x v="9"/>
    <x v="2"/>
    <n v="374754"/>
    <n v="2388027"/>
    <n v="204233.03"/>
    <n v="18956"/>
    <n v="411"/>
    <n v="62"/>
    <n v="0.15085158150851583"/>
    <n v="281382"/>
  </r>
  <r>
    <n v="154"/>
    <x v="41"/>
    <x v="10"/>
    <x v="3"/>
    <n v="39889"/>
    <n v="7870441"/>
    <n v="186872.35"/>
    <n v="21484"/>
    <n v="523"/>
    <n v="76"/>
    <n v="0.14531548757170173"/>
    <n v="241377"/>
  </r>
  <r>
    <n v="155"/>
    <x v="42"/>
    <x v="0"/>
    <x v="0"/>
    <n v="349043"/>
    <n v="3638271"/>
    <n v="164204.57"/>
    <n v="14881"/>
    <n v="275"/>
    <n v="24"/>
    <n v="8.727272727272728E-2"/>
    <n v="143369"/>
  </r>
  <r>
    <n v="156"/>
    <x v="42"/>
    <x v="1"/>
    <x v="0"/>
    <n v="348934"/>
    <n v="3414283"/>
    <n v="500803.89"/>
    <n v="24450"/>
    <n v="606"/>
    <n v="73"/>
    <n v="0.12046204620462046"/>
    <n v="344114"/>
  </r>
  <r>
    <n v="157"/>
    <x v="42"/>
    <x v="2"/>
    <x v="1"/>
    <n v="89459845"/>
    <n v="271142"/>
    <n v="75437.78"/>
    <n v="6444"/>
    <n v="116"/>
    <n v="18"/>
    <n v="0.15517241379310345"/>
    <n v="123314"/>
  </r>
  <r>
    <n v="158"/>
    <x v="42"/>
    <x v="3"/>
    <x v="1"/>
    <n v="127823"/>
    <n v="3236359"/>
    <n v="121426.67"/>
    <n v="16146"/>
    <n v="300"/>
    <n v="33"/>
    <n v="0.11"/>
    <n v="74674"/>
  </r>
  <r>
    <n v="159"/>
    <x v="42"/>
    <x v="4"/>
    <x v="2"/>
    <n v="10934"/>
    <n v="2939946"/>
    <n v="147312.68"/>
    <n v="32044"/>
    <n v="738"/>
    <n v="100"/>
    <n v="0.13550135501355012"/>
    <n v="638898"/>
  </r>
  <r>
    <n v="160"/>
    <x v="42"/>
    <x v="5"/>
    <x v="0"/>
    <n v="9034945"/>
    <n v="3053188"/>
    <n v="148556.59"/>
    <n v="21654"/>
    <n v="339"/>
    <n v="40"/>
    <n v="0.11799410029498525"/>
    <n v="238941"/>
  </r>
  <r>
    <n v="161"/>
    <x v="42"/>
    <x v="6"/>
    <x v="0"/>
    <n v="983498"/>
    <n v="7991877"/>
    <n v="33645.53"/>
    <n v="38704"/>
    <n v="785"/>
    <n v="10"/>
    <n v="1.2738853503184714E-2"/>
    <n v="20819"/>
  </r>
  <r>
    <n v="162"/>
    <x v="42"/>
    <x v="7"/>
    <x v="0"/>
    <n v="4387490"/>
    <n v="68828"/>
    <n v="14274.35"/>
    <n v="2342"/>
    <n v="23"/>
    <n v="5"/>
    <n v="0.21739130434782608"/>
    <n v="26226"/>
  </r>
  <r>
    <n v="163"/>
    <x v="42"/>
    <x v="8"/>
    <x v="0"/>
    <n v="544756"/>
    <n v="1113739"/>
    <n v="6779.85"/>
    <n v="6953"/>
    <n v="3"/>
    <n v="1"/>
    <n v="0.33333333333333331"/>
    <n v="781"/>
  </r>
  <r>
    <n v="164"/>
    <x v="42"/>
    <x v="9"/>
    <x v="2"/>
    <n v="374754"/>
    <n v="2252753"/>
    <n v="75729.740000000005"/>
    <n v="17758"/>
    <n v="104"/>
    <n v="26"/>
    <n v="0.25"/>
    <n v="102754"/>
  </r>
  <r>
    <n v="165"/>
    <x v="42"/>
    <x v="10"/>
    <x v="3"/>
    <n v="39889"/>
    <n v="9251747"/>
    <n v="468679.91"/>
    <n v="25779"/>
    <n v="1224"/>
    <n v="162"/>
    <n v="0.13235294117647059"/>
    <n v="952867"/>
  </r>
  <r>
    <n v="166"/>
    <x v="43"/>
    <x v="0"/>
    <x v="0"/>
    <n v="349043"/>
    <n v="3951663"/>
    <n v="398764.94"/>
    <n v="17938"/>
    <n v="395"/>
    <n v="76"/>
    <n v="0.19240506329113924"/>
    <n v="380091"/>
  </r>
  <r>
    <n v="167"/>
    <x v="43"/>
    <x v="1"/>
    <x v="0"/>
    <n v="348934"/>
    <n v="4948494"/>
    <n v="691609.65"/>
    <n v="21291"/>
    <n v="859"/>
    <n v="65"/>
    <n v="7.5669383003492435E-2"/>
    <n v="464511"/>
  </r>
  <r>
    <n v="168"/>
    <x v="43"/>
    <x v="2"/>
    <x v="1"/>
    <n v="89459845"/>
    <n v="442661"/>
    <n v="95683"/>
    <n v="6912"/>
    <n v="132"/>
    <n v="20"/>
    <n v="0.15151515151515152"/>
    <n v="192384"/>
  </r>
  <r>
    <n v="169"/>
    <x v="43"/>
    <x v="3"/>
    <x v="1"/>
    <n v="127823"/>
    <n v="3523658"/>
    <n v="326069.53000000003"/>
    <n v="21294"/>
    <n v="605"/>
    <n v="59"/>
    <n v="9.7520661157024791E-2"/>
    <n v="188801"/>
  </r>
  <r>
    <n v="170"/>
    <x v="43"/>
    <x v="4"/>
    <x v="2"/>
    <n v="10934"/>
    <n v="4396841"/>
    <n v="256771.81"/>
    <n v="33058"/>
    <n v="735"/>
    <n v="146"/>
    <n v="0.19863945578231293"/>
    <n v="979306"/>
  </r>
  <r>
    <n v="171"/>
    <x v="43"/>
    <x v="5"/>
    <x v="0"/>
    <n v="9034945"/>
    <n v="3485267"/>
    <n v="161423.35999999999"/>
    <n v="17943"/>
    <n v="517"/>
    <n v="40"/>
    <n v="7.7369439071566737E-2"/>
    <n v="164634"/>
  </r>
  <r>
    <n v="172"/>
    <x v="43"/>
    <x v="6"/>
    <x v="0"/>
    <n v="983498"/>
    <n v="17317237"/>
    <n v="111420.26"/>
    <n v="40117"/>
    <n v="881"/>
    <n v="27"/>
    <n v="3.0646992054483541E-2"/>
    <n v="34130"/>
  </r>
  <r>
    <n v="173"/>
    <x v="43"/>
    <x v="7"/>
    <x v="0"/>
    <n v="4387490"/>
    <n v="93644"/>
    <n v="31604.53"/>
    <n v="2067"/>
    <n v="39"/>
    <n v="13"/>
    <n v="0.33333333333333331"/>
    <n v="64147"/>
  </r>
  <r>
    <n v="174"/>
    <x v="43"/>
    <x v="8"/>
    <x v="0"/>
    <n v="544756"/>
    <n v="1741311"/>
    <n v="378379.45"/>
    <n v="9940"/>
    <n v="344"/>
    <n v="45"/>
    <n v="0.1308139534883721"/>
    <n v="25551"/>
  </r>
  <r>
    <n v="175"/>
    <x v="43"/>
    <x v="9"/>
    <x v="2"/>
    <n v="374754"/>
    <n v="4426383"/>
    <n v="732639.37"/>
    <n v="25532"/>
    <n v="859"/>
    <n v="141"/>
    <n v="0.16414435389988358"/>
    <n v="962191"/>
  </r>
  <r>
    <n v="176"/>
    <x v="43"/>
    <x v="10"/>
    <x v="3"/>
    <n v="39889"/>
    <n v="52695753"/>
    <n v="181413.4"/>
    <n v="33111"/>
    <n v="427"/>
    <n v="52"/>
    <n v="0.12177985948477751"/>
    <n v="284845"/>
  </r>
  <r>
    <n v="177"/>
    <x v="44"/>
    <x v="0"/>
    <x v="0"/>
    <n v="349043"/>
    <n v="3520455"/>
    <n v="510787.67"/>
    <n v="20990"/>
    <n v="572"/>
    <n v="88"/>
    <n v="0.15384615384615385"/>
    <n v="396478"/>
  </r>
  <r>
    <n v="178"/>
    <x v="44"/>
    <x v="1"/>
    <x v="0"/>
    <n v="348934"/>
    <n v="6313782"/>
    <n v="445406.07"/>
    <n v="31175"/>
    <n v="656"/>
    <n v="65"/>
    <n v="9.9085365853658541E-2"/>
    <n v="277182"/>
  </r>
  <r>
    <n v="179"/>
    <x v="44"/>
    <x v="2"/>
    <x v="1"/>
    <n v="89459845"/>
    <n v="453964"/>
    <n v="110448.82"/>
    <n v="8517"/>
    <n v="180"/>
    <n v="27"/>
    <n v="0.15"/>
    <n v="232767"/>
  </r>
  <r>
    <n v="180"/>
    <x v="44"/>
    <x v="3"/>
    <x v="1"/>
    <n v="127823"/>
    <n v="3901497"/>
    <n v="172098.31"/>
    <n v="24321"/>
    <n v="373"/>
    <n v="42"/>
    <n v="0.1126005361930295"/>
    <n v="140299"/>
  </r>
  <r>
    <n v="181"/>
    <x v="44"/>
    <x v="4"/>
    <x v="2"/>
    <n v="10934"/>
    <n v="4678072"/>
    <n v="351016.19"/>
    <n v="42912"/>
    <n v="704"/>
    <n v="141"/>
    <n v="0.20028409090909091"/>
    <n v="1341486"/>
  </r>
  <r>
    <n v="182"/>
    <x v="44"/>
    <x v="5"/>
    <x v="0"/>
    <n v="9034945"/>
    <n v="4435871"/>
    <n v="270850.78999999998"/>
    <n v="28917"/>
    <n v="723"/>
    <n v="62"/>
    <n v="8.5753803596127248E-2"/>
    <n v="480157"/>
  </r>
  <r>
    <n v="183"/>
    <x v="44"/>
    <x v="6"/>
    <x v="0"/>
    <n v="983498"/>
    <n v="31338423"/>
    <n v="149136.95999999999"/>
    <n v="49118"/>
    <n v="1081"/>
    <n v="45"/>
    <n v="4.1628122109158186E-2"/>
    <n v="141448"/>
  </r>
  <r>
    <n v="184"/>
    <x v="44"/>
    <x v="7"/>
    <x v="0"/>
    <n v="4387490"/>
    <n v="83112"/>
    <n v="34840.01"/>
    <n v="2889"/>
    <n v="61"/>
    <n v="10"/>
    <n v="0.16393442622950818"/>
    <n v="50278"/>
  </r>
  <r>
    <n v="185"/>
    <x v="44"/>
    <x v="8"/>
    <x v="0"/>
    <n v="544756"/>
    <n v="1541023"/>
    <n v="342424.67"/>
    <n v="11085"/>
    <n v="258"/>
    <n v="37"/>
    <n v="0.1434108527131783"/>
    <n v="28524"/>
  </r>
  <r>
    <n v="186"/>
    <x v="44"/>
    <x v="9"/>
    <x v="2"/>
    <n v="374754"/>
    <n v="3188306"/>
    <n v="409797.9"/>
    <n v="22763"/>
    <n v="931"/>
    <n v="113"/>
    <n v="0.12137486573576799"/>
    <n v="539678"/>
  </r>
  <r>
    <n v="187"/>
    <x v="44"/>
    <x v="10"/>
    <x v="3"/>
    <n v="39889"/>
    <n v="16351810"/>
    <n v="609987.48"/>
    <n v="40151"/>
    <n v="841"/>
    <n v="140"/>
    <n v="0.16646848989298454"/>
    <n v="590690"/>
  </r>
  <r>
    <n v="188"/>
    <x v="45"/>
    <x v="0"/>
    <x v="0"/>
    <n v="349043"/>
    <n v="3868041"/>
    <n v="32396.959999999999"/>
    <n v="22026"/>
    <n v="56"/>
    <n v="4"/>
    <n v="7.1428571428571425E-2"/>
    <n v="28858"/>
  </r>
  <r>
    <n v="189"/>
    <x v="45"/>
    <x v="1"/>
    <x v="0"/>
    <n v="348934"/>
    <n v="5492432"/>
    <n v="317337.61"/>
    <n v="31880"/>
    <n v="1438"/>
    <n v="61"/>
    <n v="4.242002781641168E-2"/>
    <n v="191293"/>
  </r>
  <r>
    <n v="190"/>
    <x v="45"/>
    <x v="2"/>
    <x v="1"/>
    <n v="89459845"/>
    <n v="549908"/>
    <n v="127684.9"/>
    <n v="8375"/>
    <n v="176"/>
    <n v="23"/>
    <n v="0.13068181818181818"/>
    <n v="244146"/>
  </r>
  <r>
    <n v="191"/>
    <x v="45"/>
    <x v="3"/>
    <x v="1"/>
    <n v="127823"/>
    <n v="11392263"/>
    <n v="166829.42000000001"/>
    <n v="22044"/>
    <n v="439"/>
    <n v="48"/>
    <n v="0.10933940774487472"/>
    <n v="85516"/>
  </r>
  <r>
    <n v="192"/>
    <x v="45"/>
    <x v="4"/>
    <x v="2"/>
    <n v="10934"/>
    <n v="3613778"/>
    <n v="99564.83"/>
    <n v="43828"/>
    <n v="141"/>
    <n v="35"/>
    <n v="0.24822695035460993"/>
    <n v="268727"/>
  </r>
  <r>
    <n v="193"/>
    <x v="45"/>
    <x v="5"/>
    <x v="0"/>
    <n v="9034945"/>
    <n v="12459426"/>
    <n v="250632.39"/>
    <n v="27856"/>
    <n v="649"/>
    <n v="71"/>
    <n v="0.10939907550077041"/>
    <n v="415903"/>
  </r>
  <r>
    <n v="194"/>
    <x v="45"/>
    <x v="6"/>
    <x v="0"/>
    <n v="983498"/>
    <n v="15347738"/>
    <n v="56726.35"/>
    <n v="47756"/>
    <n v="1057"/>
    <n v="16"/>
    <n v="1.5137180700094607E-2"/>
    <n v="37804"/>
  </r>
  <r>
    <n v="195"/>
    <x v="45"/>
    <x v="7"/>
    <x v="0"/>
    <n v="4387490"/>
    <n v="103420"/>
    <n v="17278.25"/>
    <n v="2470"/>
    <n v="23"/>
    <n v="6"/>
    <n v="0.2608695652173913"/>
    <n v="36060"/>
  </r>
  <r>
    <n v="196"/>
    <x v="45"/>
    <x v="8"/>
    <x v="0"/>
    <n v="544756"/>
    <n v="1058311"/>
    <n v="141187.03"/>
    <n v="14279"/>
    <n v="121"/>
    <n v="18"/>
    <n v="0.1487603305785124"/>
    <n v="14822"/>
  </r>
  <r>
    <n v="197"/>
    <x v="45"/>
    <x v="9"/>
    <x v="2"/>
    <n v="374754"/>
    <n v="2512245"/>
    <n v="500496.32"/>
    <n v="28772"/>
    <n v="1191"/>
    <n v="149"/>
    <n v="0.12510495382031905"/>
    <n v="702334"/>
  </r>
  <r>
    <n v="198"/>
    <x v="45"/>
    <x v="10"/>
    <x v="3"/>
    <n v="39889"/>
    <n v="364410015"/>
    <n v="402069.97"/>
    <n v="47617"/>
    <n v="913"/>
    <n v="113"/>
    <n v="0.12376779846659365"/>
    <n v="584336"/>
  </r>
  <r>
    <n v="199"/>
    <x v="46"/>
    <x v="0"/>
    <x v="0"/>
    <n v="349043"/>
    <n v="16087729"/>
    <n v="47739.81"/>
    <n v="26600"/>
    <n v="73"/>
    <n v="9"/>
    <n v="0.12328767123287671"/>
    <n v="38606"/>
  </r>
  <r>
    <n v="200"/>
    <x v="46"/>
    <x v="1"/>
    <x v="0"/>
    <n v="348934"/>
    <n v="8624202"/>
    <n v="495709.89"/>
    <n v="39871"/>
    <n v="601"/>
    <n v="57"/>
    <n v="9.4841930116472545E-2"/>
    <n v="335379"/>
  </r>
  <r>
    <n v="201"/>
    <x v="46"/>
    <x v="2"/>
    <x v="1"/>
    <n v="89459845"/>
    <n v="332474"/>
    <n v="9377.07"/>
    <n v="10648"/>
    <n v="12"/>
    <n v="1"/>
    <n v="8.3333333333333329E-2"/>
    <n v="15797"/>
  </r>
  <r>
    <n v="202"/>
    <x v="46"/>
    <x v="3"/>
    <x v="1"/>
    <n v="127823"/>
    <n v="8682744"/>
    <n v="79813.48"/>
    <n v="22646"/>
    <n v="282"/>
    <n v="20"/>
    <n v="7.0921985815602842E-2"/>
    <n v="84196"/>
  </r>
  <r>
    <n v="203"/>
    <x v="46"/>
    <x v="4"/>
    <x v="2"/>
    <n v="10934"/>
    <n v="3972998"/>
    <n v="1008982.13"/>
    <n v="40823"/>
    <n v="1937"/>
    <n v="417"/>
    <n v="0.21528136293236966"/>
    <n v="3144652"/>
  </r>
  <r>
    <n v="204"/>
    <x v="46"/>
    <x v="5"/>
    <x v="0"/>
    <n v="9034945"/>
    <n v="5216021"/>
    <n v="360172.2"/>
    <n v="30697"/>
    <n v="940"/>
    <n v="106"/>
    <n v="0.11276595744680851"/>
    <n v="683807"/>
  </r>
  <r>
    <n v="205"/>
    <x v="46"/>
    <x v="6"/>
    <x v="0"/>
    <n v="983498"/>
    <n v="11292117"/>
    <n v="8232.65"/>
    <n v="56201"/>
    <n v="162"/>
    <n v="2"/>
    <n v="1.2345679012345678E-2"/>
    <n v="3136"/>
  </r>
  <r>
    <n v="206"/>
    <x v="46"/>
    <x v="7"/>
    <x v="0"/>
    <n v="4387490"/>
    <n v="125494"/>
    <n v="2741.81"/>
    <n v="3024"/>
    <n v="5"/>
    <n v="1"/>
    <n v="0.2"/>
    <n v="4324"/>
  </r>
  <r>
    <n v="207"/>
    <x v="46"/>
    <x v="8"/>
    <x v="0"/>
    <n v="544756"/>
    <n v="1088628"/>
    <n v="454001.91999999998"/>
    <n v="12226"/>
    <n v="239"/>
    <n v="49"/>
    <n v="0.20502092050209206"/>
    <n v="81904"/>
  </r>
  <r>
    <n v="208"/>
    <x v="46"/>
    <x v="9"/>
    <x v="2"/>
    <n v="374754"/>
    <n v="3884891"/>
    <n v="366872.8"/>
    <n v="34913"/>
    <n v="733"/>
    <n v="122"/>
    <n v="0.16643929058663029"/>
    <n v="447870"/>
  </r>
  <r>
    <n v="209"/>
    <x v="46"/>
    <x v="10"/>
    <x v="3"/>
    <n v="39889"/>
    <n v="18353992"/>
    <n v="404730.44"/>
    <n v="48792"/>
    <n v="788"/>
    <n v="141"/>
    <n v="0.17893401015228427"/>
    <n v="528216"/>
  </r>
  <r>
    <n v="210"/>
    <x v="47"/>
    <x v="0"/>
    <x v="0"/>
    <n v="349043"/>
    <n v="10926015"/>
    <n v="54970.26"/>
    <n v="34167"/>
    <n v="75"/>
    <n v="13"/>
    <n v="0.17333333333333334"/>
    <n v="66511"/>
  </r>
  <r>
    <n v="211"/>
    <x v="47"/>
    <x v="1"/>
    <x v="0"/>
    <n v="348934"/>
    <n v="9199431"/>
    <n v="536777.77"/>
    <n v="39266"/>
    <n v="866"/>
    <n v="70"/>
    <n v="8.0831408775981523E-2"/>
    <n v="315490"/>
  </r>
  <r>
    <n v="212"/>
    <x v="47"/>
    <x v="2"/>
    <x v="1"/>
    <n v="89459845"/>
    <n v="530168"/>
    <n v="195723.4"/>
    <n v="9370"/>
    <n v="296"/>
    <n v="54"/>
    <n v="0.18243243243243243"/>
    <n v="302285"/>
  </r>
  <r>
    <n v="213"/>
    <x v="47"/>
    <x v="3"/>
    <x v="1"/>
    <n v="127823"/>
    <n v="6324334"/>
    <n v="477456.94"/>
    <n v="28275"/>
    <n v="719"/>
    <n v="79"/>
    <n v="0.10987482614742698"/>
    <n v="262472"/>
  </r>
  <r>
    <n v="214"/>
    <x v="47"/>
    <x v="4"/>
    <x v="2"/>
    <n v="10934"/>
    <n v="6225782"/>
    <n v="250847.15"/>
    <n v="55163"/>
    <n v="1312"/>
    <n v="163"/>
    <n v="0.12423780487804878"/>
    <n v="1378721"/>
  </r>
  <r>
    <n v="215"/>
    <x v="47"/>
    <x v="5"/>
    <x v="0"/>
    <n v="9034945"/>
    <n v="9082314"/>
    <n v="392031.87"/>
    <n v="33740"/>
    <n v="839"/>
    <n v="140"/>
    <n v="0.16686531585220502"/>
    <n v="807258"/>
  </r>
  <r>
    <n v="216"/>
    <x v="47"/>
    <x v="6"/>
    <x v="0"/>
    <n v="983498"/>
    <n v="12716087"/>
    <n v="146521.29"/>
    <n v="59993"/>
    <n v="1051"/>
    <n v="39"/>
    <n v="3.7107516650808754E-2"/>
    <n v="83820"/>
  </r>
  <r>
    <n v="217"/>
    <x v="47"/>
    <x v="7"/>
    <x v="0"/>
    <n v="4387490"/>
    <n v="111095"/>
    <n v="86416.21"/>
    <n v="2942"/>
    <n v="135"/>
    <n v="24"/>
    <n v="0.17777777777777778"/>
    <n v="127000"/>
  </r>
  <r>
    <n v="218"/>
    <x v="47"/>
    <x v="8"/>
    <x v="0"/>
    <n v="544756"/>
    <n v="1126914"/>
    <n v="162993.95000000001"/>
    <n v="13901"/>
    <n v="113"/>
    <n v="17"/>
    <n v="0.15044247787610621"/>
    <n v="15583"/>
  </r>
  <r>
    <n v="219"/>
    <x v="47"/>
    <x v="9"/>
    <x v="2"/>
    <n v="374754"/>
    <n v="4675918"/>
    <n v="594796.93000000005"/>
    <n v="41926"/>
    <n v="774"/>
    <n v="116"/>
    <n v="0.14987080103359174"/>
    <n v="632619"/>
  </r>
  <r>
    <n v="220"/>
    <x v="47"/>
    <x v="10"/>
    <x v="3"/>
    <n v="39889"/>
    <n v="31210428"/>
    <n v="884617.32"/>
    <n v="54576"/>
    <n v="1985"/>
    <n v="291"/>
    <n v="0.14659949622166246"/>
    <n v="980525"/>
  </r>
  <r>
    <n v="221"/>
    <x v="48"/>
    <x v="0"/>
    <x v="0"/>
    <n v="349043"/>
    <n v="505443"/>
    <n v="39074.639999999999"/>
    <n v="2680"/>
    <n v="79"/>
    <n v="7"/>
    <n v="8.8607594936708861E-2"/>
    <n v="28008"/>
  </r>
  <r>
    <n v="222"/>
    <x v="48"/>
    <x v="1"/>
    <x v="0"/>
    <n v="348934"/>
    <n v="487982"/>
    <n v="38169.94"/>
    <n v="3193"/>
    <n v="108"/>
    <n v="6"/>
    <n v="5.5555555555555552E-2"/>
    <n v="32014"/>
  </r>
  <r>
    <n v="223"/>
    <x v="48"/>
    <x v="2"/>
    <x v="1"/>
    <n v="89459845"/>
    <n v="54089"/>
    <n v="10902.53"/>
    <n v="919"/>
    <n v="19"/>
    <n v="2"/>
    <n v="0.10526315789473684"/>
    <n v="12838"/>
  </r>
  <r>
    <n v="224"/>
    <x v="48"/>
    <x v="3"/>
    <x v="1"/>
    <n v="127823"/>
    <n v="506603"/>
    <n v="18126.71"/>
    <n v="2522"/>
    <n v="50"/>
    <n v="4"/>
    <n v="0.08"/>
    <n v="14393"/>
  </r>
  <r>
    <n v="225"/>
    <x v="48"/>
    <x v="4"/>
    <x v="2"/>
    <n v="10934"/>
    <n v="809387"/>
    <n v="27829.05"/>
    <n v="4541"/>
    <n v="91"/>
    <n v="17"/>
    <n v="0.18681318681318682"/>
    <n v="182806"/>
  </r>
  <r>
    <n v="226"/>
    <x v="48"/>
    <x v="5"/>
    <x v="0"/>
    <n v="9034945"/>
    <n v="472419"/>
    <n v="32764.19"/>
    <n v="2496"/>
    <n v="65"/>
    <n v="11"/>
    <n v="0.16923076923076924"/>
    <n v="61640"/>
  </r>
  <r>
    <n v="227"/>
    <x v="48"/>
    <x v="6"/>
    <x v="0"/>
    <n v="983498"/>
    <n v="903284"/>
    <n v="14793.14"/>
    <n v="5880"/>
    <n v="107"/>
    <n v="4"/>
    <n v="3.7383177570093455E-2"/>
    <n v="6584"/>
  </r>
  <r>
    <n v="228"/>
    <x v="48"/>
    <x v="7"/>
    <x v="0"/>
    <n v="4387490"/>
    <n v="10604"/>
    <n v="1329.23"/>
    <n v="306"/>
    <n v="3"/>
    <n v="1"/>
    <n v="0.33333333333333331"/>
    <n v="3642"/>
  </r>
  <r>
    <n v="229"/>
    <x v="48"/>
    <x v="8"/>
    <x v="0"/>
    <n v="544756"/>
    <n v="126618"/>
    <n v="27597.97"/>
    <n v="1007"/>
    <n v="19"/>
    <n v="4"/>
    <n v="0.21052631578947367"/>
    <n v="4461"/>
  </r>
  <r>
    <n v="230"/>
    <x v="48"/>
    <x v="9"/>
    <x v="2"/>
    <n v="374754"/>
    <n v="304988"/>
    <n v="76478"/>
    <n v="3582"/>
    <n v="96"/>
    <n v="13"/>
    <n v="0.13541666666666666"/>
    <n v="81662"/>
  </r>
  <r>
    <n v="231"/>
    <x v="48"/>
    <x v="10"/>
    <x v="3"/>
    <n v="39889"/>
    <n v="40810832"/>
    <n v="27945.84"/>
    <n v="4730"/>
    <n v="69"/>
    <n v="9"/>
    <n v="0.13043478260869565"/>
    <n v="27268"/>
  </r>
  <r>
    <n v="232"/>
    <x v="49"/>
    <x v="0"/>
    <x v="0"/>
    <n v="349043"/>
    <n v="639605"/>
    <n v="63505.78"/>
    <n v="5138"/>
    <n v="111"/>
    <n v="13"/>
    <n v="0.11711711711711711"/>
    <n v="62207"/>
  </r>
  <r>
    <n v="233"/>
    <x v="49"/>
    <x v="1"/>
    <x v="0"/>
    <n v="348934"/>
    <n v="1776889"/>
    <n v="97886.88"/>
    <n v="6653"/>
    <n v="120"/>
    <n v="11"/>
    <n v="9.166666666666666E-2"/>
    <n v="59120"/>
  </r>
  <r>
    <n v="234"/>
    <x v="49"/>
    <x v="2"/>
    <x v="1"/>
    <n v="89459845"/>
    <n v="95195"/>
    <n v="33624.39"/>
    <n v="1581"/>
    <n v="65"/>
    <n v="5"/>
    <n v="7.6923076923076927E-2"/>
    <n v="70294"/>
  </r>
  <r>
    <n v="235"/>
    <x v="49"/>
    <x v="3"/>
    <x v="1"/>
    <n v="127823"/>
    <n v="972756"/>
    <n v="12423.55"/>
    <n v="5357"/>
    <n v="34"/>
    <n v="3"/>
    <n v="8.8235294117647065E-2"/>
    <n v="10438"/>
  </r>
  <r>
    <n v="236"/>
    <x v="49"/>
    <x v="4"/>
    <x v="2"/>
    <n v="10934"/>
    <n v="619329"/>
    <n v="74277.3"/>
    <n v="7407"/>
    <n v="214"/>
    <n v="42"/>
    <n v="0.19626168224299065"/>
    <n v="413995"/>
  </r>
  <r>
    <n v="237"/>
    <x v="49"/>
    <x v="5"/>
    <x v="0"/>
    <n v="9034945"/>
    <n v="5205076"/>
    <n v="35308.300000000003"/>
    <n v="6397"/>
    <n v="110"/>
    <n v="9"/>
    <n v="8.1818181818181818E-2"/>
    <n v="64300"/>
  </r>
  <r>
    <n v="238"/>
    <x v="49"/>
    <x v="6"/>
    <x v="0"/>
    <n v="983498"/>
    <n v="1891349"/>
    <n v="19227.07"/>
    <n v="8441"/>
    <n v="116"/>
    <n v="5"/>
    <n v="4.3103448275862072E-2"/>
    <n v="12157"/>
  </r>
  <r>
    <n v="239"/>
    <x v="49"/>
    <x v="7"/>
    <x v="0"/>
    <n v="4387490"/>
    <n v="17862"/>
    <n v="5891.59"/>
    <n v="697"/>
    <n v="12"/>
    <n v="3"/>
    <n v="0.25"/>
    <n v="10873"/>
  </r>
  <r>
    <n v="240"/>
    <x v="49"/>
    <x v="8"/>
    <x v="0"/>
    <n v="544756"/>
    <n v="279065"/>
    <n v="61947.46"/>
    <n v="2783"/>
    <n v="39"/>
    <n v="5"/>
    <n v="0.12820512820512819"/>
    <n v="7025"/>
  </r>
  <r>
    <n v="241"/>
    <x v="49"/>
    <x v="9"/>
    <x v="2"/>
    <n v="374754"/>
    <n v="628383"/>
    <n v="159762.49"/>
    <n v="6481"/>
    <n v="202"/>
    <n v="31"/>
    <n v="0.15346534653465346"/>
    <n v="181036"/>
  </r>
  <r>
    <n v="242"/>
    <x v="49"/>
    <x v="10"/>
    <x v="3"/>
    <n v="39889"/>
    <n v="107983456"/>
    <n v="60473.06"/>
    <n v="9125"/>
    <n v="143"/>
    <n v="16"/>
    <n v="0.11188811188811189"/>
    <n v="86728"/>
  </r>
  <r>
    <n v="243"/>
    <x v="50"/>
    <x v="0"/>
    <x v="0"/>
    <n v="349043"/>
    <n v="999084"/>
    <n v="10910.87"/>
    <n v="1152"/>
    <n v="27"/>
    <n v="1"/>
    <n v="3.7037037037037035E-2"/>
    <n v="11722"/>
  </r>
  <r>
    <n v="244"/>
    <x v="50"/>
    <x v="1"/>
    <x v="0"/>
    <n v="348934"/>
    <n v="448999"/>
    <n v="19513.650000000001"/>
    <n v="1586"/>
    <n v="33"/>
    <n v="2"/>
    <n v="6.0606060606060608E-2"/>
    <n v="14561"/>
  </r>
  <r>
    <n v="245"/>
    <x v="50"/>
    <x v="2"/>
    <x v="1"/>
    <n v="89459845"/>
    <n v="23957"/>
    <n v="4372.1899999999996"/>
    <n v="529"/>
    <n v="9"/>
    <n v="1"/>
    <n v="0.1111111111111111"/>
    <n v="14400"/>
  </r>
  <r>
    <n v="246"/>
    <x v="50"/>
    <x v="3"/>
    <x v="1"/>
    <n v="127823"/>
    <n v="207149"/>
    <n v="11772.86"/>
    <n v="1069"/>
    <n v="22"/>
    <n v="3"/>
    <n v="0.13636363636363635"/>
    <n v="8573"/>
  </r>
  <r>
    <n v="247"/>
    <x v="50"/>
    <x v="4"/>
    <x v="2"/>
    <n v="10934"/>
    <n v="286134"/>
    <n v="14149.51"/>
    <n v="1917"/>
    <n v="44"/>
    <n v="6"/>
    <n v="0.13636363636363635"/>
    <n v="64913"/>
  </r>
  <r>
    <n v="248"/>
    <x v="50"/>
    <x v="5"/>
    <x v="0"/>
    <n v="9034945"/>
    <n v="439641"/>
    <n v="637.98"/>
    <n v="1588"/>
    <n v="1"/>
    <n v="1"/>
    <n v="1"/>
    <n v="0"/>
  </r>
  <r>
    <n v="249"/>
    <x v="50"/>
    <x v="6"/>
    <x v="0"/>
    <n v="983498"/>
    <n v="546600"/>
    <n v="4400.0200000000004"/>
    <n v="2676"/>
    <n v="58"/>
    <n v="1"/>
    <n v="1.7241379310344827E-2"/>
    <n v="2778"/>
  </r>
  <r>
    <n v="250"/>
    <x v="50"/>
    <x v="7"/>
    <x v="0"/>
    <n v="4387490"/>
    <n v="4403"/>
    <n v="1372.41"/>
    <n v="130"/>
    <n v="3"/>
    <n v="1"/>
    <n v="0.33333333333333331"/>
    <n v="5190"/>
  </r>
  <r>
    <n v="251"/>
    <x v="50"/>
    <x v="8"/>
    <x v="0"/>
    <n v="544756"/>
    <n v="67380"/>
    <n v="18267.95"/>
    <n v="506"/>
    <n v="14"/>
    <n v="1"/>
    <n v="7.1428571428571425E-2"/>
    <n v="2391"/>
  </r>
  <r>
    <n v="252"/>
    <x v="50"/>
    <x v="9"/>
    <x v="2"/>
    <n v="374754"/>
    <n v="108795"/>
    <n v="15148.43"/>
    <n v="1602"/>
    <n v="30"/>
    <n v="4"/>
    <n v="0.13333333333333333"/>
    <n v="14327"/>
  </r>
  <r>
    <n v="253"/>
    <x v="50"/>
    <x v="10"/>
    <x v="3"/>
    <n v="39889"/>
    <n v="699917"/>
    <n v="15349.55"/>
    <n v="2066"/>
    <n v="46"/>
    <n v="5"/>
    <n v="0.10869565217391304"/>
    <n v="21494"/>
  </r>
  <r>
    <n v="254"/>
    <x v="51"/>
    <x v="0"/>
    <x v="0"/>
    <n v="349043"/>
    <n v="537929"/>
    <n v="100723.06"/>
    <n v="2410"/>
    <n v="106"/>
    <n v="14"/>
    <n v="0.13207547169811321"/>
    <n v="70754"/>
  </r>
  <r>
    <n v="255"/>
    <x v="51"/>
    <x v="1"/>
    <x v="0"/>
    <n v="348934"/>
    <n v="377974"/>
    <n v="43621.71"/>
    <n v="3710"/>
    <n v="55"/>
    <n v="6"/>
    <n v="0.10909090909090909"/>
    <n v="29285"/>
  </r>
  <r>
    <n v="256"/>
    <x v="51"/>
    <x v="2"/>
    <x v="1"/>
    <n v="89459845"/>
    <n v="49078"/>
    <n v="12357.88"/>
    <n v="924"/>
    <n v="17"/>
    <n v="3"/>
    <n v="0.17647058823529413"/>
    <n v="21519"/>
  </r>
  <r>
    <n v="257"/>
    <x v="51"/>
    <x v="3"/>
    <x v="1"/>
    <n v="127823"/>
    <n v="290291"/>
    <n v="18657.86"/>
    <n v="2500"/>
    <n v="52"/>
    <n v="5"/>
    <n v="9.6153846153846159E-2"/>
    <n v="16713"/>
  </r>
  <r>
    <n v="258"/>
    <x v="51"/>
    <x v="4"/>
    <x v="2"/>
    <n v="10934"/>
    <n v="482968"/>
    <n v="18486.66"/>
    <n v="4285"/>
    <n v="66"/>
    <n v="13"/>
    <n v="0.19696969696969696"/>
    <n v="123624"/>
  </r>
  <r>
    <n v="259"/>
    <x v="51"/>
    <x v="5"/>
    <x v="0"/>
    <n v="9034945"/>
    <n v="767580"/>
    <n v="20561.22"/>
    <n v="2722"/>
    <n v="37"/>
    <n v="5"/>
    <n v="0.13513513513513514"/>
    <n v="32989"/>
  </r>
  <r>
    <n v="260"/>
    <x v="51"/>
    <x v="6"/>
    <x v="0"/>
    <n v="983498"/>
    <n v="695574"/>
    <n v="17759.66"/>
    <n v="5132"/>
    <n v="138"/>
    <n v="7"/>
    <n v="5.0724637681159424E-2"/>
    <n v="12375"/>
  </r>
  <r>
    <n v="261"/>
    <x v="51"/>
    <x v="7"/>
    <x v="0"/>
    <n v="4387490"/>
    <n v="9002"/>
    <n v="2410.12"/>
    <n v="289"/>
    <n v="6"/>
    <n v="1"/>
    <n v="0.16666666666666666"/>
    <n v="5796"/>
  </r>
  <r>
    <n v="262"/>
    <x v="51"/>
    <x v="8"/>
    <x v="0"/>
    <n v="544756"/>
    <n v="136560"/>
    <n v="45327.35"/>
    <n v="1312"/>
    <n v="39"/>
    <n v="6"/>
    <n v="0.15384615384615385"/>
    <n v="6810"/>
  </r>
  <r>
    <n v="263"/>
    <x v="51"/>
    <x v="9"/>
    <x v="2"/>
    <n v="374754"/>
    <n v="305344"/>
    <n v="38609.9"/>
    <n v="2991"/>
    <n v="58"/>
    <n v="10"/>
    <n v="0.17241379310344829"/>
    <n v="47140"/>
  </r>
  <r>
    <n v="264"/>
    <x v="51"/>
    <x v="10"/>
    <x v="3"/>
    <n v="39889"/>
    <n v="3076285"/>
    <n v="40757.040000000001"/>
    <n v="4691"/>
    <n v="93"/>
    <n v="14"/>
    <n v="0.15053763440860216"/>
    <n v="58258"/>
  </r>
  <r>
    <n v="265"/>
    <x v="52"/>
    <x v="0"/>
    <x v="0"/>
    <n v="349043"/>
    <n v="94612"/>
    <n v="9154.51"/>
    <n v="417"/>
    <n v="12"/>
    <n v="2"/>
    <n v="0.16666666666666666"/>
    <n v="11947"/>
  </r>
  <r>
    <n v="266"/>
    <x v="52"/>
    <x v="1"/>
    <x v="0"/>
    <n v="348934"/>
    <n v="116814"/>
    <n v="11135.08"/>
    <n v="528"/>
    <n v="13"/>
    <n v="1"/>
    <n v="7.6923076923076927E-2"/>
    <n v="8916"/>
  </r>
  <r>
    <n v="267"/>
    <x v="52"/>
    <x v="2"/>
    <x v="1"/>
    <n v="89459845"/>
    <n v="7443"/>
    <n v="1293.26"/>
    <n v="143"/>
    <n v="0"/>
    <n v="1"/>
    <n v="0"/>
    <n v="0"/>
  </r>
  <r>
    <n v="268"/>
    <x v="52"/>
    <x v="3"/>
    <x v="1"/>
    <n v="127823"/>
    <n v="56448"/>
    <n v="7660.77"/>
    <n v="464"/>
    <n v="15"/>
    <n v="1"/>
    <n v="6.6666666666666666E-2"/>
    <n v="6545"/>
  </r>
  <r>
    <n v="269"/>
    <x v="52"/>
    <x v="4"/>
    <x v="2"/>
    <n v="10934"/>
    <n v="76553"/>
    <n v="10631.25"/>
    <n v="882"/>
    <n v="21"/>
    <n v="5"/>
    <n v="0.23809523809523808"/>
    <n v="35150"/>
  </r>
  <r>
    <n v="270"/>
    <x v="52"/>
    <x v="5"/>
    <x v="0"/>
    <n v="9034945"/>
    <n v="120738"/>
    <n v="2489.38"/>
    <n v="484"/>
    <n v="5"/>
    <n v="1"/>
    <n v="0.2"/>
    <n v="5729"/>
  </r>
  <r>
    <n v="271"/>
    <x v="52"/>
    <x v="6"/>
    <x v="0"/>
    <n v="983498"/>
    <n v="121420"/>
    <n v="2331.6999999999998"/>
    <n v="962"/>
    <n v="22"/>
    <n v="1"/>
    <n v="4.5454545454545456E-2"/>
    <n v="2346"/>
  </r>
  <r>
    <n v="272"/>
    <x v="52"/>
    <x v="7"/>
    <x v="0"/>
    <n v="4387490"/>
    <n v="1873"/>
    <n v="1768.99"/>
    <n v="56"/>
    <n v="3"/>
    <n v="1"/>
    <n v="0.33333333333333331"/>
    <n v="5137"/>
  </r>
  <r>
    <n v="273"/>
    <x v="52"/>
    <x v="8"/>
    <x v="0"/>
    <n v="544756"/>
    <n v="27097"/>
    <n v="5703.15"/>
    <n v="228"/>
    <n v="4"/>
    <n v="1"/>
    <n v="0.25"/>
    <n v="1044"/>
  </r>
  <r>
    <n v="274"/>
    <x v="52"/>
    <x v="9"/>
    <x v="2"/>
    <n v="374754"/>
    <n v="45234"/>
    <n v="7009.38"/>
    <n v="591"/>
    <n v="12"/>
    <n v="2"/>
    <n v="0.16666666666666666"/>
    <n v="8990"/>
  </r>
  <r>
    <n v="275"/>
    <x v="52"/>
    <x v="10"/>
    <x v="3"/>
    <n v="39889"/>
    <n v="3077793"/>
    <n v="7857.22"/>
    <n v="831"/>
    <n v="16"/>
    <n v="2"/>
    <n v="0.125"/>
    <n v="10189"/>
  </r>
  <r>
    <n v="276"/>
    <x v="53"/>
    <x v="0"/>
    <x v="0"/>
    <n v="349043"/>
    <n v="153630"/>
    <n v="19940.02"/>
    <n v="1200"/>
    <n v="42"/>
    <n v="3"/>
    <n v="7.1428571428571425E-2"/>
    <n v="26184"/>
  </r>
  <r>
    <n v="277"/>
    <x v="53"/>
    <x v="1"/>
    <x v="0"/>
    <n v="348934"/>
    <n v="432392"/>
    <n v="19026.43"/>
    <n v="1715"/>
    <n v="37"/>
    <n v="2"/>
    <n v="5.4054054054054057E-2"/>
    <n v="16048"/>
  </r>
  <r>
    <n v="278"/>
    <x v="53"/>
    <x v="2"/>
    <x v="1"/>
    <n v="89459845"/>
    <n v="21826"/>
    <n v="1378.32"/>
    <n v="472"/>
    <n v="2"/>
    <n v="1"/>
    <n v="0.5"/>
    <n v="0"/>
  </r>
  <r>
    <n v="279"/>
    <x v="53"/>
    <x v="3"/>
    <x v="1"/>
    <n v="127823"/>
    <n v="286859"/>
    <n v="4096.54"/>
    <n v="1394"/>
    <n v="10"/>
    <n v="1"/>
    <n v="0.1"/>
    <n v="2584"/>
  </r>
  <r>
    <n v="280"/>
    <x v="53"/>
    <x v="4"/>
    <x v="2"/>
    <n v="10934"/>
    <n v="223993"/>
    <n v="35639.93"/>
    <n v="2013"/>
    <n v="88"/>
    <n v="14"/>
    <n v="0.15909090909090909"/>
    <n v="110472"/>
  </r>
  <r>
    <n v="281"/>
    <x v="53"/>
    <x v="5"/>
    <x v="0"/>
    <n v="9034945"/>
    <n v="196508"/>
    <n v="14291.66"/>
    <n v="1181"/>
    <n v="24"/>
    <n v="3"/>
    <n v="0.125"/>
    <n v="25484"/>
  </r>
  <r>
    <n v="282"/>
    <x v="53"/>
    <x v="6"/>
    <x v="0"/>
    <n v="983498"/>
    <n v="539495"/>
    <n v="2596.91"/>
    <n v="2796"/>
    <n v="78"/>
    <n v="1"/>
    <n v="1.282051282051282E-2"/>
    <n v="1768"/>
  </r>
  <r>
    <n v="283"/>
    <x v="53"/>
    <x v="7"/>
    <x v="0"/>
    <n v="4387490"/>
    <n v="4744"/>
    <n v="1222.06"/>
    <n v="139"/>
    <n v="3"/>
    <n v="1"/>
    <n v="0.33333333333333331"/>
    <n v="5929"/>
  </r>
  <r>
    <n v="284"/>
    <x v="53"/>
    <x v="8"/>
    <x v="0"/>
    <n v="544756"/>
    <n v="62382"/>
    <n v="315.08999999999997"/>
    <n v="695"/>
    <n v="0"/>
    <n v="1"/>
    <n v="0"/>
    <n v="0"/>
  </r>
  <r>
    <n v="285"/>
    <x v="53"/>
    <x v="9"/>
    <x v="2"/>
    <n v="374754"/>
    <n v="171728"/>
    <n v="17853.12"/>
    <n v="1590"/>
    <n v="38"/>
    <n v="4"/>
    <n v="0.10526315789473684"/>
    <n v="21063"/>
  </r>
  <r>
    <n v="286"/>
    <x v="53"/>
    <x v="10"/>
    <x v="3"/>
    <n v="39889"/>
    <n v="21064915"/>
    <n v="8527.9599999999991"/>
    <n v="1989"/>
    <n v="22"/>
    <n v="3"/>
    <n v="0.13636363636363635"/>
    <n v="14466"/>
  </r>
  <r>
    <n v="287"/>
    <x v="54"/>
    <x v="0"/>
    <x v="0"/>
    <n v="349043"/>
    <n v="217453"/>
    <n v="4126.92"/>
    <n v="268"/>
    <n v="7"/>
    <n v="1"/>
    <n v="0.14285714285714285"/>
    <n v="5042"/>
  </r>
  <r>
    <n v="288"/>
    <x v="54"/>
    <x v="1"/>
    <x v="0"/>
    <n v="348934"/>
    <n v="76508"/>
    <n v="3787.91"/>
    <n v="346"/>
    <n v="10"/>
    <n v="1"/>
    <n v="0.1"/>
    <n v="0"/>
  </r>
  <r>
    <n v="289"/>
    <x v="54"/>
    <x v="2"/>
    <x v="1"/>
    <n v="89459845"/>
    <n v="5159"/>
    <n v="1795.28"/>
    <n v="76"/>
    <n v="1"/>
    <n v="1"/>
    <n v="1"/>
    <n v="0"/>
  </r>
  <r>
    <n v="290"/>
    <x v="54"/>
    <x v="3"/>
    <x v="1"/>
    <n v="127823"/>
    <n v="43895"/>
    <n v="1623.45"/>
    <n v="223"/>
    <n v="4"/>
    <n v="1"/>
    <n v="0.25"/>
    <n v="0"/>
  </r>
  <r>
    <n v="291"/>
    <x v="54"/>
    <x v="4"/>
    <x v="2"/>
    <n v="10934"/>
    <n v="49039"/>
    <n v="6361.47"/>
    <n v="450"/>
    <n v="16"/>
    <n v="2"/>
    <n v="0.125"/>
    <n v="20786"/>
  </r>
  <r>
    <n v="292"/>
    <x v="54"/>
    <x v="5"/>
    <x v="0"/>
    <n v="9034945"/>
    <n v="51058"/>
    <n v="1628.41"/>
    <n v="314"/>
    <n v="6"/>
    <n v="1"/>
    <n v="0.16666666666666666"/>
    <n v="6841"/>
  </r>
  <r>
    <n v="293"/>
    <x v="54"/>
    <x v="6"/>
    <x v="0"/>
    <n v="983498"/>
    <n v="89404"/>
    <n v="206.46"/>
    <n v="596"/>
    <n v="2"/>
    <n v="1"/>
    <n v="0.5"/>
    <n v="0"/>
  </r>
  <r>
    <n v="294"/>
    <x v="54"/>
    <x v="7"/>
    <x v="0"/>
    <n v="4387490"/>
    <n v="753"/>
    <n v="218.16"/>
    <n v="21"/>
    <n v="0"/>
    <n v="1"/>
    <n v="0"/>
    <n v="0"/>
  </r>
  <r>
    <n v="295"/>
    <x v="54"/>
    <x v="8"/>
    <x v="0"/>
    <n v="544756"/>
    <n v="14108"/>
    <n v="2610.54"/>
    <n v="97"/>
    <n v="2"/>
    <n v="1"/>
    <n v="0.5"/>
    <n v="0"/>
  </r>
  <r>
    <n v="296"/>
    <x v="54"/>
    <x v="9"/>
    <x v="2"/>
    <n v="374754"/>
    <n v="25226"/>
    <n v="3367.55"/>
    <n v="302"/>
    <n v="4"/>
    <n v="1"/>
    <n v="0.25"/>
    <n v="5392"/>
  </r>
  <r>
    <n v="297"/>
    <x v="54"/>
    <x v="10"/>
    <x v="3"/>
    <n v="39889"/>
    <n v="214106"/>
    <n v="3136.94"/>
    <n v="400"/>
    <n v="8"/>
    <n v="1"/>
    <n v="0.125"/>
    <n v="3646"/>
  </r>
  <r>
    <n v="298"/>
    <x v="55"/>
    <x v="0"/>
    <x v="0"/>
    <n v="349043"/>
    <n v="94567"/>
    <n v="6059.75"/>
    <n v="391"/>
    <n v="8"/>
    <n v="1"/>
    <n v="0.125"/>
    <n v="5468"/>
  </r>
  <r>
    <n v="299"/>
    <x v="55"/>
    <x v="1"/>
    <x v="0"/>
    <n v="348934"/>
    <n v="122577"/>
    <n v="9977.83"/>
    <n v="718"/>
    <n v="13"/>
    <n v="1"/>
    <n v="7.6923076923076927E-2"/>
    <n v="5617"/>
  </r>
  <r>
    <n v="300"/>
    <x v="55"/>
    <x v="2"/>
    <x v="1"/>
    <n v="89459845"/>
    <n v="10327"/>
    <n v="2906.03"/>
    <n v="220"/>
    <n v="4"/>
    <n v="1"/>
    <n v="0.25"/>
    <n v="7244"/>
  </r>
  <r>
    <n v="301"/>
    <x v="55"/>
    <x v="3"/>
    <x v="1"/>
    <n v="127823"/>
    <n v="60621"/>
    <n v="339.49"/>
    <n v="554"/>
    <n v="1"/>
    <n v="1"/>
    <n v="1"/>
    <n v="0"/>
  </r>
  <r>
    <n v="302"/>
    <x v="55"/>
    <x v="4"/>
    <x v="2"/>
    <n v="10934"/>
    <n v="146475"/>
    <n v="10451.17"/>
    <n v="874"/>
    <n v="22"/>
    <n v="5"/>
    <n v="0.22727272727272727"/>
    <n v="40517"/>
  </r>
  <r>
    <n v="303"/>
    <x v="55"/>
    <x v="5"/>
    <x v="0"/>
    <n v="9034945"/>
    <n v="66168"/>
    <n v="4001.6"/>
    <n v="541"/>
    <n v="13"/>
    <n v="1"/>
    <n v="7.6923076923076927E-2"/>
    <n v="5366"/>
  </r>
  <r>
    <n v="304"/>
    <x v="55"/>
    <x v="6"/>
    <x v="0"/>
    <n v="983498"/>
    <n v="642118"/>
    <n v="683.72"/>
    <n v="1223"/>
    <n v="3"/>
    <n v="1"/>
    <n v="0.33333333333333331"/>
    <n v="0"/>
  </r>
  <r>
    <n v="305"/>
    <x v="55"/>
    <x v="7"/>
    <x v="0"/>
    <n v="4387490"/>
    <n v="1842"/>
    <n v="192.38"/>
    <n v="66"/>
    <n v="0"/>
    <n v="1"/>
    <n v="0"/>
    <n v="0"/>
  </r>
  <r>
    <n v="306"/>
    <x v="55"/>
    <x v="8"/>
    <x v="0"/>
    <n v="544756"/>
    <n v="28849"/>
    <n v="7164.54"/>
    <n v="222"/>
    <n v="4"/>
    <n v="1"/>
    <n v="0.25"/>
    <n v="1400"/>
  </r>
  <r>
    <n v="307"/>
    <x v="55"/>
    <x v="9"/>
    <x v="2"/>
    <n v="374754"/>
    <n v="85322"/>
    <n v="4879.25"/>
    <n v="495"/>
    <n v="12"/>
    <n v="1"/>
    <n v="8.3333333333333329E-2"/>
    <n v="5918"/>
  </r>
  <r>
    <n v="308"/>
    <x v="55"/>
    <x v="10"/>
    <x v="3"/>
    <n v="39889"/>
    <n v="8401426"/>
    <n v="6053.47"/>
    <n v="680"/>
    <n v="18"/>
    <n v="2"/>
    <n v="0.1111111111111111"/>
    <n v="6855"/>
  </r>
  <r>
    <n v="1"/>
    <x v="56"/>
    <x v="0"/>
    <x v="0"/>
    <n v="349043"/>
    <n v="160521"/>
    <n v="7521.4"/>
    <n v="1189"/>
    <n v="14"/>
    <n v="1"/>
    <n v="7.1428571428571425E-2"/>
    <n v="4211"/>
  </r>
  <r>
    <n v="2"/>
    <x v="56"/>
    <x v="1"/>
    <x v="0"/>
    <n v="348934"/>
    <n v="248311"/>
    <n v="16714.72"/>
    <n v="1549"/>
    <n v="55"/>
    <n v="2"/>
    <n v="3.6363636363636362E-2"/>
    <n v="12084"/>
  </r>
  <r>
    <n v="3"/>
    <x v="56"/>
    <x v="2"/>
    <x v="1"/>
    <n v="89459845"/>
    <n v="25933"/>
    <n v="4541.4799999999996"/>
    <n v="512"/>
    <n v="9"/>
    <n v="1"/>
    <n v="0.1111111111111111"/>
    <n v="7386"/>
  </r>
  <r>
    <n v="4"/>
    <x v="56"/>
    <x v="3"/>
    <x v="1"/>
    <n v="127823"/>
    <n v="129161"/>
    <n v="6589.42"/>
    <n v="1118"/>
    <n v="25"/>
    <n v="1"/>
    <n v="0.04"/>
    <n v="2484"/>
  </r>
  <r>
    <n v="5"/>
    <x v="56"/>
    <x v="4"/>
    <x v="2"/>
    <n v="10934"/>
    <n v="254357"/>
    <n v="27001.360000000001"/>
    <n v="2263"/>
    <n v="48"/>
    <n v="8"/>
    <n v="0.16666666666666666"/>
    <n v="67964"/>
  </r>
  <r>
    <n v="6"/>
    <x v="56"/>
    <x v="5"/>
    <x v="0"/>
    <n v="9034945"/>
    <n v="495288"/>
    <n v="9555.0300000000007"/>
    <n v="1199"/>
    <n v="24"/>
    <n v="2"/>
    <n v="8.3333333333333329E-2"/>
    <n v="17917"/>
  </r>
  <r>
    <n v="7"/>
    <x v="56"/>
    <x v="6"/>
    <x v="0"/>
    <n v="983498"/>
    <n v="430162"/>
    <n v="3280.58"/>
    <n v="2787"/>
    <n v="91"/>
    <n v="1"/>
    <n v="1.098901098901099E-2"/>
    <n v="2267"/>
  </r>
  <r>
    <n v="8"/>
    <x v="56"/>
    <x v="7"/>
    <x v="0"/>
    <n v="4387490"/>
    <n v="5542"/>
    <n v="1288.76"/>
    <n v="150"/>
    <n v="2"/>
    <n v="1"/>
    <n v="0.5"/>
    <n v="4212"/>
  </r>
  <r>
    <n v="9"/>
    <x v="56"/>
    <x v="8"/>
    <x v="0"/>
    <n v="544756"/>
    <n v="65735"/>
    <n v="14800.01"/>
    <n v="576"/>
    <n v="16"/>
    <n v="2"/>
    <n v="0.125"/>
    <n v="3399"/>
  </r>
  <r>
    <n v="10"/>
    <x v="56"/>
    <x v="9"/>
    <x v="2"/>
    <n v="374754"/>
    <n v="108894"/>
    <n v="26661.119999999999"/>
    <n v="1308"/>
    <n v="51"/>
    <n v="6"/>
    <n v="0.11764705882352941"/>
    <n v="33870"/>
  </r>
  <r>
    <n v="11"/>
    <x v="56"/>
    <x v="10"/>
    <x v="3"/>
    <n v="39889"/>
    <n v="17406710"/>
    <n v="874.45"/>
    <n v="2181"/>
    <n v="2"/>
    <n v="1"/>
    <n v="0.5"/>
    <n v="0"/>
  </r>
  <r>
    <n v="12"/>
    <x v="57"/>
    <x v="0"/>
    <x v="0"/>
    <n v="349043"/>
    <n v="441467"/>
    <n v="17971.810000000001"/>
    <n v="1933"/>
    <n v="46"/>
    <n v="3"/>
    <n v="6.5217391304347824E-2"/>
    <n v="20532"/>
  </r>
  <r>
    <n v="13"/>
    <x v="57"/>
    <x v="1"/>
    <x v="0"/>
    <n v="348934"/>
    <n v="935267"/>
    <n v="1881.26"/>
    <n v="3592"/>
    <n v="8"/>
    <n v="1"/>
    <n v="0.125"/>
    <n v="0"/>
  </r>
  <r>
    <n v="14"/>
    <x v="57"/>
    <x v="2"/>
    <x v="1"/>
    <n v="89459845"/>
    <n v="48363"/>
    <n v="9374.14"/>
    <n v="898"/>
    <n v="15"/>
    <n v="3"/>
    <n v="0.2"/>
    <n v="19819"/>
  </r>
  <r>
    <n v="15"/>
    <x v="57"/>
    <x v="3"/>
    <x v="1"/>
    <n v="127823"/>
    <n v="276784"/>
    <n v="15381.87"/>
    <n v="2306"/>
    <n v="42"/>
    <n v="3"/>
    <n v="7.1428571428571425E-2"/>
    <n v="14316"/>
  </r>
  <r>
    <n v="16"/>
    <x v="57"/>
    <x v="4"/>
    <x v="2"/>
    <n v="10934"/>
    <n v="459887"/>
    <n v="39616.129999999997"/>
    <n v="4096"/>
    <n v="80"/>
    <n v="13"/>
    <n v="0.16250000000000001"/>
    <n v="132439"/>
  </r>
  <r>
    <n v="17"/>
    <x v="57"/>
    <x v="5"/>
    <x v="0"/>
    <n v="9034945"/>
    <n v="445566"/>
    <n v="29058.57"/>
    <n v="2986"/>
    <n v="49"/>
    <n v="9"/>
    <n v="0.18367346938775511"/>
    <n v="41006"/>
  </r>
  <r>
    <n v="18"/>
    <x v="57"/>
    <x v="6"/>
    <x v="0"/>
    <n v="983498"/>
    <n v="1060723"/>
    <n v="1454.81"/>
    <n v="4808"/>
    <n v="15"/>
    <n v="1"/>
    <n v="6.6666666666666666E-2"/>
    <n v="0"/>
  </r>
  <r>
    <n v="19"/>
    <x v="57"/>
    <x v="7"/>
    <x v="0"/>
    <n v="4387490"/>
    <n v="8681"/>
    <n v="164.19"/>
    <n v="268"/>
    <n v="0"/>
    <n v="1"/>
    <n v="0"/>
    <n v="0"/>
  </r>
  <r>
    <n v="20"/>
    <x v="57"/>
    <x v="8"/>
    <x v="0"/>
    <n v="544756"/>
    <n v="96881"/>
    <n v="10111.93"/>
    <n v="1036"/>
    <n v="7"/>
    <n v="1"/>
    <n v="0.14285714285714285"/>
    <n v="1145"/>
  </r>
  <r>
    <n v="21"/>
    <x v="57"/>
    <x v="9"/>
    <x v="2"/>
    <n v="374754"/>
    <n v="310884"/>
    <n v="13483.65"/>
    <n v="2766"/>
    <n v="21"/>
    <n v="2"/>
    <n v="9.5238095238095233E-2"/>
    <n v="11590"/>
  </r>
  <r>
    <n v="22"/>
    <x v="57"/>
    <x v="10"/>
    <x v="3"/>
    <n v="39889"/>
    <n v="42377623"/>
    <n v="41482.1"/>
    <n v="4062"/>
    <n v="94"/>
    <n v="11"/>
    <n v="0.11702127659574468"/>
    <n v="59722"/>
  </r>
  <r>
    <n v="23"/>
    <x v="58"/>
    <x v="0"/>
    <x v="0"/>
    <n v="349043"/>
    <n v="2277366"/>
    <n v="52817.27"/>
    <n v="7880"/>
    <n v="99"/>
    <n v="10"/>
    <n v="0.10101010101010101"/>
    <n v="76156"/>
  </r>
  <r>
    <n v="24"/>
    <x v="58"/>
    <x v="1"/>
    <x v="0"/>
    <n v="348934"/>
    <n v="989843"/>
    <n v="89622.59"/>
    <n v="10480"/>
    <n v="234"/>
    <n v="11"/>
    <n v="4.7008547008547008E-2"/>
    <n v="56324"/>
  </r>
  <r>
    <n v="25"/>
    <x v="58"/>
    <x v="2"/>
    <x v="1"/>
    <n v="89459845"/>
    <n v="111992"/>
    <n v="91087.5"/>
    <n v="2560"/>
    <n v="79"/>
    <n v="14"/>
    <n v="0.17721518987341772"/>
    <n v="130014"/>
  </r>
  <r>
    <n v="26"/>
    <x v="58"/>
    <x v="3"/>
    <x v="1"/>
    <n v="127823"/>
    <n v="3500562"/>
    <n v="53780.72"/>
    <n v="6202"/>
    <n v="146"/>
    <n v="10"/>
    <n v="6.8493150684931503E-2"/>
    <n v="32209"/>
  </r>
  <r>
    <n v="27"/>
    <x v="58"/>
    <x v="4"/>
    <x v="2"/>
    <n v="10934"/>
    <n v="1083601"/>
    <n v="211789.52"/>
    <n v="13970"/>
    <n v="430"/>
    <n v="102"/>
    <n v="0.23720930232558141"/>
    <n v="873962"/>
  </r>
  <r>
    <n v="28"/>
    <x v="58"/>
    <x v="5"/>
    <x v="0"/>
    <n v="9034945"/>
    <n v="1375690"/>
    <n v="51119.9"/>
    <n v="7104"/>
    <n v="162"/>
    <n v="12"/>
    <n v="7.407407407407407E-2"/>
    <n v="95507"/>
  </r>
  <r>
    <n v="29"/>
    <x v="58"/>
    <x v="6"/>
    <x v="0"/>
    <n v="983498"/>
    <n v="2827639"/>
    <n v="93740.11"/>
    <n v="14173"/>
    <n v="542"/>
    <n v="31"/>
    <n v="5.719557195571956E-2"/>
    <n v="122873"/>
  </r>
  <r>
    <n v="30"/>
    <x v="58"/>
    <x v="7"/>
    <x v="0"/>
    <n v="4387490"/>
    <n v="29851"/>
    <n v="4138.17"/>
    <n v="768"/>
    <n v="18"/>
    <n v="4"/>
    <n v="0.22222222222222221"/>
    <n v="22756"/>
  </r>
  <r>
    <n v="31"/>
    <x v="58"/>
    <x v="8"/>
    <x v="0"/>
    <n v="544756"/>
    <n v="253457"/>
    <n v="73007.8"/>
    <n v="3524"/>
    <n v="85"/>
    <n v="9"/>
    <n v="0.10588235294117647"/>
    <n v="6251"/>
  </r>
  <r>
    <n v="32"/>
    <x v="58"/>
    <x v="9"/>
    <x v="2"/>
    <n v="374754"/>
    <n v="774815"/>
    <n v="161170.92000000001"/>
    <n v="9811"/>
    <n v="357"/>
    <n v="48"/>
    <n v="0.13445378151260504"/>
    <n v="210295"/>
  </r>
  <r>
    <n v="33"/>
    <x v="58"/>
    <x v="10"/>
    <x v="3"/>
    <n v="39889"/>
    <n v="100883608"/>
    <n v="27054.85"/>
    <n v="13160"/>
    <n v="69"/>
    <n v="14"/>
    <n v="0.20289855072463769"/>
    <n v="61746"/>
  </r>
  <r>
    <n v="34"/>
    <x v="59"/>
    <x v="0"/>
    <x v="0"/>
    <n v="349043"/>
    <n v="2955434"/>
    <n v="150873.42000000001"/>
    <n v="7713"/>
    <n v="219"/>
    <n v="25"/>
    <n v="0.11415525114155251"/>
    <n v="167391"/>
  </r>
  <r>
    <n v="35"/>
    <x v="59"/>
    <x v="1"/>
    <x v="0"/>
    <n v="348934"/>
    <n v="3731149"/>
    <n v="125698.22"/>
    <n v="14154"/>
    <n v="151"/>
    <n v="14"/>
    <n v="9.2715231788079472E-2"/>
    <n v="86762"/>
  </r>
  <r>
    <n v="36"/>
    <x v="59"/>
    <x v="2"/>
    <x v="1"/>
    <n v="89459845"/>
    <n v="160256"/>
    <n v="45878.54"/>
    <n v="2894"/>
    <n v="55"/>
    <n v="10"/>
    <n v="0.18181818181818182"/>
    <n v="55207"/>
  </r>
  <r>
    <n v="37"/>
    <x v="59"/>
    <x v="3"/>
    <x v="1"/>
    <n v="127823"/>
    <n v="1479481"/>
    <n v="48615.37"/>
    <n v="8761"/>
    <n v="216"/>
    <n v="19"/>
    <n v="8.7962962962962965E-2"/>
    <n v="59153"/>
  </r>
  <r>
    <n v="38"/>
    <x v="59"/>
    <x v="4"/>
    <x v="2"/>
    <n v="10934"/>
    <n v="1904473"/>
    <n v="182988.35"/>
    <n v="14699"/>
    <n v="525"/>
    <n v="91"/>
    <n v="0.17333333333333334"/>
    <n v="718342"/>
  </r>
  <r>
    <n v="39"/>
    <x v="59"/>
    <x v="5"/>
    <x v="0"/>
    <n v="9034945"/>
    <n v="1333666"/>
    <n v="111735.21"/>
    <n v="9624"/>
    <n v="275"/>
    <n v="30"/>
    <n v="0.10909090909090909"/>
    <n v="206503"/>
  </r>
  <r>
    <n v="40"/>
    <x v="59"/>
    <x v="6"/>
    <x v="0"/>
    <n v="983498"/>
    <n v="3048915"/>
    <n v="43204"/>
    <n v="24224"/>
    <n v="375"/>
    <n v="11"/>
    <n v="2.9333333333333333E-2"/>
    <n v="20035"/>
  </r>
  <r>
    <n v="41"/>
    <x v="59"/>
    <x v="7"/>
    <x v="0"/>
    <n v="4387490"/>
    <n v="40249"/>
    <n v="982.76"/>
    <n v="1186"/>
    <n v="3"/>
    <n v="1"/>
    <n v="0.33333333333333331"/>
    <n v="5806"/>
  </r>
  <r>
    <n v="42"/>
    <x v="59"/>
    <x v="8"/>
    <x v="0"/>
    <n v="544756"/>
    <n v="385470"/>
    <n v="117289.53"/>
    <n v="4134"/>
    <n v="59"/>
    <n v="14"/>
    <n v="0.23728813559322035"/>
    <n v="5933"/>
  </r>
  <r>
    <n v="43"/>
    <x v="59"/>
    <x v="9"/>
    <x v="2"/>
    <n v="374754"/>
    <n v="1030885"/>
    <n v="124648.38"/>
    <n v="12016"/>
    <n v="299"/>
    <n v="31"/>
    <n v="0.10367892976588629"/>
    <n v="259962"/>
  </r>
  <r>
    <n v="44"/>
    <x v="59"/>
    <x v="10"/>
    <x v="3"/>
    <n v="39889"/>
    <n v="34613972"/>
    <n v="207012.74"/>
    <n v="13905"/>
    <n v="335"/>
    <n v="62"/>
    <n v="0.18507462686567164"/>
    <n v="194764"/>
  </r>
  <r>
    <n v="45"/>
    <x v="60"/>
    <x v="0"/>
    <x v="0"/>
    <n v="349043"/>
    <n v="2773785"/>
    <n v="73242.8"/>
    <n v="12836"/>
    <n v="130"/>
    <n v="19"/>
    <n v="0.14615384615384616"/>
    <n v="82583"/>
  </r>
  <r>
    <n v="46"/>
    <x v="60"/>
    <x v="1"/>
    <x v="0"/>
    <n v="348934"/>
    <n v="3651208"/>
    <n v="231352.68"/>
    <n v="19495"/>
    <n v="281"/>
    <n v="34"/>
    <n v="0.12099644128113879"/>
    <n v="216290"/>
  </r>
  <r>
    <n v="47"/>
    <x v="60"/>
    <x v="2"/>
    <x v="1"/>
    <n v="89459845"/>
    <n v="272311"/>
    <n v="93058.86"/>
    <n v="3759"/>
    <n v="130"/>
    <n v="19"/>
    <n v="0.14615384615384616"/>
    <n v="208369"/>
  </r>
  <r>
    <n v="48"/>
    <x v="60"/>
    <x v="3"/>
    <x v="1"/>
    <n v="127823"/>
    <n v="8274087"/>
    <n v="48141.31"/>
    <n v="11490"/>
    <n v="166"/>
    <n v="15"/>
    <n v="9.036144578313253E-2"/>
    <n v="52865"/>
  </r>
  <r>
    <n v="49"/>
    <x v="60"/>
    <x v="4"/>
    <x v="2"/>
    <n v="10934"/>
    <n v="1989165"/>
    <n v="363970.79"/>
    <n v="23183"/>
    <n v="767"/>
    <n v="143"/>
    <n v="0.1864406779661017"/>
    <n v="994498"/>
  </r>
  <r>
    <n v="50"/>
    <x v="60"/>
    <x v="5"/>
    <x v="0"/>
    <n v="9034945"/>
    <n v="6078066"/>
    <n v="281838.28000000003"/>
    <n v="15174"/>
    <n v="590"/>
    <n v="68"/>
    <n v="0.11525423728813559"/>
    <n v="464604"/>
  </r>
  <r>
    <n v="51"/>
    <x v="60"/>
    <x v="6"/>
    <x v="0"/>
    <n v="983498"/>
    <n v="5294274"/>
    <n v="15565.1"/>
    <n v="26619"/>
    <n v="906"/>
    <n v="4"/>
    <n v="4.4150110375275938E-3"/>
    <n v="7042"/>
  </r>
  <r>
    <n v="52"/>
    <x v="60"/>
    <x v="7"/>
    <x v="0"/>
    <n v="4387490"/>
    <n v="41777"/>
    <n v="6893.25"/>
    <n v="1746"/>
    <n v="27"/>
    <n v="5"/>
    <n v="0.18518518518518517"/>
    <n v="22597"/>
  </r>
  <r>
    <n v="53"/>
    <x v="60"/>
    <x v="8"/>
    <x v="0"/>
    <n v="544756"/>
    <n v="609944"/>
    <n v="158646.23000000001"/>
    <n v="5446"/>
    <n v="117"/>
    <n v="17"/>
    <n v="0.14529914529914531"/>
    <n v="9034"/>
  </r>
  <r>
    <n v="54"/>
    <x v="60"/>
    <x v="9"/>
    <x v="2"/>
    <n v="374754"/>
    <n v="1856878"/>
    <n v="39656.629999999997"/>
    <n v="16143"/>
    <n v="42"/>
    <n v="8"/>
    <n v="0.19047619047619047"/>
    <n v="50325"/>
  </r>
  <r>
    <n v="55"/>
    <x v="60"/>
    <x v="10"/>
    <x v="3"/>
    <n v="39889"/>
    <n v="8683196"/>
    <n v="480805.43"/>
    <n v="23181"/>
    <n v="694"/>
    <n v="128"/>
    <n v="0.18443804034582131"/>
    <n v="433689"/>
  </r>
  <r>
    <n v="56"/>
    <x v="61"/>
    <x v="0"/>
    <x v="0"/>
    <n v="349043"/>
    <n v="302934"/>
    <n v="47883.09"/>
    <n v="2178"/>
    <n v="63"/>
    <n v="9"/>
    <n v="0.14285714285714285"/>
    <n v="42584"/>
  </r>
  <r>
    <n v="57"/>
    <x v="61"/>
    <x v="1"/>
    <x v="0"/>
    <n v="348934"/>
    <n v="514021"/>
    <n v="62444.14"/>
    <n v="3067"/>
    <n v="124"/>
    <n v="7"/>
    <n v="5.6451612903225805E-2"/>
    <n v="43923"/>
  </r>
  <r>
    <n v="58"/>
    <x v="61"/>
    <x v="2"/>
    <x v="1"/>
    <n v="89459845"/>
    <n v="39272"/>
    <n v="8076.24"/>
    <n v="884"/>
    <n v="14"/>
    <n v="1"/>
    <n v="7.1428571428571425E-2"/>
    <n v="7548"/>
  </r>
  <r>
    <n v="59"/>
    <x v="61"/>
    <x v="3"/>
    <x v="1"/>
    <n v="127823"/>
    <n v="435472"/>
    <n v="22443.85"/>
    <n v="2441"/>
    <n v="46"/>
    <n v="5"/>
    <n v="0.10869565217391304"/>
    <n v="11176"/>
  </r>
  <r>
    <n v="60"/>
    <x v="61"/>
    <x v="4"/>
    <x v="2"/>
    <n v="10934"/>
    <n v="487411"/>
    <n v="89261.04"/>
    <n v="3685"/>
    <n v="145"/>
    <n v="26"/>
    <n v="0.1793103448275862"/>
    <n v="218237"/>
  </r>
  <r>
    <n v="61"/>
    <x v="61"/>
    <x v="5"/>
    <x v="0"/>
    <n v="9034945"/>
    <n v="390127"/>
    <n v="4297.99"/>
    <n v="2985"/>
    <n v="16"/>
    <n v="1"/>
    <n v="6.25E-2"/>
    <n v="5336"/>
  </r>
  <r>
    <n v="62"/>
    <x v="61"/>
    <x v="6"/>
    <x v="0"/>
    <n v="983498"/>
    <n v="1596208"/>
    <n v="12184.94"/>
    <n v="5026"/>
    <n v="121"/>
    <n v="5"/>
    <n v="4.1322314049586778E-2"/>
    <n v="11199"/>
  </r>
  <r>
    <n v="63"/>
    <x v="61"/>
    <x v="7"/>
    <x v="0"/>
    <n v="4387490"/>
    <n v="8267"/>
    <n v="1683.99"/>
    <n v="290"/>
    <n v="5"/>
    <n v="1"/>
    <n v="0.2"/>
    <n v="6432"/>
  </r>
  <r>
    <n v="64"/>
    <x v="61"/>
    <x v="8"/>
    <x v="0"/>
    <n v="544756"/>
    <n v="134371"/>
    <n v="31869.67"/>
    <n v="1194"/>
    <n v="24"/>
    <n v="4"/>
    <n v="0.16666666666666666"/>
    <n v="7153"/>
  </r>
  <r>
    <n v="65"/>
    <x v="61"/>
    <x v="9"/>
    <x v="2"/>
    <n v="374754"/>
    <n v="349372"/>
    <n v="7397.91"/>
    <n v="2855"/>
    <n v="23"/>
    <n v="1"/>
    <n v="4.3478260869565216E-2"/>
    <n v="10695"/>
  </r>
  <r>
    <n v="66"/>
    <x v="61"/>
    <x v="10"/>
    <x v="3"/>
    <n v="39889"/>
    <n v="45023069"/>
    <n v="42743.199999999997"/>
    <n v="4658"/>
    <n v="84"/>
    <n v="10"/>
    <n v="0.11904761904761904"/>
    <n v="41767"/>
  </r>
  <r>
    <n v="67"/>
    <x v="62"/>
    <x v="0"/>
    <x v="0"/>
    <n v="349043"/>
    <n v="399930"/>
    <n v="22315.55"/>
    <n v="2088"/>
    <n v="52"/>
    <n v="4"/>
    <n v="7.6923076923076927E-2"/>
    <n v="26755"/>
  </r>
  <r>
    <n v="68"/>
    <x v="62"/>
    <x v="1"/>
    <x v="0"/>
    <n v="348934"/>
    <n v="673736"/>
    <n v="38723.06"/>
    <n v="2819"/>
    <n v="63"/>
    <n v="5"/>
    <n v="7.9365079365079361E-2"/>
    <n v="28098"/>
  </r>
  <r>
    <n v="69"/>
    <x v="62"/>
    <x v="2"/>
    <x v="1"/>
    <n v="89459845"/>
    <n v="49160"/>
    <n v="5286.07"/>
    <n v="958"/>
    <n v="15"/>
    <n v="2"/>
    <n v="0.13333333333333333"/>
    <n v="14486"/>
  </r>
  <r>
    <n v="70"/>
    <x v="62"/>
    <x v="3"/>
    <x v="1"/>
    <n v="127823"/>
    <n v="1118104"/>
    <n v="16077.03"/>
    <n v="2483"/>
    <n v="41"/>
    <n v="5"/>
    <n v="0.12195121951219512"/>
    <n v="14671"/>
  </r>
  <r>
    <n v="71"/>
    <x v="62"/>
    <x v="4"/>
    <x v="2"/>
    <n v="10934"/>
    <n v="755636"/>
    <n v="29379.23"/>
    <n v="3722"/>
    <n v="96"/>
    <n v="15"/>
    <n v="0.15625"/>
    <n v="137548"/>
  </r>
  <r>
    <n v="72"/>
    <x v="62"/>
    <x v="5"/>
    <x v="0"/>
    <n v="9034945"/>
    <n v="1337585"/>
    <n v="42429.27"/>
    <n v="2540"/>
    <n v="80"/>
    <n v="9"/>
    <n v="0.1125"/>
    <n v="53876"/>
  </r>
  <r>
    <n v="73"/>
    <x v="62"/>
    <x v="6"/>
    <x v="0"/>
    <n v="983498"/>
    <n v="494462"/>
    <n v="6794.84"/>
    <n v="4520"/>
    <n v="231"/>
    <n v="2"/>
    <n v="8.658008658008658E-3"/>
    <n v="4431"/>
  </r>
  <r>
    <n v="74"/>
    <x v="62"/>
    <x v="7"/>
    <x v="0"/>
    <n v="4387490"/>
    <n v="11373"/>
    <n v="3228.57"/>
    <n v="306"/>
    <n v="5"/>
    <n v="1"/>
    <n v="0.2"/>
    <n v="5272"/>
  </r>
  <r>
    <n v="75"/>
    <x v="62"/>
    <x v="8"/>
    <x v="0"/>
    <n v="544756"/>
    <n v="203747"/>
    <n v="10476.36"/>
    <n v="1228"/>
    <n v="6"/>
    <n v="1"/>
    <n v="0.16666666666666666"/>
    <n v="974"/>
  </r>
  <r>
    <n v="76"/>
    <x v="62"/>
    <x v="9"/>
    <x v="2"/>
    <n v="374754"/>
    <n v="285017"/>
    <n v="54163.37"/>
    <n v="2748"/>
    <n v="88"/>
    <n v="12"/>
    <n v="0.13636363636363635"/>
    <n v="60463"/>
  </r>
  <r>
    <n v="77"/>
    <x v="62"/>
    <x v="10"/>
    <x v="3"/>
    <n v="39889"/>
    <n v="3960443"/>
    <n v="95635.41"/>
    <n v="4470"/>
    <n v="144"/>
    <n v="28"/>
    <n v="0.19444444444444445"/>
    <n v="89289"/>
  </r>
  <r>
    <n v="78"/>
    <x v="63"/>
    <x v="0"/>
    <x v="0"/>
    <n v="349043"/>
    <n v="427287"/>
    <n v="24682.57"/>
    <n v="2832"/>
    <n v="33"/>
    <n v="5"/>
    <n v="0.15151515151515152"/>
    <n v="25389"/>
  </r>
  <r>
    <n v="79"/>
    <x v="63"/>
    <x v="1"/>
    <x v="0"/>
    <n v="348934"/>
    <n v="393106"/>
    <n v="38612.97"/>
    <n v="3379"/>
    <n v="76"/>
    <n v="4"/>
    <n v="5.2631578947368418E-2"/>
    <n v="33736"/>
  </r>
  <r>
    <n v="80"/>
    <x v="63"/>
    <x v="2"/>
    <x v="1"/>
    <n v="89459845"/>
    <n v="46901"/>
    <n v="6021.74"/>
    <n v="888"/>
    <n v="17"/>
    <n v="2"/>
    <n v="0.11764705882352941"/>
    <n v="17361"/>
  </r>
  <r>
    <n v="81"/>
    <x v="63"/>
    <x v="3"/>
    <x v="1"/>
    <n v="127823"/>
    <n v="435520"/>
    <n v="15220.45"/>
    <n v="2710"/>
    <n v="49"/>
    <n v="5"/>
    <n v="0.10204081632653061"/>
    <n v="15931"/>
  </r>
  <r>
    <n v="82"/>
    <x v="63"/>
    <x v="4"/>
    <x v="2"/>
    <n v="10934"/>
    <n v="766462"/>
    <n v="39870.26"/>
    <n v="4395"/>
    <n v="70"/>
    <n v="17"/>
    <n v="0.24285714285714285"/>
    <n v="98632"/>
  </r>
  <r>
    <n v="83"/>
    <x v="63"/>
    <x v="5"/>
    <x v="0"/>
    <n v="9034945"/>
    <n v="523025"/>
    <n v="268.83"/>
    <n v="2457"/>
    <n v="0"/>
    <n v="1"/>
    <n v="0"/>
    <n v="0"/>
  </r>
  <r>
    <n v="84"/>
    <x v="63"/>
    <x v="6"/>
    <x v="0"/>
    <n v="983498"/>
    <n v="1111695"/>
    <n v="1957.42"/>
    <n v="6012"/>
    <n v="83"/>
    <n v="1"/>
    <n v="1.2048192771084338E-2"/>
    <n v="2180"/>
  </r>
  <r>
    <n v="85"/>
    <x v="63"/>
    <x v="7"/>
    <x v="0"/>
    <n v="4387490"/>
    <n v="8293"/>
    <n v="3610.36"/>
    <n v="351"/>
    <n v="9"/>
    <n v="1"/>
    <n v="0.1111111111111111"/>
    <n v="10875"/>
  </r>
  <r>
    <n v="86"/>
    <x v="63"/>
    <x v="8"/>
    <x v="0"/>
    <n v="544756"/>
    <n v="116474"/>
    <n v="41109.97"/>
    <n v="1152"/>
    <n v="27"/>
    <n v="4"/>
    <n v="0.14814814814814814"/>
    <n v="5074"/>
  </r>
  <r>
    <n v="87"/>
    <x v="63"/>
    <x v="9"/>
    <x v="2"/>
    <n v="374754"/>
    <n v="292312"/>
    <n v="27245.84"/>
    <n v="2703"/>
    <n v="57"/>
    <n v="7"/>
    <n v="0.12280701754385964"/>
    <n v="48253"/>
  </r>
  <r>
    <n v="88"/>
    <x v="63"/>
    <x v="10"/>
    <x v="3"/>
    <n v="39889"/>
    <n v="2550637"/>
    <n v="27719.14"/>
    <n v="4251"/>
    <n v="98"/>
    <n v="8"/>
    <n v="8.1632653061224483E-2"/>
    <n v="39069"/>
  </r>
  <r>
    <n v="89"/>
    <x v="64"/>
    <x v="0"/>
    <x v="0"/>
    <n v="349043"/>
    <n v="512714"/>
    <n v="55613.71"/>
    <n v="2258"/>
    <n v="70"/>
    <n v="8"/>
    <n v="0.11428571428571428"/>
    <n v="47415"/>
  </r>
  <r>
    <n v="90"/>
    <x v="64"/>
    <x v="1"/>
    <x v="0"/>
    <n v="348934"/>
    <n v="523420"/>
    <n v="50173.35"/>
    <n v="3587"/>
    <n v="93"/>
    <n v="10"/>
    <n v="0.10752688172043011"/>
    <n v="56496"/>
  </r>
  <r>
    <n v="91"/>
    <x v="64"/>
    <x v="2"/>
    <x v="1"/>
    <n v="89459845"/>
    <n v="37850"/>
    <n v="2696.2"/>
    <n v="909"/>
    <n v="4"/>
    <n v="1"/>
    <n v="0.25"/>
    <n v="6481"/>
  </r>
  <r>
    <n v="92"/>
    <x v="64"/>
    <x v="3"/>
    <x v="1"/>
    <n v="127823"/>
    <n v="527552"/>
    <n v="23778.97"/>
    <n v="2534"/>
    <n v="42"/>
    <n v="5"/>
    <n v="0.11904761904761904"/>
    <n v="14902"/>
  </r>
  <r>
    <n v="93"/>
    <x v="64"/>
    <x v="4"/>
    <x v="2"/>
    <n v="10934"/>
    <n v="397438"/>
    <n v="30027.19"/>
    <n v="3758"/>
    <n v="90"/>
    <n v="16"/>
    <n v="0.17777777777777778"/>
    <n v="138853"/>
  </r>
  <r>
    <n v="94"/>
    <x v="64"/>
    <x v="5"/>
    <x v="0"/>
    <n v="9034945"/>
    <n v="735278"/>
    <n v="8625.82"/>
    <n v="3208"/>
    <n v="16"/>
    <n v="2"/>
    <n v="0.125"/>
    <n v="16341"/>
  </r>
  <r>
    <n v="95"/>
    <x v="64"/>
    <x v="6"/>
    <x v="0"/>
    <n v="983498"/>
    <n v="1145899"/>
    <n v="7777.93"/>
    <n v="5392"/>
    <n v="81"/>
    <n v="2"/>
    <n v="2.4691358024691357E-2"/>
    <n v="5495"/>
  </r>
  <r>
    <n v="96"/>
    <x v="64"/>
    <x v="7"/>
    <x v="0"/>
    <n v="4387490"/>
    <n v="8738"/>
    <n v="2160.69"/>
    <n v="250"/>
    <n v="5"/>
    <n v="1"/>
    <n v="0.2"/>
    <n v="4733"/>
  </r>
  <r>
    <n v="97"/>
    <x v="64"/>
    <x v="8"/>
    <x v="0"/>
    <n v="544756"/>
    <n v="196497"/>
    <n v="31491.06"/>
    <n v="1256"/>
    <n v="20"/>
    <n v="3"/>
    <n v="0.15"/>
    <n v="3344"/>
  </r>
  <r>
    <n v="98"/>
    <x v="64"/>
    <x v="9"/>
    <x v="2"/>
    <n v="374754"/>
    <n v="380836"/>
    <n v="67072.14"/>
    <n v="3377"/>
    <n v="90"/>
    <n v="17"/>
    <n v="0.18888888888888888"/>
    <n v="75690"/>
  </r>
  <r>
    <n v="99"/>
    <x v="64"/>
    <x v="10"/>
    <x v="3"/>
    <n v="39889"/>
    <n v="3240094"/>
    <n v="44453.82"/>
    <n v="3796"/>
    <n v="85"/>
    <n v="12"/>
    <n v="0.14117647058823529"/>
    <n v="55663"/>
  </r>
  <r>
    <n v="100"/>
    <x v="65"/>
    <x v="0"/>
    <x v="0"/>
    <n v="349043"/>
    <n v="858682"/>
    <n v="47553.47"/>
    <n v="4421"/>
    <n v="77"/>
    <n v="7"/>
    <n v="9.0909090909090912E-2"/>
    <n v="42298"/>
  </r>
  <r>
    <n v="101"/>
    <x v="65"/>
    <x v="1"/>
    <x v="0"/>
    <n v="348934"/>
    <n v="868716"/>
    <n v="35286.54"/>
    <n v="7854"/>
    <n v="148"/>
    <n v="5"/>
    <n v="3.3783783783783786E-2"/>
    <n v="27923"/>
  </r>
  <r>
    <n v="102"/>
    <x v="65"/>
    <x v="2"/>
    <x v="1"/>
    <n v="89459845"/>
    <n v="111037"/>
    <n v="47344.4"/>
    <n v="2046"/>
    <n v="63"/>
    <n v="9"/>
    <n v="0.14285714285714285"/>
    <n v="97538"/>
  </r>
  <r>
    <n v="103"/>
    <x v="65"/>
    <x v="3"/>
    <x v="1"/>
    <n v="127823"/>
    <n v="641851"/>
    <n v="67565.460000000006"/>
    <n v="4861"/>
    <n v="141"/>
    <n v="16"/>
    <n v="0.11347517730496454"/>
    <n v="38006"/>
  </r>
  <r>
    <n v="104"/>
    <x v="65"/>
    <x v="4"/>
    <x v="2"/>
    <n v="10934"/>
    <n v="1547022"/>
    <n v="20986.39"/>
    <n v="8618"/>
    <n v="86"/>
    <n v="15"/>
    <n v="0.1744186046511628"/>
    <n v="108918"/>
  </r>
  <r>
    <n v="105"/>
    <x v="65"/>
    <x v="5"/>
    <x v="0"/>
    <n v="9034945"/>
    <n v="3416930"/>
    <n v="42307.11"/>
    <n v="5862"/>
    <n v="211"/>
    <n v="11"/>
    <n v="5.2132701421800945E-2"/>
    <n v="99033"/>
  </r>
  <r>
    <n v="106"/>
    <x v="65"/>
    <x v="6"/>
    <x v="0"/>
    <n v="983498"/>
    <n v="1759338"/>
    <n v="12176.32"/>
    <n v="8801"/>
    <n v="464"/>
    <n v="4"/>
    <n v="8.6206896551724137E-3"/>
    <n v="8033"/>
  </r>
  <r>
    <n v="107"/>
    <x v="65"/>
    <x v="7"/>
    <x v="0"/>
    <n v="4387490"/>
    <n v="19849"/>
    <n v="13418.98"/>
    <n v="603"/>
    <n v="19"/>
    <n v="5"/>
    <n v="0.26315789473684209"/>
    <n v="29999"/>
  </r>
  <r>
    <n v="108"/>
    <x v="65"/>
    <x v="8"/>
    <x v="0"/>
    <n v="544756"/>
    <n v="360681"/>
    <n v="112306.72"/>
    <n v="2814"/>
    <n v="73"/>
    <n v="16"/>
    <n v="0.21917808219178081"/>
    <n v="14391"/>
  </r>
  <r>
    <n v="109"/>
    <x v="65"/>
    <x v="9"/>
    <x v="2"/>
    <n v="374754"/>
    <n v="554475"/>
    <n v="150726.98000000001"/>
    <n v="5547"/>
    <n v="161"/>
    <n v="39"/>
    <n v="0.24223602484472051"/>
    <n v="152458"/>
  </r>
  <r>
    <n v="110"/>
    <x v="65"/>
    <x v="10"/>
    <x v="3"/>
    <n v="39889"/>
    <n v="5168167"/>
    <n v="183974.84"/>
    <n v="7969"/>
    <n v="358"/>
    <n v="58"/>
    <n v="0.16201117318435754"/>
    <n v="235125"/>
  </r>
  <r>
    <n v="111"/>
    <x v="66"/>
    <x v="0"/>
    <x v="0"/>
    <n v="349043"/>
    <n v="1043014"/>
    <n v="110857.76"/>
    <n v="6413"/>
    <n v="126"/>
    <n v="24"/>
    <n v="0.19047619047619047"/>
    <n v="123203"/>
  </r>
  <r>
    <n v="112"/>
    <x v="66"/>
    <x v="1"/>
    <x v="0"/>
    <n v="348934"/>
    <n v="3689924"/>
    <n v="173952.43"/>
    <n v="8755"/>
    <n v="264"/>
    <n v="33"/>
    <n v="0.125"/>
    <n v="148910"/>
  </r>
  <r>
    <n v="113"/>
    <x v="66"/>
    <x v="2"/>
    <x v="1"/>
    <n v="89459845"/>
    <n v="123907"/>
    <n v="29114.22"/>
    <n v="2244"/>
    <n v="49"/>
    <n v="5"/>
    <n v="0.10204081632653061"/>
    <n v="55785"/>
  </r>
  <r>
    <n v="114"/>
    <x v="66"/>
    <x v="3"/>
    <x v="1"/>
    <n v="127823"/>
    <n v="1300433"/>
    <n v="59905.81"/>
    <n v="8338"/>
    <n v="169"/>
    <n v="15"/>
    <n v="8.8757396449704137E-2"/>
    <n v="36168"/>
  </r>
  <r>
    <n v="115"/>
    <x v="66"/>
    <x v="4"/>
    <x v="2"/>
    <n v="10934"/>
    <n v="1036077"/>
    <n v="214038.88"/>
    <n v="14007"/>
    <n v="392"/>
    <n v="109"/>
    <n v="0.27806122448979592"/>
    <n v="785982"/>
  </r>
  <r>
    <n v="116"/>
    <x v="66"/>
    <x v="5"/>
    <x v="0"/>
    <n v="9034945"/>
    <n v="2431450"/>
    <n v="313.38"/>
    <n v="8897"/>
    <n v="1"/>
    <n v="1"/>
    <n v="1"/>
    <n v="0"/>
  </r>
  <r>
    <n v="117"/>
    <x v="66"/>
    <x v="6"/>
    <x v="0"/>
    <n v="983498"/>
    <n v="3053985"/>
    <n v="4949.93"/>
    <n v="13128"/>
    <n v="124"/>
    <n v="1"/>
    <n v="8.0645161290322578E-3"/>
    <n v="3085"/>
  </r>
  <r>
    <n v="118"/>
    <x v="66"/>
    <x v="7"/>
    <x v="0"/>
    <n v="4387490"/>
    <n v="28228"/>
    <n v="20187.099999999999"/>
    <n v="893"/>
    <n v="32"/>
    <n v="5"/>
    <n v="0.15625"/>
    <n v="30076"/>
  </r>
  <r>
    <n v="119"/>
    <x v="66"/>
    <x v="8"/>
    <x v="0"/>
    <n v="544756"/>
    <n v="376116"/>
    <n v="7185.1"/>
    <n v="4253"/>
    <n v="5"/>
    <n v="1"/>
    <n v="0.2"/>
    <n v="561"/>
  </r>
  <r>
    <n v="120"/>
    <x v="66"/>
    <x v="9"/>
    <x v="2"/>
    <n v="374754"/>
    <n v="946274"/>
    <n v="128341.6"/>
    <n v="10260"/>
    <n v="207"/>
    <n v="27"/>
    <n v="0.13043478260869565"/>
    <n v="165721"/>
  </r>
  <r>
    <n v="121"/>
    <x v="66"/>
    <x v="10"/>
    <x v="3"/>
    <n v="39889"/>
    <n v="4877769"/>
    <n v="212295.06"/>
    <n v="13438"/>
    <n v="546"/>
    <n v="59"/>
    <n v="0.10805860805860806"/>
    <n v="262114"/>
  </r>
  <r>
    <n v="122"/>
    <x v="67"/>
    <x v="0"/>
    <x v="0"/>
    <n v="349043"/>
    <n v="1975989"/>
    <n v="90833.3"/>
    <n v="11511"/>
    <n v="173"/>
    <n v="22"/>
    <n v="0.12716763005780346"/>
    <n v="109787"/>
  </r>
  <r>
    <n v="123"/>
    <x v="67"/>
    <x v="1"/>
    <x v="0"/>
    <n v="348934"/>
    <n v="2696657"/>
    <n v="209208.66"/>
    <n v="10662"/>
    <n v="338"/>
    <n v="32"/>
    <n v="9.4674556213017749E-2"/>
    <n v="201526"/>
  </r>
  <r>
    <n v="124"/>
    <x v="67"/>
    <x v="2"/>
    <x v="1"/>
    <n v="89459845"/>
    <n v="185363"/>
    <n v="67613.38"/>
    <n v="3400"/>
    <n v="82"/>
    <n v="12"/>
    <n v="0.14634146341463414"/>
    <n v="109740"/>
  </r>
  <r>
    <n v="125"/>
    <x v="67"/>
    <x v="3"/>
    <x v="1"/>
    <n v="127823"/>
    <n v="1350770"/>
    <n v="73870.320000000007"/>
    <n v="10821"/>
    <n v="208"/>
    <n v="19"/>
    <n v="9.1346153846153841E-2"/>
    <n v="61427"/>
  </r>
  <r>
    <n v="126"/>
    <x v="67"/>
    <x v="4"/>
    <x v="2"/>
    <n v="10934"/>
    <n v="1222595"/>
    <n v="107355.7"/>
    <n v="18153"/>
    <n v="343"/>
    <n v="59"/>
    <n v="0.17201166180758018"/>
    <n v="423459"/>
  </r>
  <r>
    <n v="127"/>
    <x v="67"/>
    <x v="5"/>
    <x v="0"/>
    <n v="9034945"/>
    <n v="3105369"/>
    <n v="29986.959999999999"/>
    <n v="9345"/>
    <n v="116"/>
    <n v="9"/>
    <n v="7.7586206896551727E-2"/>
    <n v="59769"/>
  </r>
  <r>
    <n v="128"/>
    <x v="67"/>
    <x v="6"/>
    <x v="0"/>
    <n v="983498"/>
    <n v="7879570"/>
    <n v="48494.64"/>
    <n v="16509"/>
    <n v="379"/>
    <n v="12"/>
    <n v="3.1662269129287601E-2"/>
    <n v="34050"/>
  </r>
  <r>
    <n v="129"/>
    <x v="67"/>
    <x v="7"/>
    <x v="0"/>
    <n v="4387490"/>
    <n v="45493"/>
    <n v="13077.08"/>
    <n v="1402"/>
    <n v="38"/>
    <n v="7"/>
    <n v="0.18421052631578946"/>
    <n v="46048"/>
  </r>
  <r>
    <n v="130"/>
    <x v="67"/>
    <x v="8"/>
    <x v="0"/>
    <n v="544756"/>
    <n v="504520"/>
    <n v="38944.69"/>
    <n v="4214"/>
    <n v="38"/>
    <n v="5"/>
    <n v="0.13157894736842105"/>
    <n v="6057"/>
  </r>
  <r>
    <n v="131"/>
    <x v="67"/>
    <x v="9"/>
    <x v="2"/>
    <n v="374754"/>
    <n v="1283535"/>
    <n v="342382.08000000002"/>
    <n v="13635"/>
    <n v="491"/>
    <n v="88"/>
    <n v="0.17922606924643583"/>
    <n v="399508"/>
  </r>
  <r>
    <n v="132"/>
    <x v="67"/>
    <x v="10"/>
    <x v="3"/>
    <n v="39889"/>
    <n v="12158142"/>
    <n v="144616.57"/>
    <n v="15231"/>
    <n v="322"/>
    <n v="44"/>
    <n v="0.13664596273291926"/>
    <n v="196747"/>
  </r>
  <r>
    <n v="133"/>
    <x v="68"/>
    <x v="0"/>
    <x v="0"/>
    <n v="349043"/>
    <n v="1618719"/>
    <n v="359942.31"/>
    <n v="13691"/>
    <n v="468"/>
    <n v="64"/>
    <n v="0.13675213675213677"/>
    <n v="295465"/>
  </r>
  <r>
    <n v="134"/>
    <x v="68"/>
    <x v="1"/>
    <x v="0"/>
    <n v="348934"/>
    <n v="1892979"/>
    <n v="349321.42"/>
    <n v="17022"/>
    <n v="699"/>
    <n v="57"/>
    <n v="8.15450643776824E-2"/>
    <n v="313450"/>
  </r>
  <r>
    <n v="135"/>
    <x v="68"/>
    <x v="2"/>
    <x v="1"/>
    <n v="89459845"/>
    <n v="254830"/>
    <n v="63243.73"/>
    <n v="5385"/>
    <n v="100"/>
    <n v="14"/>
    <n v="0.14000000000000001"/>
    <n v="150312"/>
  </r>
  <r>
    <n v="136"/>
    <x v="68"/>
    <x v="3"/>
    <x v="1"/>
    <n v="127823"/>
    <n v="2913478"/>
    <n v="176313.75"/>
    <n v="12514"/>
    <n v="312"/>
    <n v="51"/>
    <n v="0.16346153846153846"/>
    <n v="125571"/>
  </r>
  <r>
    <n v="137"/>
    <x v="68"/>
    <x v="4"/>
    <x v="2"/>
    <n v="10934"/>
    <n v="2546184"/>
    <n v="185465.15"/>
    <n v="18514"/>
    <n v="847"/>
    <n v="131"/>
    <n v="0.15466351829988192"/>
    <n v="1490835"/>
  </r>
  <r>
    <n v="138"/>
    <x v="68"/>
    <x v="5"/>
    <x v="0"/>
    <n v="9034945"/>
    <n v="2786785"/>
    <n v="101595.53"/>
    <n v="15623"/>
    <n v="177"/>
    <n v="26"/>
    <n v="0.14689265536723164"/>
    <n v="204760"/>
  </r>
  <r>
    <n v="139"/>
    <x v="68"/>
    <x v="6"/>
    <x v="0"/>
    <n v="983498"/>
    <n v="6071560"/>
    <n v="17738.04"/>
    <n v="23569"/>
    <n v="591"/>
    <n v="6"/>
    <n v="1.015228426395939E-2"/>
    <n v="8721"/>
  </r>
  <r>
    <n v="140"/>
    <x v="68"/>
    <x v="7"/>
    <x v="0"/>
    <n v="4387490"/>
    <n v="51603"/>
    <n v="9487.41"/>
    <n v="1502"/>
    <n v="19"/>
    <n v="4"/>
    <n v="0.21052631578947367"/>
    <n v="20377"/>
  </r>
  <r>
    <n v="141"/>
    <x v="68"/>
    <x v="8"/>
    <x v="0"/>
    <n v="544756"/>
    <n v="519952"/>
    <n v="162622.23000000001"/>
    <n v="6142"/>
    <n v="146"/>
    <n v="17"/>
    <n v="0.11643835616438356"/>
    <n v="20727"/>
  </r>
  <r>
    <n v="142"/>
    <x v="68"/>
    <x v="9"/>
    <x v="2"/>
    <n v="374754"/>
    <n v="1786654"/>
    <n v="28317.78"/>
    <n v="17290"/>
    <n v="43"/>
    <n v="7"/>
    <n v="0.16279069767441862"/>
    <n v="51199"/>
  </r>
  <r>
    <n v="143"/>
    <x v="68"/>
    <x v="10"/>
    <x v="3"/>
    <n v="39889"/>
    <n v="16559008"/>
    <n v="367872.32"/>
    <n v="23569"/>
    <n v="682"/>
    <n v="119"/>
    <n v="0.1744868035190616"/>
    <n v="419717"/>
  </r>
  <r>
    <n v="144"/>
    <x v="69"/>
    <x v="0"/>
    <x v="0"/>
    <n v="349043"/>
    <n v="2100404"/>
    <n v="65458.89"/>
    <n v="16293"/>
    <n v="114"/>
    <n v="13"/>
    <n v="0.11403508771929824"/>
    <n v="70759"/>
  </r>
  <r>
    <n v="145"/>
    <x v="69"/>
    <x v="1"/>
    <x v="0"/>
    <n v="348934"/>
    <n v="6821733"/>
    <n v="164530.09"/>
    <n v="19973"/>
    <n v="365"/>
    <n v="27"/>
    <n v="7.3972602739726029E-2"/>
    <n v="123388"/>
  </r>
  <r>
    <n v="146"/>
    <x v="69"/>
    <x v="2"/>
    <x v="1"/>
    <n v="89459845"/>
    <n v="212678"/>
    <n v="60118.79"/>
    <n v="6249"/>
    <n v="84"/>
    <n v="9"/>
    <n v="0.10714285714285714"/>
    <n v="96881"/>
  </r>
  <r>
    <n v="147"/>
    <x v="69"/>
    <x v="3"/>
    <x v="1"/>
    <n v="127823"/>
    <n v="3206153"/>
    <n v="159225.48000000001"/>
    <n v="13303"/>
    <n v="482"/>
    <n v="54"/>
    <n v="0.11203319502074689"/>
    <n v="105318"/>
  </r>
  <r>
    <n v="148"/>
    <x v="69"/>
    <x v="4"/>
    <x v="2"/>
    <n v="10934"/>
    <n v="2525039"/>
    <n v="263855.27"/>
    <n v="22960"/>
    <n v="514"/>
    <n v="81"/>
    <n v="0.15758754863813229"/>
    <n v="689933"/>
  </r>
  <r>
    <n v="149"/>
    <x v="69"/>
    <x v="5"/>
    <x v="0"/>
    <n v="9034945"/>
    <n v="3109456"/>
    <n v="316590.78999999998"/>
    <n v="15228"/>
    <n v="680"/>
    <n v="70"/>
    <n v="0.10294117647058823"/>
    <n v="401280"/>
  </r>
  <r>
    <n v="150"/>
    <x v="69"/>
    <x v="6"/>
    <x v="0"/>
    <n v="983498"/>
    <n v="4113858"/>
    <n v="182638.1"/>
    <n v="30871"/>
    <n v="1000"/>
    <n v="48"/>
    <n v="4.8000000000000001E-2"/>
    <n v="137915"/>
  </r>
  <r>
    <n v="151"/>
    <x v="69"/>
    <x v="7"/>
    <x v="0"/>
    <n v="4387490"/>
    <n v="52279"/>
    <n v="5457.72"/>
    <n v="1598"/>
    <n v="10"/>
    <n v="2"/>
    <n v="0.2"/>
    <n v="12753"/>
  </r>
  <r>
    <n v="152"/>
    <x v="69"/>
    <x v="8"/>
    <x v="0"/>
    <n v="544756"/>
    <n v="681179"/>
    <n v="157160.71"/>
    <n v="7880"/>
    <n v="151"/>
    <n v="23"/>
    <n v="0.15231788079470199"/>
    <n v="12120"/>
  </r>
  <r>
    <n v="153"/>
    <x v="69"/>
    <x v="9"/>
    <x v="2"/>
    <n v="374754"/>
    <n v="2016676"/>
    <n v="191078.89"/>
    <n v="16560"/>
    <n v="371"/>
    <n v="44"/>
    <n v="0.11859838274932614"/>
    <n v="358368"/>
  </r>
  <r>
    <n v="154"/>
    <x v="69"/>
    <x v="10"/>
    <x v="3"/>
    <n v="39889"/>
    <n v="6976163"/>
    <n v="187522.8"/>
    <n v="25807"/>
    <n v="583"/>
    <n v="69"/>
    <n v="0.1183533447684391"/>
    <n v="189572"/>
  </r>
  <r>
    <n v="155"/>
    <x v="70"/>
    <x v="0"/>
    <x v="0"/>
    <n v="349043"/>
    <n v="3080891"/>
    <n v="180260.79"/>
    <n v="16520"/>
    <n v="279"/>
    <n v="28"/>
    <n v="0.1003584229390681"/>
    <n v="136480"/>
  </r>
  <r>
    <n v="156"/>
    <x v="70"/>
    <x v="1"/>
    <x v="0"/>
    <n v="348934"/>
    <n v="3991199"/>
    <n v="694581.12"/>
    <n v="20755"/>
    <n v="704"/>
    <n v="93"/>
    <n v="0.13210227272727273"/>
    <n v="442449"/>
  </r>
  <r>
    <n v="157"/>
    <x v="70"/>
    <x v="2"/>
    <x v="1"/>
    <n v="89459845"/>
    <n v="331545"/>
    <n v="78249.460000000006"/>
    <n v="6527"/>
    <n v="131"/>
    <n v="20"/>
    <n v="0.15267175572519084"/>
    <n v="153470"/>
  </r>
  <r>
    <n v="158"/>
    <x v="70"/>
    <x v="3"/>
    <x v="1"/>
    <n v="127823"/>
    <n v="2696963"/>
    <n v="114965.14"/>
    <n v="13630"/>
    <n v="379"/>
    <n v="30"/>
    <n v="7.9155672823219003E-2"/>
    <n v="106290"/>
  </r>
  <r>
    <n v="159"/>
    <x v="70"/>
    <x v="4"/>
    <x v="2"/>
    <n v="10934"/>
    <n v="2175393"/>
    <n v="137283.95000000001"/>
    <n v="35236"/>
    <n v="679"/>
    <n v="93"/>
    <n v="0.13696612665684832"/>
    <n v="690971"/>
  </r>
  <r>
    <n v="160"/>
    <x v="70"/>
    <x v="5"/>
    <x v="0"/>
    <n v="9034945"/>
    <n v="3392610"/>
    <n v="136949.82"/>
    <n v="16890"/>
    <n v="413"/>
    <n v="46"/>
    <n v="0.11138014527845036"/>
    <n v="287341"/>
  </r>
  <r>
    <n v="161"/>
    <x v="70"/>
    <x v="6"/>
    <x v="0"/>
    <n v="983498"/>
    <n v="6025202"/>
    <n v="40267.14"/>
    <n v="39595"/>
    <n v="826"/>
    <n v="12"/>
    <n v="1.4527845036319613E-2"/>
    <n v="23949"/>
  </r>
  <r>
    <n v="162"/>
    <x v="70"/>
    <x v="7"/>
    <x v="0"/>
    <n v="4387490"/>
    <n v="59248"/>
    <n v="13380.93"/>
    <n v="1832"/>
    <n v="26"/>
    <n v="4"/>
    <n v="0.15384615384615385"/>
    <n v="27259"/>
  </r>
  <r>
    <n v="163"/>
    <x v="70"/>
    <x v="8"/>
    <x v="0"/>
    <n v="544756"/>
    <n v="1231212"/>
    <n v="7737.53"/>
    <n v="10020"/>
    <n v="3"/>
    <n v="1"/>
    <n v="0.33333333333333331"/>
    <n v="758"/>
  </r>
  <r>
    <n v="164"/>
    <x v="70"/>
    <x v="9"/>
    <x v="2"/>
    <n v="374754"/>
    <n v="2124824"/>
    <n v="84675.839999999997"/>
    <n v="22566"/>
    <n v="120"/>
    <n v="27"/>
    <n v="0.22500000000000001"/>
    <n v="122191"/>
  </r>
  <r>
    <n v="165"/>
    <x v="70"/>
    <x v="10"/>
    <x v="3"/>
    <n v="39889"/>
    <n v="9518207"/>
    <n v="612262.52"/>
    <n v="29383"/>
    <n v="1089"/>
    <n v="141"/>
    <n v="0.12947658402203857"/>
    <n v="649043"/>
  </r>
  <r>
    <n v="166"/>
    <x v="71"/>
    <x v="0"/>
    <x v="0"/>
    <n v="349043"/>
    <n v="3391756"/>
    <n v="394706.76"/>
    <n v="18988"/>
    <n v="424"/>
    <n v="56"/>
    <n v="0.13207547169811321"/>
    <n v="371520"/>
  </r>
  <r>
    <n v="167"/>
    <x v="71"/>
    <x v="1"/>
    <x v="0"/>
    <n v="348934"/>
    <n v="4850232"/>
    <n v="536170.65"/>
    <n v="27137"/>
    <n v="901"/>
    <n v="85"/>
    <n v="9.4339622641509441E-2"/>
    <n v="377289"/>
  </r>
  <r>
    <n v="168"/>
    <x v="71"/>
    <x v="2"/>
    <x v="1"/>
    <n v="89459845"/>
    <n v="430899"/>
    <n v="116608.54"/>
    <n v="6463"/>
    <n v="160"/>
    <n v="23"/>
    <n v="0.14374999999999999"/>
    <n v="205857"/>
  </r>
  <r>
    <n v="169"/>
    <x v="71"/>
    <x v="3"/>
    <x v="1"/>
    <n v="127823"/>
    <n v="3831518"/>
    <n v="307815.06"/>
    <n v="18006"/>
    <n v="604"/>
    <n v="66"/>
    <n v="0.10927152317880795"/>
    <n v="216809"/>
  </r>
  <r>
    <n v="170"/>
    <x v="71"/>
    <x v="4"/>
    <x v="2"/>
    <n v="10934"/>
    <n v="5058860"/>
    <n v="182914.72"/>
    <n v="39181"/>
    <n v="624"/>
    <n v="145"/>
    <n v="0.23237179487179488"/>
    <n v="1068609"/>
  </r>
  <r>
    <n v="171"/>
    <x v="71"/>
    <x v="5"/>
    <x v="0"/>
    <n v="9034945"/>
    <n v="4653665"/>
    <n v="166831.32999999999"/>
    <n v="22363"/>
    <n v="423"/>
    <n v="39"/>
    <n v="9.2198581560283682E-2"/>
    <n v="171898"/>
  </r>
  <r>
    <n v="172"/>
    <x v="71"/>
    <x v="6"/>
    <x v="0"/>
    <n v="983498"/>
    <n v="16542646"/>
    <n v="102411.25"/>
    <n v="44009"/>
    <n v="736"/>
    <n v="28"/>
    <n v="3.8043478260869568E-2"/>
    <n v="38605"/>
  </r>
  <r>
    <n v="173"/>
    <x v="71"/>
    <x v="7"/>
    <x v="0"/>
    <n v="4387490"/>
    <n v="81291"/>
    <n v="28323.72"/>
    <n v="2831"/>
    <n v="45"/>
    <n v="10"/>
    <n v="0.22222222222222221"/>
    <n v="68688"/>
  </r>
  <r>
    <n v="174"/>
    <x v="71"/>
    <x v="8"/>
    <x v="0"/>
    <n v="544756"/>
    <n v="1732780"/>
    <n v="323636.24"/>
    <n v="10826"/>
    <n v="271"/>
    <n v="45"/>
    <n v="0.16605166051660517"/>
    <n v="25714"/>
  </r>
  <r>
    <n v="175"/>
    <x v="71"/>
    <x v="9"/>
    <x v="2"/>
    <n v="374754"/>
    <n v="3301757"/>
    <n v="538802.49"/>
    <n v="19968"/>
    <n v="753"/>
    <n v="154"/>
    <n v="0.20451527224435592"/>
    <n v="1081558"/>
  </r>
  <r>
    <n v="176"/>
    <x v="71"/>
    <x v="10"/>
    <x v="3"/>
    <n v="39889"/>
    <n v="48494939"/>
    <n v="225050.88"/>
    <n v="36451"/>
    <n v="420"/>
    <n v="56"/>
    <n v="0.13333333333333333"/>
    <n v="225928"/>
  </r>
  <r>
    <n v="177"/>
    <x v="72"/>
    <x v="0"/>
    <x v="0"/>
    <n v="349043"/>
    <n v="4732434"/>
    <n v="401726.84"/>
    <n v="22657"/>
    <n v="655"/>
    <n v="76"/>
    <n v="0.11603053435114503"/>
    <n v="363717"/>
  </r>
  <r>
    <n v="178"/>
    <x v="72"/>
    <x v="1"/>
    <x v="0"/>
    <n v="348934"/>
    <n v="7030782"/>
    <n v="323758.44"/>
    <n v="32512"/>
    <n v="483"/>
    <n v="71"/>
    <n v="0.14699792960662525"/>
    <n v="297348"/>
  </r>
  <r>
    <n v="179"/>
    <x v="72"/>
    <x v="2"/>
    <x v="1"/>
    <n v="89459845"/>
    <n v="421827"/>
    <n v="116013.47"/>
    <n v="7464"/>
    <n v="154"/>
    <n v="27"/>
    <n v="0.17532467532467533"/>
    <n v="216329"/>
  </r>
  <r>
    <n v="180"/>
    <x v="72"/>
    <x v="3"/>
    <x v="1"/>
    <n v="127823"/>
    <n v="4760611"/>
    <n v="159243.88"/>
    <n v="24726"/>
    <n v="476"/>
    <n v="48"/>
    <n v="0.10084033613445378"/>
    <n v="126397"/>
  </r>
  <r>
    <n v="181"/>
    <x v="72"/>
    <x v="4"/>
    <x v="2"/>
    <n v="10934"/>
    <n v="3570972"/>
    <n v="427163.94"/>
    <n v="37860"/>
    <n v="875"/>
    <n v="176"/>
    <n v="0.20114285714285715"/>
    <n v="1357523"/>
  </r>
  <r>
    <n v="182"/>
    <x v="72"/>
    <x v="5"/>
    <x v="0"/>
    <n v="9034945"/>
    <n v="4251966"/>
    <n v="285220.83"/>
    <n v="22748"/>
    <n v="591"/>
    <n v="83"/>
    <n v="0.14043993231810489"/>
    <n v="537025"/>
  </r>
  <r>
    <n v="183"/>
    <x v="72"/>
    <x v="6"/>
    <x v="0"/>
    <n v="983498"/>
    <n v="28920730"/>
    <n v="161552.68"/>
    <n v="47145"/>
    <n v="1038"/>
    <n v="40"/>
    <n v="3.8535645472061654E-2"/>
    <n v="133604"/>
  </r>
  <r>
    <n v="184"/>
    <x v="72"/>
    <x v="7"/>
    <x v="0"/>
    <n v="4387490"/>
    <n v="73990"/>
    <n v="33892.080000000002"/>
    <n v="2843"/>
    <n v="51"/>
    <n v="11"/>
    <n v="0.21568627450980393"/>
    <n v="47059"/>
  </r>
  <r>
    <n v="185"/>
    <x v="72"/>
    <x v="8"/>
    <x v="0"/>
    <n v="544756"/>
    <n v="1528217"/>
    <n v="289032.33"/>
    <n v="9229"/>
    <n v="247"/>
    <n v="38"/>
    <n v="0.15384615384615385"/>
    <n v="32769"/>
  </r>
  <r>
    <n v="186"/>
    <x v="72"/>
    <x v="9"/>
    <x v="2"/>
    <n v="374754"/>
    <n v="2335371"/>
    <n v="449101.82"/>
    <n v="31863"/>
    <n v="651"/>
    <n v="133"/>
    <n v="0.20430107526881722"/>
    <n v="502131"/>
  </r>
  <r>
    <n v="187"/>
    <x v="72"/>
    <x v="10"/>
    <x v="3"/>
    <n v="39889"/>
    <n v="17340195"/>
    <n v="555587.75"/>
    <n v="42996"/>
    <n v="829"/>
    <n v="117"/>
    <n v="0.14113389626055489"/>
    <n v="505109"/>
  </r>
  <r>
    <n v="188"/>
    <x v="73"/>
    <x v="0"/>
    <x v="0"/>
    <n v="349043"/>
    <n v="4048041"/>
    <n v="25453.119999999999"/>
    <n v="27750"/>
    <n v="71"/>
    <n v="5"/>
    <n v="7.0422535211267609E-2"/>
    <n v="24543"/>
  </r>
  <r>
    <n v="189"/>
    <x v="73"/>
    <x v="1"/>
    <x v="0"/>
    <n v="348934"/>
    <n v="4627021"/>
    <n v="381882.1"/>
    <n v="26934"/>
    <n v="1328"/>
    <n v="55"/>
    <n v="4.1415662650602411E-2"/>
    <n v="231456"/>
  </r>
  <r>
    <n v="190"/>
    <x v="73"/>
    <x v="2"/>
    <x v="1"/>
    <n v="89459845"/>
    <n v="499471"/>
    <n v="128131.33"/>
    <n v="7828"/>
    <n v="169"/>
    <n v="30"/>
    <n v="0.17751479289940827"/>
    <n v="184942"/>
  </r>
  <r>
    <n v="191"/>
    <x v="73"/>
    <x v="3"/>
    <x v="1"/>
    <n v="127823"/>
    <n v="10156254"/>
    <n v="197235.22"/>
    <n v="19748"/>
    <n v="535"/>
    <n v="49"/>
    <n v="9.1588785046728974E-2"/>
    <n v="90464"/>
  </r>
  <r>
    <n v="192"/>
    <x v="73"/>
    <x v="4"/>
    <x v="2"/>
    <n v="10934"/>
    <n v="4409288"/>
    <n v="83966.91"/>
    <n v="44616"/>
    <n v="129"/>
    <n v="30"/>
    <n v="0.23255813953488372"/>
    <n v="272334"/>
  </r>
  <r>
    <n v="193"/>
    <x v="73"/>
    <x v="5"/>
    <x v="0"/>
    <n v="9034945"/>
    <n v="12986970"/>
    <n v="221607.67"/>
    <n v="28740"/>
    <n v="525"/>
    <n v="62"/>
    <n v="0.1180952380952381"/>
    <n v="440629"/>
  </r>
  <r>
    <n v="194"/>
    <x v="73"/>
    <x v="6"/>
    <x v="0"/>
    <n v="983498"/>
    <n v="12629643"/>
    <n v="48571.11"/>
    <n v="46179"/>
    <n v="1161"/>
    <n v="13"/>
    <n v="1.119724375538329E-2"/>
    <n v="29035"/>
  </r>
  <r>
    <n v="195"/>
    <x v="73"/>
    <x v="7"/>
    <x v="0"/>
    <n v="4387490"/>
    <n v="83010"/>
    <n v="17161.07"/>
    <n v="2800"/>
    <n v="23"/>
    <n v="6"/>
    <n v="0.2608695652173913"/>
    <n v="27675"/>
  </r>
  <r>
    <n v="196"/>
    <x v="73"/>
    <x v="8"/>
    <x v="0"/>
    <n v="544756"/>
    <n v="1000585"/>
    <n v="202406.04"/>
    <n v="11168"/>
    <n v="143"/>
    <n v="15"/>
    <n v="0.1048951048951049"/>
    <n v="19279"/>
  </r>
  <r>
    <n v="197"/>
    <x v="73"/>
    <x v="9"/>
    <x v="2"/>
    <n v="374754"/>
    <n v="2754972"/>
    <n v="429399.96"/>
    <n v="31219"/>
    <n v="1025"/>
    <n v="152"/>
    <n v="0.14829268292682926"/>
    <n v="714994"/>
  </r>
  <r>
    <n v="198"/>
    <x v="73"/>
    <x v="10"/>
    <x v="3"/>
    <n v="39889"/>
    <n v="477240151"/>
    <n v="300189.84999999998"/>
    <n v="48481"/>
    <n v="806"/>
    <n v="112"/>
    <n v="0.13895781637717122"/>
    <n v="581649"/>
  </r>
  <r>
    <n v="199"/>
    <x v="74"/>
    <x v="0"/>
    <x v="0"/>
    <n v="349043"/>
    <n v="17652285"/>
    <n v="60127.839999999997"/>
    <n v="30428"/>
    <n v="60"/>
    <n v="11"/>
    <n v="0.18333333333333332"/>
    <n v="37133"/>
  </r>
  <r>
    <n v="200"/>
    <x v="74"/>
    <x v="1"/>
    <x v="0"/>
    <n v="348934"/>
    <n v="7784567"/>
    <n v="464723.59"/>
    <n v="32433"/>
    <n v="691"/>
    <n v="58"/>
    <n v="8.3936324167872653E-2"/>
    <n v="235538"/>
  </r>
  <r>
    <n v="201"/>
    <x v="74"/>
    <x v="2"/>
    <x v="1"/>
    <n v="89459845"/>
    <n v="380591"/>
    <n v="10880.13"/>
    <n v="8088"/>
    <n v="15"/>
    <n v="2"/>
    <n v="0.13333333333333333"/>
    <n v="14455"/>
  </r>
  <r>
    <n v="202"/>
    <x v="74"/>
    <x v="3"/>
    <x v="1"/>
    <n v="127823"/>
    <n v="9728002"/>
    <n v="71884.97"/>
    <n v="28775"/>
    <n v="311"/>
    <n v="22"/>
    <n v="7.0739549839228297E-2"/>
    <n v="71212"/>
  </r>
  <r>
    <n v="203"/>
    <x v="74"/>
    <x v="4"/>
    <x v="2"/>
    <n v="10934"/>
    <n v="4034416"/>
    <n v="923323.97"/>
    <n v="51866"/>
    <n v="1336"/>
    <n v="347"/>
    <n v="0.2597305389221557"/>
    <n v="2892502"/>
  </r>
  <r>
    <n v="204"/>
    <x v="74"/>
    <x v="5"/>
    <x v="0"/>
    <n v="9034945"/>
    <n v="5373445"/>
    <n v="268052.81"/>
    <n v="26946"/>
    <n v="1024"/>
    <n v="108"/>
    <n v="0.10546875"/>
    <n v="461861"/>
  </r>
  <r>
    <n v="205"/>
    <x v="74"/>
    <x v="6"/>
    <x v="0"/>
    <n v="983498"/>
    <n v="9534301"/>
    <n v="10493.61"/>
    <n v="50026"/>
    <n v="177"/>
    <n v="2"/>
    <n v="1.1299435028248588E-2"/>
    <n v="3637"/>
  </r>
  <r>
    <n v="206"/>
    <x v="74"/>
    <x v="7"/>
    <x v="0"/>
    <n v="4387490"/>
    <n v="120648"/>
    <n v="3745.41"/>
    <n v="3467"/>
    <n v="6"/>
    <n v="1"/>
    <n v="0.16666666666666666"/>
    <n v="6145"/>
  </r>
  <r>
    <n v="207"/>
    <x v="74"/>
    <x v="8"/>
    <x v="0"/>
    <n v="544756"/>
    <n v="1506341"/>
    <n v="482235.42"/>
    <n v="13201"/>
    <n v="227"/>
    <n v="53"/>
    <n v="0.23348017621145375"/>
    <n v="67501"/>
  </r>
  <r>
    <n v="208"/>
    <x v="74"/>
    <x v="9"/>
    <x v="2"/>
    <n v="374754"/>
    <n v="3461611"/>
    <n v="323540.36"/>
    <n v="38840"/>
    <n v="563"/>
    <n v="116"/>
    <n v="0.20603907637655416"/>
    <n v="472291"/>
  </r>
  <r>
    <n v="209"/>
    <x v="74"/>
    <x v="10"/>
    <x v="3"/>
    <n v="39889"/>
    <n v="15520094"/>
    <n v="486392.71"/>
    <n v="44518"/>
    <n v="947"/>
    <n v="161"/>
    <n v="0.1700105596620908"/>
    <n v="487480"/>
  </r>
  <r>
    <n v="210"/>
    <x v="75"/>
    <x v="0"/>
    <x v="0"/>
    <n v="349043"/>
    <n v="11002505"/>
    <n v="54237.18"/>
    <n v="23524"/>
    <n v="94"/>
    <n v="10"/>
    <n v="0.10638297872340426"/>
    <n v="50723"/>
  </r>
  <r>
    <n v="211"/>
    <x v="75"/>
    <x v="1"/>
    <x v="0"/>
    <n v="348934"/>
    <n v="8515741"/>
    <n v="409717.01"/>
    <n v="44347"/>
    <n v="851"/>
    <n v="61"/>
    <n v="7.1680376028202111E-2"/>
    <n v="448936"/>
  </r>
  <r>
    <n v="212"/>
    <x v="75"/>
    <x v="2"/>
    <x v="1"/>
    <n v="89459845"/>
    <n v="482252"/>
    <n v="186154.9"/>
    <n v="11713"/>
    <n v="409"/>
    <n v="51"/>
    <n v="0.12469437652811736"/>
    <n v="324675"/>
  </r>
  <r>
    <n v="213"/>
    <x v="75"/>
    <x v="3"/>
    <x v="1"/>
    <n v="127823"/>
    <n v="5442556"/>
    <n v="460553.25"/>
    <n v="24923"/>
    <n v="654"/>
    <n v="113"/>
    <n v="0.172782874617737"/>
    <n v="280741"/>
  </r>
  <r>
    <n v="214"/>
    <x v="75"/>
    <x v="4"/>
    <x v="2"/>
    <n v="10934"/>
    <n v="6053132"/>
    <n v="333233.61"/>
    <n v="58714"/>
    <n v="1180"/>
    <n v="216"/>
    <n v="0.18305084745762712"/>
    <n v="1445966"/>
  </r>
  <r>
    <n v="215"/>
    <x v="75"/>
    <x v="5"/>
    <x v="0"/>
    <n v="9034945"/>
    <n v="6668600"/>
    <n v="369604.38"/>
    <n v="30844"/>
    <n v="891"/>
    <n v="115"/>
    <n v="0.12906846240179573"/>
    <n v="998927"/>
  </r>
  <r>
    <n v="216"/>
    <x v="75"/>
    <x v="6"/>
    <x v="0"/>
    <n v="983498"/>
    <n v="14273925"/>
    <n v="165352.31"/>
    <n v="71920"/>
    <n v="1317"/>
    <n v="53"/>
    <n v="4.0242976461655276E-2"/>
    <n v="77218"/>
  </r>
  <r>
    <n v="217"/>
    <x v="75"/>
    <x v="7"/>
    <x v="0"/>
    <n v="4387490"/>
    <n v="107450"/>
    <n v="62628.43"/>
    <n v="2885"/>
    <n v="111"/>
    <n v="24"/>
    <n v="0.21621621621621623"/>
    <n v="101396"/>
  </r>
  <r>
    <n v="218"/>
    <x v="75"/>
    <x v="8"/>
    <x v="0"/>
    <n v="544756"/>
    <n v="927092"/>
    <n v="165550.46"/>
    <n v="12507"/>
    <n v="135"/>
    <n v="19"/>
    <n v="0.14074074074074075"/>
    <n v="17880"/>
  </r>
  <r>
    <n v="219"/>
    <x v="75"/>
    <x v="9"/>
    <x v="2"/>
    <n v="374754"/>
    <n v="6243884"/>
    <n v="524487.73"/>
    <n v="37051"/>
    <n v="801"/>
    <n v="158"/>
    <n v="0.1972534332084894"/>
    <n v="706687"/>
  </r>
  <r>
    <n v="220"/>
    <x v="75"/>
    <x v="10"/>
    <x v="3"/>
    <n v="39889"/>
    <n v="23974115"/>
    <n v="656603.43999999994"/>
    <n v="46668"/>
    <n v="1853"/>
    <n v="295"/>
    <n v="0.15920129519697787"/>
    <n v="1026272"/>
  </r>
  <r>
    <n v="221"/>
    <x v="76"/>
    <x v="0"/>
    <x v="0"/>
    <n v="349043"/>
    <n v="416390"/>
    <n v="44024.33"/>
    <n v="2278"/>
    <n v="63"/>
    <n v="7"/>
    <n v="0.1111111111111111"/>
    <n v="27546"/>
  </r>
  <r>
    <n v="222"/>
    <x v="76"/>
    <x v="1"/>
    <x v="0"/>
    <n v="348934"/>
    <n v="571732"/>
    <n v="41040.410000000003"/>
    <n v="3321"/>
    <n v="111"/>
    <n v="5"/>
    <n v="4.5045045045045043E-2"/>
    <n v="32980"/>
  </r>
  <r>
    <n v="223"/>
    <x v="76"/>
    <x v="2"/>
    <x v="1"/>
    <n v="89459845"/>
    <n v="54491"/>
    <n v="9755.06"/>
    <n v="949"/>
    <n v="18"/>
    <n v="1"/>
    <n v="5.5555555555555552E-2"/>
    <n v="14585"/>
  </r>
  <r>
    <n v="224"/>
    <x v="76"/>
    <x v="3"/>
    <x v="1"/>
    <n v="127823"/>
    <n v="527625"/>
    <n v="20484.669999999998"/>
    <n v="2354"/>
    <n v="42"/>
    <n v="5"/>
    <n v="0.11904761904761904"/>
    <n v="13766"/>
  </r>
  <r>
    <n v="225"/>
    <x v="76"/>
    <x v="4"/>
    <x v="2"/>
    <n v="10934"/>
    <n v="848206"/>
    <n v="29863.759999999998"/>
    <n v="3668"/>
    <n v="103"/>
    <n v="20"/>
    <n v="0.1941747572815534"/>
    <n v="160156"/>
  </r>
  <r>
    <n v="226"/>
    <x v="76"/>
    <x v="5"/>
    <x v="0"/>
    <n v="9034945"/>
    <n v="578465"/>
    <n v="27338.93"/>
    <n v="2654"/>
    <n v="55"/>
    <n v="11"/>
    <n v="0.2"/>
    <n v="48073"/>
  </r>
  <r>
    <n v="227"/>
    <x v="76"/>
    <x v="6"/>
    <x v="0"/>
    <n v="983498"/>
    <n v="809325"/>
    <n v="10158.49"/>
    <n v="5495"/>
    <n v="109"/>
    <n v="3"/>
    <n v="2.7522935779816515E-2"/>
    <n v="7749"/>
  </r>
  <r>
    <n v="228"/>
    <x v="76"/>
    <x v="7"/>
    <x v="0"/>
    <n v="4387490"/>
    <n v="12188"/>
    <n v="1376.87"/>
    <n v="301"/>
    <n v="3"/>
    <n v="1"/>
    <n v="0.33333333333333331"/>
    <n v="4132"/>
  </r>
  <r>
    <n v="229"/>
    <x v="76"/>
    <x v="8"/>
    <x v="0"/>
    <n v="544756"/>
    <n v="125777"/>
    <n v="28504.94"/>
    <n v="1336"/>
    <n v="22"/>
    <n v="4"/>
    <n v="0.18181818181818182"/>
    <n v="4435"/>
  </r>
  <r>
    <n v="230"/>
    <x v="76"/>
    <x v="9"/>
    <x v="2"/>
    <n v="374754"/>
    <n v="332009"/>
    <n v="70427.3"/>
    <n v="3132"/>
    <n v="75"/>
    <n v="17"/>
    <n v="0.22666666666666666"/>
    <n v="73316"/>
  </r>
  <r>
    <n v="231"/>
    <x v="76"/>
    <x v="10"/>
    <x v="3"/>
    <n v="39889"/>
    <n v="45801088"/>
    <n v="21600.14"/>
    <n v="4298"/>
    <n v="60"/>
    <n v="10"/>
    <n v="0.16666666666666666"/>
    <n v="27139"/>
  </r>
  <r>
    <n v="232"/>
    <x v="77"/>
    <x v="0"/>
    <x v="0"/>
    <n v="349043"/>
    <n v="598173"/>
    <n v="65127.47"/>
    <n v="5479"/>
    <n v="86"/>
    <n v="11"/>
    <n v="0.12790697674418605"/>
    <n v="61343"/>
  </r>
  <r>
    <n v="233"/>
    <x v="77"/>
    <x v="1"/>
    <x v="0"/>
    <n v="348934"/>
    <n v="1749285"/>
    <n v="97170.29"/>
    <n v="7837"/>
    <n v="123"/>
    <n v="14"/>
    <n v="0.11382113821138211"/>
    <n v="75637"/>
  </r>
  <r>
    <n v="234"/>
    <x v="77"/>
    <x v="2"/>
    <x v="1"/>
    <n v="89459845"/>
    <n v="91109"/>
    <n v="36697.68"/>
    <n v="1507"/>
    <n v="53"/>
    <n v="8"/>
    <n v="0.15094339622641509"/>
    <n v="57926"/>
  </r>
  <r>
    <n v="235"/>
    <x v="77"/>
    <x v="3"/>
    <x v="1"/>
    <n v="127823"/>
    <n v="1037369"/>
    <n v="12499.81"/>
    <n v="4543"/>
    <n v="35"/>
    <n v="3"/>
    <n v="8.5714285714285715E-2"/>
    <n v="14144"/>
  </r>
  <r>
    <n v="236"/>
    <x v="77"/>
    <x v="4"/>
    <x v="2"/>
    <n v="10934"/>
    <n v="675016"/>
    <n v="77710.490000000005"/>
    <n v="8013"/>
    <n v="192"/>
    <n v="45"/>
    <n v="0.234375"/>
    <n v="309424"/>
  </r>
  <r>
    <n v="237"/>
    <x v="77"/>
    <x v="5"/>
    <x v="0"/>
    <n v="9034945"/>
    <n v="5329622"/>
    <n v="36370.61"/>
    <n v="5550"/>
    <n v="98"/>
    <n v="10"/>
    <n v="0.10204081632653061"/>
    <n v="50854"/>
  </r>
  <r>
    <n v="238"/>
    <x v="77"/>
    <x v="6"/>
    <x v="0"/>
    <n v="983498"/>
    <n v="1756703"/>
    <n v="18696.04"/>
    <n v="9934"/>
    <n v="118"/>
    <n v="6"/>
    <n v="5.0847457627118647E-2"/>
    <n v="15188"/>
  </r>
  <r>
    <n v="239"/>
    <x v="77"/>
    <x v="7"/>
    <x v="0"/>
    <n v="4387490"/>
    <n v="16373"/>
    <n v="4916.8900000000003"/>
    <n v="537"/>
    <n v="12"/>
    <n v="3"/>
    <n v="0.25"/>
    <n v="9757"/>
  </r>
  <r>
    <n v="240"/>
    <x v="77"/>
    <x v="8"/>
    <x v="0"/>
    <n v="544756"/>
    <n v="196086"/>
    <n v="44463.01"/>
    <n v="2809"/>
    <n v="55"/>
    <n v="5"/>
    <n v="9.0909090909090912E-2"/>
    <n v="5594"/>
  </r>
  <r>
    <n v="241"/>
    <x v="77"/>
    <x v="9"/>
    <x v="2"/>
    <n v="374754"/>
    <n v="640155"/>
    <n v="149239.60999999999"/>
    <n v="6730"/>
    <n v="267"/>
    <n v="38"/>
    <n v="0.14232209737827714"/>
    <n v="156750"/>
  </r>
  <r>
    <n v="242"/>
    <x v="77"/>
    <x v="10"/>
    <x v="3"/>
    <n v="39889"/>
    <n v="125338957"/>
    <n v="55104.01"/>
    <n v="8879"/>
    <n v="174"/>
    <n v="23"/>
    <n v="0.13218390804597702"/>
    <n v="69682"/>
  </r>
  <r>
    <n v="243"/>
    <x v="78"/>
    <x v="0"/>
    <x v="0"/>
    <n v="349043"/>
    <n v="1086507"/>
    <n v="8001.66"/>
    <n v="1321"/>
    <n v="25"/>
    <n v="1"/>
    <n v="0.04"/>
    <n v="11477"/>
  </r>
  <r>
    <n v="244"/>
    <x v="78"/>
    <x v="1"/>
    <x v="0"/>
    <n v="348934"/>
    <n v="441111"/>
    <n v="22967.83"/>
    <n v="1725"/>
    <n v="31"/>
    <n v="2"/>
    <n v="6.4516129032258063E-2"/>
    <n v="13173"/>
  </r>
  <r>
    <n v="245"/>
    <x v="78"/>
    <x v="2"/>
    <x v="1"/>
    <n v="89459845"/>
    <n v="25201"/>
    <n v="5032.4799999999996"/>
    <n v="493"/>
    <n v="10"/>
    <n v="2"/>
    <n v="0.2"/>
    <n v="14148"/>
  </r>
  <r>
    <n v="246"/>
    <x v="78"/>
    <x v="3"/>
    <x v="1"/>
    <n v="127823"/>
    <n v="279797"/>
    <n v="14803.47"/>
    <n v="1031"/>
    <n v="20"/>
    <n v="2"/>
    <n v="0.1"/>
    <n v="9561"/>
  </r>
  <r>
    <n v="247"/>
    <x v="78"/>
    <x v="4"/>
    <x v="2"/>
    <n v="10934"/>
    <n v="340926"/>
    <n v="13670.01"/>
    <n v="2215"/>
    <n v="44"/>
    <n v="8"/>
    <n v="0.18181818181818182"/>
    <n v="73845"/>
  </r>
  <r>
    <n v="248"/>
    <x v="78"/>
    <x v="5"/>
    <x v="0"/>
    <n v="9034945"/>
    <n v="530098"/>
    <n v="572.41"/>
    <n v="1156"/>
    <n v="1"/>
    <n v="1"/>
    <n v="1"/>
    <n v="0"/>
  </r>
  <r>
    <n v="249"/>
    <x v="78"/>
    <x v="6"/>
    <x v="0"/>
    <n v="983498"/>
    <n v="537814"/>
    <n v="4889.38"/>
    <n v="2706"/>
    <n v="55"/>
    <n v="1"/>
    <n v="1.8181818181818181E-2"/>
    <n v="3418"/>
  </r>
  <r>
    <n v="250"/>
    <x v="78"/>
    <x v="7"/>
    <x v="0"/>
    <n v="4387490"/>
    <n v="5150"/>
    <n v="1121.45"/>
    <n v="129"/>
    <n v="3"/>
    <n v="1"/>
    <n v="0.33333333333333331"/>
    <n v="5323"/>
  </r>
  <r>
    <n v="251"/>
    <x v="78"/>
    <x v="8"/>
    <x v="0"/>
    <n v="544756"/>
    <n v="58181"/>
    <n v="12925.99"/>
    <n v="584"/>
    <n v="12"/>
    <n v="1"/>
    <n v="8.3333333333333329E-2"/>
    <n v="2867"/>
  </r>
  <r>
    <n v="252"/>
    <x v="78"/>
    <x v="9"/>
    <x v="2"/>
    <n v="374754"/>
    <n v="96061"/>
    <n v="14186.86"/>
    <n v="1768"/>
    <n v="28"/>
    <n v="3"/>
    <n v="0.10714285714285714"/>
    <n v="14436"/>
  </r>
  <r>
    <n v="253"/>
    <x v="78"/>
    <x v="10"/>
    <x v="3"/>
    <n v="39889"/>
    <n v="779252"/>
    <n v="18088.04"/>
    <n v="1836"/>
    <n v="44"/>
    <n v="7"/>
    <n v="0.15909090909090909"/>
    <n v="26092"/>
  </r>
  <r>
    <n v="254"/>
    <x v="79"/>
    <x v="0"/>
    <x v="0"/>
    <n v="349043"/>
    <n v="563017"/>
    <n v="103820.56"/>
    <n v="2474"/>
    <n v="78"/>
    <n v="13"/>
    <n v="0.16666666666666666"/>
    <n v="94384"/>
  </r>
  <r>
    <n v="255"/>
    <x v="79"/>
    <x v="1"/>
    <x v="0"/>
    <n v="348934"/>
    <n v="401538"/>
    <n v="38809.67"/>
    <n v="2952"/>
    <n v="75"/>
    <n v="6"/>
    <n v="0.08"/>
    <n v="41351"/>
  </r>
  <r>
    <n v="256"/>
    <x v="79"/>
    <x v="2"/>
    <x v="1"/>
    <n v="89459845"/>
    <n v="53666"/>
    <n v="15299.01"/>
    <n v="875"/>
    <n v="20"/>
    <n v="2"/>
    <n v="0.1"/>
    <n v="24438"/>
  </r>
  <r>
    <n v="257"/>
    <x v="79"/>
    <x v="3"/>
    <x v="1"/>
    <n v="127823"/>
    <n v="242657"/>
    <n v="18429.75"/>
    <n v="1968"/>
    <n v="42"/>
    <n v="5"/>
    <n v="0.11904761904761904"/>
    <n v="18791"/>
  </r>
  <r>
    <n v="258"/>
    <x v="79"/>
    <x v="4"/>
    <x v="2"/>
    <n v="10934"/>
    <n v="453376"/>
    <n v="26171.53"/>
    <n v="4987"/>
    <n v="61"/>
    <n v="16"/>
    <n v="0.26229508196721313"/>
    <n v="109971"/>
  </r>
  <r>
    <n v="259"/>
    <x v="79"/>
    <x v="5"/>
    <x v="0"/>
    <n v="9034945"/>
    <n v="1030237"/>
    <n v="19361.509999999998"/>
    <n v="3134"/>
    <n v="46"/>
    <n v="7"/>
    <n v="0.15217391304347827"/>
    <n v="31015"/>
  </r>
  <r>
    <n v="260"/>
    <x v="79"/>
    <x v="6"/>
    <x v="0"/>
    <n v="983498"/>
    <n v="523592"/>
    <n v="19741.490000000002"/>
    <n v="5733"/>
    <n v="128"/>
    <n v="5"/>
    <n v="3.90625E-2"/>
    <n v="10394"/>
  </r>
  <r>
    <n v="261"/>
    <x v="79"/>
    <x v="7"/>
    <x v="0"/>
    <n v="4387490"/>
    <n v="10758"/>
    <n v="2594.27"/>
    <n v="273"/>
    <n v="6"/>
    <n v="1"/>
    <n v="0.16666666666666666"/>
    <n v="5228"/>
  </r>
  <r>
    <n v="262"/>
    <x v="79"/>
    <x v="8"/>
    <x v="0"/>
    <n v="544756"/>
    <n v="125431"/>
    <n v="46101.71"/>
    <n v="1016"/>
    <n v="44"/>
    <n v="5"/>
    <n v="0.11363636363636363"/>
    <n v="6565"/>
  </r>
  <r>
    <n v="263"/>
    <x v="79"/>
    <x v="9"/>
    <x v="2"/>
    <n v="374754"/>
    <n v="365014"/>
    <n v="38798.49"/>
    <n v="3501"/>
    <n v="69"/>
    <n v="8"/>
    <n v="0.11594202898550725"/>
    <n v="45788"/>
  </r>
  <r>
    <n v="264"/>
    <x v="79"/>
    <x v="10"/>
    <x v="3"/>
    <n v="39889"/>
    <n v="2482038"/>
    <n v="40692.5"/>
    <n v="4722"/>
    <n v="81"/>
    <n v="18"/>
    <n v="0.22222222222222221"/>
    <n v="63068"/>
  </r>
  <r>
    <n v="265"/>
    <x v="80"/>
    <x v="0"/>
    <x v="0"/>
    <n v="349043"/>
    <n v="107129"/>
    <n v="12511.82"/>
    <n v="382"/>
    <n v="13"/>
    <n v="1"/>
    <n v="7.6923076923076927E-2"/>
    <n v="8464"/>
  </r>
  <r>
    <n v="266"/>
    <x v="80"/>
    <x v="1"/>
    <x v="0"/>
    <n v="348934"/>
    <n v="106718"/>
    <n v="9536.39"/>
    <n v="571"/>
    <n v="15"/>
    <n v="2"/>
    <n v="0.13333333333333333"/>
    <n v="11609"/>
  </r>
  <r>
    <n v="267"/>
    <x v="80"/>
    <x v="2"/>
    <x v="1"/>
    <n v="89459845"/>
    <n v="7931"/>
    <n v="1159.5899999999999"/>
    <n v="198"/>
    <n v="0"/>
    <n v="1"/>
    <n v="0"/>
    <n v="0"/>
  </r>
  <r>
    <n v="268"/>
    <x v="80"/>
    <x v="3"/>
    <x v="1"/>
    <n v="127823"/>
    <n v="70824"/>
    <n v="7818.67"/>
    <n v="478"/>
    <n v="15"/>
    <n v="2"/>
    <n v="0.13333333333333333"/>
    <n v="6240"/>
  </r>
  <r>
    <n v="269"/>
    <x v="80"/>
    <x v="4"/>
    <x v="2"/>
    <n v="10934"/>
    <n v="91833"/>
    <n v="7810.99"/>
    <n v="906"/>
    <n v="20"/>
    <n v="4"/>
    <n v="0.2"/>
    <n v="45463"/>
  </r>
  <r>
    <n v="270"/>
    <x v="80"/>
    <x v="5"/>
    <x v="0"/>
    <n v="9034945"/>
    <n v="102317"/>
    <n v="2606.6799999999998"/>
    <n v="555"/>
    <n v="6"/>
    <n v="1"/>
    <n v="0.16666666666666666"/>
    <n v="5909"/>
  </r>
  <r>
    <n v="271"/>
    <x v="80"/>
    <x v="6"/>
    <x v="0"/>
    <n v="983498"/>
    <n v="125050"/>
    <n v="1920.65"/>
    <n v="1209"/>
    <n v="18"/>
    <n v="1"/>
    <n v="5.5555555555555552E-2"/>
    <n v="2261"/>
  </r>
  <r>
    <n v="272"/>
    <x v="80"/>
    <x v="7"/>
    <x v="0"/>
    <n v="4387490"/>
    <n v="2006"/>
    <n v="1299.5"/>
    <n v="62"/>
    <n v="2"/>
    <n v="1"/>
    <n v="0.5"/>
    <n v="4144"/>
  </r>
  <r>
    <n v="273"/>
    <x v="80"/>
    <x v="8"/>
    <x v="0"/>
    <n v="544756"/>
    <n v="25084"/>
    <n v="6147.35"/>
    <n v="231"/>
    <n v="4"/>
    <n v="1"/>
    <n v="0.25"/>
    <n v="1082"/>
  </r>
  <r>
    <n v="274"/>
    <x v="80"/>
    <x v="9"/>
    <x v="2"/>
    <n v="374754"/>
    <n v="49515"/>
    <n v="5601.16"/>
    <n v="573"/>
    <n v="12"/>
    <n v="2"/>
    <n v="0.16666666666666666"/>
    <n v="9841"/>
  </r>
  <r>
    <n v="275"/>
    <x v="80"/>
    <x v="10"/>
    <x v="3"/>
    <n v="39889"/>
    <n v="3150040"/>
    <n v="7346.61"/>
    <n v="699"/>
    <n v="13"/>
    <n v="2"/>
    <n v="0.15384615384615385"/>
    <n v="10406"/>
  </r>
  <r>
    <n v="276"/>
    <x v="81"/>
    <x v="0"/>
    <x v="0"/>
    <n v="349043"/>
    <n v="182240"/>
    <n v="16139.14"/>
    <n v="1443"/>
    <n v="40"/>
    <n v="3"/>
    <n v="7.4999999999999997E-2"/>
    <n v="24039"/>
  </r>
  <r>
    <n v="277"/>
    <x v="81"/>
    <x v="1"/>
    <x v="0"/>
    <n v="348934"/>
    <n v="486471"/>
    <n v="20533.240000000002"/>
    <n v="1594"/>
    <n v="37"/>
    <n v="3"/>
    <n v="8.1081081081081086E-2"/>
    <n v="14829"/>
  </r>
  <r>
    <n v="278"/>
    <x v="81"/>
    <x v="2"/>
    <x v="1"/>
    <n v="89459845"/>
    <n v="21241"/>
    <n v="1416.27"/>
    <n v="502"/>
    <n v="1"/>
    <n v="1"/>
    <n v="1"/>
    <n v="0"/>
  </r>
  <r>
    <n v="279"/>
    <x v="81"/>
    <x v="3"/>
    <x v="1"/>
    <n v="127823"/>
    <n v="210148"/>
    <n v="3938.33"/>
    <n v="987"/>
    <n v="10"/>
    <n v="1"/>
    <n v="0.1"/>
    <n v="2147"/>
  </r>
  <r>
    <n v="280"/>
    <x v="81"/>
    <x v="4"/>
    <x v="2"/>
    <n v="10934"/>
    <n v="157369"/>
    <n v="32600.91"/>
    <n v="1952"/>
    <n v="74"/>
    <n v="13"/>
    <n v="0.17567567567567569"/>
    <n v="150513"/>
  </r>
  <r>
    <n v="281"/>
    <x v="81"/>
    <x v="5"/>
    <x v="0"/>
    <n v="9034945"/>
    <n v="191822"/>
    <n v="14553.75"/>
    <n v="1443"/>
    <n v="32"/>
    <n v="3"/>
    <n v="9.375E-2"/>
    <n v="31828"/>
  </r>
  <r>
    <n v="282"/>
    <x v="81"/>
    <x v="6"/>
    <x v="0"/>
    <n v="983498"/>
    <n v="595666"/>
    <n v="2576.06"/>
    <n v="2254"/>
    <n v="77"/>
    <n v="1"/>
    <n v="1.2987012987012988E-2"/>
    <n v="2325"/>
  </r>
  <r>
    <n v="283"/>
    <x v="81"/>
    <x v="7"/>
    <x v="0"/>
    <n v="4387490"/>
    <n v="5390"/>
    <n v="1167.71"/>
    <n v="119"/>
    <n v="3"/>
    <n v="1"/>
    <n v="0.33333333333333331"/>
    <n v="5604"/>
  </r>
  <r>
    <n v="284"/>
    <x v="81"/>
    <x v="8"/>
    <x v="0"/>
    <n v="544756"/>
    <n v="65953"/>
    <n v="292.31"/>
    <n v="658"/>
    <n v="0"/>
    <n v="1"/>
    <n v="0"/>
    <n v="0"/>
  </r>
  <r>
    <n v="285"/>
    <x v="81"/>
    <x v="9"/>
    <x v="2"/>
    <n v="374754"/>
    <n v="210123"/>
    <n v="15539.41"/>
    <n v="1518"/>
    <n v="37"/>
    <n v="4"/>
    <n v="0.10810810810810811"/>
    <n v="25685"/>
  </r>
  <r>
    <n v="286"/>
    <x v="81"/>
    <x v="10"/>
    <x v="3"/>
    <n v="39889"/>
    <n v="18902677"/>
    <n v="6718.2"/>
    <n v="2495"/>
    <n v="17"/>
    <n v="2"/>
    <n v="0.11764705882352941"/>
    <n v="11531"/>
  </r>
  <r>
    <n v="287"/>
    <x v="82"/>
    <x v="0"/>
    <x v="0"/>
    <n v="349043"/>
    <n v="214200"/>
    <n v="5597.74"/>
    <n v="256"/>
    <n v="10"/>
    <n v="1"/>
    <n v="0.1"/>
    <n v="3669"/>
  </r>
  <r>
    <n v="288"/>
    <x v="82"/>
    <x v="1"/>
    <x v="0"/>
    <n v="348934"/>
    <n v="59976"/>
    <n v="2610.64"/>
    <n v="338"/>
    <n v="11"/>
    <n v="1"/>
    <n v="9.0909090909090912E-2"/>
    <n v="0"/>
  </r>
  <r>
    <n v="289"/>
    <x v="82"/>
    <x v="2"/>
    <x v="1"/>
    <n v="89459845"/>
    <n v="4345"/>
    <n v="1994.16"/>
    <n v="98"/>
    <n v="2"/>
    <n v="1"/>
    <n v="0.5"/>
    <n v="0"/>
  </r>
  <r>
    <n v="290"/>
    <x v="82"/>
    <x v="3"/>
    <x v="1"/>
    <n v="127823"/>
    <n v="37372"/>
    <n v="1614.43"/>
    <n v="246"/>
    <n v="4"/>
    <n v="1"/>
    <n v="0.25"/>
    <n v="0"/>
  </r>
  <r>
    <n v="291"/>
    <x v="82"/>
    <x v="4"/>
    <x v="2"/>
    <n v="10934"/>
    <n v="43719"/>
    <n v="6853.31"/>
    <n v="481"/>
    <n v="15"/>
    <n v="2"/>
    <n v="0.13333333333333333"/>
    <n v="23755"/>
  </r>
  <r>
    <n v="292"/>
    <x v="82"/>
    <x v="5"/>
    <x v="0"/>
    <n v="9034945"/>
    <n v="46072"/>
    <n v="1507.26"/>
    <n v="221"/>
    <n v="6"/>
    <n v="1"/>
    <n v="0.16666666666666666"/>
    <n v="6083"/>
  </r>
  <r>
    <n v="293"/>
    <x v="82"/>
    <x v="6"/>
    <x v="0"/>
    <n v="983498"/>
    <n v="72565"/>
    <n v="257.45"/>
    <n v="565"/>
    <n v="3"/>
    <n v="1"/>
    <n v="0.33333333333333331"/>
    <n v="0"/>
  </r>
  <r>
    <n v="294"/>
    <x v="82"/>
    <x v="7"/>
    <x v="0"/>
    <n v="4387490"/>
    <n v="798"/>
    <n v="213.58"/>
    <n v="23"/>
    <n v="0"/>
    <n v="1"/>
    <n v="0"/>
    <n v="0"/>
  </r>
  <r>
    <n v="295"/>
    <x v="82"/>
    <x v="8"/>
    <x v="0"/>
    <n v="544756"/>
    <n v="12550"/>
    <n v="3523.62"/>
    <n v="101"/>
    <n v="1"/>
    <n v="1"/>
    <n v="1"/>
    <n v="0"/>
  </r>
  <r>
    <n v="296"/>
    <x v="82"/>
    <x v="9"/>
    <x v="2"/>
    <n v="374754"/>
    <n v="21752"/>
    <n v="3735.05"/>
    <n v="339"/>
    <n v="5"/>
    <n v="1"/>
    <n v="0.2"/>
    <n v="5485"/>
  </r>
  <r>
    <n v="297"/>
    <x v="82"/>
    <x v="10"/>
    <x v="3"/>
    <n v="39889"/>
    <n v="170807"/>
    <n v="2852.43"/>
    <n v="484"/>
    <n v="9"/>
    <n v="1"/>
    <n v="0.1111111111111111"/>
    <n v="3367"/>
  </r>
  <r>
    <n v="298"/>
    <x v="83"/>
    <x v="0"/>
    <x v="0"/>
    <n v="349043"/>
    <n v="97305"/>
    <n v="5943.69"/>
    <n v="543"/>
    <n v="11"/>
    <n v="1"/>
    <n v="9.0909090909090912E-2"/>
    <n v="4453"/>
  </r>
  <r>
    <n v="299"/>
    <x v="83"/>
    <x v="1"/>
    <x v="0"/>
    <n v="348934"/>
    <n v="150471"/>
    <n v="7561.83"/>
    <n v="531"/>
    <n v="13"/>
    <n v="1"/>
    <n v="7.6923076923076927E-2"/>
    <n v="5956"/>
  </r>
  <r>
    <n v="300"/>
    <x v="83"/>
    <x v="2"/>
    <x v="1"/>
    <n v="89459845"/>
    <n v="10653"/>
    <n v="2922.28"/>
    <n v="163"/>
    <n v="5"/>
    <n v="1"/>
    <n v="0.2"/>
    <n v="10217"/>
  </r>
  <r>
    <n v="301"/>
    <x v="83"/>
    <x v="3"/>
    <x v="1"/>
    <n v="127823"/>
    <n v="63706"/>
    <n v="402.4"/>
    <n v="437"/>
    <n v="0"/>
    <n v="1"/>
    <n v="0"/>
    <n v="0"/>
  </r>
  <r>
    <n v="302"/>
    <x v="83"/>
    <x v="4"/>
    <x v="2"/>
    <n v="10934"/>
    <n v="127611"/>
    <n v="8691.77"/>
    <n v="923"/>
    <n v="19"/>
    <n v="5"/>
    <n v="0.26315789473684209"/>
    <n v="40363"/>
  </r>
  <r>
    <n v="303"/>
    <x v="83"/>
    <x v="5"/>
    <x v="0"/>
    <n v="9034945"/>
    <n v="57843"/>
    <n v="4687.2"/>
    <n v="643"/>
    <n v="13"/>
    <n v="1"/>
    <n v="7.6923076923076927E-2"/>
    <n v="5259"/>
  </r>
  <r>
    <n v="304"/>
    <x v="83"/>
    <x v="6"/>
    <x v="0"/>
    <n v="983498"/>
    <n v="695234"/>
    <n v="779.61"/>
    <n v="932"/>
    <n v="3"/>
    <n v="1"/>
    <n v="0.33333333333333331"/>
    <n v="0"/>
  </r>
  <r>
    <n v="305"/>
    <x v="83"/>
    <x v="7"/>
    <x v="0"/>
    <n v="4387490"/>
    <n v="1650"/>
    <n v="198.36"/>
    <n v="58"/>
    <n v="0"/>
    <n v="1"/>
    <n v="0"/>
    <n v="0"/>
  </r>
  <r>
    <n v="306"/>
    <x v="83"/>
    <x v="8"/>
    <x v="0"/>
    <n v="544756"/>
    <n v="28992"/>
    <n v="5922.94"/>
    <n v="222"/>
    <n v="5"/>
    <n v="1"/>
    <n v="0.2"/>
    <n v="1298"/>
  </r>
  <r>
    <n v="307"/>
    <x v="83"/>
    <x v="9"/>
    <x v="2"/>
    <n v="374754"/>
    <n v="110604"/>
    <n v="3938.36"/>
    <n v="647"/>
    <n v="14"/>
    <n v="1"/>
    <n v="7.1428571428571425E-2"/>
    <n v="4302"/>
  </r>
  <r>
    <n v="308"/>
    <x v="83"/>
    <x v="10"/>
    <x v="3"/>
    <n v="39889"/>
    <n v="9472495"/>
    <n v="6022.77"/>
    <n v="719"/>
    <n v="17"/>
    <n v="2"/>
    <n v="0.11764705882352941"/>
    <n v="8028"/>
  </r>
  <r>
    <n v="1"/>
    <x v="84"/>
    <x v="0"/>
    <x v="0"/>
    <n v="349043"/>
    <n v="155814"/>
    <n v="7375.82"/>
    <n v="1193"/>
    <n v="12"/>
    <n v="1"/>
    <n v="8.3333333333333329E-2"/>
    <n v="4203"/>
  </r>
  <r>
    <n v="2"/>
    <x v="84"/>
    <x v="1"/>
    <x v="0"/>
    <n v="348934"/>
    <n v="185145"/>
    <n v="15755.2"/>
    <n v="1907"/>
    <n v="42"/>
    <n v="3"/>
    <n v="7.1428571428571425E-2"/>
    <n v="17728"/>
  </r>
  <r>
    <n v="3"/>
    <x v="84"/>
    <x v="2"/>
    <x v="1"/>
    <n v="89459845"/>
    <n v="24403"/>
    <n v="5499.83"/>
    <n v="461"/>
    <n v="9"/>
    <n v="1"/>
    <n v="0.1111111111111111"/>
    <n v="7334"/>
  </r>
  <r>
    <n v="4"/>
    <x v="84"/>
    <x v="3"/>
    <x v="1"/>
    <n v="127823"/>
    <n v="174548"/>
    <n v="5476.13"/>
    <n v="1388"/>
    <n v="22"/>
    <n v="1"/>
    <n v="4.5454545454545456E-2"/>
    <n v="2454"/>
  </r>
  <r>
    <n v="5"/>
    <x v="84"/>
    <x v="4"/>
    <x v="2"/>
    <n v="10934"/>
    <n v="226645"/>
    <n v="24759.46"/>
    <n v="2160"/>
    <n v="50"/>
    <n v="10"/>
    <n v="0.2"/>
    <n v="94503"/>
  </r>
  <r>
    <n v="6"/>
    <x v="84"/>
    <x v="5"/>
    <x v="0"/>
    <n v="9034945"/>
    <n v="521761"/>
    <n v="9010.01"/>
    <n v="1384"/>
    <n v="22"/>
    <n v="2"/>
    <n v="9.0909090909090912E-2"/>
    <n v="17201"/>
  </r>
  <r>
    <n v="7"/>
    <x v="84"/>
    <x v="6"/>
    <x v="0"/>
    <n v="983498"/>
    <n v="553255"/>
    <n v="3560.66"/>
    <n v="2764"/>
    <n v="106"/>
    <n v="1"/>
    <n v="9.433962264150943E-3"/>
    <n v="2006"/>
  </r>
  <r>
    <n v="8"/>
    <x v="84"/>
    <x v="7"/>
    <x v="0"/>
    <n v="4387490"/>
    <n v="6617"/>
    <n v="1081.81"/>
    <n v="124"/>
    <n v="2"/>
    <n v="1"/>
    <n v="0.5"/>
    <n v="4545"/>
  </r>
  <r>
    <n v="9"/>
    <x v="84"/>
    <x v="8"/>
    <x v="0"/>
    <n v="544756"/>
    <n v="65008"/>
    <n v="20079.68"/>
    <n v="557"/>
    <n v="16"/>
    <n v="1"/>
    <n v="6.25E-2"/>
    <n v="4570"/>
  </r>
  <r>
    <n v="10"/>
    <x v="84"/>
    <x v="9"/>
    <x v="2"/>
    <n v="374754"/>
    <n v="107771"/>
    <n v="20131.689999999999"/>
    <n v="1443"/>
    <n v="48"/>
    <n v="7"/>
    <n v="0.14583333333333334"/>
    <n v="31811"/>
  </r>
  <r>
    <n v="11"/>
    <x v="84"/>
    <x v="10"/>
    <x v="3"/>
    <n v="39889"/>
    <n v="17845842"/>
    <n v="944.14"/>
    <n v="2477"/>
    <n v="3"/>
    <n v="1"/>
    <n v="0.33333333333333331"/>
    <n v="0"/>
  </r>
  <r>
    <n v="12"/>
    <x v="85"/>
    <x v="0"/>
    <x v="0"/>
    <n v="349043"/>
    <n v="449707"/>
    <n v="15811.67"/>
    <n v="2863"/>
    <n v="56"/>
    <n v="4"/>
    <n v="7.1428571428571425E-2"/>
    <n v="18655"/>
  </r>
  <r>
    <n v="13"/>
    <x v="85"/>
    <x v="1"/>
    <x v="0"/>
    <n v="348934"/>
    <n v="815801"/>
    <n v="2342.2199999999998"/>
    <n v="3600"/>
    <n v="8"/>
    <n v="1"/>
    <n v="0.125"/>
    <n v="0"/>
  </r>
  <r>
    <n v="14"/>
    <x v="85"/>
    <x v="2"/>
    <x v="1"/>
    <n v="89459845"/>
    <n v="50303"/>
    <n v="10913.17"/>
    <n v="821"/>
    <n v="14"/>
    <n v="2"/>
    <n v="0.14285714285714285"/>
    <n v="23569"/>
  </r>
  <r>
    <n v="15"/>
    <x v="85"/>
    <x v="3"/>
    <x v="1"/>
    <n v="127823"/>
    <n v="297325"/>
    <n v="15340.15"/>
    <n v="2578"/>
    <n v="35"/>
    <n v="3"/>
    <n v="8.5714285714285715E-2"/>
    <n v="10959"/>
  </r>
  <r>
    <n v="16"/>
    <x v="85"/>
    <x v="4"/>
    <x v="2"/>
    <n v="10934"/>
    <n v="479568"/>
    <n v="41152.79"/>
    <n v="4560"/>
    <n v="68"/>
    <n v="18"/>
    <n v="0.26470588235294118"/>
    <n v="137895"/>
  </r>
  <r>
    <n v="17"/>
    <x v="85"/>
    <x v="5"/>
    <x v="0"/>
    <n v="9034945"/>
    <n v="459437"/>
    <n v="27680.3"/>
    <n v="3140"/>
    <n v="43"/>
    <n v="10"/>
    <n v="0.23255813953488372"/>
    <n v="42993"/>
  </r>
  <r>
    <n v="18"/>
    <x v="85"/>
    <x v="6"/>
    <x v="0"/>
    <n v="983498"/>
    <n v="1011380"/>
    <n v="1674.14"/>
    <n v="4483"/>
    <n v="12"/>
    <n v="1"/>
    <n v="8.3333333333333329E-2"/>
    <n v="0"/>
  </r>
  <r>
    <n v="19"/>
    <x v="85"/>
    <x v="7"/>
    <x v="0"/>
    <n v="4387490"/>
    <n v="11050"/>
    <n v="162.25"/>
    <n v="299"/>
    <n v="0"/>
    <n v="1"/>
    <n v="0"/>
    <n v="0"/>
  </r>
  <r>
    <n v="20"/>
    <x v="85"/>
    <x v="8"/>
    <x v="0"/>
    <n v="544756"/>
    <n v="127777"/>
    <n v="10141.450000000001"/>
    <n v="1305"/>
    <n v="5"/>
    <n v="1"/>
    <n v="0.2"/>
    <n v="1075"/>
  </r>
  <r>
    <n v="21"/>
    <x v="85"/>
    <x v="9"/>
    <x v="2"/>
    <n v="374754"/>
    <n v="250450"/>
    <n v="12875.59"/>
    <n v="2449"/>
    <n v="20"/>
    <n v="2"/>
    <n v="0.1"/>
    <n v="12607"/>
  </r>
  <r>
    <n v="22"/>
    <x v="85"/>
    <x v="10"/>
    <x v="3"/>
    <n v="39889"/>
    <n v="47373078"/>
    <n v="38667.800000000003"/>
    <n v="4933"/>
    <n v="92"/>
    <n v="10"/>
    <n v="0.10869565217391304"/>
    <n v="44353"/>
  </r>
  <r>
    <n v="23"/>
    <x v="86"/>
    <x v="0"/>
    <x v="0"/>
    <n v="349043"/>
    <n v="1853320"/>
    <n v="60562.73"/>
    <n v="8426"/>
    <n v="132"/>
    <n v="14"/>
    <n v="0.10606060606060606"/>
    <n v="73055"/>
  </r>
  <r>
    <n v="24"/>
    <x v="86"/>
    <x v="1"/>
    <x v="0"/>
    <n v="348934"/>
    <n v="1130029"/>
    <n v="81579.320000000007"/>
    <n v="11119"/>
    <n v="268"/>
    <n v="14"/>
    <n v="5.2238805970149252E-2"/>
    <n v="67348"/>
  </r>
  <r>
    <n v="25"/>
    <x v="86"/>
    <x v="2"/>
    <x v="1"/>
    <n v="89459845"/>
    <n v="140432"/>
    <n v="90917.18"/>
    <n v="3225"/>
    <n v="94"/>
    <n v="18"/>
    <n v="0.19148936170212766"/>
    <n v="109038"/>
  </r>
  <r>
    <n v="26"/>
    <x v="86"/>
    <x v="3"/>
    <x v="1"/>
    <n v="127823"/>
    <n v="3844412"/>
    <n v="49205.96"/>
    <n v="8056"/>
    <n v="156"/>
    <n v="13"/>
    <n v="8.3333333333333329E-2"/>
    <n v="40634"/>
  </r>
  <r>
    <n v="27"/>
    <x v="86"/>
    <x v="4"/>
    <x v="2"/>
    <n v="10934"/>
    <n v="874178"/>
    <n v="179742.26"/>
    <n v="14227"/>
    <n v="456"/>
    <n v="81"/>
    <n v="0.17763157894736842"/>
    <n v="780106"/>
  </r>
  <r>
    <n v="28"/>
    <x v="86"/>
    <x v="5"/>
    <x v="0"/>
    <n v="9034945"/>
    <n v="1598729"/>
    <n v="67660.34"/>
    <n v="9261"/>
    <n v="187"/>
    <n v="17"/>
    <n v="9.0909090909090912E-2"/>
    <n v="91196"/>
  </r>
  <r>
    <n v="29"/>
    <x v="86"/>
    <x v="6"/>
    <x v="0"/>
    <n v="983498"/>
    <n v="3575494"/>
    <n v="88155.4"/>
    <n v="14407"/>
    <n v="546"/>
    <n v="32"/>
    <n v="5.8608058608058608E-2"/>
    <n v="101991"/>
  </r>
  <r>
    <n v="30"/>
    <x v="86"/>
    <x v="7"/>
    <x v="0"/>
    <n v="4387490"/>
    <n v="31159"/>
    <n v="5290.76"/>
    <n v="847"/>
    <n v="21"/>
    <n v="3"/>
    <n v="0.14285714285714285"/>
    <n v="26130"/>
  </r>
  <r>
    <n v="31"/>
    <x v="86"/>
    <x v="8"/>
    <x v="0"/>
    <n v="544756"/>
    <n v="259829"/>
    <n v="69281.97"/>
    <n v="3367"/>
    <n v="76"/>
    <n v="7"/>
    <n v="9.2105263157894732E-2"/>
    <n v="5779"/>
  </r>
  <r>
    <n v="32"/>
    <x v="86"/>
    <x v="9"/>
    <x v="2"/>
    <n v="374754"/>
    <n v="600214"/>
    <n v="162523.82"/>
    <n v="7583"/>
    <n v="397"/>
    <n v="41"/>
    <n v="0.10327455919395466"/>
    <n v="287103"/>
  </r>
  <r>
    <n v="33"/>
    <x v="86"/>
    <x v="10"/>
    <x v="3"/>
    <n v="39889"/>
    <n v="134157683"/>
    <n v="31150.76"/>
    <n v="14298"/>
    <n v="76"/>
    <n v="13"/>
    <n v="0.17105263157894737"/>
    <n v="61769"/>
  </r>
  <r>
    <n v="34"/>
    <x v="87"/>
    <x v="0"/>
    <x v="0"/>
    <n v="349043"/>
    <n v="2952903"/>
    <n v="193156.01"/>
    <n v="9687"/>
    <n v="172"/>
    <n v="35"/>
    <n v="0.20348837209302326"/>
    <n v="156571"/>
  </r>
  <r>
    <n v="35"/>
    <x v="87"/>
    <x v="1"/>
    <x v="0"/>
    <n v="348934"/>
    <n v="4257540"/>
    <n v="108958.3"/>
    <n v="15561"/>
    <n v="134"/>
    <n v="18"/>
    <n v="0.13432835820895522"/>
    <n v="80447"/>
  </r>
  <r>
    <n v="36"/>
    <x v="87"/>
    <x v="2"/>
    <x v="1"/>
    <n v="89459845"/>
    <n v="229530"/>
    <n v="46284.800000000003"/>
    <n v="3389"/>
    <n v="58"/>
    <n v="9"/>
    <n v="0.15517241379310345"/>
    <n v="72048"/>
  </r>
  <r>
    <n v="37"/>
    <x v="87"/>
    <x v="3"/>
    <x v="1"/>
    <n v="127823"/>
    <n v="1723449"/>
    <n v="67213.05"/>
    <n v="10324"/>
    <n v="268"/>
    <n v="14"/>
    <n v="5.2238805970149252E-2"/>
    <n v="48579"/>
  </r>
  <r>
    <n v="38"/>
    <x v="87"/>
    <x v="4"/>
    <x v="2"/>
    <n v="10934"/>
    <n v="1838086"/>
    <n v="155395.75"/>
    <n v="19309"/>
    <n v="399"/>
    <n v="77"/>
    <n v="0.19298245614035087"/>
    <n v="613914"/>
  </r>
  <r>
    <n v="39"/>
    <x v="87"/>
    <x v="5"/>
    <x v="0"/>
    <n v="9034945"/>
    <n v="1164705"/>
    <n v="90314.76"/>
    <n v="8939"/>
    <n v="230"/>
    <n v="27"/>
    <n v="0.11739130434782609"/>
    <n v="161528"/>
  </r>
  <r>
    <n v="40"/>
    <x v="87"/>
    <x v="6"/>
    <x v="0"/>
    <n v="983498"/>
    <n v="2931609"/>
    <n v="34867.629999999997"/>
    <n v="17384"/>
    <n v="456"/>
    <n v="9"/>
    <n v="1.9736842105263157E-2"/>
    <n v="26363"/>
  </r>
  <r>
    <n v="41"/>
    <x v="87"/>
    <x v="7"/>
    <x v="0"/>
    <n v="4387490"/>
    <n v="41478"/>
    <n v="713.13"/>
    <n v="1100"/>
    <n v="3"/>
    <n v="1"/>
    <n v="0.33333333333333331"/>
    <n v="5202"/>
  </r>
  <r>
    <n v="42"/>
    <x v="87"/>
    <x v="8"/>
    <x v="0"/>
    <n v="544756"/>
    <n v="502733"/>
    <n v="125064.66"/>
    <n v="4730"/>
    <n v="83"/>
    <n v="12"/>
    <n v="0.14457831325301204"/>
    <n v="6979"/>
  </r>
  <r>
    <n v="43"/>
    <x v="87"/>
    <x v="9"/>
    <x v="2"/>
    <n v="374754"/>
    <n v="1355212"/>
    <n v="147469.69"/>
    <n v="14279"/>
    <n v="264"/>
    <n v="43"/>
    <n v="0.16287878787878787"/>
    <n v="263519"/>
  </r>
  <r>
    <n v="44"/>
    <x v="87"/>
    <x v="10"/>
    <x v="3"/>
    <n v="39889"/>
    <n v="45351117"/>
    <n v="185438.55"/>
    <n v="19374"/>
    <n v="270"/>
    <n v="54"/>
    <n v="0.2"/>
    <n v="232842"/>
  </r>
  <r>
    <n v="45"/>
    <x v="88"/>
    <x v="0"/>
    <x v="0"/>
    <n v="349043"/>
    <n v="3492635"/>
    <n v="77917.279999999999"/>
    <n v="12390"/>
    <n v="121"/>
    <n v="14"/>
    <n v="0.11570247933884298"/>
    <n v="73766"/>
  </r>
  <r>
    <n v="46"/>
    <x v="88"/>
    <x v="1"/>
    <x v="0"/>
    <n v="348934"/>
    <n v="3207339"/>
    <n v="224349.87"/>
    <n v="14320"/>
    <n v="288"/>
    <n v="44"/>
    <n v="0.15277777777777779"/>
    <n v="175613"/>
  </r>
  <r>
    <n v="47"/>
    <x v="88"/>
    <x v="2"/>
    <x v="1"/>
    <n v="89459845"/>
    <n v="235460"/>
    <n v="99836.84"/>
    <n v="5014"/>
    <n v="177"/>
    <n v="24"/>
    <n v="0.13559322033898305"/>
    <n v="205531"/>
  </r>
  <r>
    <n v="48"/>
    <x v="88"/>
    <x v="3"/>
    <x v="1"/>
    <n v="127823"/>
    <n v="10665748"/>
    <n v="66561.440000000002"/>
    <n v="14089"/>
    <n v="113"/>
    <n v="12"/>
    <n v="0.10619469026548672"/>
    <n v="47252"/>
  </r>
  <r>
    <n v="49"/>
    <x v="88"/>
    <x v="4"/>
    <x v="2"/>
    <n v="10934"/>
    <n v="2157308"/>
    <n v="419582.73"/>
    <n v="18552"/>
    <n v="726"/>
    <n v="174"/>
    <n v="0.23966942148760331"/>
    <n v="1142984"/>
  </r>
  <r>
    <n v="50"/>
    <x v="88"/>
    <x v="5"/>
    <x v="0"/>
    <n v="9034945"/>
    <n v="7703194"/>
    <n v="304761.3"/>
    <n v="14416"/>
    <n v="478"/>
    <n v="60"/>
    <n v="0.12552301255230125"/>
    <n v="472533"/>
  </r>
  <r>
    <n v="51"/>
    <x v="88"/>
    <x v="6"/>
    <x v="0"/>
    <n v="983498"/>
    <n v="4457588"/>
    <n v="15322.81"/>
    <n v="22113"/>
    <n v="638"/>
    <n v="3"/>
    <n v="4.7021943573667714E-3"/>
    <n v="7730"/>
  </r>
  <r>
    <n v="52"/>
    <x v="88"/>
    <x v="7"/>
    <x v="0"/>
    <n v="4387490"/>
    <n v="42728"/>
    <n v="6405.63"/>
    <n v="1281"/>
    <n v="24"/>
    <n v="5"/>
    <n v="0.20833333333333334"/>
    <n v="22505"/>
  </r>
  <r>
    <n v="53"/>
    <x v="88"/>
    <x v="8"/>
    <x v="0"/>
    <n v="544756"/>
    <n v="518784"/>
    <n v="193381"/>
    <n v="7125"/>
    <n v="105"/>
    <n v="19"/>
    <n v="0.18095238095238095"/>
    <n v="10741"/>
  </r>
  <r>
    <n v="54"/>
    <x v="88"/>
    <x v="9"/>
    <x v="2"/>
    <n v="374754"/>
    <n v="1959883"/>
    <n v="29290.46"/>
    <n v="13890"/>
    <n v="49"/>
    <n v="9"/>
    <n v="0.18367346938775511"/>
    <n v="47648"/>
  </r>
  <r>
    <n v="55"/>
    <x v="88"/>
    <x v="10"/>
    <x v="3"/>
    <n v="39889"/>
    <n v="6810794"/>
    <n v="487237.64"/>
    <n v="24813"/>
    <n v="658"/>
    <n v="142"/>
    <n v="0.21580547112462006"/>
    <n v="549049"/>
  </r>
  <r>
    <n v="56"/>
    <x v="89"/>
    <x v="0"/>
    <x v="0"/>
    <n v="349043"/>
    <n v="338280"/>
    <n v="39471.31"/>
    <n v="2325"/>
    <n v="78"/>
    <n v="9"/>
    <n v="0.11538461538461539"/>
    <n v="51430"/>
  </r>
  <r>
    <n v="57"/>
    <x v="89"/>
    <x v="1"/>
    <x v="0"/>
    <n v="348934"/>
    <n v="488989"/>
    <n v="64736.58"/>
    <n v="3735"/>
    <n v="96"/>
    <n v="8"/>
    <n v="8.3333333333333329E-2"/>
    <n v="50614"/>
  </r>
  <r>
    <n v="58"/>
    <x v="89"/>
    <x v="2"/>
    <x v="1"/>
    <n v="89459845"/>
    <n v="41507"/>
    <n v="5883.76"/>
    <n v="894"/>
    <n v="10"/>
    <n v="1"/>
    <n v="0.1"/>
    <n v="9324"/>
  </r>
  <r>
    <n v="59"/>
    <x v="89"/>
    <x v="3"/>
    <x v="1"/>
    <n v="127823"/>
    <n v="567609"/>
    <n v="20508.009999999998"/>
    <n v="2229"/>
    <n v="45"/>
    <n v="6"/>
    <n v="0.13333333333333333"/>
    <n v="13128"/>
  </r>
  <r>
    <n v="60"/>
    <x v="89"/>
    <x v="4"/>
    <x v="2"/>
    <n v="10934"/>
    <n v="439731"/>
    <n v="88186.96"/>
    <n v="4835"/>
    <n v="156"/>
    <n v="22"/>
    <n v="0.14102564102564102"/>
    <n v="203971"/>
  </r>
  <r>
    <n v="61"/>
    <x v="89"/>
    <x v="5"/>
    <x v="0"/>
    <n v="9034945"/>
    <n v="459688"/>
    <n v="4215.0600000000004"/>
    <n v="2498"/>
    <n v="14"/>
    <n v="1"/>
    <n v="7.1428571428571425E-2"/>
    <n v="6585"/>
  </r>
  <r>
    <n v="62"/>
    <x v="89"/>
    <x v="6"/>
    <x v="0"/>
    <n v="983498"/>
    <n v="1655581"/>
    <n v="14303.49"/>
    <n v="4994"/>
    <n v="85"/>
    <n v="4"/>
    <n v="4.7058823529411764E-2"/>
    <n v="12789"/>
  </r>
  <r>
    <n v="63"/>
    <x v="89"/>
    <x v="7"/>
    <x v="0"/>
    <n v="4387490"/>
    <n v="11818"/>
    <n v="1188.58"/>
    <n v="289"/>
    <n v="5"/>
    <n v="1"/>
    <n v="0.2"/>
    <n v="4814"/>
  </r>
  <r>
    <n v="64"/>
    <x v="89"/>
    <x v="8"/>
    <x v="0"/>
    <n v="544756"/>
    <n v="102299"/>
    <n v="25933.61"/>
    <n v="1186"/>
    <n v="28"/>
    <n v="4"/>
    <n v="0.14285714285714285"/>
    <n v="7306"/>
  </r>
  <r>
    <n v="65"/>
    <x v="89"/>
    <x v="9"/>
    <x v="2"/>
    <n v="374754"/>
    <n v="314795"/>
    <n v="7787.26"/>
    <n v="3185"/>
    <n v="21"/>
    <n v="2"/>
    <n v="9.5238095238095233E-2"/>
    <n v="10724"/>
  </r>
  <r>
    <n v="66"/>
    <x v="89"/>
    <x v="10"/>
    <x v="3"/>
    <n v="39889"/>
    <n v="42229523"/>
    <n v="41278.81"/>
    <n v="3804"/>
    <n v="79"/>
    <n v="10"/>
    <n v="0.12658227848101267"/>
    <n v="41418"/>
  </r>
  <r>
    <n v="67"/>
    <x v="90"/>
    <x v="0"/>
    <x v="0"/>
    <n v="349043"/>
    <n v="570002"/>
    <n v="30237.08"/>
    <n v="2387"/>
    <n v="37"/>
    <n v="5"/>
    <n v="0.13513513513513514"/>
    <n v="22950"/>
  </r>
  <r>
    <n v="68"/>
    <x v="90"/>
    <x v="1"/>
    <x v="0"/>
    <n v="348934"/>
    <n v="562882"/>
    <n v="38109.43"/>
    <n v="2866"/>
    <n v="62"/>
    <n v="5"/>
    <n v="8.0645161290322578E-2"/>
    <n v="24095"/>
  </r>
  <r>
    <n v="69"/>
    <x v="90"/>
    <x v="2"/>
    <x v="1"/>
    <n v="89459845"/>
    <n v="50299"/>
    <n v="5841.16"/>
    <n v="942"/>
    <n v="18"/>
    <n v="2"/>
    <n v="0.1111111111111111"/>
    <n v="16819"/>
  </r>
  <r>
    <n v="70"/>
    <x v="90"/>
    <x v="3"/>
    <x v="1"/>
    <n v="127823"/>
    <n v="1241495"/>
    <n v="17864.71"/>
    <n v="2806"/>
    <n v="47"/>
    <n v="4"/>
    <n v="8.5106382978723402E-2"/>
    <n v="16301"/>
  </r>
  <r>
    <n v="71"/>
    <x v="90"/>
    <x v="4"/>
    <x v="2"/>
    <n v="10934"/>
    <n v="801767"/>
    <n v="25543.26"/>
    <n v="3651"/>
    <n v="90"/>
    <n v="12"/>
    <n v="0.13333333333333333"/>
    <n v="96555"/>
  </r>
  <r>
    <n v="72"/>
    <x v="90"/>
    <x v="5"/>
    <x v="0"/>
    <n v="9034945"/>
    <n v="1200519"/>
    <n v="36228.75"/>
    <n v="2993"/>
    <n v="110"/>
    <n v="9"/>
    <n v="8.1818181818181818E-2"/>
    <n v="55317"/>
  </r>
  <r>
    <n v="73"/>
    <x v="90"/>
    <x v="6"/>
    <x v="0"/>
    <n v="983498"/>
    <n v="535842"/>
    <n v="6300.92"/>
    <n v="4329"/>
    <n v="230"/>
    <n v="1"/>
    <n v="4.3478260869565218E-3"/>
    <n v="4275"/>
  </r>
  <r>
    <n v="74"/>
    <x v="90"/>
    <x v="7"/>
    <x v="0"/>
    <n v="4387490"/>
    <n v="8978"/>
    <n v="3336.49"/>
    <n v="286"/>
    <n v="5"/>
    <n v="1"/>
    <n v="0.2"/>
    <n v="5474"/>
  </r>
  <r>
    <n v="75"/>
    <x v="90"/>
    <x v="8"/>
    <x v="0"/>
    <n v="544756"/>
    <n v="141531"/>
    <n v="8329.59"/>
    <n v="1234"/>
    <n v="5"/>
    <n v="1"/>
    <n v="0.2"/>
    <n v="929"/>
  </r>
  <r>
    <n v="76"/>
    <x v="90"/>
    <x v="9"/>
    <x v="2"/>
    <n v="374754"/>
    <n v="293813"/>
    <n v="50480.42"/>
    <n v="3576"/>
    <n v="100"/>
    <n v="13"/>
    <n v="0.13"/>
    <n v="55265"/>
  </r>
  <r>
    <n v="77"/>
    <x v="90"/>
    <x v="10"/>
    <x v="3"/>
    <n v="39889"/>
    <n v="3314676"/>
    <n v="64477.25"/>
    <n v="3604"/>
    <n v="142"/>
    <n v="24"/>
    <n v="0.16901408450704225"/>
    <n v="107609"/>
  </r>
  <r>
    <n v="78"/>
    <x v="91"/>
    <x v="0"/>
    <x v="0"/>
    <n v="349043"/>
    <n v="390096"/>
    <n v="23198.81"/>
    <n v="1988"/>
    <n v="33"/>
    <n v="5"/>
    <n v="0.15151515151515152"/>
    <n v="24004"/>
  </r>
  <r>
    <n v="79"/>
    <x v="91"/>
    <x v="1"/>
    <x v="0"/>
    <n v="348934"/>
    <n v="542321"/>
    <n v="37195.97"/>
    <n v="3544"/>
    <n v="66"/>
    <n v="4"/>
    <n v="6.0606060606060608E-2"/>
    <n v="29816"/>
  </r>
  <r>
    <n v="80"/>
    <x v="91"/>
    <x v="2"/>
    <x v="1"/>
    <n v="89459845"/>
    <n v="48995"/>
    <n v="7997.15"/>
    <n v="923"/>
    <n v="23"/>
    <n v="1"/>
    <n v="4.3478260869565216E-2"/>
    <n v="14861"/>
  </r>
  <r>
    <n v="81"/>
    <x v="91"/>
    <x v="3"/>
    <x v="1"/>
    <n v="127823"/>
    <n v="470475"/>
    <n v="18424.71"/>
    <n v="2537"/>
    <n v="54"/>
    <n v="5"/>
    <n v="9.2592592592592587E-2"/>
    <n v="14770"/>
  </r>
  <r>
    <n v="82"/>
    <x v="91"/>
    <x v="4"/>
    <x v="2"/>
    <n v="10934"/>
    <n v="623917"/>
    <n v="35050.06"/>
    <n v="3880"/>
    <n v="84"/>
    <n v="17"/>
    <n v="0.20238095238095238"/>
    <n v="99938"/>
  </r>
  <r>
    <n v="83"/>
    <x v="91"/>
    <x v="5"/>
    <x v="0"/>
    <n v="9034945"/>
    <n v="476025"/>
    <n v="360.57"/>
    <n v="2266"/>
    <n v="1"/>
    <n v="1"/>
    <n v="1"/>
    <n v="0"/>
  </r>
  <r>
    <n v="84"/>
    <x v="91"/>
    <x v="6"/>
    <x v="0"/>
    <n v="983498"/>
    <n v="829352"/>
    <n v="2443.4499999999998"/>
    <n v="4203"/>
    <n v="112"/>
    <n v="1"/>
    <n v="8.9285714285714281E-3"/>
    <n v="2175"/>
  </r>
  <r>
    <n v="85"/>
    <x v="91"/>
    <x v="7"/>
    <x v="0"/>
    <n v="4387490"/>
    <n v="10698"/>
    <n v="3800.83"/>
    <n v="337"/>
    <n v="10"/>
    <n v="1"/>
    <n v="0.1"/>
    <n v="10395"/>
  </r>
  <r>
    <n v="86"/>
    <x v="91"/>
    <x v="8"/>
    <x v="0"/>
    <n v="544756"/>
    <n v="105129"/>
    <n v="35139.14"/>
    <n v="1304"/>
    <n v="24"/>
    <n v="5"/>
    <n v="0.20833333333333334"/>
    <n v="5748"/>
  </r>
  <r>
    <n v="87"/>
    <x v="91"/>
    <x v="9"/>
    <x v="2"/>
    <n v="374754"/>
    <n v="398390"/>
    <n v="35512.99"/>
    <n v="3529"/>
    <n v="54"/>
    <n v="7"/>
    <n v="0.12962962962962962"/>
    <n v="48444"/>
  </r>
  <r>
    <n v="88"/>
    <x v="91"/>
    <x v="10"/>
    <x v="3"/>
    <n v="39889"/>
    <n v="2488697"/>
    <n v="35583.69"/>
    <n v="3625"/>
    <n v="74"/>
    <n v="8"/>
    <n v="0.10810810810810811"/>
    <n v="45630"/>
  </r>
  <r>
    <n v="89"/>
    <x v="92"/>
    <x v="0"/>
    <x v="0"/>
    <n v="349043"/>
    <n v="488983"/>
    <n v="46174"/>
    <n v="2110"/>
    <n v="78"/>
    <n v="7"/>
    <n v="8.9743589743589744E-2"/>
    <n v="35954"/>
  </r>
  <r>
    <n v="90"/>
    <x v="92"/>
    <x v="1"/>
    <x v="0"/>
    <n v="348934"/>
    <n v="557829"/>
    <n v="62144.45"/>
    <n v="2747"/>
    <n v="113"/>
    <n v="10"/>
    <n v="8.8495575221238937E-2"/>
    <n v="55411"/>
  </r>
  <r>
    <n v="91"/>
    <x v="92"/>
    <x v="2"/>
    <x v="1"/>
    <n v="89459845"/>
    <n v="45947"/>
    <n v="3446.24"/>
    <n v="1040"/>
    <n v="5"/>
    <n v="1"/>
    <n v="0.2"/>
    <n v="6567"/>
  </r>
  <r>
    <n v="92"/>
    <x v="92"/>
    <x v="3"/>
    <x v="1"/>
    <n v="127823"/>
    <n v="442442"/>
    <n v="19933.98"/>
    <n v="2109"/>
    <n v="54"/>
    <n v="4"/>
    <n v="7.407407407407407E-2"/>
    <n v="17649"/>
  </r>
  <r>
    <n v="93"/>
    <x v="92"/>
    <x v="4"/>
    <x v="2"/>
    <n v="10934"/>
    <n v="492527"/>
    <n v="27401.41"/>
    <n v="3608"/>
    <n v="98"/>
    <n v="17"/>
    <n v="0.17346938775510204"/>
    <n v="139965"/>
  </r>
  <r>
    <n v="94"/>
    <x v="92"/>
    <x v="5"/>
    <x v="0"/>
    <n v="9034945"/>
    <n v="818394"/>
    <n v="9999.4"/>
    <n v="2999"/>
    <n v="17"/>
    <n v="2"/>
    <n v="0.11764705882352941"/>
    <n v="23156"/>
  </r>
  <r>
    <n v="95"/>
    <x v="92"/>
    <x v="6"/>
    <x v="0"/>
    <n v="983498"/>
    <n v="1214340"/>
    <n v="6259.34"/>
    <n v="4695"/>
    <n v="114"/>
    <n v="3"/>
    <n v="2.6315789473684209E-2"/>
    <n v="4906"/>
  </r>
  <r>
    <n v="96"/>
    <x v="92"/>
    <x v="7"/>
    <x v="0"/>
    <n v="4387490"/>
    <n v="9525"/>
    <n v="2003.61"/>
    <n v="294"/>
    <n v="6"/>
    <n v="1"/>
    <n v="0.16666666666666666"/>
    <n v="4680"/>
  </r>
  <r>
    <n v="97"/>
    <x v="92"/>
    <x v="8"/>
    <x v="0"/>
    <n v="544756"/>
    <n v="206668"/>
    <n v="24545.43"/>
    <n v="1291"/>
    <n v="20"/>
    <n v="3"/>
    <n v="0.15"/>
    <n v="2944"/>
  </r>
  <r>
    <n v="98"/>
    <x v="92"/>
    <x v="9"/>
    <x v="2"/>
    <n v="374754"/>
    <n v="308844"/>
    <n v="66183.48"/>
    <n v="3526"/>
    <n v="105"/>
    <n v="17"/>
    <n v="0.16190476190476191"/>
    <n v="77352"/>
  </r>
  <r>
    <n v="99"/>
    <x v="92"/>
    <x v="10"/>
    <x v="3"/>
    <n v="39889"/>
    <n v="3228125"/>
    <n v="40746.49"/>
    <n v="4491"/>
    <n v="75"/>
    <n v="14"/>
    <n v="0.18666666666666668"/>
    <n v="43281"/>
  </r>
  <r>
    <n v="100"/>
    <x v="93"/>
    <x v="0"/>
    <x v="0"/>
    <n v="349043"/>
    <n v="906136"/>
    <n v="37788.6"/>
    <n v="5164"/>
    <n v="76"/>
    <n v="8"/>
    <n v="0.10526315789473684"/>
    <n v="47213"/>
  </r>
  <r>
    <n v="101"/>
    <x v="93"/>
    <x v="1"/>
    <x v="0"/>
    <n v="348934"/>
    <n v="770259"/>
    <n v="48822.23"/>
    <n v="6588"/>
    <n v="157"/>
    <n v="7"/>
    <n v="4.4585987261146494E-2"/>
    <n v="34694"/>
  </r>
  <r>
    <n v="102"/>
    <x v="93"/>
    <x v="2"/>
    <x v="1"/>
    <n v="89459845"/>
    <n v="116392"/>
    <n v="57203.77"/>
    <n v="1710"/>
    <n v="63"/>
    <n v="10"/>
    <n v="0.15873015873015872"/>
    <n v="96028"/>
  </r>
  <r>
    <n v="103"/>
    <x v="93"/>
    <x v="3"/>
    <x v="1"/>
    <n v="127823"/>
    <n v="670773"/>
    <n v="54839.63"/>
    <n v="4699"/>
    <n v="126"/>
    <n v="22"/>
    <n v="0.17460317460317459"/>
    <n v="49712"/>
  </r>
  <r>
    <n v="104"/>
    <x v="93"/>
    <x v="4"/>
    <x v="2"/>
    <n v="10934"/>
    <n v="1524872"/>
    <n v="20216"/>
    <n v="9114"/>
    <n v="82"/>
    <n v="17"/>
    <n v="0.2073170731707317"/>
    <n v="118537"/>
  </r>
  <r>
    <n v="105"/>
    <x v="93"/>
    <x v="5"/>
    <x v="0"/>
    <n v="9034945"/>
    <n v="3872817"/>
    <n v="33307.08"/>
    <n v="4519"/>
    <n v="203"/>
    <n v="15"/>
    <n v="7.3891625615763554E-2"/>
    <n v="94979"/>
  </r>
  <r>
    <n v="106"/>
    <x v="93"/>
    <x v="6"/>
    <x v="0"/>
    <n v="983498"/>
    <n v="2057845"/>
    <n v="16156.32"/>
    <n v="9681"/>
    <n v="342"/>
    <n v="3"/>
    <n v="8.771929824561403E-3"/>
    <n v="6978"/>
  </r>
  <r>
    <n v="107"/>
    <x v="93"/>
    <x v="7"/>
    <x v="0"/>
    <n v="4387490"/>
    <n v="17781"/>
    <n v="14783.72"/>
    <n v="662"/>
    <n v="25"/>
    <n v="5"/>
    <n v="0.2"/>
    <n v="29650"/>
  </r>
  <r>
    <n v="108"/>
    <x v="93"/>
    <x v="8"/>
    <x v="0"/>
    <n v="544756"/>
    <n v="321959"/>
    <n v="144576.01999999999"/>
    <n v="2506"/>
    <n v="92"/>
    <n v="16"/>
    <n v="0.17391304347826086"/>
    <n v="11949"/>
  </r>
  <r>
    <n v="109"/>
    <x v="93"/>
    <x v="9"/>
    <x v="2"/>
    <n v="374754"/>
    <n v="456020"/>
    <n v="143369.39000000001"/>
    <n v="5954"/>
    <n v="184"/>
    <n v="30"/>
    <n v="0.16304347826086957"/>
    <n v="127832"/>
  </r>
  <r>
    <n v="110"/>
    <x v="93"/>
    <x v="10"/>
    <x v="3"/>
    <n v="39889"/>
    <n v="4344319"/>
    <n v="167590.20000000001"/>
    <n v="8635"/>
    <n v="324"/>
    <n v="67"/>
    <n v="0.20679012345679013"/>
    <n v="167988"/>
  </r>
  <r>
    <n v="111"/>
    <x v="94"/>
    <x v="0"/>
    <x v="0"/>
    <n v="349043"/>
    <n v="1234021"/>
    <n v="87560.43"/>
    <n v="7882"/>
    <n v="141"/>
    <n v="21"/>
    <n v="0.14893617021276595"/>
    <n v="95349"/>
  </r>
  <r>
    <n v="112"/>
    <x v="94"/>
    <x v="1"/>
    <x v="0"/>
    <n v="348934"/>
    <n v="4050739"/>
    <n v="177863.82"/>
    <n v="9444"/>
    <n v="255"/>
    <n v="23"/>
    <n v="9.0196078431372548E-2"/>
    <n v="155007"/>
  </r>
  <r>
    <n v="113"/>
    <x v="94"/>
    <x v="2"/>
    <x v="1"/>
    <n v="89459845"/>
    <n v="153277"/>
    <n v="21732.83"/>
    <n v="2538"/>
    <n v="48"/>
    <n v="5"/>
    <n v="0.10416666666666667"/>
    <n v="52682"/>
  </r>
  <r>
    <n v="114"/>
    <x v="94"/>
    <x v="3"/>
    <x v="1"/>
    <n v="127823"/>
    <n v="1439399"/>
    <n v="56593.49"/>
    <n v="8116"/>
    <n v="149"/>
    <n v="15"/>
    <n v="0.10067114093959731"/>
    <n v="40246"/>
  </r>
  <r>
    <n v="115"/>
    <x v="94"/>
    <x v="4"/>
    <x v="2"/>
    <n v="10934"/>
    <n v="1039156"/>
    <n v="195603.5"/>
    <n v="13725"/>
    <n v="450"/>
    <n v="108"/>
    <n v="0.24"/>
    <n v="960286"/>
  </r>
  <r>
    <n v="116"/>
    <x v="94"/>
    <x v="5"/>
    <x v="0"/>
    <n v="9034945"/>
    <n v="2107556"/>
    <n v="333.91"/>
    <n v="7936"/>
    <n v="1"/>
    <n v="1"/>
    <n v="1"/>
    <n v="0"/>
  </r>
  <r>
    <n v="117"/>
    <x v="94"/>
    <x v="6"/>
    <x v="0"/>
    <n v="983498"/>
    <n v="2594477"/>
    <n v="4694.17"/>
    <n v="13905"/>
    <n v="120"/>
    <n v="1"/>
    <n v="8.3333333333333332E-3"/>
    <n v="2544"/>
  </r>
  <r>
    <n v="118"/>
    <x v="94"/>
    <x v="7"/>
    <x v="0"/>
    <n v="4387490"/>
    <n v="27317"/>
    <n v="16074.58"/>
    <n v="765"/>
    <n v="31"/>
    <n v="6"/>
    <n v="0.19354838709677419"/>
    <n v="32086"/>
  </r>
  <r>
    <n v="119"/>
    <x v="94"/>
    <x v="8"/>
    <x v="0"/>
    <n v="544756"/>
    <n v="359659"/>
    <n v="6050.48"/>
    <n v="3904"/>
    <n v="5"/>
    <n v="1"/>
    <n v="0.2"/>
    <n v="666"/>
  </r>
  <r>
    <n v="120"/>
    <x v="94"/>
    <x v="9"/>
    <x v="2"/>
    <n v="374754"/>
    <n v="993403"/>
    <n v="121571.47"/>
    <n v="7357"/>
    <n v="188"/>
    <n v="27"/>
    <n v="0.14361702127659576"/>
    <n v="156049"/>
  </r>
  <r>
    <n v="121"/>
    <x v="94"/>
    <x v="10"/>
    <x v="3"/>
    <n v="39889"/>
    <n v="4111113"/>
    <n v="178099.43"/>
    <n v="11817"/>
    <n v="411"/>
    <n v="64"/>
    <n v="0.15571776155717762"/>
    <n v="238912"/>
  </r>
  <r>
    <n v="122"/>
    <x v="95"/>
    <x v="0"/>
    <x v="0"/>
    <n v="349043"/>
    <n v="2052535"/>
    <n v="118148.7"/>
    <n v="9788"/>
    <n v="203"/>
    <n v="27"/>
    <n v="0.13300492610837439"/>
    <n v="81234"/>
  </r>
  <r>
    <n v="123"/>
    <x v="95"/>
    <x v="1"/>
    <x v="0"/>
    <n v="348934"/>
    <n v="2451021"/>
    <n v="172376.98"/>
    <n v="14191"/>
    <n v="371"/>
    <n v="28"/>
    <n v="7.5471698113207544E-2"/>
    <n v="190589"/>
  </r>
  <r>
    <n v="124"/>
    <x v="95"/>
    <x v="2"/>
    <x v="1"/>
    <n v="89459845"/>
    <n v="169376"/>
    <n v="56358.7"/>
    <n v="4261"/>
    <n v="60"/>
    <n v="16"/>
    <n v="0.26666666666666666"/>
    <n v="109443"/>
  </r>
  <r>
    <n v="125"/>
    <x v="95"/>
    <x v="3"/>
    <x v="1"/>
    <n v="127823"/>
    <n v="1554434"/>
    <n v="100724.32"/>
    <n v="10425"/>
    <n v="222"/>
    <n v="17"/>
    <n v="7.6576576576576572E-2"/>
    <n v="51890"/>
  </r>
  <r>
    <n v="126"/>
    <x v="95"/>
    <x v="4"/>
    <x v="2"/>
    <n v="10934"/>
    <n v="1451066"/>
    <n v="141398.59"/>
    <n v="14480"/>
    <n v="347"/>
    <n v="58"/>
    <n v="0.16714697406340057"/>
    <n v="523070"/>
  </r>
  <r>
    <n v="127"/>
    <x v="95"/>
    <x v="5"/>
    <x v="0"/>
    <n v="9034945"/>
    <n v="3330767"/>
    <n v="25946.28"/>
    <n v="10503"/>
    <n v="135"/>
    <n v="7"/>
    <n v="5.185185185185185E-2"/>
    <n v="55543"/>
  </r>
  <r>
    <n v="128"/>
    <x v="95"/>
    <x v="6"/>
    <x v="0"/>
    <n v="983498"/>
    <n v="7852276"/>
    <n v="48873.94"/>
    <n v="23876"/>
    <n v="480"/>
    <n v="13"/>
    <n v="2.7083333333333334E-2"/>
    <n v="27498"/>
  </r>
  <r>
    <n v="129"/>
    <x v="95"/>
    <x v="7"/>
    <x v="0"/>
    <n v="4387490"/>
    <n v="36757"/>
    <n v="9616.19"/>
    <n v="1368"/>
    <n v="28"/>
    <n v="7"/>
    <n v="0.25"/>
    <n v="35183"/>
  </r>
  <r>
    <n v="130"/>
    <x v="95"/>
    <x v="8"/>
    <x v="0"/>
    <n v="544756"/>
    <n v="502449"/>
    <n v="49565.77"/>
    <n v="3955"/>
    <n v="35"/>
    <n v="5"/>
    <n v="0.14285714285714285"/>
    <n v="5986"/>
  </r>
  <r>
    <n v="131"/>
    <x v="95"/>
    <x v="9"/>
    <x v="2"/>
    <n v="374754"/>
    <n v="1430258"/>
    <n v="299469.89"/>
    <n v="12552"/>
    <n v="341"/>
    <n v="84"/>
    <n v="0.24633431085043989"/>
    <n v="355459"/>
  </r>
  <r>
    <n v="132"/>
    <x v="95"/>
    <x v="10"/>
    <x v="3"/>
    <n v="39889"/>
    <n v="10002127"/>
    <n v="140103.45000000001"/>
    <n v="17944"/>
    <n v="326"/>
    <n v="44"/>
    <n v="0.13496932515337423"/>
    <n v="167339"/>
  </r>
  <r>
    <n v="133"/>
    <x v="96"/>
    <x v="0"/>
    <x v="0"/>
    <n v="349043"/>
    <n v="1655201"/>
    <n v="266232.62"/>
    <n v="12156"/>
    <n v="401"/>
    <n v="49"/>
    <n v="0.12219451371571072"/>
    <n v="328223"/>
  </r>
  <r>
    <n v="134"/>
    <x v="96"/>
    <x v="1"/>
    <x v="0"/>
    <n v="348934"/>
    <n v="2276865"/>
    <n v="373833.07"/>
    <n v="18900"/>
    <n v="686"/>
    <n v="48"/>
    <n v="6.9970845481049565E-2"/>
    <n v="262716"/>
  </r>
  <r>
    <n v="135"/>
    <x v="96"/>
    <x v="2"/>
    <x v="1"/>
    <n v="89459845"/>
    <n v="262284"/>
    <n v="73593.98"/>
    <n v="3655"/>
    <n v="97"/>
    <n v="18"/>
    <n v="0.18556701030927836"/>
    <n v="130800"/>
  </r>
  <r>
    <n v="136"/>
    <x v="96"/>
    <x v="3"/>
    <x v="1"/>
    <n v="127823"/>
    <n v="2781592"/>
    <n v="233950.93"/>
    <n v="12382"/>
    <n v="376"/>
    <n v="66"/>
    <n v="0.17553191489361702"/>
    <n v="103407"/>
  </r>
  <r>
    <n v="137"/>
    <x v="96"/>
    <x v="4"/>
    <x v="2"/>
    <n v="10934"/>
    <n v="2665736"/>
    <n v="174691.6"/>
    <n v="24511"/>
    <n v="741"/>
    <n v="171"/>
    <n v="0.23076923076923078"/>
    <n v="1194378"/>
  </r>
  <r>
    <n v="138"/>
    <x v="96"/>
    <x v="5"/>
    <x v="0"/>
    <n v="9034945"/>
    <n v="2610659"/>
    <n v="80024.850000000006"/>
    <n v="12564"/>
    <n v="202"/>
    <n v="27"/>
    <n v="0.13366336633663367"/>
    <n v="202924"/>
  </r>
  <r>
    <n v="139"/>
    <x v="96"/>
    <x v="6"/>
    <x v="0"/>
    <n v="983498"/>
    <n v="5485262"/>
    <n v="18051.79"/>
    <n v="23948"/>
    <n v="513"/>
    <n v="5"/>
    <n v="9.7465886939571145E-3"/>
    <n v="10503"/>
  </r>
  <r>
    <n v="140"/>
    <x v="96"/>
    <x v="7"/>
    <x v="0"/>
    <n v="4387490"/>
    <n v="59329"/>
    <n v="9203.82"/>
    <n v="1796"/>
    <n v="16"/>
    <n v="3"/>
    <n v="0.1875"/>
    <n v="21191"/>
  </r>
  <r>
    <n v="141"/>
    <x v="96"/>
    <x v="8"/>
    <x v="0"/>
    <n v="544756"/>
    <n v="586486"/>
    <n v="204103.47"/>
    <n v="5811"/>
    <n v="145"/>
    <n v="16"/>
    <n v="0.1103448275862069"/>
    <n v="21168"/>
  </r>
  <r>
    <n v="142"/>
    <x v="96"/>
    <x v="9"/>
    <x v="2"/>
    <n v="374754"/>
    <n v="1339389"/>
    <n v="29470.25"/>
    <n v="16812"/>
    <n v="57"/>
    <n v="8"/>
    <n v="0.14035087719298245"/>
    <n v="37401"/>
  </r>
  <r>
    <n v="143"/>
    <x v="96"/>
    <x v="10"/>
    <x v="3"/>
    <n v="39889"/>
    <n v="16171715"/>
    <n v="383853.28"/>
    <n v="22018"/>
    <n v="811"/>
    <n v="138"/>
    <n v="0.17016029593094945"/>
    <n v="382763"/>
  </r>
  <r>
    <n v="144"/>
    <x v="97"/>
    <x v="0"/>
    <x v="0"/>
    <n v="349043"/>
    <n v="2717712"/>
    <n v="51937.3"/>
    <n v="12710"/>
    <n v="129"/>
    <n v="14"/>
    <n v="0.10852713178294573"/>
    <n v="57561"/>
  </r>
  <r>
    <n v="145"/>
    <x v="97"/>
    <x v="1"/>
    <x v="0"/>
    <n v="348934"/>
    <n v="7428161"/>
    <n v="222848.37"/>
    <n v="16311"/>
    <n v="321"/>
    <n v="26"/>
    <n v="8.0996884735202487E-2"/>
    <n v="155818"/>
  </r>
  <r>
    <n v="146"/>
    <x v="97"/>
    <x v="2"/>
    <x v="1"/>
    <n v="89459845"/>
    <n v="249459"/>
    <n v="52614.75"/>
    <n v="5630"/>
    <n v="104"/>
    <n v="11"/>
    <n v="0.10576923076923077"/>
    <n v="94639"/>
  </r>
  <r>
    <n v="147"/>
    <x v="97"/>
    <x v="3"/>
    <x v="1"/>
    <n v="127823"/>
    <n v="3464748"/>
    <n v="205262.44"/>
    <n v="12837"/>
    <n v="524"/>
    <n v="38"/>
    <n v="7.2519083969465645E-2"/>
    <n v="86626"/>
  </r>
  <r>
    <n v="148"/>
    <x v="97"/>
    <x v="4"/>
    <x v="2"/>
    <n v="10934"/>
    <n v="2702154"/>
    <n v="198407.43"/>
    <n v="26187"/>
    <n v="600"/>
    <n v="89"/>
    <n v="0.14833333333333334"/>
    <n v="760375"/>
  </r>
  <r>
    <n v="149"/>
    <x v="97"/>
    <x v="5"/>
    <x v="0"/>
    <n v="9034945"/>
    <n v="3083735"/>
    <n v="358640.67"/>
    <n v="16267"/>
    <n v="582"/>
    <n v="60"/>
    <n v="0.10309278350515463"/>
    <n v="339357"/>
  </r>
  <r>
    <n v="150"/>
    <x v="97"/>
    <x v="6"/>
    <x v="0"/>
    <n v="983498"/>
    <n v="4343873"/>
    <n v="212909.16"/>
    <n v="27159"/>
    <n v="1035"/>
    <n v="55"/>
    <n v="5.3140096618357488E-2"/>
    <n v="97746"/>
  </r>
  <r>
    <n v="151"/>
    <x v="97"/>
    <x v="7"/>
    <x v="0"/>
    <n v="4387490"/>
    <n v="61876"/>
    <n v="5033.42"/>
    <n v="1645"/>
    <n v="9"/>
    <n v="1"/>
    <n v="0.1111111111111111"/>
    <n v="8939"/>
  </r>
  <r>
    <n v="152"/>
    <x v="97"/>
    <x v="8"/>
    <x v="0"/>
    <n v="544756"/>
    <n v="539560"/>
    <n v="170738.77"/>
    <n v="8456"/>
    <n v="138"/>
    <n v="17"/>
    <n v="0.12318840579710146"/>
    <n v="12508"/>
  </r>
  <r>
    <n v="153"/>
    <x v="97"/>
    <x v="9"/>
    <x v="2"/>
    <n v="374754"/>
    <n v="2035271"/>
    <n v="166734.54999999999"/>
    <n v="20645"/>
    <n v="415"/>
    <n v="62"/>
    <n v="0.14939759036144579"/>
    <n v="267193"/>
  </r>
  <r>
    <n v="154"/>
    <x v="97"/>
    <x v="10"/>
    <x v="3"/>
    <n v="39889"/>
    <n v="6964487"/>
    <n v="244865"/>
    <n v="21626"/>
    <n v="522"/>
    <n v="81"/>
    <n v="0.15517241379310345"/>
    <n v="215354"/>
  </r>
  <r>
    <n v="155"/>
    <x v="98"/>
    <x v="0"/>
    <x v="0"/>
    <n v="349043"/>
    <n v="3338472"/>
    <n v="178160.43"/>
    <n v="17157"/>
    <n v="293"/>
    <n v="25"/>
    <n v="8.5324232081911269E-2"/>
    <n v="143615"/>
  </r>
  <r>
    <n v="156"/>
    <x v="98"/>
    <x v="1"/>
    <x v="0"/>
    <n v="348934"/>
    <n v="3788556"/>
    <n v="570457.78"/>
    <n v="26048"/>
    <n v="562"/>
    <n v="89"/>
    <n v="0.15836298932384341"/>
    <n v="401687"/>
  </r>
  <r>
    <n v="157"/>
    <x v="98"/>
    <x v="2"/>
    <x v="1"/>
    <n v="89459845"/>
    <n v="344014"/>
    <n v="81791.199999999997"/>
    <n v="7412"/>
    <n v="110"/>
    <n v="19"/>
    <n v="0.17272727272727273"/>
    <n v="112540"/>
  </r>
  <r>
    <n v="158"/>
    <x v="98"/>
    <x v="3"/>
    <x v="1"/>
    <n v="127823"/>
    <n v="3810023"/>
    <n v="143122.76999999999"/>
    <n v="17925"/>
    <n v="365"/>
    <n v="31"/>
    <n v="8.4931506849315067E-2"/>
    <n v="96996"/>
  </r>
  <r>
    <n v="159"/>
    <x v="98"/>
    <x v="4"/>
    <x v="2"/>
    <n v="10934"/>
    <n v="2525820"/>
    <n v="173074.38"/>
    <n v="30673"/>
    <n v="718"/>
    <n v="79"/>
    <n v="0.11002785515320335"/>
    <n v="798428"/>
  </r>
  <r>
    <n v="160"/>
    <x v="98"/>
    <x v="5"/>
    <x v="0"/>
    <n v="9034945"/>
    <n v="3683471"/>
    <n v="136762.01"/>
    <n v="16390"/>
    <n v="371"/>
    <n v="51"/>
    <n v="0.13746630727762804"/>
    <n v="275743"/>
  </r>
  <r>
    <n v="161"/>
    <x v="98"/>
    <x v="6"/>
    <x v="0"/>
    <n v="983498"/>
    <n v="7520267"/>
    <n v="31431.599999999999"/>
    <n v="32691"/>
    <n v="883"/>
    <n v="9"/>
    <n v="1.0192525481313703E-2"/>
    <n v="18645"/>
  </r>
  <r>
    <n v="162"/>
    <x v="98"/>
    <x v="7"/>
    <x v="0"/>
    <n v="4387490"/>
    <n v="73029"/>
    <n v="12832.31"/>
    <n v="1723"/>
    <n v="23"/>
    <n v="4"/>
    <n v="0.17391304347826086"/>
    <n v="26923"/>
  </r>
  <r>
    <n v="163"/>
    <x v="98"/>
    <x v="8"/>
    <x v="0"/>
    <n v="544756"/>
    <n v="1276172"/>
    <n v="5882.33"/>
    <n v="7940"/>
    <n v="4"/>
    <n v="1"/>
    <n v="0.25"/>
    <n v="641"/>
  </r>
  <r>
    <n v="164"/>
    <x v="98"/>
    <x v="9"/>
    <x v="2"/>
    <n v="374754"/>
    <n v="2400203"/>
    <n v="68780.509999999995"/>
    <n v="23183"/>
    <n v="113"/>
    <n v="27"/>
    <n v="0.23893805309734514"/>
    <n v="95555"/>
  </r>
  <r>
    <n v="165"/>
    <x v="98"/>
    <x v="10"/>
    <x v="3"/>
    <n v="39889"/>
    <n v="9506312"/>
    <n v="552497.06000000006"/>
    <n v="33916"/>
    <n v="1129"/>
    <n v="152"/>
    <n v="0.13463241806908768"/>
    <n v="898772"/>
  </r>
  <r>
    <n v="166"/>
    <x v="99"/>
    <x v="0"/>
    <x v="0"/>
    <n v="349043"/>
    <n v="4555280"/>
    <n v="455354.43"/>
    <n v="15851"/>
    <n v="376"/>
    <n v="67"/>
    <n v="0.17819148936170212"/>
    <n v="368673"/>
  </r>
  <r>
    <n v="167"/>
    <x v="99"/>
    <x v="1"/>
    <x v="0"/>
    <n v="348934"/>
    <n v="5690565"/>
    <n v="527990.6"/>
    <n v="23505"/>
    <n v="742"/>
    <n v="81"/>
    <n v="0.1091644204851752"/>
    <n v="417417"/>
  </r>
  <r>
    <n v="168"/>
    <x v="99"/>
    <x v="2"/>
    <x v="1"/>
    <n v="89459845"/>
    <n v="384794"/>
    <n v="89326.01"/>
    <n v="8592"/>
    <n v="151"/>
    <n v="21"/>
    <n v="0.13907284768211919"/>
    <n v="168750"/>
  </r>
  <r>
    <n v="169"/>
    <x v="99"/>
    <x v="3"/>
    <x v="1"/>
    <n v="127823"/>
    <n v="3823404"/>
    <n v="296553.77"/>
    <n v="18922"/>
    <n v="593"/>
    <n v="69"/>
    <n v="0.1163575042158516"/>
    <n v="175732"/>
  </r>
  <r>
    <n v="170"/>
    <x v="99"/>
    <x v="4"/>
    <x v="2"/>
    <n v="10934"/>
    <n v="3640158"/>
    <n v="207383.16"/>
    <n v="40716"/>
    <n v="745"/>
    <n v="144"/>
    <n v="0.19328859060402684"/>
    <n v="970176"/>
  </r>
  <r>
    <n v="171"/>
    <x v="99"/>
    <x v="5"/>
    <x v="0"/>
    <n v="9034945"/>
    <n v="3629797"/>
    <n v="167068.39000000001"/>
    <n v="21804"/>
    <n v="440"/>
    <n v="32"/>
    <n v="7.2727272727272724E-2"/>
    <n v="184067"/>
  </r>
  <r>
    <n v="172"/>
    <x v="99"/>
    <x v="6"/>
    <x v="0"/>
    <n v="983498"/>
    <n v="18032275"/>
    <n v="117104.15"/>
    <n v="39068"/>
    <n v="905"/>
    <n v="21"/>
    <n v="2.3204419889502764E-2"/>
    <n v="35694"/>
  </r>
  <r>
    <n v="173"/>
    <x v="99"/>
    <x v="7"/>
    <x v="0"/>
    <n v="4387490"/>
    <n v="86633"/>
    <n v="28786.400000000001"/>
    <n v="2101"/>
    <n v="39"/>
    <n v="10"/>
    <n v="0.25641025641025639"/>
    <n v="59816"/>
  </r>
  <r>
    <n v="174"/>
    <x v="99"/>
    <x v="8"/>
    <x v="0"/>
    <n v="544756"/>
    <n v="1295352"/>
    <n v="380859.15"/>
    <n v="7697"/>
    <n v="305"/>
    <n v="44"/>
    <n v="0.14426229508196722"/>
    <n v="23519"/>
  </r>
  <r>
    <n v="175"/>
    <x v="99"/>
    <x v="9"/>
    <x v="2"/>
    <n v="374754"/>
    <n v="4340980"/>
    <n v="628639.37"/>
    <n v="28416"/>
    <n v="739"/>
    <n v="186"/>
    <n v="0.2516914749661705"/>
    <n v="986563"/>
  </r>
  <r>
    <n v="176"/>
    <x v="99"/>
    <x v="10"/>
    <x v="3"/>
    <n v="39889"/>
    <n v="62802618"/>
    <n v="233222.92"/>
    <n v="36408"/>
    <n v="444"/>
    <n v="70"/>
    <n v="0.15765765765765766"/>
    <n v="221853"/>
  </r>
  <r>
    <n v="177"/>
    <x v="100"/>
    <x v="0"/>
    <x v="0"/>
    <n v="349043"/>
    <n v="3727318"/>
    <n v="549341.36"/>
    <n v="19161"/>
    <n v="660"/>
    <n v="93"/>
    <n v="0.1409090909090909"/>
    <n v="365691"/>
  </r>
  <r>
    <n v="178"/>
    <x v="100"/>
    <x v="1"/>
    <x v="0"/>
    <n v="348934"/>
    <n v="5665469"/>
    <n v="384340.73"/>
    <n v="33769"/>
    <n v="483"/>
    <n v="51"/>
    <n v="0.10559006211180125"/>
    <n v="298947"/>
  </r>
  <r>
    <n v="179"/>
    <x v="100"/>
    <x v="2"/>
    <x v="1"/>
    <n v="89459845"/>
    <n v="415861"/>
    <n v="130555.62"/>
    <n v="7347"/>
    <n v="176"/>
    <n v="35"/>
    <n v="0.19886363636363635"/>
    <n v="265598"/>
  </r>
  <r>
    <n v="180"/>
    <x v="100"/>
    <x v="3"/>
    <x v="1"/>
    <n v="127823"/>
    <n v="4620154"/>
    <n v="144617.76"/>
    <n v="23032"/>
    <n v="519"/>
    <n v="39"/>
    <n v="7.5144508670520235E-2"/>
    <n v="148180"/>
  </r>
  <r>
    <n v="181"/>
    <x v="100"/>
    <x v="4"/>
    <x v="2"/>
    <n v="10934"/>
    <n v="3720382"/>
    <n v="426253.2"/>
    <n v="33887"/>
    <n v="797"/>
    <n v="172"/>
    <n v="0.21580928481806774"/>
    <n v="1131460"/>
  </r>
  <r>
    <n v="182"/>
    <x v="100"/>
    <x v="5"/>
    <x v="0"/>
    <n v="9034945"/>
    <n v="5640790"/>
    <n v="281257.59000000003"/>
    <n v="19510"/>
    <n v="720"/>
    <n v="74"/>
    <n v="0.10277777777777777"/>
    <n v="516556"/>
  </r>
  <r>
    <n v="183"/>
    <x v="100"/>
    <x v="6"/>
    <x v="0"/>
    <n v="983498"/>
    <n v="32475726"/>
    <n v="168676.24"/>
    <n v="43395"/>
    <n v="1105"/>
    <n v="37"/>
    <n v="3.3484162895927601E-2"/>
    <n v="125754"/>
  </r>
  <r>
    <n v="184"/>
    <x v="100"/>
    <x v="7"/>
    <x v="0"/>
    <n v="4387490"/>
    <n v="77589"/>
    <n v="26861.98"/>
    <n v="2885"/>
    <n v="44"/>
    <n v="10"/>
    <n v="0.22727272727272727"/>
    <n v="50604"/>
  </r>
  <r>
    <n v="185"/>
    <x v="100"/>
    <x v="8"/>
    <x v="0"/>
    <n v="544756"/>
    <n v="1207960"/>
    <n v="349386.42"/>
    <n v="9793"/>
    <n v="249"/>
    <n v="35"/>
    <n v="0.14056224899598393"/>
    <n v="31522"/>
  </r>
  <r>
    <n v="186"/>
    <x v="100"/>
    <x v="9"/>
    <x v="2"/>
    <n v="374754"/>
    <n v="2901482"/>
    <n v="436930.8"/>
    <n v="22412"/>
    <n v="719"/>
    <n v="131"/>
    <n v="0.18219749652294853"/>
    <n v="645067"/>
  </r>
  <r>
    <n v="187"/>
    <x v="100"/>
    <x v="10"/>
    <x v="3"/>
    <n v="39889"/>
    <n v="14409975"/>
    <n v="445649.71"/>
    <n v="40016"/>
    <n v="643"/>
    <n v="134"/>
    <n v="0.20839813374805599"/>
    <n v="566743"/>
  </r>
  <r>
    <n v="188"/>
    <x v="101"/>
    <x v="0"/>
    <x v="0"/>
    <n v="349043"/>
    <n v="5514623"/>
    <n v="28983.57"/>
    <n v="23395"/>
    <n v="65"/>
    <n v="4"/>
    <n v="6.1538461538461542E-2"/>
    <n v="22842"/>
  </r>
  <r>
    <n v="189"/>
    <x v="101"/>
    <x v="1"/>
    <x v="0"/>
    <n v="348934"/>
    <n v="4357891"/>
    <n v="447199.57"/>
    <n v="32627"/>
    <n v="1461"/>
    <n v="52"/>
    <n v="3.5592060232717319E-2"/>
    <n v="212424"/>
  </r>
  <r>
    <n v="190"/>
    <x v="101"/>
    <x v="2"/>
    <x v="1"/>
    <n v="89459845"/>
    <n v="452046"/>
    <n v="102637.98"/>
    <n v="10762"/>
    <n v="170"/>
    <n v="24"/>
    <n v="0.14117647058823529"/>
    <n v="233821"/>
  </r>
  <r>
    <n v="191"/>
    <x v="101"/>
    <x v="3"/>
    <x v="1"/>
    <n v="127823"/>
    <n v="9432162"/>
    <n v="225119.18"/>
    <n v="23264"/>
    <n v="523"/>
    <n v="38"/>
    <n v="7.2657743785850867E-2"/>
    <n v="87704"/>
  </r>
  <r>
    <n v="192"/>
    <x v="101"/>
    <x v="4"/>
    <x v="2"/>
    <n v="10934"/>
    <n v="4395089"/>
    <n v="70021.61"/>
    <n v="52901"/>
    <n v="161"/>
    <n v="25"/>
    <n v="0.15527950310559005"/>
    <n v="247865"/>
  </r>
  <r>
    <n v="193"/>
    <x v="101"/>
    <x v="5"/>
    <x v="0"/>
    <n v="9034945"/>
    <n v="9057235"/>
    <n v="289217.44"/>
    <n v="31106"/>
    <n v="537"/>
    <n v="68"/>
    <n v="0.1266294227188082"/>
    <n v="466848"/>
  </r>
  <r>
    <n v="194"/>
    <x v="101"/>
    <x v="6"/>
    <x v="0"/>
    <n v="983498"/>
    <n v="13320255"/>
    <n v="47797.95"/>
    <n v="56329"/>
    <n v="1174"/>
    <n v="17"/>
    <n v="1.4480408858603067E-2"/>
    <n v="39846"/>
  </r>
  <r>
    <n v="195"/>
    <x v="101"/>
    <x v="7"/>
    <x v="0"/>
    <n v="4387490"/>
    <n v="78896"/>
    <n v="19134.34"/>
    <n v="2917"/>
    <n v="24"/>
    <n v="6"/>
    <n v="0.25"/>
    <n v="32346"/>
  </r>
  <r>
    <n v="196"/>
    <x v="101"/>
    <x v="8"/>
    <x v="0"/>
    <n v="544756"/>
    <n v="1347871"/>
    <n v="181883.64"/>
    <n v="10418"/>
    <n v="152"/>
    <n v="16"/>
    <n v="0.10526315789473684"/>
    <n v="16685"/>
  </r>
  <r>
    <n v="197"/>
    <x v="101"/>
    <x v="9"/>
    <x v="2"/>
    <n v="374754"/>
    <n v="2461365"/>
    <n v="488066.18"/>
    <n v="29169"/>
    <n v="1237"/>
    <n v="139"/>
    <n v="0.11236863379143087"/>
    <n v="648023"/>
  </r>
  <r>
    <n v="198"/>
    <x v="101"/>
    <x v="10"/>
    <x v="3"/>
    <n v="39889"/>
    <n v="408183787"/>
    <n v="319606.37"/>
    <n v="49964"/>
    <n v="898"/>
    <n v="103"/>
    <n v="0.11469933184855234"/>
    <n v="543744"/>
  </r>
  <r>
    <n v="199"/>
    <x v="102"/>
    <x v="0"/>
    <x v="0"/>
    <n v="349043"/>
    <n v="12848561"/>
    <n v="54637.73"/>
    <n v="27202"/>
    <n v="76"/>
    <n v="10"/>
    <n v="0.13157894736842105"/>
    <n v="51279"/>
  </r>
  <r>
    <n v="200"/>
    <x v="102"/>
    <x v="1"/>
    <x v="0"/>
    <n v="348934"/>
    <n v="8039150"/>
    <n v="416906.82"/>
    <n v="34440"/>
    <n v="634"/>
    <n v="49"/>
    <n v="7.7287066246056788E-2"/>
    <n v="342312"/>
  </r>
  <r>
    <n v="201"/>
    <x v="102"/>
    <x v="2"/>
    <x v="1"/>
    <n v="89459845"/>
    <n v="424266"/>
    <n v="11548.59"/>
    <n v="7965"/>
    <n v="13"/>
    <n v="1"/>
    <n v="7.6923076923076927E-2"/>
    <n v="14865"/>
  </r>
  <r>
    <n v="202"/>
    <x v="102"/>
    <x v="3"/>
    <x v="1"/>
    <n v="127823"/>
    <n v="8774283"/>
    <n v="89468.29"/>
    <n v="25145"/>
    <n v="293"/>
    <n v="23"/>
    <n v="7.8498293515358364E-2"/>
    <n v="63675"/>
  </r>
  <r>
    <n v="203"/>
    <x v="102"/>
    <x v="4"/>
    <x v="2"/>
    <n v="10934"/>
    <n v="3207526"/>
    <n v="1014426.08"/>
    <n v="51804"/>
    <n v="1843"/>
    <n v="304"/>
    <n v="0.16494845360824742"/>
    <n v="3069946"/>
  </r>
  <r>
    <n v="204"/>
    <x v="102"/>
    <x v="5"/>
    <x v="0"/>
    <n v="9034945"/>
    <n v="6685585"/>
    <n v="360625.77"/>
    <n v="26366"/>
    <n v="1211"/>
    <n v="108"/>
    <n v="8.9182493806771262E-2"/>
    <n v="617165"/>
  </r>
  <r>
    <n v="205"/>
    <x v="102"/>
    <x v="6"/>
    <x v="0"/>
    <n v="983498"/>
    <n v="11147190"/>
    <n v="10416.94"/>
    <n v="65059"/>
    <n v="183"/>
    <n v="3"/>
    <n v="1.6393442622950821E-2"/>
    <n v="3079"/>
  </r>
  <r>
    <n v="206"/>
    <x v="102"/>
    <x v="7"/>
    <x v="0"/>
    <n v="4387490"/>
    <n v="94270"/>
    <n v="3467.02"/>
    <n v="3357"/>
    <n v="5"/>
    <n v="1"/>
    <n v="0.2"/>
    <n v="5083"/>
  </r>
  <r>
    <n v="207"/>
    <x v="102"/>
    <x v="8"/>
    <x v="0"/>
    <n v="544756"/>
    <n v="1393192"/>
    <n v="438263.76"/>
    <n v="11771"/>
    <n v="302"/>
    <n v="41"/>
    <n v="0.13576158940397351"/>
    <n v="90363"/>
  </r>
  <r>
    <n v="208"/>
    <x v="102"/>
    <x v="9"/>
    <x v="2"/>
    <n v="374754"/>
    <n v="3714818"/>
    <n v="340716.42"/>
    <n v="34541"/>
    <n v="681"/>
    <n v="116"/>
    <n v="0.17033773861967694"/>
    <n v="544619"/>
  </r>
  <r>
    <n v="209"/>
    <x v="102"/>
    <x v="10"/>
    <x v="3"/>
    <n v="39889"/>
    <n v="20185180"/>
    <n v="582467.93999999994"/>
    <n v="51057"/>
    <n v="781"/>
    <n v="127"/>
    <n v="0.16261203585147246"/>
    <n v="638771"/>
  </r>
  <r>
    <n v="210"/>
    <x v="103"/>
    <x v="0"/>
    <x v="0"/>
    <n v="349043"/>
    <n v="10264358"/>
    <n v="48443.65"/>
    <n v="25616"/>
    <n v="75"/>
    <n v="11"/>
    <n v="0.14666666666666667"/>
    <n v="49655"/>
  </r>
  <r>
    <n v="211"/>
    <x v="103"/>
    <x v="1"/>
    <x v="0"/>
    <n v="348934"/>
    <n v="8390795"/>
    <n v="396763.17"/>
    <n v="36799"/>
    <n v="1002"/>
    <n v="66"/>
    <n v="6.5868263473053898E-2"/>
    <n v="361861"/>
  </r>
  <r>
    <n v="212"/>
    <x v="103"/>
    <x v="2"/>
    <x v="1"/>
    <n v="89459845"/>
    <n v="540619"/>
    <n v="187290.54"/>
    <n v="12758"/>
    <n v="349"/>
    <n v="39"/>
    <n v="0.11174785100286533"/>
    <n v="324853"/>
  </r>
  <r>
    <n v="213"/>
    <x v="103"/>
    <x v="3"/>
    <x v="1"/>
    <n v="127823"/>
    <n v="5829705"/>
    <n v="381235.63"/>
    <n v="28780"/>
    <n v="625"/>
    <n v="92"/>
    <n v="0.1472"/>
    <n v="291158"/>
  </r>
  <r>
    <n v="214"/>
    <x v="103"/>
    <x v="4"/>
    <x v="2"/>
    <n v="10934"/>
    <n v="6131188"/>
    <n v="349347.79"/>
    <n v="43367"/>
    <n v="1273"/>
    <n v="174"/>
    <n v="0.13668499607227022"/>
    <n v="1480142"/>
  </r>
  <r>
    <n v="215"/>
    <x v="103"/>
    <x v="5"/>
    <x v="0"/>
    <n v="9034945"/>
    <n v="7470617"/>
    <n v="448280.51"/>
    <n v="33602"/>
    <n v="1052"/>
    <n v="165"/>
    <n v="0.15684410646387834"/>
    <n v="892565"/>
  </r>
  <r>
    <n v="216"/>
    <x v="103"/>
    <x v="6"/>
    <x v="0"/>
    <n v="983498"/>
    <n v="13849465"/>
    <n v="126151.94"/>
    <n v="65643"/>
    <n v="1171"/>
    <n v="57"/>
    <n v="4.8676345004269858E-2"/>
    <n v="70083"/>
  </r>
  <r>
    <n v="217"/>
    <x v="103"/>
    <x v="7"/>
    <x v="0"/>
    <n v="4387490"/>
    <n v="95704"/>
    <n v="62944.160000000003"/>
    <n v="4018"/>
    <n v="93"/>
    <n v="24"/>
    <n v="0.25806451612903225"/>
    <n v="136919"/>
  </r>
  <r>
    <n v="218"/>
    <x v="103"/>
    <x v="8"/>
    <x v="0"/>
    <n v="544756"/>
    <n v="1157165"/>
    <n v="155865.82999999999"/>
    <n v="15983"/>
    <n v="122"/>
    <n v="15"/>
    <n v="0.12295081967213115"/>
    <n v="15140"/>
  </r>
  <r>
    <n v="219"/>
    <x v="103"/>
    <x v="9"/>
    <x v="2"/>
    <n v="374754"/>
    <n v="4489548"/>
    <n v="601089.61"/>
    <n v="33865"/>
    <n v="805"/>
    <n v="154"/>
    <n v="0.19130434782608696"/>
    <n v="629262"/>
  </r>
  <r>
    <n v="220"/>
    <x v="103"/>
    <x v="10"/>
    <x v="3"/>
    <n v="39889"/>
    <n v="29695961"/>
    <n v="720500.15"/>
    <n v="46453"/>
    <n v="1905"/>
    <n v="266"/>
    <n v="0.13963254593175853"/>
    <n v="989650"/>
  </r>
  <r>
    <n v="221"/>
    <x v="104"/>
    <x v="0"/>
    <x v="0"/>
    <n v="349043"/>
    <n v="508533"/>
    <n v="38473.11"/>
    <n v="2200"/>
    <n v="59"/>
    <n v="6"/>
    <n v="0.10169491525423729"/>
    <n v="35134"/>
  </r>
  <r>
    <n v="222"/>
    <x v="104"/>
    <x v="1"/>
    <x v="0"/>
    <n v="348934"/>
    <n v="566800"/>
    <n v="40347.51"/>
    <n v="3602"/>
    <n v="128"/>
    <n v="5"/>
    <n v="3.90625E-2"/>
    <n v="23968"/>
  </r>
  <r>
    <n v="223"/>
    <x v="104"/>
    <x v="2"/>
    <x v="1"/>
    <n v="89459845"/>
    <n v="49301"/>
    <n v="10417.74"/>
    <n v="1048"/>
    <n v="16"/>
    <n v="1"/>
    <n v="6.25E-2"/>
    <n v="17831"/>
  </r>
  <r>
    <n v="224"/>
    <x v="104"/>
    <x v="3"/>
    <x v="1"/>
    <n v="127823"/>
    <n v="487184"/>
    <n v="14591.55"/>
    <n v="2206"/>
    <n v="38"/>
    <n v="5"/>
    <n v="0.13157894736842105"/>
    <n v="13213"/>
  </r>
  <r>
    <n v="225"/>
    <x v="104"/>
    <x v="4"/>
    <x v="2"/>
    <n v="10934"/>
    <n v="828483"/>
    <n v="34441.269999999997"/>
    <n v="4049"/>
    <n v="93"/>
    <n v="23"/>
    <n v="0.24731182795698925"/>
    <n v="178787"/>
  </r>
  <r>
    <n v="226"/>
    <x v="104"/>
    <x v="5"/>
    <x v="0"/>
    <n v="9034945"/>
    <n v="477603"/>
    <n v="28109.53"/>
    <n v="3222"/>
    <n v="55"/>
    <n v="9"/>
    <n v="0.16363636363636364"/>
    <n v="48448"/>
  </r>
  <r>
    <n v="227"/>
    <x v="104"/>
    <x v="6"/>
    <x v="0"/>
    <n v="983498"/>
    <n v="661053"/>
    <n v="13228.83"/>
    <n v="5629"/>
    <n v="91"/>
    <n v="4"/>
    <n v="4.3956043956043959E-2"/>
    <n v="8784"/>
  </r>
  <r>
    <n v="228"/>
    <x v="104"/>
    <x v="7"/>
    <x v="0"/>
    <n v="4387490"/>
    <n v="12470"/>
    <n v="1310.29"/>
    <n v="276"/>
    <n v="2"/>
    <n v="1"/>
    <n v="0.5"/>
    <n v="3944"/>
  </r>
  <r>
    <n v="229"/>
    <x v="104"/>
    <x v="8"/>
    <x v="0"/>
    <n v="544756"/>
    <n v="112875"/>
    <n v="31327.360000000001"/>
    <n v="1385"/>
    <n v="23"/>
    <n v="4"/>
    <n v="0.17391304347826086"/>
    <n v="4595"/>
  </r>
  <r>
    <n v="230"/>
    <x v="104"/>
    <x v="9"/>
    <x v="2"/>
    <n v="374754"/>
    <n v="290345"/>
    <n v="64486.25"/>
    <n v="3279"/>
    <n v="71"/>
    <n v="14"/>
    <n v="0.19718309859154928"/>
    <n v="81661"/>
  </r>
  <r>
    <n v="231"/>
    <x v="104"/>
    <x v="10"/>
    <x v="3"/>
    <n v="39889"/>
    <n v="35980107"/>
    <n v="27607.83"/>
    <n v="4235"/>
    <n v="60"/>
    <n v="10"/>
    <n v="0.16666666666666666"/>
    <n v="30930"/>
  </r>
  <r>
    <n v="232"/>
    <x v="105"/>
    <x v="0"/>
    <x v="0"/>
    <n v="349043"/>
    <n v="714224"/>
    <n v="57814.26"/>
    <n v="5677"/>
    <n v="101"/>
    <n v="10"/>
    <n v="9.9009900990099015E-2"/>
    <n v="63772"/>
  </r>
  <r>
    <n v="233"/>
    <x v="105"/>
    <x v="1"/>
    <x v="0"/>
    <n v="348934"/>
    <n v="2485192"/>
    <n v="91740.28"/>
    <n v="6807"/>
    <n v="152"/>
    <n v="14"/>
    <n v="9.2105263157894732E-2"/>
    <n v="74106"/>
  </r>
  <r>
    <n v="234"/>
    <x v="105"/>
    <x v="2"/>
    <x v="1"/>
    <n v="89459845"/>
    <n v="88522"/>
    <n v="30721.93"/>
    <n v="1694"/>
    <n v="69"/>
    <n v="7"/>
    <n v="0.10144927536231885"/>
    <n v="59369"/>
  </r>
  <r>
    <n v="235"/>
    <x v="105"/>
    <x v="3"/>
    <x v="1"/>
    <n v="127823"/>
    <n v="1084696"/>
    <n v="10244.94"/>
    <n v="4364"/>
    <n v="37"/>
    <n v="4"/>
    <n v="0.10810810810810811"/>
    <n v="9673"/>
  </r>
  <r>
    <n v="236"/>
    <x v="105"/>
    <x v="4"/>
    <x v="2"/>
    <n v="10934"/>
    <n v="897283"/>
    <n v="84808.58"/>
    <n v="7273"/>
    <n v="167"/>
    <n v="49"/>
    <n v="0.29341317365269459"/>
    <n v="379378"/>
  </r>
  <r>
    <n v="237"/>
    <x v="105"/>
    <x v="5"/>
    <x v="0"/>
    <n v="9034945"/>
    <n v="4060804"/>
    <n v="30113.24"/>
    <n v="5927"/>
    <n v="104"/>
    <n v="9"/>
    <n v="8.6538461538461536E-2"/>
    <n v="50016"/>
  </r>
  <r>
    <n v="238"/>
    <x v="105"/>
    <x v="6"/>
    <x v="0"/>
    <n v="983498"/>
    <n v="1974949"/>
    <n v="20487.95"/>
    <n v="9915"/>
    <n v="144"/>
    <n v="7"/>
    <n v="4.8611111111111112E-2"/>
    <n v="12995"/>
  </r>
  <r>
    <n v="239"/>
    <x v="105"/>
    <x v="7"/>
    <x v="0"/>
    <n v="4387490"/>
    <n v="14908"/>
    <n v="6825.77"/>
    <n v="485"/>
    <n v="12"/>
    <n v="3"/>
    <n v="0.25"/>
    <n v="10487"/>
  </r>
  <r>
    <n v="240"/>
    <x v="105"/>
    <x v="8"/>
    <x v="0"/>
    <n v="544756"/>
    <n v="271200"/>
    <n v="52429.82"/>
    <n v="2446"/>
    <n v="42"/>
    <n v="4"/>
    <n v="9.5238095238095233E-2"/>
    <n v="6861"/>
  </r>
  <r>
    <n v="241"/>
    <x v="105"/>
    <x v="9"/>
    <x v="2"/>
    <n v="374754"/>
    <n v="648571"/>
    <n v="130357.04"/>
    <n v="7186"/>
    <n v="199"/>
    <n v="40"/>
    <n v="0.20100502512562815"/>
    <n v="153337"/>
  </r>
  <r>
    <n v="242"/>
    <x v="105"/>
    <x v="10"/>
    <x v="3"/>
    <n v="39889"/>
    <n v="90780777"/>
    <n v="48321.64"/>
    <n v="8424"/>
    <n v="181"/>
    <n v="17"/>
    <n v="9.3922651933701654E-2"/>
    <n v="88523"/>
  </r>
  <r>
    <n v="243"/>
    <x v="106"/>
    <x v="0"/>
    <x v="0"/>
    <n v="349043"/>
    <n v="959297"/>
    <n v="11339.14"/>
    <n v="1041"/>
    <n v="23"/>
    <n v="2"/>
    <n v="8.6956521739130432E-2"/>
    <n v="11644"/>
  </r>
  <r>
    <n v="244"/>
    <x v="106"/>
    <x v="1"/>
    <x v="0"/>
    <n v="348934"/>
    <n v="415865"/>
    <n v="22762.76"/>
    <n v="1549"/>
    <n v="39"/>
    <n v="2"/>
    <n v="5.128205128205128E-2"/>
    <n v="10893"/>
  </r>
  <r>
    <n v="245"/>
    <x v="106"/>
    <x v="2"/>
    <x v="1"/>
    <n v="89459845"/>
    <n v="25147"/>
    <n v="6369.33"/>
    <n v="477"/>
    <n v="7"/>
    <n v="2"/>
    <n v="0.2857142857142857"/>
    <n v="17971"/>
  </r>
  <r>
    <n v="246"/>
    <x v="106"/>
    <x v="3"/>
    <x v="1"/>
    <n v="127823"/>
    <n v="219674"/>
    <n v="12654.38"/>
    <n v="1425"/>
    <n v="22"/>
    <n v="3"/>
    <n v="0.13636363636363635"/>
    <n v="7389"/>
  </r>
  <r>
    <n v="247"/>
    <x v="106"/>
    <x v="4"/>
    <x v="2"/>
    <n v="10934"/>
    <n v="241306"/>
    <n v="15162.02"/>
    <n v="2362"/>
    <n v="37"/>
    <n v="8"/>
    <n v="0.21621621621621623"/>
    <n v="58871"/>
  </r>
  <r>
    <n v="248"/>
    <x v="106"/>
    <x v="5"/>
    <x v="0"/>
    <n v="9034945"/>
    <n v="438675"/>
    <n v="523.45000000000005"/>
    <n v="1491"/>
    <n v="1"/>
    <n v="1"/>
    <n v="1"/>
    <n v="0"/>
  </r>
  <r>
    <n v="249"/>
    <x v="106"/>
    <x v="6"/>
    <x v="0"/>
    <n v="983498"/>
    <n v="515975"/>
    <n v="3906.07"/>
    <n v="3065"/>
    <n v="56"/>
    <n v="2"/>
    <n v="3.5714285714285712E-2"/>
    <n v="2702"/>
  </r>
  <r>
    <n v="250"/>
    <x v="106"/>
    <x v="7"/>
    <x v="0"/>
    <n v="4387490"/>
    <n v="5467"/>
    <n v="1069.03"/>
    <n v="180"/>
    <n v="3"/>
    <n v="1"/>
    <n v="0.33333333333333331"/>
    <n v="6198"/>
  </r>
  <r>
    <n v="251"/>
    <x v="106"/>
    <x v="8"/>
    <x v="0"/>
    <n v="544756"/>
    <n v="49005"/>
    <n v="14369.99"/>
    <n v="723"/>
    <n v="9"/>
    <n v="2"/>
    <n v="0.22222222222222221"/>
    <n v="2733"/>
  </r>
  <r>
    <n v="252"/>
    <x v="106"/>
    <x v="9"/>
    <x v="2"/>
    <n v="374754"/>
    <n v="112981"/>
    <n v="18331.54"/>
    <n v="1390"/>
    <n v="36"/>
    <n v="3"/>
    <n v="8.3333333333333329E-2"/>
    <n v="20858"/>
  </r>
  <r>
    <n v="253"/>
    <x v="106"/>
    <x v="10"/>
    <x v="3"/>
    <n v="39889"/>
    <n v="722956"/>
    <n v="14809.55"/>
    <n v="2285"/>
    <n v="48"/>
    <n v="7"/>
    <n v="0.14583333333333334"/>
    <n v="21070"/>
  </r>
  <r>
    <n v="254"/>
    <x v="107"/>
    <x v="0"/>
    <x v="0"/>
    <n v="349043"/>
    <n v="555747"/>
    <n v="103162.2"/>
    <n v="2415"/>
    <n v="90"/>
    <n v="14"/>
    <n v="0.15555555555555556"/>
    <n v="73205"/>
  </r>
  <r>
    <n v="255"/>
    <x v="107"/>
    <x v="1"/>
    <x v="0"/>
    <n v="348934"/>
    <n v="412858"/>
    <n v="46290.55"/>
    <n v="2988"/>
    <n v="56"/>
    <n v="6"/>
    <n v="0.10714285714285714"/>
    <n v="32205"/>
  </r>
  <r>
    <n v="256"/>
    <x v="107"/>
    <x v="2"/>
    <x v="1"/>
    <n v="89459845"/>
    <n v="47430"/>
    <n v="12651.82"/>
    <n v="863"/>
    <n v="14"/>
    <n v="3"/>
    <n v="0.21428571428571427"/>
    <n v="23306"/>
  </r>
  <r>
    <n v="257"/>
    <x v="107"/>
    <x v="3"/>
    <x v="1"/>
    <n v="127823"/>
    <n v="297753"/>
    <n v="25295.31"/>
    <n v="2204"/>
    <n v="49"/>
    <n v="5"/>
    <n v="0.10204081632653061"/>
    <n v="22246"/>
  </r>
  <r>
    <n v="258"/>
    <x v="107"/>
    <x v="4"/>
    <x v="2"/>
    <n v="10934"/>
    <n v="444697"/>
    <n v="25982.63"/>
    <n v="3851"/>
    <n v="54"/>
    <n v="13"/>
    <n v="0.24074074074074073"/>
    <n v="91032"/>
  </r>
  <r>
    <n v="259"/>
    <x v="107"/>
    <x v="5"/>
    <x v="0"/>
    <n v="9034945"/>
    <n v="988943"/>
    <n v="23426.61"/>
    <n v="3180"/>
    <n v="38"/>
    <n v="7"/>
    <n v="0.18421052631578946"/>
    <n v="38008"/>
  </r>
  <r>
    <n v="260"/>
    <x v="107"/>
    <x v="6"/>
    <x v="0"/>
    <n v="983498"/>
    <n v="639488"/>
    <n v="21271.78"/>
    <n v="5588"/>
    <n v="121"/>
    <n v="6"/>
    <n v="4.9586776859504134E-2"/>
    <n v="11914"/>
  </r>
  <r>
    <n v="261"/>
    <x v="107"/>
    <x v="7"/>
    <x v="0"/>
    <n v="4387490"/>
    <n v="9008"/>
    <n v="2987.2"/>
    <n v="260"/>
    <n v="5"/>
    <n v="1"/>
    <n v="0.2"/>
    <n v="4178"/>
  </r>
  <r>
    <n v="262"/>
    <x v="107"/>
    <x v="8"/>
    <x v="0"/>
    <n v="544756"/>
    <n v="154360"/>
    <n v="53422.92"/>
    <n v="1118"/>
    <n v="33"/>
    <n v="5"/>
    <n v="0.15151515151515152"/>
    <n v="7354"/>
  </r>
  <r>
    <n v="263"/>
    <x v="107"/>
    <x v="9"/>
    <x v="2"/>
    <n v="374754"/>
    <n v="393003"/>
    <n v="43532.45"/>
    <n v="3190"/>
    <n v="54"/>
    <n v="10"/>
    <n v="0.18518518518518517"/>
    <n v="44825"/>
  </r>
  <r>
    <n v="264"/>
    <x v="107"/>
    <x v="10"/>
    <x v="3"/>
    <n v="39889"/>
    <n v="3040561"/>
    <n v="28133.75"/>
    <n v="3700"/>
    <n v="84"/>
    <n v="13"/>
    <n v="0.15476190476190477"/>
    <n v="75887"/>
  </r>
  <r>
    <n v="265"/>
    <x v="108"/>
    <x v="0"/>
    <x v="0"/>
    <n v="349043"/>
    <n v="110367"/>
    <n v="13181.07"/>
    <n v="394"/>
    <n v="17"/>
    <n v="2"/>
    <n v="0.11764705882352941"/>
    <n v="8915"/>
  </r>
  <r>
    <n v="266"/>
    <x v="108"/>
    <x v="1"/>
    <x v="0"/>
    <n v="348934"/>
    <n v="110869"/>
    <n v="9964.9500000000007"/>
    <n v="740"/>
    <n v="14"/>
    <n v="2"/>
    <n v="0.14285714285714285"/>
    <n v="9812"/>
  </r>
  <r>
    <n v="267"/>
    <x v="108"/>
    <x v="2"/>
    <x v="1"/>
    <n v="89459845"/>
    <n v="10229"/>
    <n v="1058.8699999999999"/>
    <n v="193"/>
    <n v="1"/>
    <n v="1"/>
    <n v="1"/>
    <n v="0"/>
  </r>
  <r>
    <n v="268"/>
    <x v="108"/>
    <x v="3"/>
    <x v="1"/>
    <n v="127823"/>
    <n v="67830"/>
    <n v="10350.700000000001"/>
    <n v="512"/>
    <n v="17"/>
    <n v="1"/>
    <n v="5.8823529411764705E-2"/>
    <n v="6000"/>
  </r>
  <r>
    <n v="269"/>
    <x v="108"/>
    <x v="4"/>
    <x v="2"/>
    <n v="10934"/>
    <n v="89056"/>
    <n v="9464.14"/>
    <n v="856"/>
    <n v="18"/>
    <n v="5"/>
    <n v="0.27777777777777779"/>
    <n v="34885"/>
  </r>
  <r>
    <n v="270"/>
    <x v="108"/>
    <x v="5"/>
    <x v="0"/>
    <n v="9034945"/>
    <n v="115467"/>
    <n v="1992.53"/>
    <n v="632"/>
    <n v="6"/>
    <n v="1"/>
    <n v="0.16666666666666666"/>
    <n v="5730"/>
  </r>
  <r>
    <n v="271"/>
    <x v="108"/>
    <x v="6"/>
    <x v="0"/>
    <n v="983498"/>
    <n v="107517"/>
    <n v="2120.13"/>
    <n v="1196"/>
    <n v="20"/>
    <n v="1"/>
    <n v="0.05"/>
    <n v="1734"/>
  </r>
  <r>
    <n v="272"/>
    <x v="108"/>
    <x v="7"/>
    <x v="0"/>
    <n v="4387490"/>
    <n v="2585"/>
    <n v="1722.14"/>
    <n v="70"/>
    <n v="3"/>
    <n v="1"/>
    <n v="0.33333333333333331"/>
    <n v="5337"/>
  </r>
  <r>
    <n v="273"/>
    <x v="108"/>
    <x v="8"/>
    <x v="0"/>
    <n v="544756"/>
    <n v="26961"/>
    <n v="5467.53"/>
    <n v="217"/>
    <n v="4"/>
    <n v="1"/>
    <n v="0.25"/>
    <n v="1148"/>
  </r>
  <r>
    <n v="274"/>
    <x v="108"/>
    <x v="9"/>
    <x v="2"/>
    <n v="374754"/>
    <n v="42385"/>
    <n v="7348.74"/>
    <n v="673"/>
    <n v="12"/>
    <n v="2"/>
    <n v="0.16666666666666666"/>
    <n v="8977"/>
  </r>
  <r>
    <n v="275"/>
    <x v="108"/>
    <x v="10"/>
    <x v="3"/>
    <n v="39889"/>
    <n v="2385046"/>
    <n v="6459.02"/>
    <n v="955"/>
    <n v="18"/>
    <n v="3"/>
    <n v="0.16666666666666666"/>
    <n v="11357"/>
  </r>
  <r>
    <n v="276"/>
    <x v="109"/>
    <x v="0"/>
    <x v="0"/>
    <n v="349043"/>
    <n v="199245"/>
    <n v="19405.5"/>
    <n v="1309"/>
    <n v="44"/>
    <n v="4"/>
    <n v="9.0909090909090912E-2"/>
    <n v="19038"/>
  </r>
  <r>
    <n v="277"/>
    <x v="109"/>
    <x v="1"/>
    <x v="0"/>
    <n v="348934"/>
    <n v="497841"/>
    <n v="20374.560000000001"/>
    <n v="1720"/>
    <n v="31"/>
    <n v="2"/>
    <n v="6.4516129032258063E-2"/>
    <n v="14566"/>
  </r>
  <r>
    <n v="278"/>
    <x v="109"/>
    <x v="2"/>
    <x v="1"/>
    <n v="89459845"/>
    <n v="22996"/>
    <n v="1774.49"/>
    <n v="528"/>
    <n v="2"/>
    <n v="1"/>
    <n v="0.5"/>
    <n v="0"/>
  </r>
  <r>
    <n v="279"/>
    <x v="109"/>
    <x v="3"/>
    <x v="1"/>
    <n v="127823"/>
    <n v="225909"/>
    <n v="4719.3100000000004"/>
    <n v="1406"/>
    <n v="12"/>
    <n v="1"/>
    <n v="8.3333333333333329E-2"/>
    <n v="2301"/>
  </r>
  <r>
    <n v="280"/>
    <x v="109"/>
    <x v="4"/>
    <x v="2"/>
    <n v="10934"/>
    <n v="178305"/>
    <n v="32186.85"/>
    <n v="2210"/>
    <n v="82"/>
    <n v="14"/>
    <n v="0.17073170731707318"/>
    <n v="141064"/>
  </r>
  <r>
    <n v="281"/>
    <x v="109"/>
    <x v="5"/>
    <x v="0"/>
    <n v="9034945"/>
    <n v="165392"/>
    <n v="10420.040000000001"/>
    <n v="1497"/>
    <n v="22"/>
    <n v="3"/>
    <n v="0.13636363636363635"/>
    <n v="27938"/>
  </r>
  <r>
    <n v="282"/>
    <x v="109"/>
    <x v="6"/>
    <x v="0"/>
    <n v="983498"/>
    <n v="439314"/>
    <n v="2486.14"/>
    <n v="2517"/>
    <n v="72"/>
    <n v="1"/>
    <n v="1.3888888888888888E-2"/>
    <n v="2245"/>
  </r>
  <r>
    <n v="283"/>
    <x v="109"/>
    <x v="7"/>
    <x v="0"/>
    <n v="4387490"/>
    <n v="4132"/>
    <n v="1270.0999999999999"/>
    <n v="164"/>
    <n v="3"/>
    <n v="1"/>
    <n v="0.33333333333333331"/>
    <n v="4379"/>
  </r>
  <r>
    <n v="284"/>
    <x v="109"/>
    <x v="8"/>
    <x v="0"/>
    <n v="544756"/>
    <n v="55521"/>
    <n v="253.89"/>
    <n v="577"/>
    <n v="0"/>
    <n v="1"/>
    <n v="0"/>
    <n v="0"/>
  </r>
  <r>
    <n v="285"/>
    <x v="109"/>
    <x v="9"/>
    <x v="2"/>
    <n v="374754"/>
    <n v="176403"/>
    <n v="17071.75"/>
    <n v="1204"/>
    <n v="33"/>
    <n v="5"/>
    <n v="0.15151515151515152"/>
    <n v="26015"/>
  </r>
  <r>
    <n v="286"/>
    <x v="109"/>
    <x v="10"/>
    <x v="3"/>
    <n v="39889"/>
    <n v="24715759"/>
    <n v="7627.76"/>
    <n v="2013"/>
    <n v="19"/>
    <n v="2"/>
    <n v="0.10526315789473684"/>
    <n v="10042"/>
  </r>
  <r>
    <n v="287"/>
    <x v="110"/>
    <x v="0"/>
    <x v="0"/>
    <n v="349043"/>
    <n v="222991"/>
    <n v="5911.64"/>
    <n v="241"/>
    <n v="10"/>
    <n v="1"/>
    <n v="0.1"/>
    <n v="3709"/>
  </r>
  <r>
    <n v="288"/>
    <x v="110"/>
    <x v="1"/>
    <x v="0"/>
    <n v="348934"/>
    <n v="67182"/>
    <n v="3251.89"/>
    <n v="310"/>
    <n v="13"/>
    <n v="1"/>
    <n v="7.6923076923076927E-2"/>
    <n v="0"/>
  </r>
  <r>
    <n v="289"/>
    <x v="110"/>
    <x v="2"/>
    <x v="1"/>
    <n v="89459845"/>
    <n v="4150"/>
    <n v="2034.86"/>
    <n v="95"/>
    <n v="1"/>
    <n v="1"/>
    <n v="1"/>
    <n v="0"/>
  </r>
  <r>
    <n v="290"/>
    <x v="110"/>
    <x v="3"/>
    <x v="1"/>
    <n v="127823"/>
    <n v="38480"/>
    <n v="1444.78"/>
    <n v="202"/>
    <n v="4"/>
    <n v="1"/>
    <n v="0.25"/>
    <n v="0"/>
  </r>
  <r>
    <n v="291"/>
    <x v="110"/>
    <x v="4"/>
    <x v="2"/>
    <n v="10934"/>
    <n v="49145"/>
    <n v="4828.5200000000004"/>
    <n v="355"/>
    <n v="12"/>
    <n v="3"/>
    <n v="0.25"/>
    <n v="26079"/>
  </r>
  <r>
    <n v="292"/>
    <x v="110"/>
    <x v="5"/>
    <x v="0"/>
    <n v="9034945"/>
    <n v="52274"/>
    <n v="2034.78"/>
    <n v="240"/>
    <n v="5"/>
    <n v="1"/>
    <n v="0.2"/>
    <n v="5397"/>
  </r>
  <r>
    <n v="293"/>
    <x v="110"/>
    <x v="6"/>
    <x v="0"/>
    <n v="983498"/>
    <n v="87610"/>
    <n v="279.26"/>
    <n v="436"/>
    <n v="2"/>
    <n v="1"/>
    <n v="0.5"/>
    <n v="0"/>
  </r>
  <r>
    <n v="294"/>
    <x v="110"/>
    <x v="7"/>
    <x v="0"/>
    <n v="4387490"/>
    <n v="638"/>
    <n v="180.51"/>
    <n v="16"/>
    <n v="0"/>
    <n v="1"/>
    <n v="0"/>
    <n v="0"/>
  </r>
  <r>
    <n v="295"/>
    <x v="110"/>
    <x v="8"/>
    <x v="0"/>
    <n v="544756"/>
    <n v="11446"/>
    <n v="2787.47"/>
    <n v="119"/>
    <n v="1"/>
    <n v="1"/>
    <n v="1"/>
    <n v="0"/>
  </r>
  <r>
    <n v="296"/>
    <x v="110"/>
    <x v="9"/>
    <x v="2"/>
    <n v="374754"/>
    <n v="28737"/>
    <n v="4214.03"/>
    <n v="312"/>
    <n v="4"/>
    <n v="1"/>
    <n v="0.25"/>
    <n v="4645"/>
  </r>
  <r>
    <n v="297"/>
    <x v="110"/>
    <x v="10"/>
    <x v="3"/>
    <n v="39889"/>
    <n v="165860"/>
    <n v="2801.14"/>
    <n v="411"/>
    <n v="8"/>
    <n v="1"/>
    <n v="0.125"/>
    <n v="3679"/>
  </r>
  <r>
    <n v="298"/>
    <x v="111"/>
    <x v="0"/>
    <x v="0"/>
    <n v="349043"/>
    <n v="92456"/>
    <n v="6073.72"/>
    <n v="449"/>
    <n v="12"/>
    <n v="1"/>
    <n v="8.3333333333333329E-2"/>
    <n v="5375"/>
  </r>
  <r>
    <n v="299"/>
    <x v="111"/>
    <x v="1"/>
    <x v="0"/>
    <n v="348934"/>
    <n v="144659"/>
    <n v="9493.9699999999993"/>
    <n v="650"/>
    <n v="13"/>
    <n v="1"/>
    <n v="7.6923076923076927E-2"/>
    <n v="5202"/>
  </r>
  <r>
    <n v="300"/>
    <x v="111"/>
    <x v="2"/>
    <x v="1"/>
    <n v="89459845"/>
    <n v="10396"/>
    <n v="3338.21"/>
    <n v="189"/>
    <n v="4"/>
    <n v="1"/>
    <n v="0.25"/>
    <n v="8926"/>
  </r>
  <r>
    <n v="301"/>
    <x v="111"/>
    <x v="3"/>
    <x v="1"/>
    <n v="127823"/>
    <n v="46577"/>
    <n v="436"/>
    <n v="396"/>
    <n v="0"/>
    <n v="1"/>
    <n v="0"/>
    <n v="0"/>
  </r>
  <r>
    <n v="302"/>
    <x v="111"/>
    <x v="4"/>
    <x v="2"/>
    <n v="10934"/>
    <n v="149682"/>
    <n v="10929.32"/>
    <n v="929"/>
    <n v="24"/>
    <n v="4"/>
    <n v="0.16666666666666666"/>
    <n v="41327"/>
  </r>
  <r>
    <n v="303"/>
    <x v="111"/>
    <x v="5"/>
    <x v="0"/>
    <n v="9034945"/>
    <n v="65806"/>
    <n v="5165.3900000000003"/>
    <n v="483"/>
    <n v="11"/>
    <n v="1"/>
    <n v="9.0909090909090912E-2"/>
    <n v="4963"/>
  </r>
  <r>
    <n v="304"/>
    <x v="111"/>
    <x v="6"/>
    <x v="0"/>
    <n v="983498"/>
    <n v="683080"/>
    <n v="845.78"/>
    <n v="988"/>
    <n v="4"/>
    <n v="1"/>
    <n v="0.25"/>
    <n v="0"/>
  </r>
  <r>
    <n v="305"/>
    <x v="111"/>
    <x v="7"/>
    <x v="0"/>
    <n v="4387490"/>
    <n v="2003"/>
    <n v="251.29"/>
    <n v="65"/>
    <n v="0"/>
    <n v="1"/>
    <n v="0"/>
    <n v="0"/>
  </r>
  <r>
    <n v="306"/>
    <x v="111"/>
    <x v="8"/>
    <x v="0"/>
    <n v="544756"/>
    <n v="25965"/>
    <n v="7268.49"/>
    <n v="256"/>
    <n v="4"/>
    <n v="1"/>
    <n v="0.25"/>
    <n v="1655"/>
  </r>
  <r>
    <n v="307"/>
    <x v="111"/>
    <x v="9"/>
    <x v="2"/>
    <n v="374754"/>
    <n v="88009"/>
    <n v="4817.07"/>
    <n v="533"/>
    <n v="14"/>
    <n v="1"/>
    <n v="7.1428571428571425E-2"/>
    <n v="5490"/>
  </r>
  <r>
    <n v="308"/>
    <x v="111"/>
    <x v="10"/>
    <x v="3"/>
    <n v="39889"/>
    <n v="9639945"/>
    <n v="6550.19"/>
    <n v="815"/>
    <n v="19"/>
    <n v="2"/>
    <n v="0.10526315789473684"/>
    <n v="6047"/>
  </r>
  <r>
    <n v="1"/>
    <x v="112"/>
    <x v="0"/>
    <x v="0"/>
    <n v="349043"/>
    <n v="150751"/>
    <n v="7525.65"/>
    <n v="1120"/>
    <n v="10"/>
    <n v="1"/>
    <n v="0.1"/>
    <n v="5145"/>
  </r>
  <r>
    <n v="2"/>
    <x v="112"/>
    <x v="1"/>
    <x v="0"/>
    <n v="348934"/>
    <n v="223427"/>
    <n v="14537.67"/>
    <n v="1837"/>
    <n v="38"/>
    <n v="3"/>
    <n v="7.8947368421052627E-2"/>
    <n v="12760"/>
  </r>
  <r>
    <n v="3"/>
    <x v="112"/>
    <x v="2"/>
    <x v="1"/>
    <n v="89459845"/>
    <n v="24934"/>
    <n v="6082.46"/>
    <n v="457"/>
    <n v="7"/>
    <n v="1"/>
    <n v="0.14285714285714285"/>
    <n v="8733"/>
  </r>
  <r>
    <n v="4"/>
    <x v="112"/>
    <x v="3"/>
    <x v="1"/>
    <n v="127823"/>
    <n v="172487"/>
    <n v="6946.08"/>
    <n v="981"/>
    <n v="28"/>
    <n v="1"/>
    <n v="3.5714285714285712E-2"/>
    <n v="1829"/>
  </r>
  <r>
    <n v="5"/>
    <x v="112"/>
    <x v="4"/>
    <x v="2"/>
    <n v="10934"/>
    <n v="222835"/>
    <n v="31829.33"/>
    <n v="2045"/>
    <n v="52"/>
    <n v="8"/>
    <n v="0.15384615384615385"/>
    <n v="74646"/>
  </r>
  <r>
    <n v="6"/>
    <x v="112"/>
    <x v="5"/>
    <x v="0"/>
    <n v="9034945"/>
    <n v="358757"/>
    <n v="10909.55"/>
    <n v="1143"/>
    <n v="22"/>
    <n v="2"/>
    <n v="9.0909090909090912E-2"/>
    <n v="16380"/>
  </r>
  <r>
    <n v="7"/>
    <x v="112"/>
    <x v="6"/>
    <x v="0"/>
    <n v="983498"/>
    <n v="461315"/>
    <n v="3995.17"/>
    <n v="2604"/>
    <n v="83"/>
    <n v="1"/>
    <n v="1.2048192771084338E-2"/>
    <n v="1644"/>
  </r>
  <r>
    <n v="8"/>
    <x v="112"/>
    <x v="7"/>
    <x v="0"/>
    <n v="4387490"/>
    <n v="4929"/>
    <n v="1281.8699999999999"/>
    <n v="123"/>
    <n v="3"/>
    <n v="1"/>
    <n v="0.33333333333333331"/>
    <n v="5079"/>
  </r>
  <r>
    <n v="9"/>
    <x v="112"/>
    <x v="8"/>
    <x v="0"/>
    <n v="544756"/>
    <n v="58342"/>
    <n v="15324.16"/>
    <n v="515"/>
    <n v="14"/>
    <n v="1"/>
    <n v="7.1428571428571425E-2"/>
    <n v="4472"/>
  </r>
  <r>
    <n v="10"/>
    <x v="112"/>
    <x v="9"/>
    <x v="2"/>
    <n v="374754"/>
    <n v="120522"/>
    <n v="26452.33"/>
    <n v="1790"/>
    <n v="57"/>
    <n v="7"/>
    <n v="0.12280701754385964"/>
    <n v="37375"/>
  </r>
  <r>
    <n v="11"/>
    <x v="112"/>
    <x v="10"/>
    <x v="3"/>
    <n v="39889"/>
    <n v="23059486"/>
    <n v="980.81"/>
    <n v="1975"/>
    <n v="3"/>
    <n v="1"/>
    <n v="0.33333333333333331"/>
    <n v="0"/>
  </r>
  <r>
    <n v="12"/>
    <x v="113"/>
    <x v="0"/>
    <x v="0"/>
    <n v="349043"/>
    <n v="561811"/>
    <n v="16674.68"/>
    <n v="2736"/>
    <n v="43"/>
    <n v="3"/>
    <n v="6.9767441860465115E-2"/>
    <n v="18823"/>
  </r>
  <r>
    <n v="13"/>
    <x v="113"/>
    <x v="1"/>
    <x v="0"/>
    <n v="348934"/>
    <n v="1023984"/>
    <n v="2347.62"/>
    <n v="2894"/>
    <n v="8"/>
    <n v="1"/>
    <n v="0.125"/>
    <n v="0"/>
  </r>
  <r>
    <n v="14"/>
    <x v="113"/>
    <x v="2"/>
    <x v="1"/>
    <n v="89459845"/>
    <n v="52540"/>
    <n v="10283.09"/>
    <n v="1067"/>
    <n v="16"/>
    <n v="3"/>
    <n v="0.1875"/>
    <n v="20921"/>
  </r>
  <r>
    <n v="15"/>
    <x v="113"/>
    <x v="3"/>
    <x v="1"/>
    <n v="127823"/>
    <n v="305659"/>
    <n v="13436.99"/>
    <n v="2590"/>
    <n v="38"/>
    <n v="3"/>
    <n v="7.8947368421052627E-2"/>
    <n v="12695"/>
  </r>
  <r>
    <n v="16"/>
    <x v="113"/>
    <x v="4"/>
    <x v="2"/>
    <n v="10934"/>
    <n v="371713"/>
    <n v="43778.94"/>
    <n v="3727"/>
    <n v="83"/>
    <n v="17"/>
    <n v="0.20481927710843373"/>
    <n v="141061"/>
  </r>
  <r>
    <n v="17"/>
    <x v="113"/>
    <x v="5"/>
    <x v="0"/>
    <n v="9034945"/>
    <n v="621649"/>
    <n v="27108.38"/>
    <n v="2203"/>
    <n v="59"/>
    <n v="10"/>
    <n v="0.16949152542372881"/>
    <n v="36488"/>
  </r>
  <r>
    <n v="18"/>
    <x v="113"/>
    <x v="6"/>
    <x v="0"/>
    <n v="983498"/>
    <n v="986886"/>
    <n v="1691.97"/>
    <n v="5261"/>
    <n v="12"/>
    <n v="1"/>
    <n v="8.3333333333333329E-2"/>
    <n v="0"/>
  </r>
  <r>
    <n v="19"/>
    <x v="113"/>
    <x v="7"/>
    <x v="0"/>
    <n v="4387490"/>
    <n v="9904"/>
    <n v="186.58"/>
    <n v="308"/>
    <n v="0"/>
    <n v="1"/>
    <n v="0"/>
    <n v="0"/>
  </r>
  <r>
    <n v="20"/>
    <x v="113"/>
    <x v="8"/>
    <x v="0"/>
    <n v="544756"/>
    <n v="93683"/>
    <n v="9103.77"/>
    <n v="1338"/>
    <n v="7"/>
    <n v="1"/>
    <n v="0.14285714285714285"/>
    <n v="939"/>
  </r>
  <r>
    <n v="21"/>
    <x v="113"/>
    <x v="9"/>
    <x v="2"/>
    <n v="374754"/>
    <n v="292659"/>
    <n v="12291.98"/>
    <n v="2480"/>
    <n v="17"/>
    <n v="3"/>
    <n v="0.17647058823529413"/>
    <n v="13897"/>
  </r>
  <r>
    <n v="22"/>
    <x v="113"/>
    <x v="10"/>
    <x v="3"/>
    <n v="39889"/>
    <n v="33954339"/>
    <n v="45798.55"/>
    <n v="4025"/>
    <n v="84"/>
    <n v="14"/>
    <n v="0.16666666666666666"/>
    <n v="56583"/>
  </r>
  <r>
    <n v="23"/>
    <x v="114"/>
    <x v="0"/>
    <x v="0"/>
    <n v="349043"/>
    <n v="2462621"/>
    <n v="69579.23"/>
    <n v="7292"/>
    <n v="99"/>
    <n v="10"/>
    <n v="0.10101010101010101"/>
    <n v="63389"/>
  </r>
  <r>
    <n v="24"/>
    <x v="114"/>
    <x v="1"/>
    <x v="0"/>
    <n v="348934"/>
    <n v="1304958"/>
    <n v="91626"/>
    <n v="8615"/>
    <n v="254"/>
    <n v="13"/>
    <n v="5.1181102362204724E-2"/>
    <n v="48061"/>
  </r>
  <r>
    <n v="25"/>
    <x v="114"/>
    <x v="2"/>
    <x v="1"/>
    <n v="89459845"/>
    <n v="132251"/>
    <n v="62059.31"/>
    <n v="3172"/>
    <n v="89"/>
    <n v="17"/>
    <n v="0.19101123595505617"/>
    <n v="106454"/>
  </r>
  <r>
    <n v="26"/>
    <x v="114"/>
    <x v="3"/>
    <x v="1"/>
    <n v="127823"/>
    <n v="4798192"/>
    <n v="40035.360000000001"/>
    <n v="7952"/>
    <n v="165"/>
    <n v="11"/>
    <n v="6.6666666666666666E-2"/>
    <n v="32822"/>
  </r>
  <r>
    <n v="27"/>
    <x v="114"/>
    <x v="4"/>
    <x v="2"/>
    <n v="10934"/>
    <n v="873498"/>
    <n v="165832.95000000001"/>
    <n v="15124"/>
    <n v="428"/>
    <n v="88"/>
    <n v="0.20560747663551401"/>
    <n v="766531"/>
  </r>
  <r>
    <n v="28"/>
    <x v="114"/>
    <x v="5"/>
    <x v="0"/>
    <n v="9034945"/>
    <n v="1896139"/>
    <n v="54066.39"/>
    <n v="8848"/>
    <n v="197"/>
    <n v="14"/>
    <n v="7.1065989847715741E-2"/>
    <n v="81116"/>
  </r>
  <r>
    <n v="29"/>
    <x v="114"/>
    <x v="6"/>
    <x v="0"/>
    <n v="983498"/>
    <n v="2486963"/>
    <n v="77734.009999999995"/>
    <n v="13199"/>
    <n v="668"/>
    <n v="38"/>
    <n v="5.6886227544910177E-2"/>
    <n v="103803"/>
  </r>
  <r>
    <n v="30"/>
    <x v="114"/>
    <x v="7"/>
    <x v="0"/>
    <n v="4387490"/>
    <n v="33630"/>
    <n v="4627.34"/>
    <n v="828"/>
    <n v="18"/>
    <n v="4"/>
    <n v="0.22222222222222221"/>
    <n v="26445"/>
  </r>
  <r>
    <n v="31"/>
    <x v="114"/>
    <x v="8"/>
    <x v="0"/>
    <n v="544756"/>
    <n v="272263"/>
    <n v="72269.61"/>
    <n v="3404"/>
    <n v="62"/>
    <n v="9"/>
    <n v="0.14516129032258066"/>
    <n v="6588"/>
  </r>
  <r>
    <n v="32"/>
    <x v="114"/>
    <x v="9"/>
    <x v="2"/>
    <n v="374754"/>
    <n v="775443"/>
    <n v="208926.13"/>
    <n v="9289"/>
    <n v="396"/>
    <n v="53"/>
    <n v="0.13383838383838384"/>
    <n v="228966"/>
  </r>
  <r>
    <n v="33"/>
    <x v="114"/>
    <x v="10"/>
    <x v="3"/>
    <n v="39889"/>
    <n v="149764580"/>
    <n v="29559.07"/>
    <n v="14993"/>
    <n v="71"/>
    <n v="15"/>
    <n v="0.21126760563380281"/>
    <n v="44204"/>
  </r>
  <r>
    <n v="34"/>
    <x v="115"/>
    <x v="0"/>
    <x v="0"/>
    <n v="349043"/>
    <n v="2745432"/>
    <n v="158946.38"/>
    <n v="10711"/>
    <n v="222"/>
    <n v="37"/>
    <n v="0.16666666666666666"/>
    <n v="132117"/>
  </r>
  <r>
    <n v="35"/>
    <x v="115"/>
    <x v="1"/>
    <x v="0"/>
    <n v="348934"/>
    <n v="5136143"/>
    <n v="99288.36"/>
    <n v="15022"/>
    <n v="127"/>
    <n v="14"/>
    <n v="0.11023622047244094"/>
    <n v="93489"/>
  </r>
  <r>
    <n v="36"/>
    <x v="115"/>
    <x v="2"/>
    <x v="1"/>
    <n v="89459845"/>
    <n v="207981"/>
    <n v="44795.12"/>
    <n v="3223"/>
    <n v="63"/>
    <n v="8"/>
    <n v="0.12698412698412698"/>
    <n v="80670"/>
  </r>
  <r>
    <n v="37"/>
    <x v="115"/>
    <x v="3"/>
    <x v="1"/>
    <n v="127823"/>
    <n v="1424888"/>
    <n v="53219.69"/>
    <n v="8109"/>
    <n v="256"/>
    <n v="14"/>
    <n v="5.46875E-2"/>
    <n v="67102"/>
  </r>
  <r>
    <n v="38"/>
    <x v="115"/>
    <x v="4"/>
    <x v="2"/>
    <n v="10934"/>
    <n v="2102393"/>
    <n v="177859.96"/>
    <n v="20632"/>
    <n v="383"/>
    <n v="94"/>
    <n v="0.24543080939947781"/>
    <n v="731622"/>
  </r>
  <r>
    <n v="39"/>
    <x v="115"/>
    <x v="5"/>
    <x v="0"/>
    <n v="9034945"/>
    <n v="1096764"/>
    <n v="91697.65"/>
    <n v="8668"/>
    <n v="247"/>
    <n v="29"/>
    <n v="0.11740890688259109"/>
    <n v="199089"/>
  </r>
  <r>
    <n v="40"/>
    <x v="115"/>
    <x v="6"/>
    <x v="0"/>
    <n v="983498"/>
    <n v="2871566"/>
    <n v="42779.38"/>
    <n v="21817"/>
    <n v="348"/>
    <n v="10"/>
    <n v="2.8735632183908046E-2"/>
    <n v="26056"/>
  </r>
  <r>
    <n v="41"/>
    <x v="115"/>
    <x v="7"/>
    <x v="0"/>
    <n v="4387490"/>
    <n v="51080"/>
    <n v="801.36"/>
    <n v="1417"/>
    <n v="4"/>
    <n v="1"/>
    <n v="0.25"/>
    <n v="5208"/>
  </r>
  <r>
    <n v="42"/>
    <x v="115"/>
    <x v="8"/>
    <x v="0"/>
    <n v="544756"/>
    <n v="385166"/>
    <n v="137548.92000000001"/>
    <n v="4358"/>
    <n v="84"/>
    <n v="11"/>
    <n v="0.13095238095238096"/>
    <n v="6575"/>
  </r>
  <r>
    <n v="43"/>
    <x v="115"/>
    <x v="9"/>
    <x v="2"/>
    <n v="374754"/>
    <n v="1234116"/>
    <n v="121789.93"/>
    <n v="9872"/>
    <n v="304"/>
    <n v="39"/>
    <n v="0.12828947368421054"/>
    <n v="216497"/>
  </r>
  <r>
    <n v="44"/>
    <x v="115"/>
    <x v="10"/>
    <x v="3"/>
    <n v="39889"/>
    <n v="39232290"/>
    <n v="165309.09"/>
    <n v="16343"/>
    <n v="364"/>
    <n v="48"/>
    <n v="0.13186813186813187"/>
    <n v="187340"/>
  </r>
  <r>
    <n v="45"/>
    <x v="116"/>
    <x v="0"/>
    <x v="0"/>
    <n v="349043"/>
    <n v="2871124"/>
    <n v="95062.66"/>
    <n v="10212"/>
    <n v="150"/>
    <n v="15"/>
    <n v="0.1"/>
    <n v="86219"/>
  </r>
  <r>
    <n v="46"/>
    <x v="116"/>
    <x v="1"/>
    <x v="0"/>
    <n v="348934"/>
    <n v="2794606"/>
    <n v="213903.94"/>
    <n v="13359"/>
    <n v="319"/>
    <n v="40"/>
    <n v="0.12539184952978055"/>
    <n v="197221"/>
  </r>
  <r>
    <n v="47"/>
    <x v="116"/>
    <x v="2"/>
    <x v="1"/>
    <n v="89459845"/>
    <n v="233589"/>
    <n v="91056.25"/>
    <n v="5270"/>
    <n v="146"/>
    <n v="25"/>
    <n v="0.17123287671232876"/>
    <n v="168437"/>
  </r>
  <r>
    <n v="48"/>
    <x v="116"/>
    <x v="3"/>
    <x v="1"/>
    <n v="127823"/>
    <n v="11402990"/>
    <n v="48186.28"/>
    <n v="10054"/>
    <n v="150"/>
    <n v="14"/>
    <n v="9.3333333333333338E-2"/>
    <n v="58990"/>
  </r>
  <r>
    <n v="49"/>
    <x v="116"/>
    <x v="4"/>
    <x v="2"/>
    <n v="10934"/>
    <n v="2225290"/>
    <n v="389300.14"/>
    <n v="24628"/>
    <n v="640"/>
    <n v="142"/>
    <n v="0.22187499999999999"/>
    <n v="1285651"/>
  </r>
  <r>
    <n v="50"/>
    <x v="116"/>
    <x v="5"/>
    <x v="0"/>
    <n v="9034945"/>
    <n v="6362719"/>
    <n v="229761.03"/>
    <n v="16077"/>
    <n v="601"/>
    <n v="90"/>
    <n v="0.14975041597337771"/>
    <n v="398670"/>
  </r>
  <r>
    <n v="51"/>
    <x v="116"/>
    <x v="6"/>
    <x v="0"/>
    <n v="983498"/>
    <n v="5811506"/>
    <n v="15148.69"/>
    <n v="28737"/>
    <n v="709"/>
    <n v="4"/>
    <n v="5.6417489421720732E-3"/>
    <n v="6800"/>
  </r>
  <r>
    <n v="52"/>
    <x v="116"/>
    <x v="7"/>
    <x v="0"/>
    <n v="4387490"/>
    <n v="54020"/>
    <n v="6772.22"/>
    <n v="1213"/>
    <n v="30"/>
    <n v="5"/>
    <n v="0.16666666666666666"/>
    <n v="21765"/>
  </r>
  <r>
    <n v="53"/>
    <x v="116"/>
    <x v="8"/>
    <x v="0"/>
    <n v="544756"/>
    <n v="595840"/>
    <n v="205772.79"/>
    <n v="5447"/>
    <n v="122"/>
    <n v="19"/>
    <n v="0.15573770491803279"/>
    <n v="11025"/>
  </r>
  <r>
    <n v="54"/>
    <x v="116"/>
    <x v="9"/>
    <x v="2"/>
    <n v="374754"/>
    <n v="2361789"/>
    <n v="35368.17"/>
    <n v="13828"/>
    <n v="41"/>
    <n v="8"/>
    <n v="0.1951219512195122"/>
    <n v="47958"/>
  </r>
  <r>
    <n v="55"/>
    <x v="116"/>
    <x v="10"/>
    <x v="3"/>
    <n v="39889"/>
    <n v="9079277"/>
    <n v="412499.79"/>
    <n v="19815"/>
    <n v="777"/>
    <n v="128"/>
    <n v="0.16473616473616473"/>
    <n v="509051"/>
  </r>
  <r>
    <n v="56"/>
    <x v="117"/>
    <x v="0"/>
    <x v="0"/>
    <n v="349043"/>
    <n v="266525"/>
    <n v="33853.22"/>
    <n v="1986"/>
    <n v="81"/>
    <n v="8"/>
    <n v="9.8765432098765427E-2"/>
    <n v="54006"/>
  </r>
  <r>
    <n v="57"/>
    <x v="117"/>
    <x v="1"/>
    <x v="0"/>
    <n v="348934"/>
    <n v="534439"/>
    <n v="51813.06"/>
    <n v="2924"/>
    <n v="104"/>
    <n v="10"/>
    <n v="9.6153846153846159E-2"/>
    <n v="48508"/>
  </r>
  <r>
    <n v="58"/>
    <x v="117"/>
    <x v="2"/>
    <x v="1"/>
    <n v="89459845"/>
    <n v="41935"/>
    <n v="7014.31"/>
    <n v="859"/>
    <n v="10"/>
    <n v="1"/>
    <n v="0.1"/>
    <n v="7499"/>
  </r>
  <r>
    <n v="59"/>
    <x v="117"/>
    <x v="3"/>
    <x v="1"/>
    <n v="127823"/>
    <n v="426515"/>
    <n v="20001.86"/>
    <n v="2253"/>
    <n v="43"/>
    <n v="6"/>
    <n v="0.13953488372093023"/>
    <n v="12292"/>
  </r>
  <r>
    <n v="60"/>
    <x v="117"/>
    <x v="4"/>
    <x v="2"/>
    <n v="10934"/>
    <n v="480785"/>
    <n v="88610.59"/>
    <n v="4808"/>
    <n v="109"/>
    <n v="24"/>
    <n v="0.22018348623853212"/>
    <n v="220326"/>
  </r>
  <r>
    <n v="61"/>
    <x v="117"/>
    <x v="5"/>
    <x v="0"/>
    <n v="9034945"/>
    <n v="456763"/>
    <n v="3992.56"/>
    <n v="2263"/>
    <n v="16"/>
    <n v="1"/>
    <n v="6.25E-2"/>
    <n v="5776"/>
  </r>
  <r>
    <n v="62"/>
    <x v="117"/>
    <x v="6"/>
    <x v="0"/>
    <n v="983498"/>
    <n v="1291040"/>
    <n v="13396.99"/>
    <n v="5055"/>
    <n v="107"/>
    <n v="4"/>
    <n v="3.7383177570093455E-2"/>
    <n v="10820"/>
  </r>
  <r>
    <n v="63"/>
    <x v="117"/>
    <x v="7"/>
    <x v="0"/>
    <n v="4387490"/>
    <n v="12091"/>
    <n v="1614.02"/>
    <n v="249"/>
    <n v="6"/>
    <n v="1"/>
    <n v="0.16666666666666666"/>
    <n v="5615"/>
  </r>
  <r>
    <n v="64"/>
    <x v="117"/>
    <x v="8"/>
    <x v="0"/>
    <n v="544756"/>
    <n v="134579"/>
    <n v="26266.77"/>
    <n v="1286"/>
    <n v="25"/>
    <n v="4"/>
    <n v="0.16"/>
    <n v="7648"/>
  </r>
  <r>
    <n v="65"/>
    <x v="117"/>
    <x v="9"/>
    <x v="2"/>
    <n v="374754"/>
    <n v="297825"/>
    <n v="9581.6200000000008"/>
    <n v="2537"/>
    <n v="18"/>
    <n v="1"/>
    <n v="5.5555555555555552E-2"/>
    <n v="10505"/>
  </r>
  <r>
    <n v="66"/>
    <x v="117"/>
    <x v="10"/>
    <x v="3"/>
    <n v="39889"/>
    <n v="34012628"/>
    <n v="37660.11"/>
    <n v="4350"/>
    <n v="71"/>
    <n v="11"/>
    <n v="0.15492957746478872"/>
    <n v="49486"/>
  </r>
  <r>
    <n v="67"/>
    <x v="118"/>
    <x v="0"/>
    <x v="0"/>
    <n v="349043"/>
    <n v="488071"/>
    <n v="22156.35"/>
    <n v="2077"/>
    <n v="39"/>
    <n v="4"/>
    <n v="0.10256410256410256"/>
    <n v="26190"/>
  </r>
  <r>
    <n v="68"/>
    <x v="118"/>
    <x v="1"/>
    <x v="0"/>
    <n v="348934"/>
    <n v="633452"/>
    <n v="31024.240000000002"/>
    <n v="3825"/>
    <n v="60"/>
    <n v="5"/>
    <n v="8.3333333333333329E-2"/>
    <n v="20931"/>
  </r>
  <r>
    <n v="69"/>
    <x v="118"/>
    <x v="2"/>
    <x v="1"/>
    <n v="89459845"/>
    <n v="40420"/>
    <n v="5518.08"/>
    <n v="850"/>
    <n v="14"/>
    <n v="2"/>
    <n v="0.14285714285714285"/>
    <n v="16769"/>
  </r>
  <r>
    <n v="70"/>
    <x v="118"/>
    <x v="3"/>
    <x v="1"/>
    <n v="127823"/>
    <n v="1189498"/>
    <n v="17173.57"/>
    <n v="2737"/>
    <n v="42"/>
    <n v="5"/>
    <n v="0.11904761904761904"/>
    <n v="14980"/>
  </r>
  <r>
    <n v="71"/>
    <x v="118"/>
    <x v="4"/>
    <x v="2"/>
    <n v="10934"/>
    <n v="601760"/>
    <n v="32136.720000000001"/>
    <n v="4128"/>
    <n v="88"/>
    <n v="13"/>
    <n v="0.14772727272727273"/>
    <n v="138155"/>
  </r>
  <r>
    <n v="72"/>
    <x v="118"/>
    <x v="5"/>
    <x v="0"/>
    <n v="9034945"/>
    <n v="1253375"/>
    <n v="40460.68"/>
    <n v="3145"/>
    <n v="83"/>
    <n v="12"/>
    <n v="0.14457831325301204"/>
    <n v="67132"/>
  </r>
  <r>
    <n v="73"/>
    <x v="118"/>
    <x v="6"/>
    <x v="0"/>
    <n v="983498"/>
    <n v="469760"/>
    <n v="6222.38"/>
    <n v="4333"/>
    <n v="236"/>
    <n v="1"/>
    <n v="4.2372881355932203E-3"/>
    <n v="3554"/>
  </r>
  <r>
    <n v="74"/>
    <x v="118"/>
    <x v="7"/>
    <x v="0"/>
    <n v="4387490"/>
    <n v="10844"/>
    <n v="3460.58"/>
    <n v="238"/>
    <n v="5"/>
    <n v="1"/>
    <n v="0.2"/>
    <n v="4975"/>
  </r>
  <r>
    <n v="75"/>
    <x v="118"/>
    <x v="8"/>
    <x v="0"/>
    <n v="544756"/>
    <n v="197486"/>
    <n v="10096.94"/>
    <n v="963"/>
    <n v="5"/>
    <n v="1"/>
    <n v="0.2"/>
    <n v="940"/>
  </r>
  <r>
    <n v="76"/>
    <x v="118"/>
    <x v="9"/>
    <x v="2"/>
    <n v="374754"/>
    <n v="262515"/>
    <n v="43309.26"/>
    <n v="2635"/>
    <n v="78"/>
    <n v="10"/>
    <n v="0.12820512820512819"/>
    <n v="61256"/>
  </r>
  <r>
    <n v="77"/>
    <x v="118"/>
    <x v="10"/>
    <x v="3"/>
    <n v="39889"/>
    <n v="4013568"/>
    <n v="95285.6"/>
    <n v="3490"/>
    <n v="139"/>
    <n v="28"/>
    <n v="0.20143884892086331"/>
    <n v="105301"/>
  </r>
  <r>
    <n v="78"/>
    <x v="119"/>
    <x v="0"/>
    <x v="0"/>
    <n v="349043"/>
    <n v="451401"/>
    <n v="32307.45"/>
    <n v="2440"/>
    <n v="28"/>
    <n v="4"/>
    <n v="0.14285714285714285"/>
    <n v="18164"/>
  </r>
  <r>
    <n v="79"/>
    <x v="119"/>
    <x v="1"/>
    <x v="0"/>
    <n v="348934"/>
    <n v="426071"/>
    <n v="31811.46"/>
    <n v="3393"/>
    <n v="78"/>
    <n v="4"/>
    <n v="5.128205128205128E-2"/>
    <n v="29221"/>
  </r>
  <r>
    <n v="80"/>
    <x v="119"/>
    <x v="2"/>
    <x v="1"/>
    <n v="89459845"/>
    <n v="61233"/>
    <n v="6482.19"/>
    <n v="996"/>
    <n v="17"/>
    <n v="1"/>
    <n v="5.8823529411764705E-2"/>
    <n v="14687"/>
  </r>
  <r>
    <n v="81"/>
    <x v="119"/>
    <x v="3"/>
    <x v="1"/>
    <n v="127823"/>
    <n v="521805"/>
    <n v="15870.05"/>
    <n v="2640"/>
    <n v="47"/>
    <n v="5"/>
    <n v="0.10638297872340426"/>
    <n v="18606"/>
  </r>
  <r>
    <n v="82"/>
    <x v="119"/>
    <x v="4"/>
    <x v="2"/>
    <n v="10934"/>
    <n v="691278"/>
    <n v="31665.79"/>
    <n v="3917"/>
    <n v="87"/>
    <n v="17"/>
    <n v="0.19540229885057472"/>
    <n v="130123"/>
  </r>
  <r>
    <n v="83"/>
    <x v="119"/>
    <x v="5"/>
    <x v="0"/>
    <n v="9034945"/>
    <n v="509292"/>
    <n v="379.24"/>
    <n v="2513"/>
    <n v="1"/>
    <n v="1"/>
    <n v="1"/>
    <n v="0"/>
  </r>
  <r>
    <n v="84"/>
    <x v="119"/>
    <x v="6"/>
    <x v="0"/>
    <n v="983498"/>
    <n v="825433"/>
    <n v="1887.33"/>
    <n v="4727"/>
    <n v="115"/>
    <n v="1"/>
    <n v="8.6956521739130436E-3"/>
    <n v="2045"/>
  </r>
  <r>
    <n v="85"/>
    <x v="119"/>
    <x v="7"/>
    <x v="0"/>
    <n v="4387490"/>
    <n v="12058"/>
    <n v="3504.39"/>
    <n v="287"/>
    <n v="10"/>
    <n v="1"/>
    <n v="0.1"/>
    <n v="10777"/>
  </r>
  <r>
    <n v="86"/>
    <x v="119"/>
    <x v="8"/>
    <x v="0"/>
    <n v="544756"/>
    <n v="98324"/>
    <n v="41870.29"/>
    <n v="1133"/>
    <n v="20"/>
    <n v="5"/>
    <n v="0.25"/>
    <n v="4885"/>
  </r>
  <r>
    <n v="87"/>
    <x v="119"/>
    <x v="9"/>
    <x v="2"/>
    <n v="374754"/>
    <n v="413330"/>
    <n v="31542.89"/>
    <n v="2506"/>
    <n v="64"/>
    <n v="8"/>
    <n v="0.125"/>
    <n v="44697"/>
  </r>
  <r>
    <n v="88"/>
    <x v="119"/>
    <x v="10"/>
    <x v="3"/>
    <n v="39889"/>
    <n v="2385108"/>
    <n v="32326.74"/>
    <n v="4983"/>
    <n v="79"/>
    <n v="9"/>
    <n v="0.11392405063291139"/>
    <n v="46904"/>
  </r>
  <r>
    <n v="89"/>
    <x v="120"/>
    <x v="0"/>
    <x v="0"/>
    <n v="349043"/>
    <n v="532369"/>
    <n v="41949.760000000002"/>
    <n v="2045"/>
    <n v="60"/>
    <n v="8"/>
    <n v="0.13333333333333333"/>
    <n v="40087"/>
  </r>
  <r>
    <n v="90"/>
    <x v="120"/>
    <x v="1"/>
    <x v="0"/>
    <n v="348934"/>
    <n v="640563"/>
    <n v="74218.63"/>
    <n v="3833"/>
    <n v="86"/>
    <n v="11"/>
    <n v="0.12790697674418605"/>
    <n v="43848"/>
  </r>
  <r>
    <n v="91"/>
    <x v="120"/>
    <x v="2"/>
    <x v="1"/>
    <n v="89459845"/>
    <n v="40143"/>
    <n v="2861.01"/>
    <n v="874"/>
    <n v="4"/>
    <n v="1"/>
    <n v="0.25"/>
    <n v="9429"/>
  </r>
  <r>
    <n v="92"/>
    <x v="120"/>
    <x v="3"/>
    <x v="1"/>
    <n v="127823"/>
    <n v="407251"/>
    <n v="22643.07"/>
    <n v="2044"/>
    <n v="41"/>
    <n v="4"/>
    <n v="9.7560975609756101E-2"/>
    <n v="13185"/>
  </r>
  <r>
    <n v="93"/>
    <x v="120"/>
    <x v="4"/>
    <x v="2"/>
    <n v="10934"/>
    <n v="527781"/>
    <n v="25428.43"/>
    <n v="4855"/>
    <n v="91"/>
    <n v="14"/>
    <n v="0.15384615384615385"/>
    <n v="126260"/>
  </r>
  <r>
    <n v="94"/>
    <x v="120"/>
    <x v="5"/>
    <x v="0"/>
    <n v="9034945"/>
    <n v="636197"/>
    <n v="10049"/>
    <n v="2532"/>
    <n v="21"/>
    <n v="2"/>
    <n v="9.5238095238095233E-2"/>
    <n v="20120"/>
  </r>
  <r>
    <n v="95"/>
    <x v="120"/>
    <x v="6"/>
    <x v="0"/>
    <n v="983498"/>
    <n v="1208928"/>
    <n v="8845.9"/>
    <n v="4119"/>
    <n v="119"/>
    <n v="2"/>
    <n v="1.680672268907563E-2"/>
    <n v="5663"/>
  </r>
  <r>
    <n v="96"/>
    <x v="120"/>
    <x v="7"/>
    <x v="0"/>
    <n v="4387490"/>
    <n v="8337"/>
    <n v="1773.78"/>
    <n v="260"/>
    <n v="6"/>
    <n v="1"/>
    <n v="0.16666666666666666"/>
    <n v="4281"/>
  </r>
  <r>
    <n v="97"/>
    <x v="120"/>
    <x v="8"/>
    <x v="0"/>
    <n v="544756"/>
    <n v="220160"/>
    <n v="31439.439999999999"/>
    <n v="1028"/>
    <n v="19"/>
    <n v="3"/>
    <n v="0.15789473684210525"/>
    <n v="3465"/>
  </r>
  <r>
    <n v="98"/>
    <x v="120"/>
    <x v="9"/>
    <x v="2"/>
    <n v="374754"/>
    <n v="319851"/>
    <n v="47722.39"/>
    <n v="2537"/>
    <n v="115"/>
    <n v="17"/>
    <n v="0.14782608695652175"/>
    <n v="80382"/>
  </r>
  <r>
    <n v="99"/>
    <x v="120"/>
    <x v="10"/>
    <x v="3"/>
    <n v="39889"/>
    <n v="3474044"/>
    <n v="37091.51"/>
    <n v="4086"/>
    <n v="84"/>
    <n v="13"/>
    <n v="0.15476190476190477"/>
    <n v="42594"/>
  </r>
  <r>
    <n v="100"/>
    <x v="121"/>
    <x v="0"/>
    <x v="0"/>
    <n v="349043"/>
    <n v="1075981"/>
    <n v="47908.11"/>
    <n v="4666"/>
    <n v="107"/>
    <n v="9"/>
    <n v="8.4112149532710276E-2"/>
    <n v="43111"/>
  </r>
  <r>
    <n v="101"/>
    <x v="121"/>
    <x v="1"/>
    <x v="0"/>
    <n v="348934"/>
    <n v="984928"/>
    <n v="40574.269999999997"/>
    <n v="7834"/>
    <n v="120"/>
    <n v="7"/>
    <n v="5.8333333333333334E-2"/>
    <n v="29499"/>
  </r>
  <r>
    <n v="102"/>
    <x v="121"/>
    <x v="2"/>
    <x v="1"/>
    <n v="89459845"/>
    <n v="98212"/>
    <n v="60657.29"/>
    <n v="1798"/>
    <n v="52"/>
    <n v="9"/>
    <n v="0.17307692307692307"/>
    <n v="78065"/>
  </r>
  <r>
    <n v="103"/>
    <x v="121"/>
    <x v="3"/>
    <x v="1"/>
    <n v="127823"/>
    <n v="699121"/>
    <n v="71990.47"/>
    <n v="5574"/>
    <n v="166"/>
    <n v="15"/>
    <n v="9.036144578313253E-2"/>
    <n v="50755"/>
  </r>
  <r>
    <n v="104"/>
    <x v="121"/>
    <x v="4"/>
    <x v="2"/>
    <n v="10934"/>
    <n v="1552129"/>
    <n v="17075.43"/>
    <n v="7211"/>
    <n v="93"/>
    <n v="18"/>
    <n v="0.19354838709677419"/>
    <n v="118545"/>
  </r>
  <r>
    <n v="105"/>
    <x v="121"/>
    <x v="5"/>
    <x v="0"/>
    <n v="9034945"/>
    <n v="3741975"/>
    <n v="39613.4"/>
    <n v="5973"/>
    <n v="171"/>
    <n v="16"/>
    <n v="9.3567251461988299E-2"/>
    <n v="81439"/>
  </r>
  <r>
    <n v="106"/>
    <x v="121"/>
    <x v="6"/>
    <x v="0"/>
    <n v="983498"/>
    <n v="2277780"/>
    <n v="12762.45"/>
    <n v="8554"/>
    <n v="403"/>
    <n v="4"/>
    <n v="9.9255583126550868E-3"/>
    <n v="8374"/>
  </r>
  <r>
    <n v="107"/>
    <x v="121"/>
    <x v="7"/>
    <x v="0"/>
    <n v="4387490"/>
    <n v="21052"/>
    <n v="10229.58"/>
    <n v="605"/>
    <n v="25"/>
    <n v="4"/>
    <n v="0.16"/>
    <n v="22774"/>
  </r>
  <r>
    <n v="108"/>
    <x v="121"/>
    <x v="8"/>
    <x v="0"/>
    <n v="544756"/>
    <n v="304065"/>
    <n v="129000.94"/>
    <n v="2415"/>
    <n v="99"/>
    <n v="17"/>
    <n v="0.17171717171717171"/>
    <n v="12387"/>
  </r>
  <r>
    <n v="109"/>
    <x v="121"/>
    <x v="9"/>
    <x v="2"/>
    <n v="374754"/>
    <n v="493591"/>
    <n v="147678.88"/>
    <n v="5964"/>
    <n v="156"/>
    <n v="29"/>
    <n v="0.1858974358974359"/>
    <n v="125258"/>
  </r>
  <r>
    <n v="110"/>
    <x v="121"/>
    <x v="10"/>
    <x v="3"/>
    <n v="39889"/>
    <n v="4364391"/>
    <n v="153121.71"/>
    <n v="6902"/>
    <n v="306"/>
    <n v="68"/>
    <n v="0.22222222222222221"/>
    <n v="186720"/>
  </r>
  <r>
    <n v="111"/>
    <x v="122"/>
    <x v="0"/>
    <x v="0"/>
    <n v="349043"/>
    <n v="943344"/>
    <n v="87200.99"/>
    <n v="5945"/>
    <n v="170"/>
    <n v="24"/>
    <n v="0.14117647058823529"/>
    <n v="124602"/>
  </r>
  <r>
    <n v="112"/>
    <x v="122"/>
    <x v="1"/>
    <x v="0"/>
    <n v="348934"/>
    <n v="3709997"/>
    <n v="158795.62"/>
    <n v="11815"/>
    <n v="339"/>
    <n v="24"/>
    <n v="7.0796460176991149E-2"/>
    <n v="113471"/>
  </r>
  <r>
    <n v="113"/>
    <x v="122"/>
    <x v="2"/>
    <x v="1"/>
    <n v="89459845"/>
    <n v="114997"/>
    <n v="24268.45"/>
    <n v="3198"/>
    <n v="52"/>
    <n v="5"/>
    <n v="9.6153846153846159E-2"/>
    <n v="55017"/>
  </r>
  <r>
    <n v="114"/>
    <x v="122"/>
    <x v="3"/>
    <x v="1"/>
    <n v="127823"/>
    <n v="1458405"/>
    <n v="49229.82"/>
    <n v="7949"/>
    <n v="118"/>
    <n v="15"/>
    <n v="0.1271186440677966"/>
    <n v="38192"/>
  </r>
  <r>
    <n v="115"/>
    <x v="122"/>
    <x v="4"/>
    <x v="2"/>
    <n v="10934"/>
    <n v="1182241"/>
    <n v="191969.75"/>
    <n v="11439"/>
    <n v="508"/>
    <n v="88"/>
    <n v="0.17322834645669291"/>
    <n v="817556"/>
  </r>
  <r>
    <n v="116"/>
    <x v="122"/>
    <x v="5"/>
    <x v="0"/>
    <n v="9034945"/>
    <n v="1911331"/>
    <n v="378.33"/>
    <n v="6602"/>
    <n v="1"/>
    <n v="1"/>
    <n v="1"/>
    <n v="0"/>
  </r>
  <r>
    <n v="117"/>
    <x v="122"/>
    <x v="6"/>
    <x v="0"/>
    <n v="983498"/>
    <n v="3245631"/>
    <n v="4346.96"/>
    <n v="16766"/>
    <n v="115"/>
    <n v="1"/>
    <n v="8.6956521739130436E-3"/>
    <n v="3174"/>
  </r>
  <r>
    <n v="118"/>
    <x v="122"/>
    <x v="7"/>
    <x v="0"/>
    <n v="4387490"/>
    <n v="28502"/>
    <n v="14262.1"/>
    <n v="927"/>
    <n v="28"/>
    <n v="6"/>
    <n v="0.21428571428571427"/>
    <n v="28760"/>
  </r>
  <r>
    <n v="119"/>
    <x v="122"/>
    <x v="8"/>
    <x v="0"/>
    <n v="544756"/>
    <n v="325618"/>
    <n v="6087.69"/>
    <n v="3768"/>
    <n v="5"/>
    <n v="1"/>
    <n v="0.2"/>
    <n v="711"/>
  </r>
  <r>
    <n v="120"/>
    <x v="122"/>
    <x v="9"/>
    <x v="2"/>
    <n v="374754"/>
    <n v="840970"/>
    <n v="152016.43"/>
    <n v="9676"/>
    <n v="269"/>
    <n v="23"/>
    <n v="8.5501858736059477E-2"/>
    <n v="152591"/>
  </r>
  <r>
    <n v="121"/>
    <x v="122"/>
    <x v="10"/>
    <x v="3"/>
    <n v="39889"/>
    <n v="4449271"/>
    <n v="203222.73"/>
    <n v="11461"/>
    <n v="512"/>
    <n v="68"/>
    <n v="0.1328125"/>
    <n v="221268"/>
  </r>
  <r>
    <n v="122"/>
    <x v="123"/>
    <x v="0"/>
    <x v="0"/>
    <n v="349043"/>
    <n v="2035064"/>
    <n v="92748.45"/>
    <n v="7917"/>
    <n v="154"/>
    <n v="26"/>
    <n v="0.16883116883116883"/>
    <n v="84844"/>
  </r>
  <r>
    <n v="123"/>
    <x v="123"/>
    <x v="1"/>
    <x v="0"/>
    <n v="348934"/>
    <n v="2923994"/>
    <n v="209767.45"/>
    <n v="12102"/>
    <n v="360"/>
    <n v="26"/>
    <n v="7.2222222222222215E-2"/>
    <n v="160978"/>
  </r>
  <r>
    <n v="124"/>
    <x v="123"/>
    <x v="2"/>
    <x v="1"/>
    <n v="89459845"/>
    <n v="177126"/>
    <n v="67956.350000000006"/>
    <n v="3064"/>
    <n v="74"/>
    <n v="11"/>
    <n v="0.14864864864864866"/>
    <n v="107983"/>
  </r>
  <r>
    <n v="125"/>
    <x v="123"/>
    <x v="3"/>
    <x v="1"/>
    <n v="127823"/>
    <n v="1627601"/>
    <n v="96064.63"/>
    <n v="11310"/>
    <n v="176"/>
    <n v="20"/>
    <n v="0.11363636363636363"/>
    <n v="66189"/>
  </r>
  <r>
    <n v="126"/>
    <x v="123"/>
    <x v="4"/>
    <x v="2"/>
    <n v="10934"/>
    <n v="1081026"/>
    <n v="98649.16"/>
    <n v="14539"/>
    <n v="354"/>
    <n v="69"/>
    <n v="0.19491525423728814"/>
    <n v="483006"/>
  </r>
  <r>
    <n v="127"/>
    <x v="123"/>
    <x v="5"/>
    <x v="0"/>
    <n v="9034945"/>
    <n v="4456347"/>
    <n v="24637.439999999999"/>
    <n v="11543"/>
    <n v="93"/>
    <n v="8"/>
    <n v="8.6021505376344093E-2"/>
    <n v="43531"/>
  </r>
  <r>
    <n v="128"/>
    <x v="123"/>
    <x v="6"/>
    <x v="0"/>
    <n v="983498"/>
    <n v="6863363"/>
    <n v="53196.24"/>
    <n v="20525"/>
    <n v="488"/>
    <n v="14"/>
    <n v="2.8688524590163935E-2"/>
    <n v="31517"/>
  </r>
  <r>
    <n v="129"/>
    <x v="123"/>
    <x v="7"/>
    <x v="0"/>
    <n v="4387490"/>
    <n v="47637"/>
    <n v="11128.58"/>
    <n v="977"/>
    <n v="31"/>
    <n v="8"/>
    <n v="0.25806451612903225"/>
    <n v="39246"/>
  </r>
  <r>
    <n v="130"/>
    <x v="123"/>
    <x v="8"/>
    <x v="0"/>
    <n v="544756"/>
    <n v="463556"/>
    <n v="49168.71"/>
    <n v="4501"/>
    <n v="34"/>
    <n v="4"/>
    <n v="0.11764705882352941"/>
    <n v="8139"/>
  </r>
  <r>
    <n v="131"/>
    <x v="123"/>
    <x v="9"/>
    <x v="2"/>
    <n v="374754"/>
    <n v="1094873"/>
    <n v="310205.11"/>
    <n v="10479"/>
    <n v="434"/>
    <n v="77"/>
    <n v="0.17741935483870969"/>
    <n v="331533"/>
  </r>
  <r>
    <n v="132"/>
    <x v="123"/>
    <x v="10"/>
    <x v="3"/>
    <n v="39889"/>
    <n v="10602786"/>
    <n v="173809.28"/>
    <n v="18786"/>
    <n v="295"/>
    <n v="49"/>
    <n v="0.16610169491525423"/>
    <n v="157785"/>
  </r>
  <r>
    <n v="133"/>
    <x v="124"/>
    <x v="0"/>
    <x v="0"/>
    <n v="349043"/>
    <n v="1339299"/>
    <n v="257738.1"/>
    <n v="13102"/>
    <n v="413"/>
    <n v="69"/>
    <n v="0.16707021791767554"/>
    <n v="402694"/>
  </r>
  <r>
    <n v="134"/>
    <x v="124"/>
    <x v="1"/>
    <x v="0"/>
    <n v="348934"/>
    <n v="1896004"/>
    <n v="281399.65999999997"/>
    <n v="17648"/>
    <n v="641"/>
    <n v="53"/>
    <n v="8.2683307332293288E-2"/>
    <n v="224145"/>
  </r>
  <r>
    <n v="135"/>
    <x v="124"/>
    <x v="2"/>
    <x v="1"/>
    <n v="89459845"/>
    <n v="200444"/>
    <n v="56842.879999999997"/>
    <n v="4675"/>
    <n v="87"/>
    <n v="19"/>
    <n v="0.21839080459770116"/>
    <n v="159008"/>
  </r>
  <r>
    <n v="136"/>
    <x v="124"/>
    <x v="3"/>
    <x v="1"/>
    <n v="127823"/>
    <n v="3656391"/>
    <n v="241537.46"/>
    <n v="10486"/>
    <n v="337"/>
    <n v="66"/>
    <n v="0.19584569732937684"/>
    <n v="141337"/>
  </r>
  <r>
    <n v="137"/>
    <x v="124"/>
    <x v="4"/>
    <x v="2"/>
    <n v="10934"/>
    <n v="2631122"/>
    <n v="175002.97"/>
    <n v="25585"/>
    <n v="899"/>
    <n v="140"/>
    <n v="0.15572858731924361"/>
    <n v="1110896"/>
  </r>
  <r>
    <n v="138"/>
    <x v="124"/>
    <x v="5"/>
    <x v="0"/>
    <n v="9034945"/>
    <n v="2704228"/>
    <n v="93285.86"/>
    <n v="13569"/>
    <n v="252"/>
    <n v="25"/>
    <n v="9.9206349206349201E-2"/>
    <n v="209027"/>
  </r>
  <r>
    <n v="139"/>
    <x v="124"/>
    <x v="6"/>
    <x v="0"/>
    <n v="983498"/>
    <n v="5193119"/>
    <n v="18760.34"/>
    <n v="30306"/>
    <n v="484"/>
    <n v="5"/>
    <n v="1.0330578512396695E-2"/>
    <n v="11485"/>
  </r>
  <r>
    <n v="140"/>
    <x v="124"/>
    <x v="7"/>
    <x v="0"/>
    <n v="4387490"/>
    <n v="45159"/>
    <n v="7845.23"/>
    <n v="1749"/>
    <n v="18"/>
    <n v="4"/>
    <n v="0.22222222222222221"/>
    <n v="22542"/>
  </r>
  <r>
    <n v="141"/>
    <x v="124"/>
    <x v="8"/>
    <x v="0"/>
    <n v="544756"/>
    <n v="529738"/>
    <n v="182397.66"/>
    <n v="6705"/>
    <n v="119"/>
    <n v="19"/>
    <n v="0.15966386554621848"/>
    <n v="27269"/>
  </r>
  <r>
    <n v="142"/>
    <x v="124"/>
    <x v="9"/>
    <x v="2"/>
    <n v="374754"/>
    <n v="1678488"/>
    <n v="34130.800000000003"/>
    <n v="14103"/>
    <n v="41"/>
    <n v="8"/>
    <n v="0.1951219512195122"/>
    <n v="40462"/>
  </r>
  <r>
    <n v="143"/>
    <x v="124"/>
    <x v="10"/>
    <x v="3"/>
    <n v="39889"/>
    <n v="16001962"/>
    <n v="465875.33"/>
    <n v="21902"/>
    <n v="867"/>
    <n v="116"/>
    <n v="0.13379469434832755"/>
    <n v="336488"/>
  </r>
  <r>
    <n v="144"/>
    <x v="125"/>
    <x v="0"/>
    <x v="0"/>
    <n v="349043"/>
    <n v="2796788"/>
    <n v="56513.94"/>
    <n v="14393"/>
    <n v="129"/>
    <n v="11"/>
    <n v="8.5271317829457363E-2"/>
    <n v="71783"/>
  </r>
  <r>
    <n v="145"/>
    <x v="125"/>
    <x v="1"/>
    <x v="0"/>
    <n v="348934"/>
    <n v="8487766"/>
    <n v="158994.21"/>
    <n v="19360"/>
    <n v="385"/>
    <n v="25"/>
    <n v="6.4935064935064929E-2"/>
    <n v="157832"/>
  </r>
  <r>
    <n v="146"/>
    <x v="125"/>
    <x v="2"/>
    <x v="1"/>
    <n v="89459845"/>
    <n v="288510"/>
    <n v="66876.83"/>
    <n v="4859"/>
    <n v="95"/>
    <n v="10"/>
    <n v="0.10526315789473684"/>
    <n v="85434"/>
  </r>
  <r>
    <n v="147"/>
    <x v="125"/>
    <x v="3"/>
    <x v="1"/>
    <n v="127823"/>
    <n v="3569427"/>
    <n v="233788.4"/>
    <n v="14212"/>
    <n v="527"/>
    <n v="50"/>
    <n v="9.4876660341555979E-2"/>
    <n v="116240"/>
  </r>
  <r>
    <n v="148"/>
    <x v="125"/>
    <x v="4"/>
    <x v="2"/>
    <n v="10934"/>
    <n v="2465981"/>
    <n v="205089.7"/>
    <n v="24543"/>
    <n v="435"/>
    <n v="93"/>
    <n v="0.21379310344827587"/>
    <n v="775471"/>
  </r>
  <r>
    <n v="149"/>
    <x v="125"/>
    <x v="5"/>
    <x v="0"/>
    <n v="9034945"/>
    <n v="3500822"/>
    <n v="270596.24"/>
    <n v="16168"/>
    <n v="487"/>
    <n v="83"/>
    <n v="0.17043121149897331"/>
    <n v="338537"/>
  </r>
  <r>
    <n v="150"/>
    <x v="125"/>
    <x v="6"/>
    <x v="0"/>
    <n v="983498"/>
    <n v="4195744"/>
    <n v="207768.38"/>
    <n v="35336"/>
    <n v="1111"/>
    <n v="61"/>
    <n v="5.4905490549054907E-2"/>
    <n v="118672"/>
  </r>
  <r>
    <n v="151"/>
    <x v="125"/>
    <x v="7"/>
    <x v="0"/>
    <n v="4387490"/>
    <n v="47026"/>
    <n v="4090"/>
    <n v="2064"/>
    <n v="11"/>
    <n v="1"/>
    <n v="9.0909090909090912E-2"/>
    <n v="9616"/>
  </r>
  <r>
    <n v="152"/>
    <x v="125"/>
    <x v="8"/>
    <x v="0"/>
    <n v="544756"/>
    <n v="689610"/>
    <n v="141534.6"/>
    <n v="8342"/>
    <n v="139"/>
    <n v="23"/>
    <n v="0.16546762589928057"/>
    <n v="15320"/>
  </r>
  <r>
    <n v="153"/>
    <x v="125"/>
    <x v="9"/>
    <x v="2"/>
    <n v="374754"/>
    <n v="2297081"/>
    <n v="171162.25"/>
    <n v="20526"/>
    <n v="306"/>
    <n v="62"/>
    <n v="0.20261437908496732"/>
    <n v="247518"/>
  </r>
  <r>
    <n v="154"/>
    <x v="125"/>
    <x v="10"/>
    <x v="3"/>
    <n v="39889"/>
    <n v="8415868"/>
    <n v="245956.9"/>
    <n v="21037"/>
    <n v="556"/>
    <n v="70"/>
    <n v="0.12589928057553956"/>
    <n v="199758"/>
  </r>
  <r>
    <n v="155"/>
    <x v="126"/>
    <x v="0"/>
    <x v="0"/>
    <n v="349043"/>
    <n v="3138571"/>
    <n v="138858.07999999999"/>
    <n v="16414"/>
    <n v="242"/>
    <n v="28"/>
    <n v="0.11570247933884298"/>
    <n v="142373"/>
  </r>
  <r>
    <n v="156"/>
    <x v="126"/>
    <x v="1"/>
    <x v="0"/>
    <n v="348934"/>
    <n v="3501994"/>
    <n v="514188.7"/>
    <n v="22752"/>
    <n v="742"/>
    <n v="68"/>
    <n v="9.1644204851752023E-2"/>
    <n v="411261"/>
  </r>
  <r>
    <n v="157"/>
    <x v="126"/>
    <x v="2"/>
    <x v="1"/>
    <n v="89459845"/>
    <n v="318435"/>
    <n v="66875.5"/>
    <n v="6964"/>
    <n v="118"/>
    <n v="22"/>
    <n v="0.1864406779661017"/>
    <n v="148072"/>
  </r>
  <r>
    <n v="158"/>
    <x v="126"/>
    <x v="3"/>
    <x v="1"/>
    <n v="127823"/>
    <n v="2964986"/>
    <n v="140704.82999999999"/>
    <n v="18360"/>
    <n v="296"/>
    <n v="31"/>
    <n v="0.10472972972972973"/>
    <n v="109305"/>
  </r>
  <r>
    <n v="159"/>
    <x v="126"/>
    <x v="4"/>
    <x v="2"/>
    <n v="10934"/>
    <n v="2105458"/>
    <n v="176807.46"/>
    <n v="33402"/>
    <n v="747"/>
    <n v="96"/>
    <n v="0.12851405622489959"/>
    <n v="730557"/>
  </r>
  <r>
    <n v="160"/>
    <x v="126"/>
    <x v="5"/>
    <x v="0"/>
    <n v="9034945"/>
    <n v="4149109"/>
    <n v="143382.22"/>
    <n v="20753"/>
    <n v="312"/>
    <n v="46"/>
    <n v="0.14743589743589744"/>
    <n v="300719"/>
  </r>
  <r>
    <n v="161"/>
    <x v="126"/>
    <x v="6"/>
    <x v="0"/>
    <n v="983498"/>
    <n v="8002401"/>
    <n v="42693.85"/>
    <n v="38246"/>
    <n v="799"/>
    <n v="10"/>
    <n v="1.2515644555694618E-2"/>
    <n v="21031"/>
  </r>
  <r>
    <n v="162"/>
    <x v="126"/>
    <x v="7"/>
    <x v="0"/>
    <n v="4387490"/>
    <n v="53940"/>
    <n v="13225"/>
    <n v="1803"/>
    <n v="24"/>
    <n v="5"/>
    <n v="0.20833333333333334"/>
    <n v="28003"/>
  </r>
  <r>
    <n v="163"/>
    <x v="126"/>
    <x v="8"/>
    <x v="0"/>
    <n v="544756"/>
    <n v="1262276"/>
    <n v="6614.69"/>
    <n v="9631"/>
    <n v="3"/>
    <n v="1"/>
    <n v="0.33333333333333331"/>
    <n v="814"/>
  </r>
  <r>
    <n v="164"/>
    <x v="126"/>
    <x v="9"/>
    <x v="2"/>
    <n v="374754"/>
    <n v="2074927"/>
    <n v="70189.89"/>
    <n v="22712"/>
    <n v="136"/>
    <n v="24"/>
    <n v="0.17647058823529413"/>
    <n v="118476"/>
  </r>
  <r>
    <n v="165"/>
    <x v="126"/>
    <x v="10"/>
    <x v="3"/>
    <n v="39889"/>
    <n v="7633979"/>
    <n v="457972.3"/>
    <n v="34366"/>
    <n v="1005"/>
    <n v="199"/>
    <n v="0.19800995024875623"/>
    <n v="662449"/>
  </r>
  <r>
    <n v="166"/>
    <x v="127"/>
    <x v="0"/>
    <x v="0"/>
    <n v="349043"/>
    <n v="3526041"/>
    <n v="315663.57"/>
    <n v="17557"/>
    <n v="367"/>
    <n v="62"/>
    <n v="0.16893732970027248"/>
    <n v="391022"/>
  </r>
  <r>
    <n v="167"/>
    <x v="127"/>
    <x v="1"/>
    <x v="0"/>
    <n v="348934"/>
    <n v="5966325"/>
    <n v="581864.98"/>
    <n v="21494"/>
    <n v="783"/>
    <n v="89"/>
    <n v="0.1136653895274585"/>
    <n v="387209"/>
  </r>
  <r>
    <n v="168"/>
    <x v="127"/>
    <x v="2"/>
    <x v="1"/>
    <n v="89459845"/>
    <n v="299784"/>
    <n v="88134.63"/>
    <n v="8275"/>
    <n v="169"/>
    <n v="19"/>
    <n v="0.11242603550295859"/>
    <n v="212943"/>
  </r>
  <r>
    <n v="169"/>
    <x v="127"/>
    <x v="3"/>
    <x v="1"/>
    <n v="127823"/>
    <n v="3703970"/>
    <n v="258449.16"/>
    <n v="21663"/>
    <n v="727"/>
    <n v="64"/>
    <n v="8.8033012379642367E-2"/>
    <n v="206444"/>
  </r>
  <r>
    <n v="170"/>
    <x v="127"/>
    <x v="4"/>
    <x v="2"/>
    <n v="10934"/>
    <n v="5209460"/>
    <n v="207083.51"/>
    <n v="32739"/>
    <n v="857"/>
    <n v="105"/>
    <n v="0.12252042007001167"/>
    <n v="1052742"/>
  </r>
  <r>
    <n v="171"/>
    <x v="127"/>
    <x v="5"/>
    <x v="0"/>
    <n v="9034945"/>
    <n v="4286895"/>
    <n v="124706.09"/>
    <n v="22870"/>
    <n v="354"/>
    <n v="31"/>
    <n v="8.7570621468926552E-2"/>
    <n v="197663"/>
  </r>
  <r>
    <n v="172"/>
    <x v="127"/>
    <x v="6"/>
    <x v="0"/>
    <n v="983498"/>
    <n v="14228278"/>
    <n v="107609.64"/>
    <n v="39568"/>
    <n v="773"/>
    <n v="28"/>
    <n v="3.6222509702457953E-2"/>
    <n v="39880"/>
  </r>
  <r>
    <n v="173"/>
    <x v="127"/>
    <x v="7"/>
    <x v="0"/>
    <n v="4387490"/>
    <n v="85055"/>
    <n v="27225.02"/>
    <n v="2268"/>
    <n v="40"/>
    <n v="12"/>
    <n v="0.3"/>
    <n v="57984"/>
  </r>
  <r>
    <n v="174"/>
    <x v="127"/>
    <x v="8"/>
    <x v="0"/>
    <n v="544756"/>
    <n v="1484249"/>
    <n v="319808.95"/>
    <n v="8887"/>
    <n v="238"/>
    <n v="35"/>
    <n v="0.14705882352941177"/>
    <n v="30839"/>
  </r>
  <r>
    <n v="175"/>
    <x v="127"/>
    <x v="9"/>
    <x v="2"/>
    <n v="374754"/>
    <n v="3605944"/>
    <n v="526244.1"/>
    <n v="26164"/>
    <n v="999"/>
    <n v="163"/>
    <n v="0.16316316316316315"/>
    <n v="766341"/>
  </r>
  <r>
    <n v="176"/>
    <x v="127"/>
    <x v="10"/>
    <x v="3"/>
    <n v="39889"/>
    <n v="60643386"/>
    <n v="245857.89"/>
    <n v="30799"/>
    <n v="483"/>
    <n v="63"/>
    <n v="0.13043478260869565"/>
    <n v="235722"/>
  </r>
  <r>
    <n v="177"/>
    <x v="128"/>
    <x v="0"/>
    <x v="0"/>
    <n v="349043"/>
    <n v="5112958"/>
    <n v="554300.49"/>
    <n v="21568"/>
    <n v="554"/>
    <n v="98"/>
    <n v="0.17689530685920576"/>
    <n v="405822"/>
  </r>
  <r>
    <n v="178"/>
    <x v="128"/>
    <x v="1"/>
    <x v="0"/>
    <n v="348934"/>
    <n v="6741346"/>
    <n v="377696.25"/>
    <n v="24710"/>
    <n v="606"/>
    <n v="57"/>
    <n v="9.405940594059406E-2"/>
    <n v="357665"/>
  </r>
  <r>
    <n v="179"/>
    <x v="128"/>
    <x v="2"/>
    <x v="1"/>
    <n v="89459845"/>
    <n v="454049"/>
    <n v="129286.54"/>
    <n v="7983"/>
    <n v="190"/>
    <n v="34"/>
    <n v="0.17894736842105263"/>
    <n v="215847"/>
  </r>
  <r>
    <n v="180"/>
    <x v="128"/>
    <x v="3"/>
    <x v="1"/>
    <n v="127823"/>
    <n v="4819407"/>
    <n v="187736.22"/>
    <n v="22755"/>
    <n v="428"/>
    <n v="39"/>
    <n v="9.11214953271028E-2"/>
    <n v="132678"/>
  </r>
  <r>
    <n v="181"/>
    <x v="128"/>
    <x v="4"/>
    <x v="2"/>
    <n v="10934"/>
    <n v="4111790"/>
    <n v="351884.2"/>
    <n v="46228"/>
    <n v="881"/>
    <n v="151"/>
    <n v="0.17139614074914869"/>
    <n v="1046678"/>
  </r>
  <r>
    <n v="182"/>
    <x v="128"/>
    <x v="5"/>
    <x v="0"/>
    <n v="9034945"/>
    <n v="4201791"/>
    <n v="220033.46"/>
    <n v="29148"/>
    <n v="514"/>
    <n v="79"/>
    <n v="0.15369649805447472"/>
    <n v="443480"/>
  </r>
  <r>
    <n v="183"/>
    <x v="128"/>
    <x v="6"/>
    <x v="0"/>
    <n v="983498"/>
    <n v="39342432"/>
    <n v="191958.66"/>
    <n v="41976"/>
    <n v="993"/>
    <n v="50"/>
    <n v="5.0352467270896276E-2"/>
    <n v="126690"/>
  </r>
  <r>
    <n v="184"/>
    <x v="128"/>
    <x v="7"/>
    <x v="0"/>
    <n v="4387490"/>
    <n v="96020"/>
    <n v="31074.87"/>
    <n v="3132"/>
    <n v="43"/>
    <n v="10"/>
    <n v="0.23255813953488372"/>
    <n v="47219"/>
  </r>
  <r>
    <n v="185"/>
    <x v="128"/>
    <x v="8"/>
    <x v="0"/>
    <n v="544756"/>
    <n v="1554647"/>
    <n v="273341.34000000003"/>
    <n v="9807"/>
    <n v="179"/>
    <n v="34"/>
    <n v="0.18994413407821228"/>
    <n v="30124"/>
  </r>
  <r>
    <n v="186"/>
    <x v="128"/>
    <x v="9"/>
    <x v="2"/>
    <n v="374754"/>
    <n v="2886158"/>
    <n v="438729.79"/>
    <n v="28480"/>
    <n v="847"/>
    <n v="138"/>
    <n v="0.16292798110979928"/>
    <n v="488256"/>
  </r>
  <r>
    <n v="187"/>
    <x v="128"/>
    <x v="10"/>
    <x v="3"/>
    <n v="39889"/>
    <n v="16597461"/>
    <n v="606156.62"/>
    <n v="40670"/>
    <n v="737"/>
    <n v="148"/>
    <n v="0.20081411126187246"/>
    <n v="612537"/>
  </r>
  <r>
    <n v="188"/>
    <x v="129"/>
    <x v="0"/>
    <x v="0"/>
    <n v="349043"/>
    <n v="5046316"/>
    <n v="35629.54"/>
    <n v="22045"/>
    <n v="68"/>
    <n v="7"/>
    <n v="0.10294117647058823"/>
    <n v="22470"/>
  </r>
  <r>
    <n v="189"/>
    <x v="129"/>
    <x v="1"/>
    <x v="0"/>
    <n v="348934"/>
    <n v="5001578"/>
    <n v="429992.74"/>
    <n v="31424"/>
    <n v="1175"/>
    <n v="58"/>
    <n v="4.9361702127659578E-2"/>
    <n v="272723"/>
  </r>
  <r>
    <n v="190"/>
    <x v="129"/>
    <x v="2"/>
    <x v="1"/>
    <n v="89459845"/>
    <n v="483497"/>
    <n v="118962.37"/>
    <n v="9026"/>
    <n v="158"/>
    <n v="27"/>
    <n v="0.17088607594936708"/>
    <n v="198840"/>
  </r>
  <r>
    <n v="191"/>
    <x v="129"/>
    <x v="3"/>
    <x v="1"/>
    <n v="127823"/>
    <n v="8590561"/>
    <n v="206934.27"/>
    <n v="25638"/>
    <n v="422"/>
    <n v="46"/>
    <n v="0.10900473933649289"/>
    <n v="94743"/>
  </r>
  <r>
    <n v="192"/>
    <x v="129"/>
    <x v="4"/>
    <x v="2"/>
    <n v="10934"/>
    <n v="4347817"/>
    <n v="102453.4"/>
    <n v="51915"/>
    <n v="142"/>
    <n v="33"/>
    <n v="0.23239436619718309"/>
    <n v="239623"/>
  </r>
  <r>
    <n v="193"/>
    <x v="129"/>
    <x v="5"/>
    <x v="0"/>
    <n v="9034945"/>
    <n v="10149037"/>
    <n v="238220.44"/>
    <n v="28706"/>
    <n v="528"/>
    <n v="70"/>
    <n v="0.13257575757575757"/>
    <n v="487953"/>
  </r>
  <r>
    <n v="194"/>
    <x v="129"/>
    <x v="6"/>
    <x v="0"/>
    <n v="983498"/>
    <n v="15769960"/>
    <n v="53221.83"/>
    <n v="59770"/>
    <n v="1005"/>
    <n v="17"/>
    <n v="1.6915422885572139E-2"/>
    <n v="38988"/>
  </r>
  <r>
    <n v="195"/>
    <x v="129"/>
    <x v="7"/>
    <x v="0"/>
    <n v="4387490"/>
    <n v="104855"/>
    <n v="19622.2"/>
    <n v="3196"/>
    <n v="29"/>
    <n v="5"/>
    <n v="0.17241379310344829"/>
    <n v="30822"/>
  </r>
  <r>
    <n v="196"/>
    <x v="129"/>
    <x v="8"/>
    <x v="0"/>
    <n v="544756"/>
    <n v="1276007"/>
    <n v="149440.81"/>
    <n v="10018"/>
    <n v="149"/>
    <n v="15"/>
    <n v="0.10067114093959731"/>
    <n v="21177"/>
  </r>
  <r>
    <n v="197"/>
    <x v="129"/>
    <x v="9"/>
    <x v="2"/>
    <n v="374754"/>
    <n v="2338466"/>
    <n v="613858.38"/>
    <n v="34965"/>
    <n v="887"/>
    <n v="119"/>
    <n v="0.13416009019165728"/>
    <n v="898333"/>
  </r>
  <r>
    <n v="198"/>
    <x v="129"/>
    <x v="10"/>
    <x v="3"/>
    <n v="39889"/>
    <n v="407310397"/>
    <n v="352539.5"/>
    <n v="34090"/>
    <n v="869"/>
    <n v="100"/>
    <n v="0.11507479861910241"/>
    <n v="502305"/>
  </r>
  <r>
    <n v="199"/>
    <x v="130"/>
    <x v="0"/>
    <x v="0"/>
    <n v="349043"/>
    <n v="16425481"/>
    <n v="63798.1"/>
    <n v="23839"/>
    <n v="73"/>
    <n v="8"/>
    <n v="0.1095890410958904"/>
    <n v="49713"/>
  </r>
  <r>
    <n v="200"/>
    <x v="130"/>
    <x v="1"/>
    <x v="0"/>
    <n v="348934"/>
    <n v="6114707"/>
    <n v="463145.23"/>
    <n v="34891"/>
    <n v="849"/>
    <n v="51"/>
    <n v="6.0070671378091869E-2"/>
    <n v="301928"/>
  </r>
  <r>
    <n v="201"/>
    <x v="130"/>
    <x v="2"/>
    <x v="1"/>
    <n v="89459845"/>
    <n v="340570"/>
    <n v="9627.51"/>
    <n v="11529"/>
    <n v="11"/>
    <n v="2"/>
    <n v="0.18181818181818182"/>
    <n v="13562"/>
  </r>
  <r>
    <n v="202"/>
    <x v="130"/>
    <x v="3"/>
    <x v="1"/>
    <n v="127823"/>
    <n v="8672333"/>
    <n v="74631.38"/>
    <n v="24347"/>
    <n v="321"/>
    <n v="21"/>
    <n v="6.5420560747663545E-2"/>
    <n v="85929"/>
  </r>
  <r>
    <n v="203"/>
    <x v="130"/>
    <x v="4"/>
    <x v="2"/>
    <n v="10934"/>
    <n v="3042405"/>
    <n v="889007.59"/>
    <n v="55929"/>
    <n v="1731"/>
    <n v="407"/>
    <n v="0.23512420566146736"/>
    <n v="2557441"/>
  </r>
  <r>
    <n v="204"/>
    <x v="130"/>
    <x v="5"/>
    <x v="0"/>
    <n v="9034945"/>
    <n v="7038434"/>
    <n v="347231.64"/>
    <n v="30561"/>
    <n v="1003"/>
    <n v="99"/>
    <n v="9.8703888334995021E-2"/>
    <n v="540319"/>
  </r>
  <r>
    <n v="205"/>
    <x v="130"/>
    <x v="6"/>
    <x v="0"/>
    <n v="983498"/>
    <n v="13100574"/>
    <n v="11503.78"/>
    <n v="60931"/>
    <n v="152"/>
    <n v="3"/>
    <n v="1.9736842105263157E-2"/>
    <n v="3175"/>
  </r>
  <r>
    <n v="206"/>
    <x v="130"/>
    <x v="7"/>
    <x v="0"/>
    <n v="4387490"/>
    <n v="117135"/>
    <n v="2719.45"/>
    <n v="3117"/>
    <n v="8"/>
    <n v="1"/>
    <n v="0.125"/>
    <n v="4922"/>
  </r>
  <r>
    <n v="207"/>
    <x v="130"/>
    <x v="8"/>
    <x v="0"/>
    <n v="544756"/>
    <n v="1527866"/>
    <n v="410691.81"/>
    <n v="15074"/>
    <n v="230"/>
    <n v="37"/>
    <n v="0.16086956521739129"/>
    <n v="74062"/>
  </r>
  <r>
    <n v="208"/>
    <x v="130"/>
    <x v="9"/>
    <x v="2"/>
    <n v="374754"/>
    <n v="3328239"/>
    <n v="473636.38"/>
    <n v="33242"/>
    <n v="563"/>
    <n v="105"/>
    <n v="0.18650088809946713"/>
    <n v="572835"/>
  </r>
  <r>
    <n v="209"/>
    <x v="130"/>
    <x v="10"/>
    <x v="3"/>
    <n v="39889"/>
    <n v="19034160"/>
    <n v="461711.93"/>
    <n v="47116"/>
    <n v="997"/>
    <n v="134"/>
    <n v="0.13440320962888666"/>
    <n v="609968"/>
  </r>
  <r>
    <n v="210"/>
    <x v="131"/>
    <x v="0"/>
    <x v="0"/>
    <n v="349043"/>
    <n v="10787570"/>
    <n v="67959.86"/>
    <n v="30657"/>
    <n v="77"/>
    <n v="12"/>
    <n v="0.15584415584415584"/>
    <n v="54610"/>
  </r>
  <r>
    <n v="211"/>
    <x v="131"/>
    <x v="1"/>
    <x v="0"/>
    <n v="348934"/>
    <n v="7410186"/>
    <n v="526564.85"/>
    <n v="38072"/>
    <n v="920"/>
    <n v="72"/>
    <n v="7.8260869565217397E-2"/>
    <n v="458908"/>
  </r>
  <r>
    <n v="212"/>
    <x v="131"/>
    <x v="2"/>
    <x v="1"/>
    <n v="89459845"/>
    <n v="446247"/>
    <n v="169214.68"/>
    <n v="10454"/>
    <n v="345"/>
    <n v="47"/>
    <n v="0.13623188405797101"/>
    <n v="410423"/>
  </r>
  <r>
    <n v="213"/>
    <x v="131"/>
    <x v="3"/>
    <x v="1"/>
    <n v="127823"/>
    <n v="4999874"/>
    <n v="460939.62"/>
    <n v="33499"/>
    <n v="657"/>
    <n v="80"/>
    <n v="0.12176560121765601"/>
    <n v="260786"/>
  </r>
  <r>
    <n v="214"/>
    <x v="131"/>
    <x v="4"/>
    <x v="2"/>
    <n v="10934"/>
    <n v="5426945"/>
    <n v="279840.09999999998"/>
    <n v="44603"/>
    <n v="970"/>
    <n v="179"/>
    <n v="0.18453608247422681"/>
    <n v="1436284"/>
  </r>
  <r>
    <n v="215"/>
    <x v="131"/>
    <x v="5"/>
    <x v="0"/>
    <n v="9034945"/>
    <n v="6179746"/>
    <n v="406298.54"/>
    <n v="29467"/>
    <n v="1091"/>
    <n v="115"/>
    <n v="0.10540788267644363"/>
    <n v="899419"/>
  </r>
  <r>
    <n v="216"/>
    <x v="131"/>
    <x v="6"/>
    <x v="0"/>
    <n v="983498"/>
    <n v="11367391"/>
    <n v="169583.69"/>
    <n v="52875"/>
    <n v="1125"/>
    <n v="47"/>
    <n v="4.1777777777777775E-2"/>
    <n v="63914"/>
  </r>
  <r>
    <n v="217"/>
    <x v="131"/>
    <x v="7"/>
    <x v="0"/>
    <n v="4387490"/>
    <n v="90393"/>
    <n v="67612.84"/>
    <n v="3986"/>
    <n v="127"/>
    <n v="22"/>
    <n v="0.17322834645669291"/>
    <n v="131419"/>
  </r>
  <r>
    <n v="218"/>
    <x v="131"/>
    <x v="8"/>
    <x v="0"/>
    <n v="544756"/>
    <n v="1164175"/>
    <n v="144217.98000000001"/>
    <n v="16237"/>
    <n v="99"/>
    <n v="18"/>
    <n v="0.18181818181818182"/>
    <n v="20122"/>
  </r>
  <r>
    <n v="219"/>
    <x v="131"/>
    <x v="9"/>
    <x v="2"/>
    <n v="374754"/>
    <n v="5150728"/>
    <n v="570863.16"/>
    <n v="39138"/>
    <n v="962"/>
    <n v="156"/>
    <n v="0.16216216216216217"/>
    <n v="695440"/>
  </r>
  <r>
    <n v="220"/>
    <x v="131"/>
    <x v="10"/>
    <x v="3"/>
    <n v="39889"/>
    <n v="27818953"/>
    <n v="884026.73"/>
    <n v="54517"/>
    <n v="1687"/>
    <n v="226"/>
    <n v="0.13396561944279786"/>
    <n v="940358"/>
  </r>
  <r>
    <n v="221"/>
    <x v="132"/>
    <x v="0"/>
    <x v="0"/>
    <n v="349043"/>
    <n v="457341"/>
    <n v="31486.34"/>
    <n v="2124"/>
    <n v="58"/>
    <n v="8"/>
    <n v="0.13793103448275862"/>
    <n v="34314"/>
  </r>
  <r>
    <n v="222"/>
    <x v="132"/>
    <x v="1"/>
    <x v="0"/>
    <n v="348934"/>
    <n v="544580"/>
    <n v="36264.25"/>
    <n v="3778"/>
    <n v="103"/>
    <n v="5"/>
    <n v="4.8543689320388349E-2"/>
    <n v="30897"/>
  </r>
  <r>
    <n v="223"/>
    <x v="132"/>
    <x v="2"/>
    <x v="1"/>
    <n v="89459845"/>
    <n v="56612"/>
    <n v="8582.39"/>
    <n v="983"/>
    <n v="16"/>
    <n v="2"/>
    <n v="0.125"/>
    <n v="13979"/>
  </r>
  <r>
    <n v="224"/>
    <x v="132"/>
    <x v="3"/>
    <x v="1"/>
    <n v="127823"/>
    <n v="451679"/>
    <n v="17002.05"/>
    <n v="1982"/>
    <n v="51"/>
    <n v="4"/>
    <n v="7.8431372549019607E-2"/>
    <n v="13558"/>
  </r>
  <r>
    <n v="225"/>
    <x v="132"/>
    <x v="4"/>
    <x v="2"/>
    <n v="10934"/>
    <n v="696808"/>
    <n v="29501.31"/>
    <n v="4119"/>
    <n v="77"/>
    <n v="18"/>
    <n v="0.23376623376623376"/>
    <n v="133829"/>
  </r>
  <r>
    <n v="226"/>
    <x v="132"/>
    <x v="5"/>
    <x v="0"/>
    <n v="9034945"/>
    <n v="641654"/>
    <n v="29706.62"/>
    <n v="2196"/>
    <n v="57"/>
    <n v="10"/>
    <n v="0.17543859649122806"/>
    <n v="60848"/>
  </r>
  <r>
    <n v="227"/>
    <x v="132"/>
    <x v="6"/>
    <x v="0"/>
    <n v="983498"/>
    <n v="897490"/>
    <n v="14900.55"/>
    <n v="4423"/>
    <n v="84"/>
    <n v="3"/>
    <n v="3.5714285714285712E-2"/>
    <n v="6858"/>
  </r>
  <r>
    <n v="228"/>
    <x v="132"/>
    <x v="7"/>
    <x v="0"/>
    <n v="4387490"/>
    <n v="9053"/>
    <n v="1417.37"/>
    <n v="253"/>
    <n v="2"/>
    <n v="1"/>
    <n v="0.5"/>
    <n v="4238"/>
  </r>
  <r>
    <n v="229"/>
    <x v="132"/>
    <x v="8"/>
    <x v="0"/>
    <n v="544756"/>
    <n v="138207"/>
    <n v="28657.74"/>
    <n v="978"/>
    <n v="20"/>
    <n v="4"/>
    <n v="0.2"/>
    <n v="3910"/>
  </r>
  <r>
    <n v="230"/>
    <x v="132"/>
    <x v="9"/>
    <x v="2"/>
    <n v="374754"/>
    <n v="314324"/>
    <n v="53557.03"/>
    <n v="2951"/>
    <n v="93"/>
    <n v="20"/>
    <n v="0.21505376344086022"/>
    <n v="93611"/>
  </r>
  <r>
    <n v="231"/>
    <x v="132"/>
    <x v="10"/>
    <x v="3"/>
    <n v="39889"/>
    <n v="34600437"/>
    <n v="26355.759999999998"/>
    <n v="4479"/>
    <n v="66"/>
    <n v="9"/>
    <n v="0.13636363636363635"/>
    <n v="37225"/>
  </r>
  <r>
    <n v="232"/>
    <x v="133"/>
    <x v="0"/>
    <x v="0"/>
    <n v="349043"/>
    <n v="619895"/>
    <n v="57044.31"/>
    <n v="4204"/>
    <n v="103"/>
    <n v="11"/>
    <n v="0.10679611650485436"/>
    <n v="54406"/>
  </r>
  <r>
    <n v="233"/>
    <x v="133"/>
    <x v="1"/>
    <x v="0"/>
    <n v="348934"/>
    <n v="1765391"/>
    <n v="99875.67"/>
    <n v="7860"/>
    <n v="154"/>
    <n v="15"/>
    <n v="9.7402597402597407E-2"/>
    <n v="58725"/>
  </r>
  <r>
    <n v="234"/>
    <x v="133"/>
    <x v="2"/>
    <x v="1"/>
    <n v="89459845"/>
    <n v="102407"/>
    <n v="34664.269999999997"/>
    <n v="1678"/>
    <n v="56"/>
    <n v="7"/>
    <n v="0.125"/>
    <n v="57864"/>
  </r>
  <r>
    <n v="235"/>
    <x v="133"/>
    <x v="3"/>
    <x v="1"/>
    <n v="127823"/>
    <n v="1085793"/>
    <n v="12344.63"/>
    <n v="4518"/>
    <n v="43"/>
    <n v="4"/>
    <n v="9.3023255813953487E-2"/>
    <n v="12577"/>
  </r>
  <r>
    <n v="236"/>
    <x v="133"/>
    <x v="4"/>
    <x v="2"/>
    <n v="10934"/>
    <n v="857604"/>
    <n v="88290.11"/>
    <n v="9156"/>
    <n v="144"/>
    <n v="50"/>
    <n v="0.34722222222222221"/>
    <n v="408259"/>
  </r>
  <r>
    <n v="237"/>
    <x v="133"/>
    <x v="5"/>
    <x v="0"/>
    <n v="9034945"/>
    <n v="5444664"/>
    <n v="36510.86"/>
    <n v="5974"/>
    <n v="128"/>
    <n v="7"/>
    <n v="5.46875E-2"/>
    <n v="43892"/>
  </r>
  <r>
    <n v="238"/>
    <x v="133"/>
    <x v="6"/>
    <x v="0"/>
    <n v="983498"/>
    <n v="2596443"/>
    <n v="20346.7"/>
    <n v="10749"/>
    <n v="106"/>
    <n v="6"/>
    <n v="5.6603773584905662E-2"/>
    <n v="13002"/>
  </r>
  <r>
    <n v="239"/>
    <x v="133"/>
    <x v="7"/>
    <x v="0"/>
    <n v="4387490"/>
    <n v="15428"/>
    <n v="5302.76"/>
    <n v="684"/>
    <n v="10"/>
    <n v="3"/>
    <n v="0.3"/>
    <n v="12730"/>
  </r>
  <r>
    <n v="240"/>
    <x v="133"/>
    <x v="8"/>
    <x v="0"/>
    <n v="544756"/>
    <n v="218460"/>
    <n v="47586"/>
    <n v="2541"/>
    <n v="50"/>
    <n v="5"/>
    <n v="0.1"/>
    <n v="5097"/>
  </r>
  <r>
    <n v="241"/>
    <x v="133"/>
    <x v="9"/>
    <x v="2"/>
    <n v="374754"/>
    <n v="600598"/>
    <n v="158291.67000000001"/>
    <n v="5497"/>
    <n v="233"/>
    <n v="41"/>
    <n v="0.17596566523605151"/>
    <n v="170642"/>
  </r>
  <r>
    <n v="242"/>
    <x v="133"/>
    <x v="10"/>
    <x v="3"/>
    <n v="39889"/>
    <n v="119922325"/>
    <n v="55912.58"/>
    <n v="8710"/>
    <n v="142"/>
    <n v="17"/>
    <n v="0.11971830985915492"/>
    <n v="93924"/>
  </r>
  <r>
    <n v="243"/>
    <x v="134"/>
    <x v="0"/>
    <x v="0"/>
    <n v="349043"/>
    <n v="991434"/>
    <n v="11453.33"/>
    <n v="1237"/>
    <n v="32"/>
    <n v="1"/>
    <n v="3.125E-2"/>
    <n v="8512"/>
  </r>
  <r>
    <n v="244"/>
    <x v="134"/>
    <x v="1"/>
    <x v="0"/>
    <n v="348934"/>
    <n v="439146"/>
    <n v="19653.77"/>
    <n v="1731"/>
    <n v="33"/>
    <n v="2"/>
    <n v="6.0606060606060608E-2"/>
    <n v="14456"/>
  </r>
  <r>
    <n v="245"/>
    <x v="134"/>
    <x v="2"/>
    <x v="1"/>
    <n v="89459845"/>
    <n v="21941"/>
    <n v="4717.49"/>
    <n v="413"/>
    <n v="8"/>
    <n v="1"/>
    <n v="0.125"/>
    <n v="15829"/>
  </r>
  <r>
    <n v="246"/>
    <x v="134"/>
    <x v="3"/>
    <x v="1"/>
    <n v="127823"/>
    <n v="216571"/>
    <n v="10163"/>
    <n v="1436"/>
    <n v="21"/>
    <n v="3"/>
    <n v="0.14285714285714285"/>
    <n v="7650"/>
  </r>
  <r>
    <n v="247"/>
    <x v="134"/>
    <x v="4"/>
    <x v="2"/>
    <n v="10934"/>
    <n v="309745"/>
    <n v="19538.53"/>
    <n v="2609"/>
    <n v="49"/>
    <n v="8"/>
    <n v="0.16326530612244897"/>
    <n v="68830"/>
  </r>
  <r>
    <n v="248"/>
    <x v="134"/>
    <x v="5"/>
    <x v="0"/>
    <n v="9034945"/>
    <n v="620348"/>
    <n v="509.93"/>
    <n v="1174"/>
    <n v="0"/>
    <n v="1"/>
    <n v="0"/>
    <n v="0"/>
  </r>
  <r>
    <n v="249"/>
    <x v="134"/>
    <x v="6"/>
    <x v="0"/>
    <n v="983498"/>
    <n v="495718"/>
    <n v="4344.29"/>
    <n v="2925"/>
    <n v="44"/>
    <n v="1"/>
    <n v="2.2727272727272728E-2"/>
    <n v="3055"/>
  </r>
  <r>
    <n v="250"/>
    <x v="134"/>
    <x v="7"/>
    <x v="0"/>
    <n v="4387490"/>
    <n v="4726"/>
    <n v="1201.0999999999999"/>
    <n v="134"/>
    <n v="2"/>
    <n v="1"/>
    <n v="0.5"/>
    <n v="4762"/>
  </r>
  <r>
    <n v="251"/>
    <x v="134"/>
    <x v="8"/>
    <x v="0"/>
    <n v="544756"/>
    <n v="57990"/>
    <n v="17542.38"/>
    <n v="486"/>
    <n v="10"/>
    <n v="1"/>
    <n v="0.1"/>
    <n v="3127"/>
  </r>
  <r>
    <n v="252"/>
    <x v="134"/>
    <x v="9"/>
    <x v="2"/>
    <n v="374754"/>
    <n v="129589"/>
    <n v="17292.21"/>
    <n v="1201"/>
    <n v="28"/>
    <n v="3"/>
    <n v="0.10714285714285714"/>
    <n v="16474"/>
  </r>
  <r>
    <n v="253"/>
    <x v="134"/>
    <x v="10"/>
    <x v="3"/>
    <n v="39889"/>
    <n v="729145"/>
    <n v="14483.84"/>
    <n v="2004"/>
    <n v="48"/>
    <n v="6"/>
    <n v="0.125"/>
    <n v="24005"/>
  </r>
  <r>
    <n v="254"/>
    <x v="135"/>
    <x v="0"/>
    <x v="0"/>
    <n v="349043"/>
    <n v="492242"/>
    <n v="113302.86"/>
    <n v="2065"/>
    <n v="87"/>
    <n v="17"/>
    <n v="0.19540229885057472"/>
    <n v="97379"/>
  </r>
  <r>
    <n v="255"/>
    <x v="135"/>
    <x v="1"/>
    <x v="0"/>
    <n v="348934"/>
    <n v="470264"/>
    <n v="42683.13"/>
    <n v="3690"/>
    <n v="65"/>
    <n v="6"/>
    <n v="9.2307692307692313E-2"/>
    <n v="41437"/>
  </r>
  <r>
    <n v="256"/>
    <x v="135"/>
    <x v="2"/>
    <x v="1"/>
    <n v="89459845"/>
    <n v="38336"/>
    <n v="15734.71"/>
    <n v="1048"/>
    <n v="17"/>
    <n v="2"/>
    <n v="0.11764705882352941"/>
    <n v="20261"/>
  </r>
  <r>
    <n v="257"/>
    <x v="135"/>
    <x v="3"/>
    <x v="1"/>
    <n v="127823"/>
    <n v="335671"/>
    <n v="19339.89"/>
    <n v="2768"/>
    <n v="44"/>
    <n v="5"/>
    <n v="0.11363636363636363"/>
    <n v="19223"/>
  </r>
  <r>
    <n v="258"/>
    <x v="135"/>
    <x v="4"/>
    <x v="2"/>
    <n v="10934"/>
    <n v="430234"/>
    <n v="22295.75"/>
    <n v="4923"/>
    <n v="53"/>
    <n v="15"/>
    <n v="0.28301886792452829"/>
    <n v="94957"/>
  </r>
  <r>
    <n v="259"/>
    <x v="135"/>
    <x v="5"/>
    <x v="0"/>
    <n v="9034945"/>
    <n v="826444"/>
    <n v="24479.97"/>
    <n v="2850"/>
    <n v="44"/>
    <n v="6"/>
    <n v="0.13636363636363635"/>
    <n v="35182"/>
  </r>
  <r>
    <n v="260"/>
    <x v="135"/>
    <x v="6"/>
    <x v="0"/>
    <n v="983498"/>
    <n v="665476"/>
    <n v="21013.96"/>
    <n v="5293"/>
    <n v="98"/>
    <n v="6"/>
    <n v="6.1224489795918366E-2"/>
    <n v="9826"/>
  </r>
  <r>
    <n v="261"/>
    <x v="135"/>
    <x v="7"/>
    <x v="0"/>
    <n v="4387490"/>
    <n v="8026"/>
    <n v="3193.95"/>
    <n v="340"/>
    <n v="5"/>
    <n v="1"/>
    <n v="0.2"/>
    <n v="5492"/>
  </r>
  <r>
    <n v="262"/>
    <x v="135"/>
    <x v="8"/>
    <x v="0"/>
    <n v="544756"/>
    <n v="124428"/>
    <n v="44681.11"/>
    <n v="1036"/>
    <n v="32"/>
    <n v="5"/>
    <n v="0.15625"/>
    <n v="9486"/>
  </r>
  <r>
    <n v="263"/>
    <x v="135"/>
    <x v="9"/>
    <x v="2"/>
    <n v="374754"/>
    <n v="375084"/>
    <n v="43706.97"/>
    <n v="2821"/>
    <n v="63"/>
    <n v="8"/>
    <n v="0.12698412698412698"/>
    <n v="38422"/>
  </r>
  <r>
    <n v="264"/>
    <x v="135"/>
    <x v="10"/>
    <x v="3"/>
    <n v="39889"/>
    <n v="3151415"/>
    <n v="38176.07"/>
    <n v="4266"/>
    <n v="69"/>
    <n v="17"/>
    <n v="0.24637681159420291"/>
    <n v="61986"/>
  </r>
  <r>
    <n v="265"/>
    <x v="136"/>
    <x v="0"/>
    <x v="0"/>
    <n v="349043"/>
    <n v="99348"/>
    <n v="13321.1"/>
    <n v="416"/>
    <n v="14"/>
    <n v="2"/>
    <n v="0.14285714285714285"/>
    <n v="11620"/>
  </r>
  <r>
    <n v="266"/>
    <x v="136"/>
    <x v="1"/>
    <x v="0"/>
    <n v="348934"/>
    <n v="109977"/>
    <n v="11566.04"/>
    <n v="625"/>
    <n v="12"/>
    <n v="2"/>
    <n v="0.16666666666666666"/>
    <n v="9313"/>
  </r>
  <r>
    <n v="267"/>
    <x v="136"/>
    <x v="2"/>
    <x v="1"/>
    <n v="89459845"/>
    <n v="9957"/>
    <n v="1253.71"/>
    <n v="193"/>
    <n v="1"/>
    <n v="1"/>
    <n v="1"/>
    <n v="0"/>
  </r>
  <r>
    <n v="268"/>
    <x v="136"/>
    <x v="3"/>
    <x v="1"/>
    <n v="127823"/>
    <n v="64411"/>
    <n v="10368.99"/>
    <n v="512"/>
    <n v="21"/>
    <n v="2"/>
    <n v="9.5238095238095233E-2"/>
    <n v="6068"/>
  </r>
  <r>
    <n v="269"/>
    <x v="136"/>
    <x v="4"/>
    <x v="2"/>
    <n v="10934"/>
    <n v="95487"/>
    <n v="10535.98"/>
    <n v="797"/>
    <n v="25"/>
    <n v="5"/>
    <n v="0.2"/>
    <n v="41898"/>
  </r>
  <r>
    <n v="270"/>
    <x v="136"/>
    <x v="5"/>
    <x v="0"/>
    <n v="9034945"/>
    <n v="88587"/>
    <n v="2548.91"/>
    <n v="444"/>
    <n v="6"/>
    <n v="1"/>
    <n v="0.16666666666666666"/>
    <n v="4939"/>
  </r>
  <r>
    <n v="271"/>
    <x v="136"/>
    <x v="6"/>
    <x v="0"/>
    <n v="983498"/>
    <n v="110391"/>
    <n v="2400.7199999999998"/>
    <n v="1047"/>
    <n v="23"/>
    <n v="1"/>
    <n v="4.3478260869565216E-2"/>
    <n v="1671"/>
  </r>
  <r>
    <n v="272"/>
    <x v="136"/>
    <x v="7"/>
    <x v="0"/>
    <n v="4387490"/>
    <n v="2267"/>
    <n v="1685.2"/>
    <n v="61"/>
    <n v="2"/>
    <n v="1"/>
    <n v="0.5"/>
    <n v="3814"/>
  </r>
  <r>
    <n v="273"/>
    <x v="136"/>
    <x v="8"/>
    <x v="0"/>
    <n v="544756"/>
    <n v="24666"/>
    <n v="5940.12"/>
    <n v="276"/>
    <n v="5"/>
    <n v="1"/>
    <n v="0.2"/>
    <n v="1145"/>
  </r>
  <r>
    <n v="274"/>
    <x v="136"/>
    <x v="9"/>
    <x v="2"/>
    <n v="374754"/>
    <n v="52625"/>
    <n v="6406.82"/>
    <n v="624"/>
    <n v="14"/>
    <n v="1"/>
    <n v="7.1428571428571425E-2"/>
    <n v="10303"/>
  </r>
  <r>
    <n v="275"/>
    <x v="136"/>
    <x v="10"/>
    <x v="3"/>
    <n v="39889"/>
    <n v="2733491"/>
    <n v="8896.84"/>
    <n v="842"/>
    <n v="14"/>
    <n v="3"/>
    <n v="0.21428571428571427"/>
    <n v="9831"/>
  </r>
  <r>
    <n v="276"/>
    <x v="137"/>
    <x v="0"/>
    <x v="0"/>
    <n v="349043"/>
    <n v="178887"/>
    <n v="20336.419999999998"/>
    <n v="1295"/>
    <n v="45"/>
    <n v="4"/>
    <n v="8.8888888888888892E-2"/>
    <n v="25943"/>
  </r>
  <r>
    <n v="277"/>
    <x v="137"/>
    <x v="1"/>
    <x v="0"/>
    <n v="348934"/>
    <n v="385794"/>
    <n v="19441.87"/>
    <n v="1419"/>
    <n v="32"/>
    <n v="3"/>
    <n v="9.375E-2"/>
    <n v="13135"/>
  </r>
  <r>
    <n v="278"/>
    <x v="137"/>
    <x v="2"/>
    <x v="1"/>
    <n v="89459845"/>
    <n v="20327"/>
    <n v="1380.13"/>
    <n v="531"/>
    <n v="2"/>
    <n v="1"/>
    <n v="0.5"/>
    <n v="0"/>
  </r>
  <r>
    <n v="279"/>
    <x v="137"/>
    <x v="3"/>
    <x v="1"/>
    <n v="127823"/>
    <n v="270916"/>
    <n v="4688.9799999999996"/>
    <n v="968"/>
    <n v="10"/>
    <n v="1"/>
    <n v="0.1"/>
    <n v="1840"/>
  </r>
  <r>
    <n v="280"/>
    <x v="137"/>
    <x v="4"/>
    <x v="2"/>
    <n v="10934"/>
    <n v="156151"/>
    <n v="42908.78"/>
    <n v="2352"/>
    <n v="87"/>
    <n v="14"/>
    <n v="0.16091954022988506"/>
    <n v="130078"/>
  </r>
  <r>
    <n v="281"/>
    <x v="137"/>
    <x v="5"/>
    <x v="0"/>
    <n v="9034945"/>
    <n v="202355"/>
    <n v="10083.59"/>
    <n v="1489"/>
    <n v="31"/>
    <n v="4"/>
    <n v="0.12903225806451613"/>
    <n v="30997"/>
  </r>
  <r>
    <n v="282"/>
    <x v="137"/>
    <x v="6"/>
    <x v="0"/>
    <n v="983498"/>
    <n v="591602"/>
    <n v="1950.1"/>
    <n v="2970"/>
    <n v="74"/>
    <n v="1"/>
    <n v="1.3513513513513514E-2"/>
    <n v="1811"/>
  </r>
  <r>
    <n v="283"/>
    <x v="137"/>
    <x v="7"/>
    <x v="0"/>
    <n v="4387490"/>
    <n v="4862"/>
    <n v="861.51"/>
    <n v="166"/>
    <n v="3"/>
    <n v="1"/>
    <n v="0.33333333333333331"/>
    <n v="5761"/>
  </r>
  <r>
    <n v="284"/>
    <x v="137"/>
    <x v="8"/>
    <x v="0"/>
    <n v="544756"/>
    <n v="59097"/>
    <n v="369.95"/>
    <n v="679"/>
    <n v="0"/>
    <n v="1"/>
    <n v="0"/>
    <n v="0"/>
  </r>
  <r>
    <n v="285"/>
    <x v="137"/>
    <x v="9"/>
    <x v="2"/>
    <n v="374754"/>
    <n v="170262"/>
    <n v="13853.86"/>
    <n v="1406"/>
    <n v="39"/>
    <n v="5"/>
    <n v="0.12820512820512819"/>
    <n v="28150"/>
  </r>
  <r>
    <n v="286"/>
    <x v="137"/>
    <x v="10"/>
    <x v="3"/>
    <n v="39889"/>
    <n v="19072314"/>
    <n v="9154.2900000000009"/>
    <n v="2416"/>
    <n v="21"/>
    <n v="3"/>
    <n v="0.14285714285714285"/>
    <n v="13423"/>
  </r>
  <r>
    <n v="287"/>
    <x v="138"/>
    <x v="0"/>
    <x v="0"/>
    <n v="349043"/>
    <n v="178126"/>
    <n v="4875.6499999999996"/>
    <n v="251"/>
    <n v="9"/>
    <n v="1"/>
    <n v="0.1111111111111111"/>
    <n v="5011"/>
  </r>
  <r>
    <n v="288"/>
    <x v="138"/>
    <x v="1"/>
    <x v="0"/>
    <n v="348934"/>
    <n v="56537"/>
    <n v="2798.55"/>
    <n v="380"/>
    <n v="11"/>
    <n v="1"/>
    <n v="9.0909090909090912E-2"/>
    <n v="0"/>
  </r>
  <r>
    <n v="289"/>
    <x v="138"/>
    <x v="2"/>
    <x v="1"/>
    <n v="89459845"/>
    <n v="3822"/>
    <n v="1880.45"/>
    <n v="80"/>
    <n v="2"/>
    <n v="1"/>
    <n v="0.5"/>
    <n v="0"/>
  </r>
  <r>
    <n v="290"/>
    <x v="138"/>
    <x v="3"/>
    <x v="1"/>
    <n v="127823"/>
    <n v="41167"/>
    <n v="1418.79"/>
    <n v="262"/>
    <n v="5"/>
    <n v="1"/>
    <n v="0.2"/>
    <n v="0"/>
  </r>
  <r>
    <n v="291"/>
    <x v="138"/>
    <x v="4"/>
    <x v="2"/>
    <n v="10934"/>
    <n v="49927"/>
    <n v="5818.68"/>
    <n v="385"/>
    <n v="12"/>
    <n v="3"/>
    <n v="0.25"/>
    <n v="26588"/>
  </r>
  <r>
    <n v="292"/>
    <x v="138"/>
    <x v="5"/>
    <x v="0"/>
    <n v="9034945"/>
    <n v="51498"/>
    <n v="1885.5"/>
    <n v="247"/>
    <n v="5"/>
    <n v="1"/>
    <n v="0.2"/>
    <n v="6841"/>
  </r>
  <r>
    <n v="293"/>
    <x v="138"/>
    <x v="6"/>
    <x v="0"/>
    <n v="983498"/>
    <n v="85009"/>
    <n v="277.88"/>
    <n v="573"/>
    <n v="3"/>
    <n v="1"/>
    <n v="0.33333333333333331"/>
    <n v="0"/>
  </r>
  <r>
    <n v="294"/>
    <x v="138"/>
    <x v="7"/>
    <x v="0"/>
    <n v="4387490"/>
    <n v="740"/>
    <n v="233.89"/>
    <n v="19"/>
    <n v="0"/>
    <n v="1"/>
    <n v="0"/>
    <n v="0"/>
  </r>
  <r>
    <n v="295"/>
    <x v="138"/>
    <x v="8"/>
    <x v="0"/>
    <n v="544756"/>
    <n v="14924"/>
    <n v="3087.37"/>
    <n v="103"/>
    <n v="2"/>
    <n v="1"/>
    <n v="0.5"/>
    <n v="0"/>
  </r>
  <r>
    <n v="296"/>
    <x v="138"/>
    <x v="9"/>
    <x v="2"/>
    <n v="374754"/>
    <n v="26699"/>
    <n v="4179.42"/>
    <n v="343"/>
    <n v="6"/>
    <n v="1"/>
    <n v="0.16666666666666666"/>
    <n v="5053"/>
  </r>
  <r>
    <n v="297"/>
    <x v="138"/>
    <x v="10"/>
    <x v="3"/>
    <n v="39889"/>
    <n v="156966"/>
    <n v="3277.55"/>
    <n v="432"/>
    <n v="9"/>
    <n v="1"/>
    <n v="0.1111111111111111"/>
    <n v="3827"/>
  </r>
  <r>
    <n v="298"/>
    <x v="139"/>
    <x v="0"/>
    <x v="0"/>
    <n v="349043"/>
    <n v="94467"/>
    <n v="6387.99"/>
    <n v="526"/>
    <n v="10"/>
    <n v="1"/>
    <n v="0.1"/>
    <n v="4194"/>
  </r>
  <r>
    <n v="299"/>
    <x v="139"/>
    <x v="1"/>
    <x v="0"/>
    <n v="348934"/>
    <n v="149788"/>
    <n v="10289.68"/>
    <n v="663"/>
    <n v="13"/>
    <n v="1"/>
    <n v="7.6923076923076927E-2"/>
    <n v="4797"/>
  </r>
  <r>
    <n v="300"/>
    <x v="139"/>
    <x v="2"/>
    <x v="1"/>
    <n v="89459845"/>
    <n v="12708"/>
    <n v="3655.51"/>
    <n v="199"/>
    <n v="5"/>
    <n v="1"/>
    <n v="0.2"/>
    <n v="9655"/>
  </r>
  <r>
    <n v="301"/>
    <x v="139"/>
    <x v="3"/>
    <x v="1"/>
    <n v="127823"/>
    <n v="60782"/>
    <n v="421.38"/>
    <n v="511"/>
    <n v="0"/>
    <n v="1"/>
    <n v="0"/>
    <n v="0"/>
  </r>
  <r>
    <n v="302"/>
    <x v="139"/>
    <x v="4"/>
    <x v="2"/>
    <n v="10934"/>
    <n v="120467"/>
    <n v="11770.01"/>
    <n v="811"/>
    <n v="19"/>
    <n v="4"/>
    <n v="0.21052631578947367"/>
    <n v="42669"/>
  </r>
  <r>
    <n v="303"/>
    <x v="139"/>
    <x v="5"/>
    <x v="0"/>
    <n v="9034945"/>
    <n v="71339"/>
    <n v="5594.81"/>
    <n v="463"/>
    <n v="13"/>
    <n v="1"/>
    <n v="7.6923076923076927E-2"/>
    <n v="6213"/>
  </r>
  <r>
    <n v="304"/>
    <x v="139"/>
    <x v="6"/>
    <x v="0"/>
    <n v="983498"/>
    <n v="719469"/>
    <n v="649.14"/>
    <n v="977"/>
    <n v="4"/>
    <n v="1"/>
    <n v="0.25"/>
    <n v="0"/>
  </r>
  <r>
    <n v="305"/>
    <x v="139"/>
    <x v="7"/>
    <x v="0"/>
    <n v="4387490"/>
    <n v="1961"/>
    <n v="189.04"/>
    <n v="60"/>
    <n v="0"/>
    <n v="1"/>
    <n v="0"/>
    <n v="0"/>
  </r>
  <r>
    <n v="306"/>
    <x v="139"/>
    <x v="8"/>
    <x v="0"/>
    <n v="544756"/>
    <n v="28681"/>
    <n v="6554.72"/>
    <n v="199"/>
    <n v="5"/>
    <n v="1"/>
    <n v="0.2"/>
    <n v="1254"/>
  </r>
  <r>
    <n v="307"/>
    <x v="139"/>
    <x v="9"/>
    <x v="2"/>
    <n v="374754"/>
    <n v="95649"/>
    <n v="5352.92"/>
    <n v="536"/>
    <n v="9"/>
    <n v="1"/>
    <n v="0.1111111111111111"/>
    <n v="4942"/>
  </r>
  <r>
    <n v="308"/>
    <x v="139"/>
    <x v="10"/>
    <x v="3"/>
    <n v="39889"/>
    <n v="9992301"/>
    <n v="5511.79"/>
    <n v="850"/>
    <n v="20"/>
    <n v="1"/>
    <n v="0.05"/>
    <n v="5773"/>
  </r>
  <r>
    <n v="1"/>
    <x v="140"/>
    <x v="0"/>
    <x v="0"/>
    <n v="349043"/>
    <n v="125302"/>
    <n v="8566.75"/>
    <n v="1290"/>
    <n v="15"/>
    <n v="1"/>
    <n v="6.6666666666666666E-2"/>
    <n v="5076"/>
  </r>
  <r>
    <n v="2"/>
    <x v="140"/>
    <x v="1"/>
    <x v="0"/>
    <n v="348934"/>
    <n v="199753"/>
    <n v="19108.55"/>
    <n v="1815"/>
    <n v="49"/>
    <n v="3"/>
    <n v="6.1224489795918366E-2"/>
    <n v="17031"/>
  </r>
  <r>
    <n v="3"/>
    <x v="140"/>
    <x v="2"/>
    <x v="1"/>
    <n v="89459845"/>
    <n v="21991"/>
    <n v="5164.8"/>
    <n v="484"/>
    <n v="10"/>
    <n v="1"/>
    <n v="0.1"/>
    <n v="7436"/>
  </r>
  <r>
    <n v="4"/>
    <x v="140"/>
    <x v="3"/>
    <x v="1"/>
    <n v="127823"/>
    <n v="159879"/>
    <n v="6011.48"/>
    <n v="1344"/>
    <n v="22"/>
    <n v="1"/>
    <n v="4.5454545454545456E-2"/>
    <n v="2361"/>
  </r>
  <r>
    <n v="5"/>
    <x v="140"/>
    <x v="4"/>
    <x v="2"/>
    <n v="10934"/>
    <n v="228603"/>
    <n v="26007.1"/>
    <n v="2523"/>
    <n v="39"/>
    <n v="10"/>
    <n v="0.25641025641025639"/>
    <n v="94567"/>
  </r>
  <r>
    <n v="6"/>
    <x v="140"/>
    <x v="5"/>
    <x v="0"/>
    <n v="9034945"/>
    <n v="392355"/>
    <n v="9940.19"/>
    <n v="1155"/>
    <n v="26"/>
    <n v="2"/>
    <n v="7.6923076923076927E-2"/>
    <n v="15270"/>
  </r>
  <r>
    <n v="7"/>
    <x v="140"/>
    <x v="6"/>
    <x v="0"/>
    <n v="983498"/>
    <n v="497743"/>
    <n v="3173.73"/>
    <n v="2825"/>
    <n v="98"/>
    <n v="1"/>
    <n v="1.020408163265306E-2"/>
    <n v="2131"/>
  </r>
  <r>
    <n v="8"/>
    <x v="140"/>
    <x v="7"/>
    <x v="0"/>
    <n v="4387490"/>
    <n v="6534"/>
    <n v="1184.3599999999999"/>
    <n v="124"/>
    <n v="3"/>
    <n v="1"/>
    <n v="0.33333333333333331"/>
    <n v="5558"/>
  </r>
  <r>
    <n v="9"/>
    <x v="140"/>
    <x v="8"/>
    <x v="0"/>
    <n v="544756"/>
    <n v="56388"/>
    <n v="13989.4"/>
    <n v="687"/>
    <n v="11"/>
    <n v="2"/>
    <n v="0.18181818181818182"/>
    <n v="3815"/>
  </r>
  <r>
    <n v="10"/>
    <x v="140"/>
    <x v="9"/>
    <x v="2"/>
    <n v="374754"/>
    <n v="132968"/>
    <n v="22364.41"/>
    <n v="1749"/>
    <n v="48"/>
    <n v="7"/>
    <n v="0.14583333333333334"/>
    <n v="36628"/>
  </r>
  <r>
    <n v="11"/>
    <x v="140"/>
    <x v="10"/>
    <x v="3"/>
    <n v="39889"/>
    <n v="17074907"/>
    <n v="785.72"/>
    <n v="2477"/>
    <n v="3"/>
    <n v="1"/>
    <n v="0.33333333333333331"/>
    <n v="0"/>
  </r>
  <r>
    <n v="12"/>
    <x v="141"/>
    <x v="0"/>
    <x v="0"/>
    <n v="349043"/>
    <n v="546240"/>
    <n v="17985.599999999999"/>
    <n v="2308"/>
    <n v="54"/>
    <n v="3"/>
    <n v="5.5555555555555552E-2"/>
    <n v="20868"/>
  </r>
  <r>
    <n v="13"/>
    <x v="141"/>
    <x v="1"/>
    <x v="0"/>
    <n v="348934"/>
    <n v="931177"/>
    <n v="2160.86"/>
    <n v="2867"/>
    <n v="9"/>
    <n v="1"/>
    <n v="0.1111111111111111"/>
    <n v="0"/>
  </r>
  <r>
    <n v="14"/>
    <x v="141"/>
    <x v="2"/>
    <x v="1"/>
    <n v="89459845"/>
    <n v="40692"/>
    <n v="11958.79"/>
    <n v="922"/>
    <n v="15"/>
    <n v="3"/>
    <n v="0.2"/>
    <n v="23102"/>
  </r>
  <r>
    <n v="15"/>
    <x v="141"/>
    <x v="3"/>
    <x v="1"/>
    <n v="127823"/>
    <n v="374262"/>
    <n v="17072.68"/>
    <n v="2299"/>
    <n v="39"/>
    <n v="4"/>
    <n v="0.10256410256410256"/>
    <n v="10423"/>
  </r>
  <r>
    <n v="16"/>
    <x v="141"/>
    <x v="4"/>
    <x v="2"/>
    <n v="10934"/>
    <n v="512087"/>
    <n v="39928.51"/>
    <n v="3756"/>
    <n v="92"/>
    <n v="15"/>
    <n v="0.16304347826086957"/>
    <n v="120173"/>
  </r>
  <r>
    <n v="17"/>
    <x v="141"/>
    <x v="5"/>
    <x v="0"/>
    <n v="9034945"/>
    <n v="614119"/>
    <n v="28372.01"/>
    <n v="3218"/>
    <n v="45"/>
    <n v="7"/>
    <n v="0.15555555555555556"/>
    <n v="45796"/>
  </r>
  <r>
    <n v="18"/>
    <x v="141"/>
    <x v="6"/>
    <x v="0"/>
    <n v="983498"/>
    <n v="1113992"/>
    <n v="1386.34"/>
    <n v="5480"/>
    <n v="14"/>
    <n v="1"/>
    <n v="7.1428571428571425E-2"/>
    <n v="0"/>
  </r>
  <r>
    <n v="19"/>
    <x v="141"/>
    <x v="7"/>
    <x v="0"/>
    <n v="4387490"/>
    <n v="11882"/>
    <n v="160.56"/>
    <n v="246"/>
    <n v="0"/>
    <n v="1"/>
    <n v="0"/>
    <n v="0"/>
  </r>
  <r>
    <n v="20"/>
    <x v="141"/>
    <x v="8"/>
    <x v="0"/>
    <n v="544756"/>
    <n v="91791"/>
    <n v="7492.38"/>
    <n v="1220"/>
    <n v="7"/>
    <n v="1"/>
    <n v="0.14285714285714285"/>
    <n v="978"/>
  </r>
  <r>
    <n v="21"/>
    <x v="141"/>
    <x v="9"/>
    <x v="2"/>
    <n v="374754"/>
    <n v="275273"/>
    <n v="11959.08"/>
    <n v="2768"/>
    <n v="22"/>
    <n v="2"/>
    <n v="9.0909090909090912E-2"/>
    <n v="11973"/>
  </r>
  <r>
    <n v="22"/>
    <x v="141"/>
    <x v="10"/>
    <x v="3"/>
    <n v="39889"/>
    <n v="44173165"/>
    <n v="49527.51"/>
    <n v="3540"/>
    <n v="98"/>
    <n v="15"/>
    <n v="0.15306122448979592"/>
    <n v="54018"/>
  </r>
  <r>
    <n v="23"/>
    <x v="142"/>
    <x v="0"/>
    <x v="0"/>
    <n v="349043"/>
    <n v="2573346"/>
    <n v="63292.89"/>
    <n v="6070"/>
    <n v="97"/>
    <n v="12"/>
    <n v="0.12371134020618557"/>
    <n v="77454"/>
  </r>
  <r>
    <n v="24"/>
    <x v="142"/>
    <x v="1"/>
    <x v="0"/>
    <n v="348934"/>
    <n v="1231825"/>
    <n v="73442.5"/>
    <n v="9012"/>
    <n v="186"/>
    <n v="9"/>
    <n v="4.8387096774193547E-2"/>
    <n v="63020"/>
  </r>
  <r>
    <n v="25"/>
    <x v="142"/>
    <x v="2"/>
    <x v="1"/>
    <n v="89459845"/>
    <n v="118143"/>
    <n v="64339.75"/>
    <n v="2857"/>
    <n v="67"/>
    <n v="13"/>
    <n v="0.19402985074626866"/>
    <n v="98958"/>
  </r>
  <r>
    <n v="26"/>
    <x v="142"/>
    <x v="3"/>
    <x v="1"/>
    <n v="127823"/>
    <n v="4966878"/>
    <n v="42428.03"/>
    <n v="6517"/>
    <n v="166"/>
    <n v="11"/>
    <n v="6.6265060240963861E-2"/>
    <n v="40668"/>
  </r>
  <r>
    <n v="27"/>
    <x v="142"/>
    <x v="4"/>
    <x v="2"/>
    <n v="10934"/>
    <n v="1196971"/>
    <n v="222661.29"/>
    <n v="12839"/>
    <n v="496"/>
    <n v="91"/>
    <n v="0.18346774193548387"/>
    <n v="767925"/>
  </r>
  <r>
    <n v="28"/>
    <x v="142"/>
    <x v="5"/>
    <x v="0"/>
    <n v="9034945"/>
    <n v="1807086"/>
    <n v="59022.11"/>
    <n v="7739"/>
    <n v="139"/>
    <n v="16"/>
    <n v="0.11510791366906475"/>
    <n v="87701"/>
  </r>
  <r>
    <n v="29"/>
    <x v="142"/>
    <x v="6"/>
    <x v="0"/>
    <n v="983498"/>
    <n v="3130973"/>
    <n v="103501.77"/>
    <n v="13151"/>
    <n v="491"/>
    <n v="42"/>
    <n v="8.5539714867617106E-2"/>
    <n v="123660"/>
  </r>
  <r>
    <n v="30"/>
    <x v="142"/>
    <x v="7"/>
    <x v="0"/>
    <n v="4387490"/>
    <n v="28454"/>
    <n v="5666.41"/>
    <n v="1050"/>
    <n v="17"/>
    <n v="3"/>
    <n v="0.17647058823529413"/>
    <n v="25060"/>
  </r>
  <r>
    <n v="31"/>
    <x v="142"/>
    <x v="8"/>
    <x v="0"/>
    <n v="544756"/>
    <n v="259744"/>
    <n v="88795.26"/>
    <n v="2891"/>
    <n v="79"/>
    <n v="9"/>
    <n v="0.11392405063291139"/>
    <n v="5933"/>
  </r>
  <r>
    <n v="32"/>
    <x v="142"/>
    <x v="9"/>
    <x v="2"/>
    <n v="374754"/>
    <n v="758164"/>
    <n v="160236.94"/>
    <n v="7306"/>
    <n v="389"/>
    <n v="42"/>
    <n v="0.10796915167095116"/>
    <n v="232982"/>
  </r>
  <r>
    <n v="33"/>
    <x v="142"/>
    <x v="10"/>
    <x v="3"/>
    <n v="39889"/>
    <n v="101031362"/>
    <n v="35111.5"/>
    <n v="11470"/>
    <n v="81"/>
    <n v="14"/>
    <n v="0.1728395061728395"/>
    <n v="57677"/>
  </r>
  <r>
    <n v="34"/>
    <x v="143"/>
    <x v="0"/>
    <x v="0"/>
    <n v="349043"/>
    <n v="2081830"/>
    <n v="160059.26999999999"/>
    <n v="9576"/>
    <n v="186"/>
    <n v="36"/>
    <n v="0.19354838709677419"/>
    <n v="169632"/>
  </r>
  <r>
    <n v="35"/>
    <x v="143"/>
    <x v="1"/>
    <x v="0"/>
    <n v="348934"/>
    <n v="3770815"/>
    <n v="101752.74"/>
    <n v="12006"/>
    <n v="158"/>
    <n v="15"/>
    <n v="9.49367088607595E-2"/>
    <n v="92362"/>
  </r>
  <r>
    <n v="36"/>
    <x v="143"/>
    <x v="2"/>
    <x v="1"/>
    <n v="89459845"/>
    <n v="233281"/>
    <n v="46792.66"/>
    <n v="3698"/>
    <n v="58"/>
    <n v="7"/>
    <n v="0.1206896551724138"/>
    <n v="75768"/>
  </r>
  <r>
    <n v="37"/>
    <x v="143"/>
    <x v="3"/>
    <x v="1"/>
    <n v="127823"/>
    <n v="1521911"/>
    <n v="65252.33"/>
    <n v="10711"/>
    <n v="199"/>
    <n v="14"/>
    <n v="7.0351758793969849E-2"/>
    <n v="58961"/>
  </r>
  <r>
    <n v="38"/>
    <x v="143"/>
    <x v="4"/>
    <x v="2"/>
    <n v="10934"/>
    <n v="2277734"/>
    <n v="186277.97"/>
    <n v="21136"/>
    <n v="415"/>
    <n v="76"/>
    <n v="0.18313253012048192"/>
    <n v="533300"/>
  </r>
  <r>
    <n v="39"/>
    <x v="143"/>
    <x v="5"/>
    <x v="0"/>
    <n v="9034945"/>
    <n v="1513148"/>
    <n v="121542.03"/>
    <n v="11485"/>
    <n v="236"/>
    <n v="27"/>
    <n v="0.11440677966101695"/>
    <n v="156797"/>
  </r>
  <r>
    <n v="40"/>
    <x v="143"/>
    <x v="6"/>
    <x v="0"/>
    <n v="983498"/>
    <n v="3336733"/>
    <n v="36842.69"/>
    <n v="16996"/>
    <n v="368"/>
    <n v="10"/>
    <n v="2.717391304347826E-2"/>
    <n v="28099"/>
  </r>
  <r>
    <n v="41"/>
    <x v="143"/>
    <x v="7"/>
    <x v="0"/>
    <n v="4387490"/>
    <n v="44849"/>
    <n v="938.91"/>
    <n v="1005"/>
    <n v="3"/>
    <n v="1"/>
    <n v="0.33333333333333331"/>
    <n v="4291"/>
  </r>
  <r>
    <n v="42"/>
    <x v="143"/>
    <x v="8"/>
    <x v="0"/>
    <n v="544756"/>
    <n v="508812"/>
    <n v="123801.32"/>
    <n v="4734"/>
    <n v="75"/>
    <n v="12"/>
    <n v="0.16"/>
    <n v="6137"/>
  </r>
  <r>
    <n v="43"/>
    <x v="143"/>
    <x v="9"/>
    <x v="2"/>
    <n v="374754"/>
    <n v="1031011"/>
    <n v="158423.89000000001"/>
    <n v="12688"/>
    <n v="264"/>
    <n v="32"/>
    <n v="0.12121212121212122"/>
    <n v="233675"/>
  </r>
  <r>
    <n v="44"/>
    <x v="143"/>
    <x v="10"/>
    <x v="3"/>
    <n v="39889"/>
    <n v="43353333"/>
    <n v="170183.25"/>
    <n v="17070"/>
    <n v="350"/>
    <n v="68"/>
    <n v="0.19428571428571428"/>
    <n v="191200"/>
  </r>
  <r>
    <n v="45"/>
    <x v="144"/>
    <x v="0"/>
    <x v="0"/>
    <n v="349043"/>
    <n v="3401845"/>
    <n v="96860.5"/>
    <n v="11067"/>
    <n v="147"/>
    <n v="16"/>
    <n v="0.10884353741496598"/>
    <n v="68974"/>
  </r>
  <r>
    <n v="46"/>
    <x v="144"/>
    <x v="1"/>
    <x v="0"/>
    <n v="348934"/>
    <n v="3506495"/>
    <n v="311601.73"/>
    <n v="13249"/>
    <n v="277"/>
    <n v="49"/>
    <n v="0.17689530685920576"/>
    <n v="193692"/>
  </r>
  <r>
    <n v="47"/>
    <x v="144"/>
    <x v="2"/>
    <x v="1"/>
    <n v="89459845"/>
    <n v="280641"/>
    <n v="96699.34"/>
    <n v="5064"/>
    <n v="125"/>
    <n v="21"/>
    <n v="0.16800000000000001"/>
    <n v="207670"/>
  </r>
  <r>
    <n v="48"/>
    <x v="144"/>
    <x v="3"/>
    <x v="1"/>
    <n v="127823"/>
    <n v="11676929"/>
    <n v="56797.919999999998"/>
    <n v="9629"/>
    <n v="128"/>
    <n v="12"/>
    <n v="9.375E-2"/>
    <n v="55614"/>
  </r>
  <r>
    <n v="49"/>
    <x v="144"/>
    <x v="4"/>
    <x v="2"/>
    <n v="10934"/>
    <n v="1912433"/>
    <n v="503601.7"/>
    <n v="19497"/>
    <n v="791"/>
    <n v="169"/>
    <n v="0.213653603034134"/>
    <n v="1299285"/>
  </r>
  <r>
    <n v="50"/>
    <x v="144"/>
    <x v="5"/>
    <x v="0"/>
    <n v="9034945"/>
    <n v="8812376"/>
    <n v="295536.77"/>
    <n v="13683"/>
    <n v="520"/>
    <n v="64"/>
    <n v="0.12307692307692308"/>
    <n v="455393"/>
  </r>
  <r>
    <n v="51"/>
    <x v="144"/>
    <x v="6"/>
    <x v="0"/>
    <n v="983498"/>
    <n v="4986328"/>
    <n v="15285.7"/>
    <n v="27835"/>
    <n v="726"/>
    <n v="3"/>
    <n v="4.1322314049586778E-3"/>
    <n v="6348"/>
  </r>
  <r>
    <n v="52"/>
    <x v="144"/>
    <x v="7"/>
    <x v="0"/>
    <n v="4387490"/>
    <n v="45291"/>
    <n v="6230.59"/>
    <n v="1341"/>
    <n v="30"/>
    <n v="5"/>
    <n v="0.16666666666666666"/>
    <n v="25508"/>
  </r>
  <r>
    <n v="53"/>
    <x v="144"/>
    <x v="8"/>
    <x v="0"/>
    <n v="544756"/>
    <n v="522672"/>
    <n v="223972.38"/>
    <n v="6737"/>
    <n v="113"/>
    <n v="22"/>
    <n v="0.19469026548672566"/>
    <n v="8631"/>
  </r>
  <r>
    <n v="54"/>
    <x v="144"/>
    <x v="9"/>
    <x v="2"/>
    <n v="374754"/>
    <n v="2198826"/>
    <n v="30555.919999999998"/>
    <n v="17154"/>
    <n v="50"/>
    <n v="6"/>
    <n v="0.12"/>
    <n v="44947"/>
  </r>
  <r>
    <n v="55"/>
    <x v="144"/>
    <x v="10"/>
    <x v="3"/>
    <n v="39889"/>
    <n v="8788249"/>
    <n v="427348.68"/>
    <n v="18671"/>
    <n v="782"/>
    <n v="122"/>
    <n v="0.15601023017902813"/>
    <n v="441781"/>
  </r>
  <r>
    <n v="56"/>
    <x v="145"/>
    <x v="0"/>
    <x v="0"/>
    <n v="349043"/>
    <n v="302076"/>
    <n v="47204.77"/>
    <n v="2247"/>
    <n v="63"/>
    <n v="8"/>
    <n v="0.12698412698412698"/>
    <n v="53364"/>
  </r>
  <r>
    <n v="57"/>
    <x v="145"/>
    <x v="1"/>
    <x v="0"/>
    <n v="348934"/>
    <n v="471906"/>
    <n v="67791.899999999994"/>
    <n v="2646"/>
    <n v="106"/>
    <n v="9"/>
    <n v="8.4905660377358486E-2"/>
    <n v="41234"/>
  </r>
  <r>
    <n v="58"/>
    <x v="145"/>
    <x v="2"/>
    <x v="1"/>
    <n v="89459845"/>
    <n v="49244"/>
    <n v="7329.34"/>
    <n v="784"/>
    <n v="11"/>
    <n v="1"/>
    <n v="9.0909090909090912E-2"/>
    <n v="7991"/>
  </r>
  <r>
    <n v="59"/>
    <x v="145"/>
    <x v="3"/>
    <x v="1"/>
    <n v="127823"/>
    <n v="413789"/>
    <n v="20339.400000000001"/>
    <n v="2396"/>
    <n v="44"/>
    <n v="5"/>
    <n v="0.11363636363636363"/>
    <n v="13487"/>
  </r>
  <r>
    <n v="60"/>
    <x v="145"/>
    <x v="4"/>
    <x v="2"/>
    <n v="10934"/>
    <n v="447143"/>
    <n v="82459.83"/>
    <n v="3630"/>
    <n v="151"/>
    <n v="22"/>
    <n v="0.14569536423841059"/>
    <n v="183163"/>
  </r>
  <r>
    <n v="61"/>
    <x v="145"/>
    <x v="5"/>
    <x v="0"/>
    <n v="9034945"/>
    <n v="422619"/>
    <n v="3192.93"/>
    <n v="2940"/>
    <n v="13"/>
    <n v="1"/>
    <n v="7.6923076923076927E-2"/>
    <n v="5519"/>
  </r>
  <r>
    <n v="62"/>
    <x v="145"/>
    <x v="6"/>
    <x v="0"/>
    <n v="983498"/>
    <n v="1523793"/>
    <n v="10588.83"/>
    <n v="5625"/>
    <n v="102"/>
    <n v="4"/>
    <n v="3.9215686274509803E-2"/>
    <n v="10883"/>
  </r>
  <r>
    <n v="63"/>
    <x v="145"/>
    <x v="7"/>
    <x v="0"/>
    <n v="4387490"/>
    <n v="10443"/>
    <n v="1230.8599999999999"/>
    <n v="310"/>
    <n v="5"/>
    <n v="1"/>
    <n v="0.2"/>
    <n v="5639"/>
  </r>
  <r>
    <n v="64"/>
    <x v="145"/>
    <x v="8"/>
    <x v="0"/>
    <n v="544756"/>
    <n v="113358"/>
    <n v="33507.74"/>
    <n v="1402"/>
    <n v="19"/>
    <n v="3"/>
    <n v="0.15789473684210525"/>
    <n v="7125"/>
  </r>
  <r>
    <n v="65"/>
    <x v="145"/>
    <x v="9"/>
    <x v="2"/>
    <n v="374754"/>
    <n v="331721"/>
    <n v="9091.01"/>
    <n v="3019"/>
    <n v="20"/>
    <n v="1"/>
    <n v="0.05"/>
    <n v="8939"/>
  </r>
  <r>
    <n v="66"/>
    <x v="145"/>
    <x v="10"/>
    <x v="3"/>
    <n v="39889"/>
    <n v="42024651"/>
    <n v="41818.49"/>
    <n v="4155"/>
    <n v="73"/>
    <n v="9"/>
    <n v="0.12328767123287671"/>
    <n v="43654"/>
  </r>
  <r>
    <n v="67"/>
    <x v="146"/>
    <x v="0"/>
    <x v="0"/>
    <n v="349043"/>
    <n v="530157"/>
    <n v="31369.360000000001"/>
    <n v="2201"/>
    <n v="42"/>
    <n v="4"/>
    <n v="9.5238095238095233E-2"/>
    <n v="27204"/>
  </r>
  <r>
    <n v="68"/>
    <x v="146"/>
    <x v="1"/>
    <x v="0"/>
    <n v="348934"/>
    <n v="739567"/>
    <n v="39034.26"/>
    <n v="3422"/>
    <n v="69"/>
    <n v="5"/>
    <n v="7.2463768115942032E-2"/>
    <n v="28009"/>
  </r>
  <r>
    <n v="69"/>
    <x v="146"/>
    <x v="2"/>
    <x v="1"/>
    <n v="89459845"/>
    <n v="50553"/>
    <n v="7149.07"/>
    <n v="750"/>
    <n v="14"/>
    <n v="1"/>
    <n v="7.1428571428571425E-2"/>
    <n v="15820"/>
  </r>
  <r>
    <n v="70"/>
    <x v="146"/>
    <x v="3"/>
    <x v="1"/>
    <n v="127823"/>
    <n v="1057300"/>
    <n v="20403.03"/>
    <n v="2207"/>
    <n v="44"/>
    <n v="5"/>
    <n v="0.11363636363636363"/>
    <n v="20110"/>
  </r>
  <r>
    <n v="71"/>
    <x v="146"/>
    <x v="4"/>
    <x v="2"/>
    <n v="10934"/>
    <n v="583395"/>
    <n v="34336.82"/>
    <n v="3621"/>
    <n v="70"/>
    <n v="15"/>
    <n v="0.21428571428571427"/>
    <n v="98258"/>
  </r>
  <r>
    <n v="72"/>
    <x v="146"/>
    <x v="5"/>
    <x v="0"/>
    <n v="9034945"/>
    <n v="1218865"/>
    <n v="38684.400000000001"/>
    <n v="2400"/>
    <n v="107"/>
    <n v="10"/>
    <n v="9.3457943925233641E-2"/>
    <n v="65836"/>
  </r>
  <r>
    <n v="73"/>
    <x v="146"/>
    <x v="6"/>
    <x v="0"/>
    <n v="983498"/>
    <n v="555872"/>
    <n v="6726.84"/>
    <n v="4944"/>
    <n v="161"/>
    <n v="2"/>
    <n v="1.2422360248447204E-2"/>
    <n v="4302"/>
  </r>
  <r>
    <n v="74"/>
    <x v="146"/>
    <x v="7"/>
    <x v="0"/>
    <n v="4387490"/>
    <n v="9051"/>
    <n v="3145"/>
    <n v="238"/>
    <n v="6"/>
    <n v="1"/>
    <n v="0.16666666666666666"/>
    <n v="4409"/>
  </r>
  <r>
    <n v="75"/>
    <x v="146"/>
    <x v="8"/>
    <x v="0"/>
    <n v="544756"/>
    <n v="141605"/>
    <n v="8771.91"/>
    <n v="1171"/>
    <n v="5"/>
    <n v="1"/>
    <n v="0.2"/>
    <n v="1131"/>
  </r>
  <r>
    <n v="76"/>
    <x v="146"/>
    <x v="9"/>
    <x v="2"/>
    <n v="374754"/>
    <n v="297737"/>
    <n v="39871.1"/>
    <n v="2669"/>
    <n v="85"/>
    <n v="13"/>
    <n v="0.15294117647058825"/>
    <n v="76747"/>
  </r>
  <r>
    <n v="77"/>
    <x v="146"/>
    <x v="10"/>
    <x v="3"/>
    <n v="39889"/>
    <n v="3334300"/>
    <n v="70245.240000000005"/>
    <n v="4291"/>
    <n v="164"/>
    <n v="26"/>
    <n v="0.15853658536585366"/>
    <n v="88199"/>
  </r>
  <r>
    <n v="78"/>
    <x v="147"/>
    <x v="0"/>
    <x v="0"/>
    <n v="349043"/>
    <n v="406722"/>
    <n v="21826.240000000002"/>
    <n v="2354"/>
    <n v="41"/>
    <n v="5"/>
    <n v="0.12195121951219512"/>
    <n v="19381"/>
  </r>
  <r>
    <n v="79"/>
    <x v="147"/>
    <x v="1"/>
    <x v="0"/>
    <n v="348934"/>
    <n v="398043"/>
    <n v="28305.37"/>
    <n v="2715"/>
    <n v="77"/>
    <n v="4"/>
    <n v="5.1948051948051951E-2"/>
    <n v="30739"/>
  </r>
  <r>
    <n v="80"/>
    <x v="147"/>
    <x v="2"/>
    <x v="1"/>
    <n v="89459845"/>
    <n v="57382"/>
    <n v="8220.1"/>
    <n v="887"/>
    <n v="20"/>
    <n v="2"/>
    <n v="0.1"/>
    <n v="16560"/>
  </r>
  <r>
    <n v="81"/>
    <x v="147"/>
    <x v="3"/>
    <x v="1"/>
    <n v="127823"/>
    <n v="408026"/>
    <n v="19376.810000000001"/>
    <n v="2671"/>
    <n v="40"/>
    <n v="4"/>
    <n v="0.1"/>
    <n v="18164"/>
  </r>
  <r>
    <n v="82"/>
    <x v="147"/>
    <x v="4"/>
    <x v="2"/>
    <n v="10934"/>
    <n v="704551"/>
    <n v="39977.83"/>
    <n v="4966"/>
    <n v="91"/>
    <n v="12"/>
    <n v="0.13186813186813187"/>
    <n v="99836"/>
  </r>
  <r>
    <n v="83"/>
    <x v="147"/>
    <x v="5"/>
    <x v="0"/>
    <n v="9034945"/>
    <n v="435006"/>
    <n v="282.52"/>
    <n v="2216"/>
    <n v="0"/>
    <n v="1"/>
    <n v="0"/>
    <n v="0"/>
  </r>
  <r>
    <n v="84"/>
    <x v="147"/>
    <x v="6"/>
    <x v="0"/>
    <n v="983498"/>
    <n v="1203661"/>
    <n v="2047.77"/>
    <n v="4187"/>
    <n v="108"/>
    <n v="1"/>
    <n v="9.2592592592592587E-3"/>
    <n v="1806"/>
  </r>
  <r>
    <n v="85"/>
    <x v="147"/>
    <x v="7"/>
    <x v="0"/>
    <n v="4387490"/>
    <n v="9418"/>
    <n v="4712.4399999999996"/>
    <n v="345"/>
    <n v="9"/>
    <n v="2"/>
    <n v="0.22222222222222221"/>
    <n v="10627"/>
  </r>
  <r>
    <n v="86"/>
    <x v="147"/>
    <x v="8"/>
    <x v="0"/>
    <n v="544756"/>
    <n v="104747"/>
    <n v="43482.47"/>
    <n v="1079"/>
    <n v="27"/>
    <n v="4"/>
    <n v="0.14814814814814814"/>
    <n v="5227"/>
  </r>
  <r>
    <n v="87"/>
    <x v="147"/>
    <x v="9"/>
    <x v="2"/>
    <n v="374754"/>
    <n v="387923"/>
    <n v="31150.560000000001"/>
    <n v="3195"/>
    <n v="58"/>
    <n v="7"/>
    <n v="0.1206896551724138"/>
    <n v="39311"/>
  </r>
  <r>
    <n v="88"/>
    <x v="147"/>
    <x v="10"/>
    <x v="3"/>
    <n v="39889"/>
    <n v="2176935"/>
    <n v="37451.68"/>
    <n v="3414"/>
    <n v="86"/>
    <n v="8"/>
    <n v="9.3023255813953487E-2"/>
    <n v="44856"/>
  </r>
  <r>
    <n v="89"/>
    <x v="148"/>
    <x v="0"/>
    <x v="0"/>
    <n v="349043"/>
    <n v="515066"/>
    <n v="46973.09"/>
    <n v="2749"/>
    <n v="64"/>
    <n v="8"/>
    <n v="0.125"/>
    <n v="37232"/>
  </r>
  <r>
    <n v="90"/>
    <x v="148"/>
    <x v="1"/>
    <x v="0"/>
    <n v="348934"/>
    <n v="454520"/>
    <n v="62820.95"/>
    <n v="2748"/>
    <n v="81"/>
    <n v="9"/>
    <n v="0.1111111111111111"/>
    <n v="53524"/>
  </r>
  <r>
    <n v="91"/>
    <x v="148"/>
    <x v="2"/>
    <x v="1"/>
    <n v="89459845"/>
    <n v="51429"/>
    <n v="3419.26"/>
    <n v="878"/>
    <n v="5"/>
    <n v="1"/>
    <n v="0.2"/>
    <n v="8084"/>
  </r>
  <r>
    <n v="92"/>
    <x v="148"/>
    <x v="3"/>
    <x v="1"/>
    <n v="127823"/>
    <n v="419734"/>
    <n v="21828.63"/>
    <n v="2269"/>
    <n v="51"/>
    <n v="5"/>
    <n v="9.8039215686274508E-2"/>
    <n v="17322"/>
  </r>
  <r>
    <n v="93"/>
    <x v="148"/>
    <x v="4"/>
    <x v="2"/>
    <n v="10934"/>
    <n v="564024"/>
    <n v="30749.67"/>
    <n v="4093"/>
    <n v="79"/>
    <n v="18"/>
    <n v="0.22784810126582278"/>
    <n v="119050"/>
  </r>
  <r>
    <n v="94"/>
    <x v="148"/>
    <x v="5"/>
    <x v="0"/>
    <n v="9034945"/>
    <n v="886661"/>
    <n v="11551.42"/>
    <n v="2465"/>
    <n v="17"/>
    <n v="3"/>
    <n v="0.17647058823529413"/>
    <n v="17338"/>
  </r>
  <r>
    <n v="95"/>
    <x v="148"/>
    <x v="6"/>
    <x v="0"/>
    <n v="983498"/>
    <n v="1215513"/>
    <n v="6606.73"/>
    <n v="6024"/>
    <n v="119"/>
    <n v="2"/>
    <n v="1.680672268907563E-2"/>
    <n v="5531"/>
  </r>
  <r>
    <n v="96"/>
    <x v="148"/>
    <x v="7"/>
    <x v="0"/>
    <n v="4387490"/>
    <n v="10823"/>
    <n v="2135.25"/>
    <n v="321"/>
    <n v="6"/>
    <n v="1"/>
    <n v="0.16666666666666666"/>
    <n v="4797"/>
  </r>
  <r>
    <n v="97"/>
    <x v="148"/>
    <x v="8"/>
    <x v="0"/>
    <n v="544756"/>
    <n v="226725"/>
    <n v="28904.85"/>
    <n v="1182"/>
    <n v="28"/>
    <n v="3"/>
    <n v="0.10714285714285714"/>
    <n v="2518"/>
  </r>
  <r>
    <n v="98"/>
    <x v="148"/>
    <x v="9"/>
    <x v="2"/>
    <n v="374754"/>
    <n v="408835"/>
    <n v="63708.97"/>
    <n v="3133"/>
    <n v="82"/>
    <n v="16"/>
    <n v="0.1951219512195122"/>
    <n v="102367"/>
  </r>
  <r>
    <n v="99"/>
    <x v="148"/>
    <x v="10"/>
    <x v="3"/>
    <n v="39889"/>
    <n v="3331154"/>
    <n v="51971"/>
    <n v="4443"/>
    <n v="86"/>
    <n v="14"/>
    <n v="0.16279069767441862"/>
    <n v="57042"/>
  </r>
  <r>
    <n v="100"/>
    <x v="149"/>
    <x v="0"/>
    <x v="0"/>
    <n v="349043"/>
    <n v="909227"/>
    <n v="39868.82"/>
    <n v="4431"/>
    <n v="111"/>
    <n v="6"/>
    <n v="5.4054054054054057E-2"/>
    <n v="50603"/>
  </r>
  <r>
    <n v="101"/>
    <x v="149"/>
    <x v="1"/>
    <x v="0"/>
    <n v="348934"/>
    <n v="794191"/>
    <n v="47898.32"/>
    <n v="5503"/>
    <n v="119"/>
    <n v="8"/>
    <n v="6.7226890756302518E-2"/>
    <n v="28940"/>
  </r>
  <r>
    <n v="102"/>
    <x v="149"/>
    <x v="2"/>
    <x v="1"/>
    <n v="89459845"/>
    <n v="96541"/>
    <n v="42001.25"/>
    <n v="2008"/>
    <n v="59"/>
    <n v="11"/>
    <n v="0.1864406779661017"/>
    <n v="103998"/>
  </r>
  <r>
    <n v="103"/>
    <x v="149"/>
    <x v="3"/>
    <x v="1"/>
    <n v="127823"/>
    <n v="851101"/>
    <n v="68887.509999999995"/>
    <n v="3858"/>
    <n v="130"/>
    <n v="17"/>
    <n v="0.13076923076923078"/>
    <n v="50899"/>
  </r>
  <r>
    <n v="104"/>
    <x v="149"/>
    <x v="4"/>
    <x v="2"/>
    <n v="10934"/>
    <n v="1439304"/>
    <n v="16611.73"/>
    <n v="8667"/>
    <n v="86"/>
    <n v="17"/>
    <n v="0.19767441860465115"/>
    <n v="118435"/>
  </r>
  <r>
    <n v="105"/>
    <x v="149"/>
    <x v="5"/>
    <x v="0"/>
    <n v="9034945"/>
    <n v="3525532"/>
    <n v="39947.040000000001"/>
    <n v="5160"/>
    <n v="215"/>
    <n v="13"/>
    <n v="6.0465116279069767E-2"/>
    <n v="89333"/>
  </r>
  <r>
    <n v="106"/>
    <x v="149"/>
    <x v="6"/>
    <x v="0"/>
    <n v="983498"/>
    <n v="1888534"/>
    <n v="16967.66"/>
    <n v="11094"/>
    <n v="417"/>
    <n v="4"/>
    <n v="9.5923261390887284E-3"/>
    <n v="7810"/>
  </r>
  <r>
    <n v="107"/>
    <x v="149"/>
    <x v="7"/>
    <x v="0"/>
    <n v="4387490"/>
    <n v="15719"/>
    <n v="14556.09"/>
    <n v="587"/>
    <n v="19"/>
    <n v="5"/>
    <n v="0.26315789473684209"/>
    <n v="23449"/>
  </r>
  <r>
    <n v="108"/>
    <x v="149"/>
    <x v="8"/>
    <x v="0"/>
    <n v="544756"/>
    <n v="367121"/>
    <n v="130949.65"/>
    <n v="2778"/>
    <n v="75"/>
    <n v="12"/>
    <n v="0.16"/>
    <n v="14322"/>
  </r>
  <r>
    <n v="109"/>
    <x v="149"/>
    <x v="9"/>
    <x v="2"/>
    <n v="374754"/>
    <n v="465363"/>
    <n v="114882.88"/>
    <n v="5404"/>
    <n v="154"/>
    <n v="31"/>
    <n v="0.20129870129870131"/>
    <n v="123679"/>
  </r>
  <r>
    <n v="110"/>
    <x v="149"/>
    <x v="10"/>
    <x v="3"/>
    <n v="39889"/>
    <n v="5671638"/>
    <n v="147213.07999999999"/>
    <n v="8217"/>
    <n v="320"/>
    <n v="64"/>
    <n v="0.2"/>
    <n v="164705"/>
  </r>
  <r>
    <n v="111"/>
    <x v="150"/>
    <x v="0"/>
    <x v="0"/>
    <n v="349043"/>
    <n v="1233748"/>
    <n v="125800.32000000001"/>
    <n v="8073"/>
    <n v="134"/>
    <n v="20"/>
    <n v="0.14925373134328357"/>
    <n v="115661"/>
  </r>
  <r>
    <n v="112"/>
    <x v="150"/>
    <x v="1"/>
    <x v="0"/>
    <n v="348934"/>
    <n v="3746712"/>
    <n v="189072.44"/>
    <n v="7932"/>
    <n v="278"/>
    <n v="24"/>
    <n v="8.6330935251798566E-2"/>
    <n v="132536"/>
  </r>
  <r>
    <n v="113"/>
    <x v="150"/>
    <x v="2"/>
    <x v="1"/>
    <n v="89459845"/>
    <n v="141546"/>
    <n v="30676.54"/>
    <n v="3173"/>
    <n v="63"/>
    <n v="6"/>
    <n v="9.5238095238095233E-2"/>
    <n v="52725"/>
  </r>
  <r>
    <n v="114"/>
    <x v="150"/>
    <x v="3"/>
    <x v="1"/>
    <n v="127823"/>
    <n v="1349851"/>
    <n v="41683.51"/>
    <n v="7924"/>
    <n v="167"/>
    <n v="12"/>
    <n v="7.1856287425149698E-2"/>
    <n v="44886"/>
  </r>
  <r>
    <n v="115"/>
    <x v="150"/>
    <x v="4"/>
    <x v="2"/>
    <n v="10934"/>
    <n v="1088441"/>
    <n v="189775.97"/>
    <n v="14958"/>
    <n v="538"/>
    <n v="81"/>
    <n v="0.15055762081784388"/>
    <n v="996793"/>
  </r>
  <r>
    <n v="116"/>
    <x v="150"/>
    <x v="5"/>
    <x v="0"/>
    <n v="9034945"/>
    <n v="2216653"/>
    <n v="386.25"/>
    <n v="9298"/>
    <n v="1"/>
    <n v="1"/>
    <n v="1"/>
    <n v="0"/>
  </r>
  <r>
    <n v="117"/>
    <x v="150"/>
    <x v="6"/>
    <x v="0"/>
    <n v="983498"/>
    <n v="3559412"/>
    <n v="3786.27"/>
    <n v="13095"/>
    <n v="122"/>
    <n v="1"/>
    <n v="8.1967213114754103E-3"/>
    <n v="2684"/>
  </r>
  <r>
    <n v="118"/>
    <x v="150"/>
    <x v="7"/>
    <x v="0"/>
    <n v="4387490"/>
    <n v="26490"/>
    <n v="17303.21"/>
    <n v="1046"/>
    <n v="26"/>
    <n v="5"/>
    <n v="0.19230769230769232"/>
    <n v="35803"/>
  </r>
  <r>
    <n v="119"/>
    <x v="150"/>
    <x v="8"/>
    <x v="0"/>
    <n v="544756"/>
    <n v="354571"/>
    <n v="5043.49"/>
    <n v="3278"/>
    <n v="4"/>
    <n v="1"/>
    <n v="0.25"/>
    <n v="679"/>
  </r>
  <r>
    <n v="120"/>
    <x v="150"/>
    <x v="9"/>
    <x v="2"/>
    <n v="374754"/>
    <n v="917386"/>
    <n v="127124.18"/>
    <n v="8500"/>
    <n v="230"/>
    <n v="30"/>
    <n v="0.13043478260869565"/>
    <n v="122306"/>
  </r>
  <r>
    <n v="121"/>
    <x v="150"/>
    <x v="10"/>
    <x v="3"/>
    <n v="39889"/>
    <n v="5710177"/>
    <n v="168202.86"/>
    <n v="11556"/>
    <n v="566"/>
    <n v="63"/>
    <n v="0.11130742049469965"/>
    <n v="271640"/>
  </r>
  <r>
    <n v="122"/>
    <x v="151"/>
    <x v="0"/>
    <x v="0"/>
    <n v="349043"/>
    <n v="1800312"/>
    <n v="105772.74"/>
    <n v="11241"/>
    <n v="227"/>
    <n v="24"/>
    <n v="0.10572687224669604"/>
    <n v="93715"/>
  </r>
  <r>
    <n v="123"/>
    <x v="151"/>
    <x v="1"/>
    <x v="0"/>
    <n v="348934"/>
    <n v="2389268"/>
    <n v="163542.22"/>
    <n v="11802"/>
    <n v="272"/>
    <n v="31"/>
    <n v="0.11397058823529412"/>
    <n v="204694"/>
  </r>
  <r>
    <n v="124"/>
    <x v="151"/>
    <x v="2"/>
    <x v="1"/>
    <n v="89459845"/>
    <n v="181845"/>
    <n v="59592.41"/>
    <n v="3137"/>
    <n v="65"/>
    <n v="16"/>
    <n v="0.24615384615384617"/>
    <n v="140594"/>
  </r>
  <r>
    <n v="125"/>
    <x v="151"/>
    <x v="3"/>
    <x v="1"/>
    <n v="127823"/>
    <n v="1422564"/>
    <n v="72697.42"/>
    <n v="10674"/>
    <n v="188"/>
    <n v="20"/>
    <n v="0.10638297872340426"/>
    <n v="57393"/>
  </r>
  <r>
    <n v="126"/>
    <x v="151"/>
    <x v="4"/>
    <x v="2"/>
    <n v="10934"/>
    <n v="1109631"/>
    <n v="102017.63"/>
    <n v="17650"/>
    <n v="337"/>
    <n v="65"/>
    <n v="0.19287833827893175"/>
    <n v="534024"/>
  </r>
  <r>
    <n v="127"/>
    <x v="151"/>
    <x v="5"/>
    <x v="0"/>
    <n v="9034945"/>
    <n v="4172947"/>
    <n v="21817.61"/>
    <n v="10293"/>
    <n v="136"/>
    <n v="7"/>
    <n v="5.1470588235294115E-2"/>
    <n v="61185"/>
  </r>
  <r>
    <n v="128"/>
    <x v="151"/>
    <x v="6"/>
    <x v="0"/>
    <n v="983498"/>
    <n v="6078437"/>
    <n v="56192.39"/>
    <n v="19887"/>
    <n v="487"/>
    <n v="12"/>
    <n v="2.4640657084188913E-2"/>
    <n v="26980"/>
  </r>
  <r>
    <n v="129"/>
    <x v="151"/>
    <x v="7"/>
    <x v="0"/>
    <n v="4387490"/>
    <n v="47451"/>
    <n v="9826.1200000000008"/>
    <n v="1180"/>
    <n v="28"/>
    <n v="9"/>
    <n v="0.32142857142857145"/>
    <n v="36636"/>
  </r>
  <r>
    <n v="130"/>
    <x v="151"/>
    <x v="8"/>
    <x v="0"/>
    <n v="544756"/>
    <n v="447670"/>
    <n v="36742.86"/>
    <n v="4873"/>
    <n v="36"/>
    <n v="4"/>
    <n v="0.1111111111111111"/>
    <n v="5891"/>
  </r>
  <r>
    <n v="131"/>
    <x v="151"/>
    <x v="9"/>
    <x v="2"/>
    <n v="374754"/>
    <n v="1008574"/>
    <n v="250605.49"/>
    <n v="14370"/>
    <n v="453"/>
    <n v="90"/>
    <n v="0.19867549668874171"/>
    <n v="444884"/>
  </r>
  <r>
    <n v="132"/>
    <x v="151"/>
    <x v="10"/>
    <x v="3"/>
    <n v="39889"/>
    <n v="11096548"/>
    <n v="133407.18"/>
    <n v="13659"/>
    <n v="332"/>
    <n v="40"/>
    <n v="0.12048192771084337"/>
    <n v="165259"/>
  </r>
  <r>
    <n v="133"/>
    <x v="152"/>
    <x v="0"/>
    <x v="0"/>
    <n v="349043"/>
    <n v="1278420"/>
    <n v="266355.34999999998"/>
    <n v="10145"/>
    <n v="357"/>
    <n v="71"/>
    <n v="0.19887955182072828"/>
    <n v="275271"/>
  </r>
  <r>
    <n v="134"/>
    <x v="152"/>
    <x v="1"/>
    <x v="0"/>
    <n v="348934"/>
    <n v="2617129"/>
    <n v="343652.86"/>
    <n v="18601"/>
    <n v="752"/>
    <n v="48"/>
    <n v="6.3829787234042548E-2"/>
    <n v="299617"/>
  </r>
  <r>
    <n v="135"/>
    <x v="152"/>
    <x v="2"/>
    <x v="1"/>
    <n v="89459845"/>
    <n v="237274"/>
    <n v="71080.899999999994"/>
    <n v="4881"/>
    <n v="92"/>
    <n v="17"/>
    <n v="0.18478260869565216"/>
    <n v="161877"/>
  </r>
  <r>
    <n v="136"/>
    <x v="152"/>
    <x v="3"/>
    <x v="1"/>
    <n v="127823"/>
    <n v="3320731"/>
    <n v="193007.32"/>
    <n v="12345"/>
    <n v="376"/>
    <n v="56"/>
    <n v="0.14893617021276595"/>
    <n v="122108"/>
  </r>
  <r>
    <n v="137"/>
    <x v="152"/>
    <x v="4"/>
    <x v="2"/>
    <n v="10934"/>
    <n v="2580754"/>
    <n v="169462.78"/>
    <n v="22734"/>
    <n v="716"/>
    <n v="171"/>
    <n v="0.23882681564245811"/>
    <n v="1358358"/>
  </r>
  <r>
    <n v="138"/>
    <x v="152"/>
    <x v="5"/>
    <x v="0"/>
    <n v="9034945"/>
    <n v="2608328"/>
    <n v="83894.54"/>
    <n v="12095"/>
    <n v="246"/>
    <n v="31"/>
    <n v="0.12601626016260162"/>
    <n v="170315"/>
  </r>
  <r>
    <n v="139"/>
    <x v="152"/>
    <x v="6"/>
    <x v="0"/>
    <n v="983498"/>
    <n v="4593828"/>
    <n v="16540.810000000001"/>
    <n v="29254"/>
    <n v="499"/>
    <n v="5"/>
    <n v="1.002004008016032E-2"/>
    <n v="11805"/>
  </r>
  <r>
    <n v="140"/>
    <x v="152"/>
    <x v="7"/>
    <x v="0"/>
    <n v="4387490"/>
    <n v="54467"/>
    <n v="8481.33"/>
    <n v="1421"/>
    <n v="17"/>
    <n v="4"/>
    <n v="0.23529411764705882"/>
    <n v="17465"/>
  </r>
  <r>
    <n v="141"/>
    <x v="152"/>
    <x v="8"/>
    <x v="0"/>
    <n v="544756"/>
    <n v="422817"/>
    <n v="197575.46"/>
    <n v="6907"/>
    <n v="119"/>
    <n v="18"/>
    <n v="0.15126050420168066"/>
    <n v="24927"/>
  </r>
  <r>
    <n v="142"/>
    <x v="152"/>
    <x v="9"/>
    <x v="2"/>
    <n v="374754"/>
    <n v="1755961"/>
    <n v="29959.55"/>
    <n v="14162"/>
    <n v="46"/>
    <n v="9"/>
    <n v="0.19565217391304349"/>
    <n v="52770"/>
  </r>
  <r>
    <n v="143"/>
    <x v="152"/>
    <x v="10"/>
    <x v="3"/>
    <n v="39889"/>
    <n v="20331557"/>
    <n v="384763.06"/>
    <n v="24982"/>
    <n v="751"/>
    <n v="97"/>
    <n v="0.12916111850865514"/>
    <n v="286595"/>
  </r>
  <r>
    <n v="144"/>
    <x v="153"/>
    <x v="0"/>
    <x v="0"/>
    <n v="349043"/>
    <n v="2601741"/>
    <n v="59027.48"/>
    <n v="13849"/>
    <n v="130"/>
    <n v="12"/>
    <n v="9.2307692307692313E-2"/>
    <n v="59408"/>
  </r>
  <r>
    <n v="145"/>
    <x v="153"/>
    <x v="1"/>
    <x v="0"/>
    <n v="348934"/>
    <n v="9384636"/>
    <n v="189099.85"/>
    <n v="19136"/>
    <n v="441"/>
    <n v="34"/>
    <n v="7.7097505668934238E-2"/>
    <n v="136470"/>
  </r>
  <r>
    <n v="146"/>
    <x v="153"/>
    <x v="2"/>
    <x v="1"/>
    <n v="89459845"/>
    <n v="293650"/>
    <n v="53885.47"/>
    <n v="4740"/>
    <n v="102"/>
    <n v="12"/>
    <n v="0.11764705882352941"/>
    <n v="74858"/>
  </r>
  <r>
    <n v="147"/>
    <x v="153"/>
    <x v="3"/>
    <x v="1"/>
    <n v="127823"/>
    <n v="3203563"/>
    <n v="174792.94"/>
    <n v="14559"/>
    <n v="581"/>
    <n v="48"/>
    <n v="8.2616179001721177E-2"/>
    <n v="103748"/>
  </r>
  <r>
    <n v="148"/>
    <x v="153"/>
    <x v="4"/>
    <x v="2"/>
    <n v="10934"/>
    <n v="2172464"/>
    <n v="273120.08"/>
    <n v="21633"/>
    <n v="463"/>
    <n v="88"/>
    <n v="0.19006479481641469"/>
    <n v="665105"/>
  </r>
  <r>
    <n v="149"/>
    <x v="153"/>
    <x v="5"/>
    <x v="0"/>
    <n v="9034945"/>
    <n v="3651711"/>
    <n v="314578.33"/>
    <n v="18623"/>
    <n v="620"/>
    <n v="75"/>
    <n v="0.12096774193548387"/>
    <n v="450358"/>
  </r>
  <r>
    <n v="150"/>
    <x v="153"/>
    <x v="6"/>
    <x v="0"/>
    <n v="983498"/>
    <n v="6090889"/>
    <n v="253244.41"/>
    <n v="32951"/>
    <n v="868"/>
    <n v="64"/>
    <n v="7.3732718894009217E-2"/>
    <n v="106286"/>
  </r>
  <r>
    <n v="151"/>
    <x v="153"/>
    <x v="7"/>
    <x v="0"/>
    <n v="4387490"/>
    <n v="60636"/>
    <n v="4632.21"/>
    <n v="1978"/>
    <n v="8"/>
    <n v="2"/>
    <n v="0.25"/>
    <n v="10459"/>
  </r>
  <r>
    <n v="152"/>
    <x v="153"/>
    <x v="8"/>
    <x v="0"/>
    <n v="544756"/>
    <n v="641606"/>
    <n v="142930.9"/>
    <n v="6930"/>
    <n v="156"/>
    <n v="20"/>
    <n v="0.12820512820512819"/>
    <n v="14105"/>
  </r>
  <r>
    <n v="153"/>
    <x v="153"/>
    <x v="9"/>
    <x v="2"/>
    <n v="374754"/>
    <n v="2671727"/>
    <n v="178462.34"/>
    <n v="20931"/>
    <n v="359"/>
    <n v="48"/>
    <n v="0.13370473537604458"/>
    <n v="332196"/>
  </r>
  <r>
    <n v="154"/>
    <x v="153"/>
    <x v="10"/>
    <x v="3"/>
    <n v="39889"/>
    <n v="8616756"/>
    <n v="197454.73"/>
    <n v="23160"/>
    <n v="412"/>
    <n v="90"/>
    <n v="0.21844660194174756"/>
    <n v="192506"/>
  </r>
  <r>
    <n v="155"/>
    <x v="154"/>
    <x v="0"/>
    <x v="0"/>
    <n v="349043"/>
    <n v="3530819"/>
    <n v="134630.84"/>
    <n v="15501"/>
    <n v="265"/>
    <n v="29"/>
    <n v="0.10943396226415095"/>
    <n v="156349"/>
  </r>
  <r>
    <n v="156"/>
    <x v="154"/>
    <x v="1"/>
    <x v="0"/>
    <n v="348934"/>
    <n v="3297590"/>
    <n v="593774.03"/>
    <n v="18748"/>
    <n v="682"/>
    <n v="79"/>
    <n v="0.1158357771260997"/>
    <n v="411638"/>
  </r>
  <r>
    <n v="157"/>
    <x v="154"/>
    <x v="2"/>
    <x v="1"/>
    <n v="89459845"/>
    <n v="313944"/>
    <n v="92421.05"/>
    <n v="7546"/>
    <n v="138"/>
    <n v="17"/>
    <n v="0.12318840579710146"/>
    <n v="149810"/>
  </r>
  <r>
    <n v="158"/>
    <x v="154"/>
    <x v="3"/>
    <x v="1"/>
    <n v="127823"/>
    <n v="3947406"/>
    <n v="131278.69"/>
    <n v="16989"/>
    <n v="350"/>
    <n v="36"/>
    <n v="0.10285714285714286"/>
    <n v="87487"/>
  </r>
  <r>
    <n v="159"/>
    <x v="154"/>
    <x v="4"/>
    <x v="2"/>
    <n v="10934"/>
    <n v="2149135"/>
    <n v="145591.49"/>
    <n v="27706"/>
    <n v="525"/>
    <n v="79"/>
    <n v="0.15047619047619049"/>
    <n v="917389"/>
  </r>
  <r>
    <n v="160"/>
    <x v="154"/>
    <x v="5"/>
    <x v="0"/>
    <n v="9034945"/>
    <n v="4297763"/>
    <n v="142354.19"/>
    <n v="18032"/>
    <n v="394"/>
    <n v="37"/>
    <n v="9.3908629441624369E-2"/>
    <n v="272851"/>
  </r>
  <r>
    <n v="161"/>
    <x v="154"/>
    <x v="6"/>
    <x v="0"/>
    <n v="983498"/>
    <n v="8243698"/>
    <n v="36016.04"/>
    <n v="33007"/>
    <n v="1060"/>
    <n v="10"/>
    <n v="9.433962264150943E-3"/>
    <n v="24408"/>
  </r>
  <r>
    <n v="162"/>
    <x v="154"/>
    <x v="7"/>
    <x v="0"/>
    <n v="4387490"/>
    <n v="74284"/>
    <n v="13634.33"/>
    <n v="2318"/>
    <n v="30"/>
    <n v="5"/>
    <n v="0.16666666666666666"/>
    <n v="25036"/>
  </r>
  <r>
    <n v="163"/>
    <x v="154"/>
    <x v="8"/>
    <x v="0"/>
    <n v="544756"/>
    <n v="1149323"/>
    <n v="7734.22"/>
    <n v="9613"/>
    <n v="4"/>
    <n v="1"/>
    <n v="0.25"/>
    <n v="721"/>
  </r>
  <r>
    <n v="164"/>
    <x v="154"/>
    <x v="9"/>
    <x v="2"/>
    <n v="374754"/>
    <n v="1902369"/>
    <n v="70934.41"/>
    <n v="23282"/>
    <n v="126"/>
    <n v="20"/>
    <n v="0.15873015873015872"/>
    <n v="116001"/>
  </r>
  <r>
    <n v="165"/>
    <x v="154"/>
    <x v="10"/>
    <x v="3"/>
    <n v="39889"/>
    <n v="7282348"/>
    <n v="437598.33"/>
    <n v="30959"/>
    <n v="1153"/>
    <n v="144"/>
    <n v="0.12489158716392021"/>
    <n v="668920"/>
  </r>
  <r>
    <n v="166"/>
    <x v="155"/>
    <x v="0"/>
    <x v="0"/>
    <n v="349043"/>
    <n v="3269386"/>
    <n v="358642.7"/>
    <n v="22485"/>
    <n v="385"/>
    <n v="69"/>
    <n v="0.17922077922077922"/>
    <n v="398717"/>
  </r>
  <r>
    <n v="167"/>
    <x v="155"/>
    <x v="1"/>
    <x v="0"/>
    <n v="348934"/>
    <n v="5204115"/>
    <n v="517609.88"/>
    <n v="23784"/>
    <n v="1068"/>
    <n v="81"/>
    <n v="7.5842696629213488E-2"/>
    <n v="417800"/>
  </r>
  <r>
    <n v="168"/>
    <x v="155"/>
    <x v="2"/>
    <x v="1"/>
    <n v="89459845"/>
    <n v="445069"/>
    <n v="88187.71"/>
    <n v="5784"/>
    <n v="161"/>
    <n v="18"/>
    <n v="0.11180124223602485"/>
    <n v="163939"/>
  </r>
  <r>
    <n v="169"/>
    <x v="155"/>
    <x v="3"/>
    <x v="1"/>
    <n v="127823"/>
    <n v="4234573"/>
    <n v="288003.59999999998"/>
    <n v="15418"/>
    <n v="586"/>
    <n v="59"/>
    <n v="0.10068259385665529"/>
    <n v="220414"/>
  </r>
  <r>
    <n v="170"/>
    <x v="155"/>
    <x v="4"/>
    <x v="2"/>
    <n v="10934"/>
    <n v="4510376"/>
    <n v="258282.44"/>
    <n v="41249"/>
    <n v="667"/>
    <n v="138"/>
    <n v="0.20689655172413793"/>
    <n v="984114"/>
  </r>
  <r>
    <n v="171"/>
    <x v="155"/>
    <x v="5"/>
    <x v="0"/>
    <n v="9034945"/>
    <n v="4333525"/>
    <n v="132456.35"/>
    <n v="19354"/>
    <n v="429"/>
    <n v="37"/>
    <n v="8.6247086247086241E-2"/>
    <n v="193991"/>
  </r>
  <r>
    <n v="172"/>
    <x v="155"/>
    <x v="6"/>
    <x v="0"/>
    <n v="983498"/>
    <n v="18549218"/>
    <n v="91432.24"/>
    <n v="38648"/>
    <n v="885"/>
    <n v="20"/>
    <n v="2.2598870056497175E-2"/>
    <n v="41393"/>
  </r>
  <r>
    <n v="173"/>
    <x v="155"/>
    <x v="7"/>
    <x v="0"/>
    <n v="4387490"/>
    <n v="74345"/>
    <n v="32724.400000000001"/>
    <n v="2210"/>
    <n v="51"/>
    <n v="11"/>
    <n v="0.21568627450980393"/>
    <n v="57443"/>
  </r>
  <r>
    <n v="174"/>
    <x v="155"/>
    <x v="8"/>
    <x v="0"/>
    <n v="544756"/>
    <n v="1492908"/>
    <n v="298679.77"/>
    <n v="9077"/>
    <n v="289"/>
    <n v="39"/>
    <n v="0.13494809688581316"/>
    <n v="25194"/>
  </r>
  <r>
    <n v="175"/>
    <x v="155"/>
    <x v="9"/>
    <x v="2"/>
    <n v="374754"/>
    <n v="3304414"/>
    <n v="647182.43999999994"/>
    <n v="27524"/>
    <n v="943"/>
    <n v="156"/>
    <n v="0.16542948038176034"/>
    <n v="793117"/>
  </r>
  <r>
    <n v="176"/>
    <x v="155"/>
    <x v="10"/>
    <x v="3"/>
    <n v="39889"/>
    <n v="67719445"/>
    <n v="181647.59"/>
    <n v="27599"/>
    <n v="443"/>
    <n v="56"/>
    <n v="0.12641083521444696"/>
    <n v="284071"/>
  </r>
  <r>
    <n v="177"/>
    <x v="156"/>
    <x v="0"/>
    <x v="0"/>
    <n v="349043"/>
    <n v="4796202"/>
    <n v="520205.34"/>
    <n v="24444"/>
    <n v="738"/>
    <n v="82"/>
    <n v="0.1111111111111111"/>
    <n v="443969"/>
  </r>
  <r>
    <n v="178"/>
    <x v="156"/>
    <x v="1"/>
    <x v="0"/>
    <n v="348934"/>
    <n v="5805192"/>
    <n v="447910.73"/>
    <n v="34696"/>
    <n v="505"/>
    <n v="69"/>
    <n v="0.13663366336633664"/>
    <n v="269154"/>
  </r>
  <r>
    <n v="179"/>
    <x v="156"/>
    <x v="2"/>
    <x v="1"/>
    <n v="89459845"/>
    <n v="525280"/>
    <n v="132600.43"/>
    <n v="9425"/>
    <n v="178"/>
    <n v="29"/>
    <n v="0.16292134831460675"/>
    <n v="185838"/>
  </r>
  <r>
    <n v="180"/>
    <x v="156"/>
    <x v="3"/>
    <x v="1"/>
    <n v="127823"/>
    <n v="5067131"/>
    <n v="188892.13"/>
    <n v="24988"/>
    <n v="507"/>
    <n v="51"/>
    <n v="0.10059171597633136"/>
    <n v="140270"/>
  </r>
  <r>
    <n v="181"/>
    <x v="156"/>
    <x v="4"/>
    <x v="2"/>
    <n v="10934"/>
    <n v="3811646"/>
    <n v="315139.99"/>
    <n v="39839"/>
    <n v="737"/>
    <n v="130"/>
    <n v="0.17639077340569878"/>
    <n v="1016511"/>
  </r>
  <r>
    <n v="182"/>
    <x v="156"/>
    <x v="5"/>
    <x v="0"/>
    <n v="9034945"/>
    <n v="5589686"/>
    <n v="199234.42"/>
    <n v="20363"/>
    <n v="633"/>
    <n v="64"/>
    <n v="0.10110584518167456"/>
    <n v="559935"/>
  </r>
  <r>
    <n v="183"/>
    <x v="156"/>
    <x v="6"/>
    <x v="0"/>
    <n v="983498"/>
    <n v="26956731"/>
    <n v="132888.41"/>
    <n v="37179"/>
    <n v="878"/>
    <n v="38"/>
    <n v="4.328018223234624E-2"/>
    <n v="114222"/>
  </r>
  <r>
    <n v="184"/>
    <x v="156"/>
    <x v="7"/>
    <x v="0"/>
    <n v="4387490"/>
    <n v="73925"/>
    <n v="35803.35"/>
    <n v="3103"/>
    <n v="62"/>
    <n v="8"/>
    <n v="0.12903225806451613"/>
    <n v="41986"/>
  </r>
  <r>
    <n v="185"/>
    <x v="156"/>
    <x v="8"/>
    <x v="0"/>
    <n v="544756"/>
    <n v="1127109"/>
    <n v="322103.06"/>
    <n v="11165"/>
    <n v="177"/>
    <n v="33"/>
    <n v="0.1864406779661017"/>
    <n v="33295"/>
  </r>
  <r>
    <n v="186"/>
    <x v="156"/>
    <x v="9"/>
    <x v="2"/>
    <n v="374754"/>
    <n v="2481177"/>
    <n v="472755.73"/>
    <n v="28215"/>
    <n v="747"/>
    <n v="122"/>
    <n v="0.16331994645247658"/>
    <n v="643045"/>
  </r>
  <r>
    <n v="187"/>
    <x v="156"/>
    <x v="10"/>
    <x v="3"/>
    <n v="39889"/>
    <n v="15263907"/>
    <n v="529942.48"/>
    <n v="42780"/>
    <n v="724"/>
    <n v="117"/>
    <n v="0.16160220994475138"/>
    <n v="622188"/>
  </r>
  <r>
    <n v="188"/>
    <x v="157"/>
    <x v="0"/>
    <x v="0"/>
    <n v="349043"/>
    <n v="4903614"/>
    <n v="26125.42"/>
    <n v="27045"/>
    <n v="51"/>
    <n v="5"/>
    <n v="9.8039215686274508E-2"/>
    <n v="28060"/>
  </r>
  <r>
    <n v="189"/>
    <x v="157"/>
    <x v="1"/>
    <x v="0"/>
    <n v="348934"/>
    <n v="4021492"/>
    <n v="308466.11"/>
    <n v="38570"/>
    <n v="1220"/>
    <n v="56"/>
    <n v="4.5901639344262293E-2"/>
    <n v="228506"/>
  </r>
  <r>
    <n v="190"/>
    <x v="157"/>
    <x v="2"/>
    <x v="1"/>
    <n v="89459845"/>
    <n v="429648"/>
    <n v="100849.95"/>
    <n v="8810"/>
    <n v="149"/>
    <n v="30"/>
    <n v="0.20134228187919462"/>
    <n v="197873"/>
  </r>
  <r>
    <n v="191"/>
    <x v="157"/>
    <x v="3"/>
    <x v="1"/>
    <n v="127823"/>
    <n v="10634468"/>
    <n v="210924.11"/>
    <n v="25214"/>
    <n v="407"/>
    <n v="44"/>
    <n v="0.10810810810810811"/>
    <n v="104599"/>
  </r>
  <r>
    <n v="192"/>
    <x v="157"/>
    <x v="4"/>
    <x v="2"/>
    <n v="10934"/>
    <n v="4363872"/>
    <n v="93016.34"/>
    <n v="44720"/>
    <n v="140"/>
    <n v="36"/>
    <n v="0.25714285714285712"/>
    <n v="211283"/>
  </r>
  <r>
    <n v="193"/>
    <x v="157"/>
    <x v="5"/>
    <x v="0"/>
    <n v="9034945"/>
    <n v="12032526"/>
    <n v="277382.42"/>
    <n v="21996"/>
    <n v="710"/>
    <n v="58"/>
    <n v="8.1690140845070425E-2"/>
    <n v="497633"/>
  </r>
  <r>
    <n v="194"/>
    <x v="157"/>
    <x v="6"/>
    <x v="0"/>
    <n v="983498"/>
    <n v="15497230"/>
    <n v="60557.81"/>
    <n v="52162"/>
    <n v="1197"/>
    <n v="17"/>
    <n v="1.4202172096908938E-2"/>
    <n v="43167"/>
  </r>
  <r>
    <n v="195"/>
    <x v="157"/>
    <x v="7"/>
    <x v="0"/>
    <n v="4387490"/>
    <n v="82833"/>
    <n v="16313.59"/>
    <n v="2538"/>
    <n v="25"/>
    <n v="7"/>
    <n v="0.28000000000000003"/>
    <n v="34014"/>
  </r>
  <r>
    <n v="196"/>
    <x v="157"/>
    <x v="8"/>
    <x v="0"/>
    <n v="544756"/>
    <n v="1230451"/>
    <n v="158210.95000000001"/>
    <n v="12649"/>
    <n v="106"/>
    <n v="19"/>
    <n v="0.17924528301886791"/>
    <n v="20347"/>
  </r>
  <r>
    <n v="197"/>
    <x v="157"/>
    <x v="9"/>
    <x v="2"/>
    <n v="374754"/>
    <n v="2035595"/>
    <n v="502417.68"/>
    <n v="26040"/>
    <n v="1060"/>
    <n v="126"/>
    <n v="0.11886792452830189"/>
    <n v="870636"/>
  </r>
  <r>
    <n v="198"/>
    <x v="157"/>
    <x v="10"/>
    <x v="3"/>
    <n v="39889"/>
    <n v="472494459"/>
    <n v="304353.51"/>
    <n v="42958"/>
    <n v="740"/>
    <n v="114"/>
    <n v="0.15405405405405406"/>
    <n v="535653"/>
  </r>
  <r>
    <n v="199"/>
    <x v="158"/>
    <x v="0"/>
    <x v="0"/>
    <n v="349043"/>
    <n v="13682757"/>
    <n v="61623.87"/>
    <n v="25476"/>
    <n v="81"/>
    <n v="10"/>
    <n v="0.12345679012345678"/>
    <n v="50019"/>
  </r>
  <r>
    <n v="200"/>
    <x v="158"/>
    <x v="1"/>
    <x v="0"/>
    <n v="348934"/>
    <n v="8038319"/>
    <n v="425443.18"/>
    <n v="29770"/>
    <n v="758"/>
    <n v="54"/>
    <n v="7.1240105540897103E-2"/>
    <n v="292848"/>
  </r>
  <r>
    <n v="201"/>
    <x v="158"/>
    <x v="2"/>
    <x v="1"/>
    <n v="89459845"/>
    <n v="482919"/>
    <n v="11141.41"/>
    <n v="8174"/>
    <n v="12"/>
    <n v="2"/>
    <n v="0.16666666666666666"/>
    <n v="17133"/>
  </r>
  <r>
    <n v="202"/>
    <x v="158"/>
    <x v="3"/>
    <x v="1"/>
    <n v="127823"/>
    <n v="6826902"/>
    <n v="96953.09"/>
    <n v="24690"/>
    <n v="249"/>
    <n v="17"/>
    <n v="6.8273092369477914E-2"/>
    <n v="65563"/>
  </r>
  <r>
    <n v="203"/>
    <x v="158"/>
    <x v="4"/>
    <x v="2"/>
    <n v="10934"/>
    <n v="3362229"/>
    <n v="806924.47"/>
    <n v="51570"/>
    <n v="1787"/>
    <n v="356"/>
    <n v="0.19921656407386681"/>
    <n v="2522531"/>
  </r>
  <r>
    <n v="204"/>
    <x v="158"/>
    <x v="5"/>
    <x v="0"/>
    <n v="9034945"/>
    <n v="5051226"/>
    <n v="244942.27"/>
    <n v="34163"/>
    <n v="1180"/>
    <n v="107"/>
    <n v="9.0677966101694915E-2"/>
    <n v="585608"/>
  </r>
  <r>
    <n v="205"/>
    <x v="158"/>
    <x v="6"/>
    <x v="0"/>
    <n v="983498"/>
    <n v="12180753"/>
    <n v="9327.0400000000009"/>
    <n v="63482"/>
    <n v="153"/>
    <n v="2"/>
    <n v="1.3071895424836602E-2"/>
    <n v="3445"/>
  </r>
  <r>
    <n v="206"/>
    <x v="158"/>
    <x v="7"/>
    <x v="0"/>
    <n v="4387490"/>
    <n v="106029"/>
    <n v="3442.4"/>
    <n v="3886"/>
    <n v="6"/>
    <n v="1"/>
    <n v="0.16666666666666666"/>
    <n v="5853"/>
  </r>
  <r>
    <n v="207"/>
    <x v="158"/>
    <x v="8"/>
    <x v="0"/>
    <n v="544756"/>
    <n v="1568285"/>
    <n v="438474.21"/>
    <n v="14086"/>
    <n v="238"/>
    <n v="43"/>
    <n v="0.18067226890756302"/>
    <n v="80494"/>
  </r>
  <r>
    <n v="208"/>
    <x v="158"/>
    <x v="9"/>
    <x v="2"/>
    <n v="374754"/>
    <n v="3432368"/>
    <n v="337030.83"/>
    <n v="27493"/>
    <n v="794"/>
    <n v="118"/>
    <n v="0.1486146095717884"/>
    <n v="483950"/>
  </r>
  <r>
    <n v="209"/>
    <x v="158"/>
    <x v="10"/>
    <x v="3"/>
    <n v="39889"/>
    <n v="16528801"/>
    <n v="488475.17"/>
    <n v="42794"/>
    <n v="889"/>
    <n v="154"/>
    <n v="0.17322834645669291"/>
    <n v="595350"/>
  </r>
  <r>
    <n v="210"/>
    <x v="159"/>
    <x v="0"/>
    <x v="0"/>
    <n v="349043"/>
    <n v="8570832"/>
    <n v="56394.14"/>
    <n v="27052"/>
    <n v="80"/>
    <n v="9"/>
    <n v="0.1125"/>
    <n v="59147"/>
  </r>
  <r>
    <n v="211"/>
    <x v="159"/>
    <x v="1"/>
    <x v="0"/>
    <n v="348934"/>
    <n v="6653476"/>
    <n v="530436.06999999995"/>
    <n v="45582"/>
    <n v="836"/>
    <n v="81"/>
    <n v="9.6889952153110054E-2"/>
    <n v="317373"/>
  </r>
  <r>
    <n v="212"/>
    <x v="159"/>
    <x v="2"/>
    <x v="1"/>
    <n v="89459845"/>
    <n v="579959"/>
    <n v="160726.91"/>
    <n v="12086"/>
    <n v="313"/>
    <n v="54"/>
    <n v="0.17252396166134185"/>
    <n v="328280"/>
  </r>
  <r>
    <n v="213"/>
    <x v="159"/>
    <x v="3"/>
    <x v="1"/>
    <n v="127823"/>
    <n v="5632913"/>
    <n v="428897.92"/>
    <n v="34554"/>
    <n v="840"/>
    <n v="82"/>
    <n v="9.7619047619047619E-2"/>
    <n v="255534"/>
  </r>
  <r>
    <n v="214"/>
    <x v="159"/>
    <x v="4"/>
    <x v="2"/>
    <n v="10934"/>
    <n v="6418163"/>
    <n v="332171.96000000002"/>
    <n v="58635"/>
    <n v="945"/>
    <n v="186"/>
    <n v="0.19682539682539682"/>
    <n v="1181051"/>
  </r>
  <r>
    <n v="215"/>
    <x v="159"/>
    <x v="5"/>
    <x v="0"/>
    <n v="9034945"/>
    <n v="7673050"/>
    <n v="439332.15"/>
    <n v="34271"/>
    <n v="1160"/>
    <n v="149"/>
    <n v="0.12844827586206897"/>
    <n v="881962"/>
  </r>
  <r>
    <n v="216"/>
    <x v="159"/>
    <x v="6"/>
    <x v="0"/>
    <n v="983498"/>
    <n v="12191495"/>
    <n v="144963.14000000001"/>
    <n v="60528"/>
    <n v="1010"/>
    <n v="43"/>
    <n v="4.2574257425742577E-2"/>
    <n v="87449"/>
  </r>
  <r>
    <n v="217"/>
    <x v="159"/>
    <x v="7"/>
    <x v="0"/>
    <n v="4387490"/>
    <n v="131398"/>
    <n v="67592.84"/>
    <n v="3972"/>
    <n v="111"/>
    <n v="25"/>
    <n v="0.22522522522522523"/>
    <n v="140919"/>
  </r>
  <r>
    <n v="218"/>
    <x v="159"/>
    <x v="8"/>
    <x v="0"/>
    <n v="544756"/>
    <n v="947843"/>
    <n v="204826.3"/>
    <n v="15120"/>
    <n v="117"/>
    <n v="20"/>
    <n v="0.17094017094017094"/>
    <n v="20318"/>
  </r>
  <r>
    <n v="219"/>
    <x v="159"/>
    <x v="9"/>
    <x v="2"/>
    <n v="374754"/>
    <n v="4508358"/>
    <n v="570392.49"/>
    <n v="39894"/>
    <n v="769"/>
    <n v="112"/>
    <n v="0.14564369310793238"/>
    <n v="679982"/>
  </r>
  <r>
    <n v="220"/>
    <x v="159"/>
    <x v="10"/>
    <x v="3"/>
    <n v="39889"/>
    <n v="25609796"/>
    <n v="821337.08"/>
    <n v="54333"/>
    <n v="1938"/>
    <n v="282"/>
    <n v="0.14551083591331268"/>
    <n v="1048398"/>
  </r>
  <r>
    <n v="221"/>
    <x v="160"/>
    <x v="0"/>
    <x v="0"/>
    <n v="349043"/>
    <n v="386959"/>
    <n v="39273.379999999997"/>
    <n v="2701"/>
    <n v="68"/>
    <n v="6"/>
    <n v="8.8235294117647065E-2"/>
    <n v="35498"/>
  </r>
  <r>
    <n v="222"/>
    <x v="160"/>
    <x v="1"/>
    <x v="0"/>
    <n v="348934"/>
    <n v="551017"/>
    <n v="32422.67"/>
    <n v="3400"/>
    <n v="124"/>
    <n v="4"/>
    <n v="3.2258064516129031E-2"/>
    <n v="27710"/>
  </r>
  <r>
    <n v="223"/>
    <x v="160"/>
    <x v="2"/>
    <x v="1"/>
    <n v="89459845"/>
    <n v="44720"/>
    <n v="9246.01"/>
    <n v="788"/>
    <n v="14"/>
    <n v="1"/>
    <n v="7.1428571428571425E-2"/>
    <n v="15434"/>
  </r>
  <r>
    <n v="224"/>
    <x v="160"/>
    <x v="3"/>
    <x v="1"/>
    <n v="127823"/>
    <n v="538932"/>
    <n v="17359.580000000002"/>
    <n v="2271"/>
    <n v="53"/>
    <n v="5"/>
    <n v="9.4339622641509441E-2"/>
    <n v="10467"/>
  </r>
  <r>
    <n v="225"/>
    <x v="160"/>
    <x v="4"/>
    <x v="2"/>
    <n v="10934"/>
    <n v="624079"/>
    <n v="32451.17"/>
    <n v="4469"/>
    <n v="97"/>
    <n v="20"/>
    <n v="0.20618556701030927"/>
    <n v="170270"/>
  </r>
  <r>
    <n v="226"/>
    <x v="160"/>
    <x v="5"/>
    <x v="0"/>
    <n v="9034945"/>
    <n v="605473"/>
    <n v="28769.53"/>
    <n v="2687"/>
    <n v="71"/>
    <n v="9"/>
    <n v="0.12676056338028169"/>
    <n v="53564"/>
  </r>
  <r>
    <n v="227"/>
    <x v="160"/>
    <x v="6"/>
    <x v="0"/>
    <n v="983498"/>
    <n v="747223"/>
    <n v="10041.18"/>
    <n v="5687"/>
    <n v="115"/>
    <n v="3"/>
    <n v="2.6086956521739129E-2"/>
    <n v="7001"/>
  </r>
  <r>
    <n v="228"/>
    <x v="160"/>
    <x v="7"/>
    <x v="0"/>
    <n v="4387490"/>
    <n v="12350"/>
    <n v="1573.21"/>
    <n v="274"/>
    <n v="2"/>
    <n v="1"/>
    <n v="0.5"/>
    <n v="4478"/>
  </r>
  <r>
    <n v="229"/>
    <x v="160"/>
    <x v="8"/>
    <x v="0"/>
    <n v="544756"/>
    <n v="132752"/>
    <n v="35574.19"/>
    <n v="987"/>
    <n v="19"/>
    <n v="3"/>
    <n v="0.15789473684210525"/>
    <n v="3294"/>
  </r>
  <r>
    <n v="230"/>
    <x v="160"/>
    <x v="9"/>
    <x v="2"/>
    <n v="374754"/>
    <n v="271303"/>
    <n v="61347.99"/>
    <n v="2858"/>
    <n v="97"/>
    <n v="14"/>
    <n v="0.14432989690721648"/>
    <n v="78898"/>
  </r>
  <r>
    <n v="231"/>
    <x v="160"/>
    <x v="10"/>
    <x v="3"/>
    <n v="39889"/>
    <n v="35095995"/>
    <n v="25307.14"/>
    <n v="4428"/>
    <n v="69"/>
    <n v="9"/>
    <n v="0.13043478260869565"/>
    <n v="25886"/>
  </r>
  <r>
    <n v="232"/>
    <x v="161"/>
    <x v="0"/>
    <x v="0"/>
    <n v="349043"/>
    <n v="516316"/>
    <n v="56695.34"/>
    <n v="4094"/>
    <n v="86"/>
    <n v="10"/>
    <n v="0.11627906976744186"/>
    <n v="73121"/>
  </r>
  <r>
    <n v="233"/>
    <x v="161"/>
    <x v="1"/>
    <x v="0"/>
    <n v="348934"/>
    <n v="1884363"/>
    <n v="105139.66"/>
    <n v="6681"/>
    <n v="128"/>
    <n v="14"/>
    <n v="0.109375"/>
    <n v="82780"/>
  </r>
  <r>
    <n v="234"/>
    <x v="161"/>
    <x v="2"/>
    <x v="1"/>
    <n v="89459845"/>
    <n v="108219"/>
    <n v="34276.26"/>
    <n v="1597"/>
    <n v="52"/>
    <n v="5"/>
    <n v="9.6153846153846159E-2"/>
    <n v="60777"/>
  </r>
  <r>
    <n v="235"/>
    <x v="161"/>
    <x v="3"/>
    <x v="1"/>
    <n v="127823"/>
    <n v="1029901"/>
    <n v="12612.08"/>
    <n v="4304"/>
    <n v="38"/>
    <n v="3"/>
    <n v="7.8947368421052627E-2"/>
    <n v="11700"/>
  </r>
  <r>
    <n v="236"/>
    <x v="161"/>
    <x v="4"/>
    <x v="2"/>
    <n v="10934"/>
    <n v="653425"/>
    <n v="83001.67"/>
    <n v="8192"/>
    <n v="196"/>
    <n v="45"/>
    <n v="0.22959183673469388"/>
    <n v="303902"/>
  </r>
  <r>
    <n v="237"/>
    <x v="161"/>
    <x v="5"/>
    <x v="0"/>
    <n v="9034945"/>
    <n v="3687840"/>
    <n v="33470.379999999997"/>
    <n v="4649"/>
    <n v="106"/>
    <n v="9"/>
    <n v="8.4905660377358486E-2"/>
    <n v="54123"/>
  </r>
  <r>
    <n v="238"/>
    <x v="161"/>
    <x v="6"/>
    <x v="0"/>
    <n v="983498"/>
    <n v="2217332"/>
    <n v="18138.95"/>
    <n v="11245"/>
    <n v="132"/>
    <n v="7"/>
    <n v="5.3030303030303032E-2"/>
    <n v="13778"/>
  </r>
  <r>
    <n v="239"/>
    <x v="161"/>
    <x v="7"/>
    <x v="0"/>
    <n v="4387490"/>
    <n v="20155"/>
    <n v="5535.65"/>
    <n v="549"/>
    <n v="11"/>
    <n v="3"/>
    <n v="0.27272727272727271"/>
    <n v="13184"/>
  </r>
  <r>
    <n v="240"/>
    <x v="161"/>
    <x v="8"/>
    <x v="0"/>
    <n v="544756"/>
    <n v="276493"/>
    <n v="57770"/>
    <n v="2192"/>
    <n v="44"/>
    <n v="5"/>
    <n v="0.11363636363636363"/>
    <n v="6722"/>
  </r>
  <r>
    <n v="241"/>
    <x v="161"/>
    <x v="9"/>
    <x v="2"/>
    <n v="374754"/>
    <n v="647069"/>
    <n v="164450.95000000001"/>
    <n v="6681"/>
    <n v="259"/>
    <n v="36"/>
    <n v="0.138996138996139"/>
    <n v="168866"/>
  </r>
  <r>
    <n v="242"/>
    <x v="161"/>
    <x v="10"/>
    <x v="3"/>
    <n v="39889"/>
    <n v="113600388"/>
    <n v="69700.25"/>
    <n v="8151"/>
    <n v="156"/>
    <n v="18"/>
    <n v="0.11538461538461539"/>
    <n v="88514"/>
  </r>
  <r>
    <n v="243"/>
    <x v="162"/>
    <x v="0"/>
    <x v="0"/>
    <n v="349043"/>
    <n v="1018014"/>
    <n v="9037.7800000000007"/>
    <n v="1087"/>
    <n v="31"/>
    <n v="1"/>
    <n v="3.2258064516129031E-2"/>
    <n v="11532"/>
  </r>
  <r>
    <n v="244"/>
    <x v="162"/>
    <x v="1"/>
    <x v="0"/>
    <n v="348934"/>
    <n v="401804"/>
    <n v="19440.78"/>
    <n v="1572"/>
    <n v="43"/>
    <n v="3"/>
    <n v="6.9767441860465115E-2"/>
    <n v="12868"/>
  </r>
  <r>
    <n v="245"/>
    <x v="162"/>
    <x v="2"/>
    <x v="1"/>
    <n v="89459845"/>
    <n v="21009"/>
    <n v="5681.92"/>
    <n v="454"/>
    <n v="9"/>
    <n v="2"/>
    <n v="0.22222222222222221"/>
    <n v="15205"/>
  </r>
  <r>
    <n v="246"/>
    <x v="162"/>
    <x v="3"/>
    <x v="1"/>
    <n v="127823"/>
    <n v="266876"/>
    <n v="10437.42"/>
    <n v="1429"/>
    <n v="23"/>
    <n v="2"/>
    <n v="8.6956521739130432E-2"/>
    <n v="7587"/>
  </r>
  <r>
    <n v="247"/>
    <x v="162"/>
    <x v="4"/>
    <x v="2"/>
    <n v="10934"/>
    <n v="308452"/>
    <n v="14493.8"/>
    <n v="2023"/>
    <n v="51"/>
    <n v="7"/>
    <n v="0.13725490196078433"/>
    <n v="64766"/>
  </r>
  <r>
    <n v="248"/>
    <x v="162"/>
    <x v="5"/>
    <x v="0"/>
    <n v="9034945"/>
    <n v="450727"/>
    <n v="528.09"/>
    <n v="1490"/>
    <n v="1"/>
    <n v="1"/>
    <n v="1"/>
    <n v="0"/>
  </r>
  <r>
    <n v="249"/>
    <x v="162"/>
    <x v="6"/>
    <x v="0"/>
    <n v="983498"/>
    <n v="568418"/>
    <n v="3449.05"/>
    <n v="2508"/>
    <n v="56"/>
    <n v="1"/>
    <n v="1.7857142857142856E-2"/>
    <n v="3092"/>
  </r>
  <r>
    <n v="250"/>
    <x v="162"/>
    <x v="7"/>
    <x v="0"/>
    <n v="4387490"/>
    <n v="5469"/>
    <n v="1019.03"/>
    <n v="171"/>
    <n v="2"/>
    <n v="1"/>
    <n v="0.5"/>
    <n v="5774"/>
  </r>
  <r>
    <n v="251"/>
    <x v="162"/>
    <x v="8"/>
    <x v="0"/>
    <n v="544756"/>
    <n v="71228"/>
    <n v="15918.85"/>
    <n v="495"/>
    <n v="9"/>
    <n v="2"/>
    <n v="0.22222222222222221"/>
    <n v="2972"/>
  </r>
  <r>
    <n v="252"/>
    <x v="162"/>
    <x v="9"/>
    <x v="2"/>
    <n v="374754"/>
    <n v="128576"/>
    <n v="17685.04"/>
    <n v="1416"/>
    <n v="36"/>
    <n v="3"/>
    <n v="8.3333333333333329E-2"/>
    <n v="16783"/>
  </r>
  <r>
    <n v="253"/>
    <x v="162"/>
    <x v="10"/>
    <x v="3"/>
    <n v="39889"/>
    <n v="526316"/>
    <n v="14931.19"/>
    <n v="2210"/>
    <n v="34"/>
    <n v="6"/>
    <n v="0.17647058823529413"/>
    <n v="24897"/>
  </r>
  <r>
    <n v="254"/>
    <x v="163"/>
    <x v="0"/>
    <x v="0"/>
    <n v="349043"/>
    <n v="572079"/>
    <n v="109986.42"/>
    <n v="2276"/>
    <n v="94"/>
    <n v="13"/>
    <n v="0.13829787234042554"/>
    <n v="79267"/>
  </r>
  <r>
    <n v="255"/>
    <x v="163"/>
    <x v="1"/>
    <x v="0"/>
    <n v="348934"/>
    <n v="461282"/>
    <n v="40528.57"/>
    <n v="3674"/>
    <n v="54"/>
    <n v="7"/>
    <n v="0.12962962962962962"/>
    <n v="32881"/>
  </r>
  <r>
    <n v="256"/>
    <x v="163"/>
    <x v="2"/>
    <x v="1"/>
    <n v="89459845"/>
    <n v="39598"/>
    <n v="15727.67"/>
    <n v="865"/>
    <n v="15"/>
    <n v="2"/>
    <n v="0.13333333333333333"/>
    <n v="27619"/>
  </r>
  <r>
    <n v="257"/>
    <x v="163"/>
    <x v="3"/>
    <x v="1"/>
    <n v="127823"/>
    <n v="338842"/>
    <n v="19075.169999999998"/>
    <n v="2733"/>
    <n v="53"/>
    <n v="4"/>
    <n v="7.5471698113207544E-2"/>
    <n v="21603"/>
  </r>
  <r>
    <n v="258"/>
    <x v="163"/>
    <x v="4"/>
    <x v="2"/>
    <n v="10934"/>
    <n v="342171"/>
    <n v="24342.799999999999"/>
    <n v="3740"/>
    <n v="69"/>
    <n v="11"/>
    <n v="0.15942028985507245"/>
    <n v="128634"/>
  </r>
  <r>
    <n v="259"/>
    <x v="163"/>
    <x v="5"/>
    <x v="0"/>
    <n v="9034945"/>
    <n v="808155"/>
    <n v="24013.040000000001"/>
    <n v="2902"/>
    <n v="50"/>
    <n v="7"/>
    <n v="0.14000000000000001"/>
    <n v="33897"/>
  </r>
  <r>
    <n v="260"/>
    <x v="163"/>
    <x v="6"/>
    <x v="0"/>
    <n v="983498"/>
    <n v="596915"/>
    <n v="17024.68"/>
    <n v="4448"/>
    <n v="125"/>
    <n v="5"/>
    <n v="0.04"/>
    <n v="10787"/>
  </r>
  <r>
    <n v="261"/>
    <x v="163"/>
    <x v="7"/>
    <x v="0"/>
    <n v="4387490"/>
    <n v="10690"/>
    <n v="2389.11"/>
    <n v="285"/>
    <n v="6"/>
    <n v="1"/>
    <n v="0.16666666666666666"/>
    <n v="5555"/>
  </r>
  <r>
    <n v="262"/>
    <x v="163"/>
    <x v="8"/>
    <x v="0"/>
    <n v="544756"/>
    <n v="135406"/>
    <n v="46635.45"/>
    <n v="1061"/>
    <n v="32"/>
    <n v="5"/>
    <n v="0.15625"/>
    <n v="9280"/>
  </r>
  <r>
    <n v="263"/>
    <x v="163"/>
    <x v="9"/>
    <x v="2"/>
    <n v="374754"/>
    <n v="320056"/>
    <n v="41420.1"/>
    <n v="3369"/>
    <n v="70"/>
    <n v="8"/>
    <n v="0.11428571428571428"/>
    <n v="43303"/>
  </r>
  <r>
    <n v="264"/>
    <x v="163"/>
    <x v="10"/>
    <x v="3"/>
    <n v="39889"/>
    <n v="3155478"/>
    <n v="38708.97"/>
    <n v="3508"/>
    <n v="95"/>
    <n v="17"/>
    <n v="0.17894736842105263"/>
    <n v="52601"/>
  </r>
  <r>
    <n v="265"/>
    <x v="164"/>
    <x v="0"/>
    <x v="0"/>
    <n v="349043"/>
    <n v="78803"/>
    <n v="9133.08"/>
    <n v="539"/>
    <n v="13"/>
    <n v="1"/>
    <n v="7.6923076923076927E-2"/>
    <n v="9203"/>
  </r>
  <r>
    <n v="266"/>
    <x v="164"/>
    <x v="1"/>
    <x v="0"/>
    <n v="348934"/>
    <n v="138863"/>
    <n v="8767.6"/>
    <n v="710"/>
    <n v="11"/>
    <n v="2"/>
    <n v="0.18181818181818182"/>
    <n v="8698"/>
  </r>
  <r>
    <n v="267"/>
    <x v="164"/>
    <x v="2"/>
    <x v="1"/>
    <n v="89459845"/>
    <n v="10010"/>
    <n v="1017.39"/>
    <n v="208"/>
    <n v="0"/>
    <n v="1"/>
    <n v="0"/>
    <n v="0"/>
  </r>
  <r>
    <n v="268"/>
    <x v="164"/>
    <x v="3"/>
    <x v="1"/>
    <n v="127823"/>
    <n v="55482"/>
    <n v="11090.16"/>
    <n v="517"/>
    <n v="16"/>
    <n v="2"/>
    <n v="0.125"/>
    <n v="5307"/>
  </r>
  <r>
    <n v="269"/>
    <x v="164"/>
    <x v="4"/>
    <x v="2"/>
    <n v="10934"/>
    <n v="96523"/>
    <n v="8100.04"/>
    <n v="848"/>
    <n v="18"/>
    <n v="5"/>
    <n v="0.27777777777777779"/>
    <n v="34070"/>
  </r>
  <r>
    <n v="270"/>
    <x v="164"/>
    <x v="5"/>
    <x v="0"/>
    <n v="9034945"/>
    <n v="105226"/>
    <n v="1929.33"/>
    <n v="509"/>
    <n v="5"/>
    <n v="1"/>
    <n v="0.2"/>
    <n v="6115"/>
  </r>
  <r>
    <n v="271"/>
    <x v="164"/>
    <x v="6"/>
    <x v="0"/>
    <n v="983498"/>
    <n v="111024"/>
    <n v="2467.7199999999998"/>
    <n v="1132"/>
    <n v="18"/>
    <n v="1"/>
    <n v="5.5555555555555552E-2"/>
    <n v="2354"/>
  </r>
  <r>
    <n v="272"/>
    <x v="164"/>
    <x v="7"/>
    <x v="0"/>
    <n v="4387490"/>
    <n v="2425"/>
    <n v="1729.04"/>
    <n v="78"/>
    <n v="3"/>
    <n v="1"/>
    <n v="0.33333333333333331"/>
    <n v="4500"/>
  </r>
  <r>
    <n v="273"/>
    <x v="164"/>
    <x v="8"/>
    <x v="0"/>
    <n v="544756"/>
    <n v="28845"/>
    <n v="5657.74"/>
    <n v="251"/>
    <n v="4"/>
    <n v="1"/>
    <n v="0.25"/>
    <n v="883"/>
  </r>
  <r>
    <n v="274"/>
    <x v="164"/>
    <x v="9"/>
    <x v="2"/>
    <n v="374754"/>
    <n v="45030"/>
    <n v="6774"/>
    <n v="631"/>
    <n v="11"/>
    <n v="2"/>
    <n v="0.18181818181818182"/>
    <n v="11005"/>
  </r>
  <r>
    <n v="275"/>
    <x v="164"/>
    <x v="10"/>
    <x v="3"/>
    <n v="39889"/>
    <n v="2980451"/>
    <n v="6461.09"/>
    <n v="978"/>
    <n v="20"/>
    <n v="2"/>
    <n v="0.1"/>
    <n v="13898"/>
  </r>
  <r>
    <n v="276"/>
    <x v="165"/>
    <x v="0"/>
    <x v="0"/>
    <n v="349043"/>
    <n v="147107"/>
    <n v="18661.88"/>
    <n v="1263"/>
    <n v="33"/>
    <n v="4"/>
    <n v="0.12121212121212122"/>
    <n v="19918"/>
  </r>
  <r>
    <n v="277"/>
    <x v="165"/>
    <x v="1"/>
    <x v="0"/>
    <n v="348934"/>
    <n v="423721"/>
    <n v="16985.939999999999"/>
    <n v="1398"/>
    <n v="30"/>
    <n v="2"/>
    <n v="6.6666666666666666E-2"/>
    <n v="16707"/>
  </r>
  <r>
    <n v="278"/>
    <x v="165"/>
    <x v="2"/>
    <x v="1"/>
    <n v="89459845"/>
    <n v="22944"/>
    <n v="1437.22"/>
    <n v="365"/>
    <n v="2"/>
    <n v="1"/>
    <n v="0.5"/>
    <n v="0"/>
  </r>
  <r>
    <n v="279"/>
    <x v="165"/>
    <x v="3"/>
    <x v="1"/>
    <n v="127823"/>
    <n v="276016"/>
    <n v="5165.18"/>
    <n v="1409"/>
    <n v="11"/>
    <n v="1"/>
    <n v="9.0909090909090912E-2"/>
    <n v="1978"/>
  </r>
  <r>
    <n v="280"/>
    <x v="165"/>
    <x v="4"/>
    <x v="2"/>
    <n v="10934"/>
    <n v="197260"/>
    <n v="36127.71"/>
    <n v="2281"/>
    <n v="74"/>
    <n v="18"/>
    <n v="0.24324324324324326"/>
    <n v="135798"/>
  </r>
  <r>
    <n v="281"/>
    <x v="165"/>
    <x v="5"/>
    <x v="0"/>
    <n v="9034945"/>
    <n v="142650"/>
    <n v="11455.27"/>
    <n v="1495"/>
    <n v="25"/>
    <n v="4"/>
    <n v="0.16"/>
    <n v="28798"/>
  </r>
  <r>
    <n v="282"/>
    <x v="165"/>
    <x v="6"/>
    <x v="0"/>
    <n v="983498"/>
    <n v="538308"/>
    <n v="2462.71"/>
    <n v="2159"/>
    <n v="87"/>
    <n v="1"/>
    <n v="1.1494252873563218E-2"/>
    <n v="2219"/>
  </r>
  <r>
    <n v="283"/>
    <x v="165"/>
    <x v="7"/>
    <x v="0"/>
    <n v="4387490"/>
    <n v="5030"/>
    <n v="1018.96"/>
    <n v="156"/>
    <n v="3"/>
    <n v="1"/>
    <n v="0.33333333333333331"/>
    <n v="4728"/>
  </r>
  <r>
    <n v="284"/>
    <x v="165"/>
    <x v="8"/>
    <x v="0"/>
    <n v="544756"/>
    <n v="57461"/>
    <n v="359.5"/>
    <n v="603"/>
    <n v="0"/>
    <n v="1"/>
    <n v="0"/>
    <n v="0"/>
  </r>
  <r>
    <n v="285"/>
    <x v="165"/>
    <x v="9"/>
    <x v="2"/>
    <n v="374754"/>
    <n v="195601"/>
    <n v="18336.68"/>
    <n v="1366"/>
    <n v="28"/>
    <n v="5"/>
    <n v="0.17857142857142858"/>
    <n v="27514"/>
  </r>
  <r>
    <n v="286"/>
    <x v="165"/>
    <x v="10"/>
    <x v="3"/>
    <n v="39889"/>
    <n v="23349216"/>
    <n v="7074.32"/>
    <n v="2003"/>
    <n v="23"/>
    <n v="2"/>
    <n v="8.6956521739130432E-2"/>
    <n v="10111"/>
  </r>
  <r>
    <n v="287"/>
    <x v="166"/>
    <x v="0"/>
    <x v="0"/>
    <n v="349043"/>
    <n v="208505"/>
    <n v="4023.96"/>
    <n v="222"/>
    <n v="8"/>
    <n v="1"/>
    <n v="0.125"/>
    <n v="4157"/>
  </r>
  <r>
    <n v="288"/>
    <x v="166"/>
    <x v="1"/>
    <x v="0"/>
    <n v="348934"/>
    <n v="60849"/>
    <n v="3707.29"/>
    <n v="298"/>
    <n v="14"/>
    <n v="1"/>
    <n v="7.1428571428571425E-2"/>
    <n v="0"/>
  </r>
  <r>
    <n v="289"/>
    <x v="166"/>
    <x v="2"/>
    <x v="1"/>
    <n v="89459845"/>
    <n v="4295"/>
    <n v="1929.55"/>
    <n v="75"/>
    <n v="1"/>
    <n v="1"/>
    <n v="1"/>
    <n v="0"/>
  </r>
  <r>
    <n v="290"/>
    <x v="166"/>
    <x v="3"/>
    <x v="1"/>
    <n v="127823"/>
    <n v="39588"/>
    <n v="1218.29"/>
    <n v="217"/>
    <n v="5"/>
    <n v="1"/>
    <n v="0.2"/>
    <n v="0"/>
  </r>
  <r>
    <n v="291"/>
    <x v="166"/>
    <x v="4"/>
    <x v="2"/>
    <n v="10934"/>
    <n v="41202"/>
    <n v="6819.15"/>
    <n v="494"/>
    <n v="17"/>
    <n v="3"/>
    <n v="0.17647058823529413"/>
    <n v="24389"/>
  </r>
  <r>
    <n v="292"/>
    <x v="166"/>
    <x v="5"/>
    <x v="0"/>
    <n v="9034945"/>
    <n v="37790"/>
    <n v="1884.03"/>
    <n v="298"/>
    <n v="5"/>
    <n v="1"/>
    <n v="0.2"/>
    <n v="6635"/>
  </r>
  <r>
    <n v="293"/>
    <x v="166"/>
    <x v="6"/>
    <x v="0"/>
    <n v="983498"/>
    <n v="77928"/>
    <n v="241.11"/>
    <n v="416"/>
    <n v="3"/>
    <n v="1"/>
    <n v="0.33333333333333331"/>
    <n v="0"/>
  </r>
  <r>
    <n v="294"/>
    <x v="166"/>
    <x v="7"/>
    <x v="0"/>
    <n v="4387490"/>
    <n v="563"/>
    <n v="209.49"/>
    <n v="18"/>
    <n v="0"/>
    <n v="1"/>
    <n v="0"/>
    <n v="0"/>
  </r>
  <r>
    <n v="295"/>
    <x v="166"/>
    <x v="8"/>
    <x v="0"/>
    <n v="544756"/>
    <n v="12527"/>
    <n v="3320.07"/>
    <n v="122"/>
    <n v="2"/>
    <n v="1"/>
    <n v="0.5"/>
    <n v="0"/>
  </r>
  <r>
    <n v="296"/>
    <x v="166"/>
    <x v="9"/>
    <x v="2"/>
    <n v="374754"/>
    <n v="21226"/>
    <n v="3907.33"/>
    <n v="263"/>
    <n v="6"/>
    <n v="1"/>
    <n v="0.16666666666666666"/>
    <n v="4137"/>
  </r>
  <r>
    <n v="297"/>
    <x v="166"/>
    <x v="10"/>
    <x v="3"/>
    <n v="39889"/>
    <n v="149603"/>
    <n v="3231.73"/>
    <n v="424"/>
    <n v="9"/>
    <n v="1"/>
    <n v="0.1111111111111111"/>
    <n v="3314"/>
  </r>
  <r>
    <n v="298"/>
    <x v="167"/>
    <x v="0"/>
    <x v="0"/>
    <n v="349043"/>
    <n v="110886"/>
    <n v="5196.6499999999996"/>
    <n v="504"/>
    <n v="12"/>
    <n v="1"/>
    <n v="8.3333333333333329E-2"/>
    <n v="4165"/>
  </r>
  <r>
    <n v="299"/>
    <x v="167"/>
    <x v="1"/>
    <x v="0"/>
    <n v="348934"/>
    <n v="107464"/>
    <n v="9233.4"/>
    <n v="725"/>
    <n v="13"/>
    <n v="1"/>
    <n v="7.6923076923076927E-2"/>
    <n v="5219"/>
  </r>
  <r>
    <n v="300"/>
    <x v="167"/>
    <x v="2"/>
    <x v="1"/>
    <n v="89459845"/>
    <n v="12543"/>
    <n v="4116.38"/>
    <n v="216"/>
    <n v="4"/>
    <n v="1"/>
    <n v="0.25"/>
    <n v="8587"/>
  </r>
  <r>
    <n v="301"/>
    <x v="167"/>
    <x v="3"/>
    <x v="1"/>
    <n v="127823"/>
    <n v="50624"/>
    <n v="346.24"/>
    <n v="516"/>
    <n v="1"/>
    <n v="1"/>
    <n v="1"/>
    <n v="0"/>
  </r>
  <r>
    <n v="302"/>
    <x v="167"/>
    <x v="4"/>
    <x v="2"/>
    <n v="10934"/>
    <n v="120406"/>
    <n v="10156.11"/>
    <n v="963"/>
    <n v="21"/>
    <n v="4"/>
    <n v="0.19047619047619047"/>
    <n v="38068"/>
  </r>
  <r>
    <n v="303"/>
    <x v="167"/>
    <x v="5"/>
    <x v="0"/>
    <n v="9034945"/>
    <n v="62543"/>
    <n v="4019.48"/>
    <n v="524"/>
    <n v="12"/>
    <n v="1"/>
    <n v="8.3333333333333329E-2"/>
    <n v="6701"/>
  </r>
  <r>
    <n v="304"/>
    <x v="167"/>
    <x v="6"/>
    <x v="0"/>
    <n v="983498"/>
    <n v="799791"/>
    <n v="814.12"/>
    <n v="1172"/>
    <n v="3"/>
    <n v="1"/>
    <n v="0.33333333333333331"/>
    <n v="0"/>
  </r>
  <r>
    <n v="305"/>
    <x v="167"/>
    <x v="7"/>
    <x v="0"/>
    <n v="4387490"/>
    <n v="1859"/>
    <n v="227"/>
    <n v="65"/>
    <n v="0"/>
    <n v="1"/>
    <n v="0"/>
    <n v="0"/>
  </r>
  <r>
    <n v="306"/>
    <x v="167"/>
    <x v="8"/>
    <x v="0"/>
    <n v="544756"/>
    <n v="25176"/>
    <n v="6763.63"/>
    <n v="232"/>
    <n v="5"/>
    <n v="1"/>
    <n v="0.2"/>
    <n v="1718"/>
  </r>
  <r>
    <n v="307"/>
    <x v="167"/>
    <x v="9"/>
    <x v="2"/>
    <n v="374754"/>
    <n v="79664"/>
    <n v="4468.93"/>
    <n v="703"/>
    <n v="12"/>
    <n v="1"/>
    <n v="8.3333333333333329E-2"/>
    <n v="4478"/>
  </r>
  <r>
    <n v="308"/>
    <x v="167"/>
    <x v="10"/>
    <x v="3"/>
    <n v="39889"/>
    <n v="9869668"/>
    <n v="7747.25"/>
    <n v="873"/>
    <n v="15"/>
    <n v="1"/>
    <n v="6.6666666666666666E-2"/>
    <n v="662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48">
  <r>
    <n v="1"/>
    <x v="0"/>
    <x v="0"/>
    <x v="0"/>
    <x v="0"/>
    <n v="349043"/>
    <n v="166468"/>
    <n v="7207.88"/>
    <n v="994"/>
    <n v="14"/>
    <n v="1"/>
    <n v="7.1428571428571425E-2"/>
    <n v="4000"/>
    <n v="-3207.88"/>
    <n v="7.2513883299798794"/>
    <n v="7207.88"/>
    <n v="5.9711175721459979E-3"/>
    <n v="-0.44505180441405795"/>
  </r>
  <r>
    <n v="2"/>
    <x v="0"/>
    <x v="0"/>
    <x v="1"/>
    <x v="0"/>
    <n v="348934"/>
    <n v="207839"/>
    <n v="17547.46"/>
    <n v="1890"/>
    <n v="44"/>
    <n v="2"/>
    <n v="4.5454545454545456E-2"/>
    <n v="16201"/>
    <n v="-1346.46"/>
    <n v="9.2843703703703699"/>
    <n v="8773.73"/>
    <n v="9.0935772400752499E-3"/>
    <n v="-7.6732472961898765E-2"/>
  </r>
  <r>
    <n v="3"/>
    <x v="0"/>
    <x v="1"/>
    <x v="2"/>
    <x v="1"/>
    <n v="89459845"/>
    <n v="25047"/>
    <n v="5185.79"/>
    <n v="374"/>
    <n v="9"/>
    <n v="1"/>
    <n v="0.1111111111111111"/>
    <n v="9234"/>
    <n v="4048.21"/>
    <n v="13.865748663101604"/>
    <n v="5185.79"/>
    <n v="1.4931927975406236E-2"/>
    <n v="0.78063515877040912"/>
  </r>
  <r>
    <n v="4"/>
    <x v="0"/>
    <x v="1"/>
    <x v="3"/>
    <x v="1"/>
    <n v="127823"/>
    <n v="118467"/>
    <n v="5001.53"/>
    <n v="1073"/>
    <n v="20"/>
    <n v="1"/>
    <n v="0.05"/>
    <n v="2471"/>
    <n v="-2530.5300000000002"/>
    <n v="4.66125815470643"/>
    <n v="5001.53"/>
    <n v="9.0573746275334054E-3"/>
    <n v="-0.50595117893924468"/>
  </r>
  <r>
    <n v="5"/>
    <x v="0"/>
    <x v="2"/>
    <x v="4"/>
    <x v="2"/>
    <n v="10934"/>
    <n v="213366"/>
    <n v="24980.47"/>
    <n v="2268"/>
    <n v="57"/>
    <n v="11"/>
    <n v="0.19298245614035087"/>
    <n v="84539"/>
    <n v="59558.53"/>
    <n v="11.014316578483246"/>
    <n v="2270.9518181818185"/>
    <n v="1.0629622339079329E-2"/>
    <n v="2.384203739961658"/>
  </r>
  <r>
    <n v="6"/>
    <x v="0"/>
    <x v="3"/>
    <x v="5"/>
    <x v="0"/>
    <n v="9034945"/>
    <n v="517537"/>
    <n v="9121.1200000000008"/>
    <n v="1321"/>
    <n v="26"/>
    <n v="3"/>
    <n v="0.11538461538461539"/>
    <n v="14894"/>
    <n v="5772.88"/>
    <n v="6.904708554125663"/>
    <n v="3040.3733333333334"/>
    <n v="2.5524745090689167E-3"/>
    <n v="0.63291350185064987"/>
  </r>
  <r>
    <n v="7"/>
    <x v="0"/>
    <x v="3"/>
    <x v="6"/>
    <x v="0"/>
    <n v="983498"/>
    <n v="575537"/>
    <n v="4161.78"/>
    <n v="2246"/>
    <n v="92"/>
    <n v="1"/>
    <n v="1.0869565217391304E-2"/>
    <n v="1796"/>
    <n v="-2365.7800000000002"/>
    <n v="1.852974176313446"/>
    <n v="4161.78"/>
    <n v="3.9024424146492753E-3"/>
    <n v="-0.56845388271364661"/>
  </r>
  <r>
    <n v="8"/>
    <x v="0"/>
    <x v="0"/>
    <x v="7"/>
    <x v="0"/>
    <n v="4387490"/>
    <n v="6433"/>
    <n v="1124.52"/>
    <n v="120"/>
    <n v="2"/>
    <n v="1"/>
    <n v="0.5"/>
    <n v="4534"/>
    <n v="3409.48"/>
    <n v="9.3710000000000004"/>
    <n v="1124.52"/>
    <n v="1.865381625990984E-2"/>
    <n v="3.0319425176964394"/>
  </r>
  <r>
    <n v="9"/>
    <x v="0"/>
    <x v="0"/>
    <x v="8"/>
    <x v="0"/>
    <n v="544756"/>
    <n v="46538"/>
    <n v="18335.36"/>
    <n v="534"/>
    <n v="15"/>
    <n v="2"/>
    <n v="0.13333333333333333"/>
    <n v="4436"/>
    <n v="-13899.36"/>
    <n v="34.335880149812738"/>
    <n v="9167.68"/>
    <n v="1.147449396192359E-2"/>
    <n v="-0.75806310865998816"/>
  </r>
  <r>
    <n v="10"/>
    <x v="0"/>
    <x v="3"/>
    <x v="9"/>
    <x v="2"/>
    <n v="374754"/>
    <n v="107654"/>
    <n v="24498.45"/>
    <n v="1701"/>
    <n v="53"/>
    <n v="7"/>
    <n v="0.13207547169811321"/>
    <n v="42080"/>
    <n v="17581.55"/>
    <n v="14.402380952380954"/>
    <n v="3499.7785714285715"/>
    <n v="1.5800620506437289E-2"/>
    <n v="0.7176596886741814"/>
  </r>
  <r>
    <n v="11"/>
    <x v="0"/>
    <x v="1"/>
    <x v="10"/>
    <x v="3"/>
    <n v="39889"/>
    <n v="21427704"/>
    <n v="746.49"/>
    <n v="1780"/>
    <n v="3"/>
    <n v="1"/>
    <n v="0.33333333333333331"/>
    <n v="0"/>
    <n v="-746.49"/>
    <n v="0.41937640449438202"/>
    <n v="746.49"/>
    <n v="8.3070029341454412E-5"/>
    <n v="-1"/>
  </r>
  <r>
    <n v="12"/>
    <x v="1"/>
    <x v="0"/>
    <x v="0"/>
    <x v="0"/>
    <n v="349043"/>
    <n v="444480"/>
    <n v="17109.599999999999"/>
    <n v="2300"/>
    <n v="39"/>
    <n v="4"/>
    <n v="0.10256410256410256"/>
    <n v="19932"/>
    <n v="2822.4"/>
    <n v="7.4389565217391302"/>
    <n v="4277.3999999999996"/>
    <n v="5.174586033117351E-3"/>
    <n v="0.16496002244354049"/>
  </r>
  <r>
    <n v="13"/>
    <x v="1"/>
    <x v="0"/>
    <x v="1"/>
    <x v="0"/>
    <n v="348934"/>
    <n v="772353"/>
    <n v="2519.85"/>
    <n v="3707"/>
    <n v="9"/>
    <n v="1"/>
    <n v="0.1111111111111111"/>
    <n v="0"/>
    <n v="-2519.85"/>
    <n v="0.67975451847855406"/>
    <n v="2519.85"/>
    <n v="4.799618827142511E-3"/>
    <n v="-1"/>
  </r>
  <r>
    <n v="14"/>
    <x v="1"/>
    <x v="1"/>
    <x v="2"/>
    <x v="1"/>
    <n v="89459845"/>
    <n v="38578"/>
    <n v="11541.76"/>
    <n v="818"/>
    <n v="16"/>
    <n v="2"/>
    <n v="0.125"/>
    <n v="20558"/>
    <n v="9016.24"/>
    <n v="14.109731051344744"/>
    <n v="5770.88"/>
    <n v="2.12037949090155E-2"/>
    <n v="0.78118415215703663"/>
  </r>
  <r>
    <n v="15"/>
    <x v="1"/>
    <x v="1"/>
    <x v="3"/>
    <x v="1"/>
    <n v="127823"/>
    <n v="269304"/>
    <n v="15828.77"/>
    <n v="2809"/>
    <n v="34"/>
    <n v="3"/>
    <n v="8.8235294117647065E-2"/>
    <n v="11011"/>
    <n v="-4817.7700000000004"/>
    <n v="5.6350195799216802"/>
    <n v="5276.2566666666671"/>
    <n v="1.0430591450554021E-2"/>
    <n v="-0.30436793256835498"/>
  </r>
  <r>
    <n v="16"/>
    <x v="1"/>
    <x v="2"/>
    <x v="4"/>
    <x v="2"/>
    <n v="10934"/>
    <n v="461295"/>
    <n v="34716.26"/>
    <n v="3807"/>
    <n v="69"/>
    <n v="16"/>
    <n v="0.2318840579710145"/>
    <n v="168614"/>
    <n v="133897.74"/>
    <n v="9.1190596270028905"/>
    <n v="2169.7662500000001"/>
    <n v="8.2528533801580328E-3"/>
    <n v="3.8569171909646944"/>
  </r>
  <r>
    <n v="17"/>
    <x v="1"/>
    <x v="3"/>
    <x v="5"/>
    <x v="0"/>
    <n v="9034945"/>
    <n v="646728"/>
    <n v="28268.12"/>
    <n v="2984"/>
    <n v="64"/>
    <n v="10"/>
    <n v="0.15625"/>
    <n v="37363"/>
    <n v="9094.8799999999992"/>
    <n v="9.4732305630026801"/>
    <n v="2826.8119999999999"/>
    <n v="4.6139953736346658E-3"/>
    <n v="0.32173628808707477"/>
  </r>
  <r>
    <n v="18"/>
    <x v="1"/>
    <x v="3"/>
    <x v="6"/>
    <x v="0"/>
    <n v="983498"/>
    <n v="878155"/>
    <n v="1667.16"/>
    <n v="5774"/>
    <n v="15"/>
    <n v="1"/>
    <n v="6.6666666666666666E-2"/>
    <n v="0"/>
    <n v="-1667.16"/>
    <n v="0.2887357118115691"/>
    <n v="1667.16"/>
    <n v="6.5751490340543528E-3"/>
    <n v="-1"/>
  </r>
  <r>
    <n v="19"/>
    <x v="1"/>
    <x v="0"/>
    <x v="7"/>
    <x v="0"/>
    <n v="4387490"/>
    <n v="9542"/>
    <n v="155.36000000000001"/>
    <n v="252"/>
    <n v="0"/>
    <n v="1"/>
    <n v="0"/>
    <n v="0"/>
    <n v="-155.36000000000001"/>
    <n v="0.61650793650793656"/>
    <n v="155.36000000000001"/>
    <n v="2.6409557744707608E-2"/>
    <n v="-1"/>
  </r>
  <r>
    <n v="20"/>
    <x v="1"/>
    <x v="0"/>
    <x v="8"/>
    <x v="0"/>
    <n v="544756"/>
    <n v="116730"/>
    <n v="8514.49"/>
    <n v="1209"/>
    <n v="5"/>
    <n v="1"/>
    <n v="0.2"/>
    <n v="1116"/>
    <n v="-7398.49"/>
    <n v="7.0425889164598843"/>
    <n v="8514.49"/>
    <n v="1.0357234644050372E-2"/>
    <n v="-0.86892931931331174"/>
  </r>
  <r>
    <n v="21"/>
    <x v="1"/>
    <x v="3"/>
    <x v="9"/>
    <x v="2"/>
    <n v="374754"/>
    <n v="300604"/>
    <n v="15168.27"/>
    <n v="2757"/>
    <n v="15"/>
    <n v="2"/>
    <n v="0.13333333333333333"/>
    <n v="17080"/>
    <n v="1911.73"/>
    <n v="5.5017301414581068"/>
    <n v="7584.1350000000002"/>
    <n v="9.1715346435842504E-3"/>
    <n v="0.12603480818840909"/>
  </r>
  <r>
    <n v="22"/>
    <x v="1"/>
    <x v="1"/>
    <x v="10"/>
    <x v="3"/>
    <n v="39889"/>
    <n v="35759425"/>
    <n v="49124.89"/>
    <n v="4541"/>
    <n v="96"/>
    <n v="14"/>
    <n v="0.14583333333333334"/>
    <n v="59805"/>
    <n v="10680.11"/>
    <n v="10.818077515965646"/>
    <n v="3508.9207142857144"/>
    <n v="1.2698750049812042E-4"/>
    <n v="0.21740730615376444"/>
  </r>
  <r>
    <n v="23"/>
    <x v="2"/>
    <x v="0"/>
    <x v="0"/>
    <x v="0"/>
    <n v="349043"/>
    <n v="2640358"/>
    <n v="60794.8"/>
    <n v="6359"/>
    <n v="127"/>
    <n v="11"/>
    <n v="8.6614173228346455E-2"/>
    <n v="61186"/>
    <n v="391.2"/>
    <n v="9.5604340305079418"/>
    <n v="5526.8"/>
    <n v="2.40838552953804E-3"/>
    <n v="6.4347608677057903E-3"/>
  </r>
  <r>
    <n v="24"/>
    <x v="2"/>
    <x v="0"/>
    <x v="1"/>
    <x v="0"/>
    <n v="348934"/>
    <n v="1138442"/>
    <n v="64268.08"/>
    <n v="11155"/>
    <n v="193"/>
    <n v="13"/>
    <n v="6.7357512953367879E-2"/>
    <n v="50444"/>
    <n v="-13824.08"/>
    <n v="5.7613697893321385"/>
    <n v="4943.6984615384617"/>
    <n v="9.7984789738959025E-3"/>
    <n v="-0.21510024883270201"/>
  </r>
  <r>
    <n v="25"/>
    <x v="2"/>
    <x v="1"/>
    <x v="2"/>
    <x v="1"/>
    <n v="89459845"/>
    <n v="137521"/>
    <n v="91795.21"/>
    <n v="2241"/>
    <n v="68"/>
    <n v="18"/>
    <n v="0.26470588235294118"/>
    <n v="124186"/>
    <n v="32390.79"/>
    <n v="40.961717983043286"/>
    <n v="5099.7338888888889"/>
    <n v="1.6295693021429455E-2"/>
    <n v="0.35285926139283302"/>
  </r>
  <r>
    <n v="26"/>
    <x v="2"/>
    <x v="1"/>
    <x v="3"/>
    <x v="1"/>
    <n v="127823"/>
    <n v="5186136"/>
    <n v="44388.29"/>
    <n v="6225"/>
    <n v="119"/>
    <n v="12"/>
    <n v="0.10084033613445378"/>
    <n v="34876"/>
    <n v="-9512.2900000000009"/>
    <n v="7.1306489959839361"/>
    <n v="3699.0241666666666"/>
    <n v="1.2003156106974442E-3"/>
    <n v="-0.21429728426123199"/>
  </r>
  <r>
    <n v="27"/>
    <x v="2"/>
    <x v="2"/>
    <x v="4"/>
    <x v="2"/>
    <n v="10934"/>
    <n v="1163461"/>
    <n v="162221.57"/>
    <n v="14604"/>
    <n v="527"/>
    <n v="87"/>
    <n v="0.16508538899430741"/>
    <n v="810692"/>
    <n v="648470.43000000005"/>
    <n v="11.108023144344015"/>
    <n v="1864.6157471264369"/>
    <n v="1.2552204156392006E-2"/>
    <n v="3.9974365307893396"/>
  </r>
  <r>
    <n v="28"/>
    <x v="2"/>
    <x v="3"/>
    <x v="5"/>
    <x v="0"/>
    <n v="9034945"/>
    <n v="1380555"/>
    <n v="64348.18"/>
    <n v="8503"/>
    <n v="148"/>
    <n v="13"/>
    <n v="8.7837837837837843E-2"/>
    <n v="100690"/>
    <n v="36341.82"/>
    <n v="7.5677031635893215"/>
    <n v="4949.8599999999997"/>
    <n v="6.1591171666467472E-3"/>
    <n v="0.56476842080071266"/>
  </r>
  <r>
    <n v="29"/>
    <x v="2"/>
    <x v="3"/>
    <x v="6"/>
    <x v="0"/>
    <n v="983498"/>
    <n v="2695605"/>
    <n v="96055.52"/>
    <n v="16920"/>
    <n v="631"/>
    <n v="33"/>
    <n v="5.2297939778129951E-2"/>
    <n v="105229"/>
    <n v="9173.48"/>
    <n v="5.6770401891252957"/>
    <n v="2910.7733333333335"/>
    <n v="6.27688403901907E-3"/>
    <n v="9.550185142925674E-2"/>
  </r>
  <r>
    <n v="30"/>
    <x v="2"/>
    <x v="0"/>
    <x v="7"/>
    <x v="0"/>
    <n v="4387490"/>
    <n v="29087"/>
    <n v="4306.3500000000004"/>
    <n v="910"/>
    <n v="21"/>
    <n v="4"/>
    <n v="0.19047619047619047"/>
    <n v="19811"/>
    <n v="15504.65"/>
    <n v="4.7322527472527476"/>
    <n v="1076.5875000000001"/>
    <n v="3.128545398287895E-2"/>
    <n v="3.6004156652385428"/>
  </r>
  <r>
    <n v="31"/>
    <x v="2"/>
    <x v="0"/>
    <x v="8"/>
    <x v="0"/>
    <n v="544756"/>
    <n v="273011"/>
    <n v="79448.63"/>
    <n v="2876"/>
    <n v="76"/>
    <n v="7"/>
    <n v="9.2105263157894732E-2"/>
    <n v="4570"/>
    <n v="-74878.63"/>
    <n v="27.624697496522952"/>
    <n v="11349.804285714286"/>
    <n v="1.0534374072839556E-2"/>
    <n v="-0.9424785550109549"/>
  </r>
  <r>
    <n v="32"/>
    <x v="2"/>
    <x v="3"/>
    <x v="9"/>
    <x v="2"/>
    <n v="374754"/>
    <n v="603577"/>
    <n v="220298.02"/>
    <n v="8559"/>
    <n v="360"/>
    <n v="42"/>
    <n v="0.11666666666666667"/>
    <n v="210559"/>
    <n v="-9739.02"/>
    <n v="25.73875686411964"/>
    <n v="5245.1909523809518"/>
    <n v="1.4180460819414922E-2"/>
    <n v="-4.4208386439424201E-2"/>
  </r>
  <r>
    <n v="33"/>
    <x v="2"/>
    <x v="1"/>
    <x v="10"/>
    <x v="3"/>
    <n v="39889"/>
    <n v="145827770"/>
    <n v="24954.34"/>
    <n v="14713"/>
    <n v="78"/>
    <n v="14"/>
    <n v="0.17948717948717949"/>
    <n v="45323"/>
    <n v="20368.66"/>
    <n v="1.6960742200774825"/>
    <n v="1782.4528571428571"/>
    <n v="1.0089299178064644E-4"/>
    <n v="0.81623717557747466"/>
  </r>
  <r>
    <n v="34"/>
    <x v="3"/>
    <x v="0"/>
    <x v="0"/>
    <x v="0"/>
    <n v="349043"/>
    <n v="2968877"/>
    <n v="154002.88"/>
    <n v="9653"/>
    <n v="222"/>
    <n v="25"/>
    <n v="0.11261261261261261"/>
    <n v="133002"/>
    <n v="-21000.880000000001"/>
    <n v="15.953887910494148"/>
    <n v="6160.1152000000002"/>
    <n v="3.2513977507320109E-3"/>
    <n v="-0.13636680041308319"/>
  </r>
  <r>
    <n v="35"/>
    <x v="3"/>
    <x v="0"/>
    <x v="1"/>
    <x v="0"/>
    <n v="348934"/>
    <n v="5175173"/>
    <n v="132702.10999999999"/>
    <n v="11530"/>
    <n v="143"/>
    <n v="13"/>
    <n v="9.0909090909090912E-2"/>
    <n v="97430"/>
    <n v="-35272.11"/>
    <n v="11.509289679098003"/>
    <n v="10207.854615384615"/>
    <n v="2.2279448435830068E-3"/>
    <n v="-0.26579916476083165"/>
  </r>
  <r>
    <n v="36"/>
    <x v="3"/>
    <x v="1"/>
    <x v="2"/>
    <x v="1"/>
    <n v="89459845"/>
    <n v="191673"/>
    <n v="49298.53"/>
    <n v="2974"/>
    <n v="54"/>
    <n v="7"/>
    <n v="0.12962962962962962"/>
    <n v="66266"/>
    <n v="16967.47"/>
    <n v="16.576506388702086"/>
    <n v="7042.6471428571431"/>
    <n v="1.551600903622315E-2"/>
    <n v="0.34417801098734591"/>
  </r>
  <r>
    <n v="37"/>
    <x v="3"/>
    <x v="1"/>
    <x v="3"/>
    <x v="1"/>
    <n v="127823"/>
    <n v="1434055"/>
    <n v="55306.7"/>
    <n v="10446"/>
    <n v="245"/>
    <n v="19"/>
    <n v="7.7551020408163265E-2"/>
    <n v="48337"/>
    <n v="-6969.7"/>
    <n v="5.2945337928393643"/>
    <n v="2910.878947368421"/>
    <n v="7.2842394468831386E-3"/>
    <n v="-0.12601908991134889"/>
  </r>
  <r>
    <n v="38"/>
    <x v="3"/>
    <x v="2"/>
    <x v="4"/>
    <x v="2"/>
    <n v="10934"/>
    <n v="2067581"/>
    <n v="166793.87"/>
    <n v="17002"/>
    <n v="476"/>
    <n v="103"/>
    <n v="0.21638655462184875"/>
    <n v="650922"/>
    <n v="484128.13"/>
    <n v="9.8102499705916948"/>
    <n v="1619.3579611650484"/>
    <n v="8.2231361189718799E-3"/>
    <n v="2.9025534931229786"/>
  </r>
  <r>
    <n v="39"/>
    <x v="3"/>
    <x v="3"/>
    <x v="5"/>
    <x v="0"/>
    <n v="9034945"/>
    <n v="1231812"/>
    <n v="105057.14"/>
    <n v="10683"/>
    <n v="268"/>
    <n v="30"/>
    <n v="0.11194029850746269"/>
    <n v="196231"/>
    <n v="91173.86"/>
    <n v="9.834048488252364"/>
    <n v="3501.9046666666668"/>
    <n v="8.6725896484203761E-3"/>
    <n v="0.86785020037667127"/>
  </r>
  <r>
    <n v="40"/>
    <x v="3"/>
    <x v="3"/>
    <x v="6"/>
    <x v="0"/>
    <n v="983498"/>
    <n v="2417474"/>
    <n v="34618.11"/>
    <n v="24017"/>
    <n v="357"/>
    <n v="10"/>
    <n v="2.8011204481792718E-2"/>
    <n v="21661"/>
    <n v="-12957.11"/>
    <n v="1.4414002581504768"/>
    <n v="3461.8110000000001"/>
    <n v="9.9347500738374023E-3"/>
    <n v="-0.3742870422446517"/>
  </r>
  <r>
    <n v="41"/>
    <x v="3"/>
    <x v="0"/>
    <x v="7"/>
    <x v="0"/>
    <n v="4387490"/>
    <n v="34641"/>
    <n v="716.57"/>
    <n v="963"/>
    <n v="3"/>
    <n v="1"/>
    <n v="0.33333333333333331"/>
    <n v="4937"/>
    <n v="4220.43"/>
    <n v="0.74410176531671868"/>
    <n v="716.57"/>
    <n v="2.7799428422967003E-2"/>
    <n v="5.8897665266477803"/>
  </r>
  <r>
    <n v="42"/>
    <x v="3"/>
    <x v="0"/>
    <x v="8"/>
    <x v="0"/>
    <n v="544756"/>
    <n v="415816"/>
    <n v="130071.83"/>
    <n v="5511"/>
    <n v="78"/>
    <n v="13"/>
    <n v="0.16666666666666666"/>
    <n v="6654"/>
    <n v="-123417.83"/>
    <n v="23.602219197967703"/>
    <n v="10005.525384615385"/>
    <n v="1.3253458260384401E-2"/>
    <n v="-0.94884365046605401"/>
  </r>
  <r>
    <n v="43"/>
    <x v="3"/>
    <x v="3"/>
    <x v="9"/>
    <x v="2"/>
    <n v="374754"/>
    <n v="1270923"/>
    <n v="173602.28"/>
    <n v="13432"/>
    <n v="245"/>
    <n v="44"/>
    <n v="0.17959183673469387"/>
    <n v="212816"/>
    <n v="39213.72"/>
    <n v="12.924529481834425"/>
    <n v="3945.5063636363634"/>
    <n v="1.0568696923417076E-2"/>
    <n v="0.2258825172111795"/>
  </r>
  <r>
    <n v="44"/>
    <x v="3"/>
    <x v="1"/>
    <x v="10"/>
    <x v="3"/>
    <n v="39889"/>
    <n v="42461790"/>
    <n v="170924.54"/>
    <n v="17202"/>
    <n v="379"/>
    <n v="64"/>
    <n v="0.16886543535620052"/>
    <n v="210606"/>
    <n v="39681.46"/>
    <n v="9.9363178700151149"/>
    <n v="2670.6959375000001"/>
    <n v="4.0511716533853142E-4"/>
    <n v="0.23215776973862265"/>
  </r>
  <r>
    <n v="45"/>
    <x v="4"/>
    <x v="0"/>
    <x v="0"/>
    <x v="0"/>
    <n v="349043"/>
    <n v="3232555"/>
    <n v="96579.79"/>
    <n v="14321"/>
    <n v="161"/>
    <n v="15"/>
    <n v="9.3167701863354033E-2"/>
    <n v="73960"/>
    <n v="-22619.79"/>
    <n v="6.7439277983381043"/>
    <n v="6438.6526666666659"/>
    <n v="4.4302417128246853E-3"/>
    <n v="-0.23420831625332797"/>
  </r>
  <r>
    <n v="46"/>
    <x v="4"/>
    <x v="0"/>
    <x v="1"/>
    <x v="0"/>
    <n v="348934"/>
    <n v="2693756"/>
    <n v="278407.65999999997"/>
    <n v="18082"/>
    <n v="316"/>
    <n v="49"/>
    <n v="0.1550632911392405"/>
    <n v="222848"/>
    <n v="-55559.66"/>
    <n v="15.396950558566528"/>
    <n v="5681.7889795918363"/>
    <n v="6.712560454621725E-3"/>
    <n v="-0.19956225342363068"/>
  </r>
  <r>
    <n v="47"/>
    <x v="4"/>
    <x v="1"/>
    <x v="2"/>
    <x v="1"/>
    <n v="89459845"/>
    <n v="280788"/>
    <n v="104108.49"/>
    <n v="4804"/>
    <n v="160"/>
    <n v="25"/>
    <n v="0.15625"/>
    <n v="178261"/>
    <n v="74152.509999999995"/>
    <n v="21.67120940882598"/>
    <n v="4164.3396000000002"/>
    <n v="1.7108993261820304E-2"/>
    <n v="0.71226189141730889"/>
  </r>
  <r>
    <n v="48"/>
    <x v="4"/>
    <x v="1"/>
    <x v="3"/>
    <x v="1"/>
    <n v="127823"/>
    <n v="9476008"/>
    <n v="49552.71"/>
    <n v="11808"/>
    <n v="115"/>
    <n v="12"/>
    <n v="0.10434782608695652"/>
    <n v="48070"/>
    <n v="-1482.71"/>
    <n v="4.1965370934959347"/>
    <n v="4129.3924999999999"/>
    <n v="1.2460943469021976E-3"/>
    <n v="-2.9921875110362279E-2"/>
  </r>
  <r>
    <n v="49"/>
    <x v="4"/>
    <x v="2"/>
    <x v="4"/>
    <x v="2"/>
    <n v="10934"/>
    <n v="1702931"/>
    <n v="500738.43"/>
    <n v="20256"/>
    <n v="710"/>
    <n v="122"/>
    <n v="0.17183098591549295"/>
    <n v="1366868"/>
    <n v="866129.57"/>
    <n v="24.720499111374409"/>
    <n v="4104.413360655738"/>
    <n v="1.189478610701197E-2"/>
    <n v="1.7297046084519616"/>
  </r>
  <r>
    <n v="50"/>
    <x v="4"/>
    <x v="3"/>
    <x v="5"/>
    <x v="0"/>
    <n v="9034945"/>
    <n v="6272179"/>
    <n v="253079.75"/>
    <n v="14172"/>
    <n v="475"/>
    <n v="75"/>
    <n v="0.15789473684210525"/>
    <n v="422917"/>
    <n v="169837.25"/>
    <n v="17.857730031047137"/>
    <n v="3374.3966666666665"/>
    <n v="2.2595018413855855E-3"/>
    <n v="0.67108194156189893"/>
  </r>
  <r>
    <n v="51"/>
    <x v="4"/>
    <x v="3"/>
    <x v="6"/>
    <x v="0"/>
    <n v="983498"/>
    <n v="5785334"/>
    <n v="13227.67"/>
    <n v="24331"/>
    <n v="854"/>
    <n v="4"/>
    <n v="4.6838407494145199E-3"/>
    <n v="6492"/>
    <n v="-6735.67"/>
    <n v="0.54365500801446709"/>
    <n v="3306.9175"/>
    <n v="4.2056344542942548E-3"/>
    <n v="-0.50921061683576929"/>
  </r>
  <r>
    <n v="52"/>
    <x v="4"/>
    <x v="0"/>
    <x v="7"/>
    <x v="0"/>
    <n v="4387490"/>
    <n v="53167"/>
    <n v="5564.83"/>
    <n v="1693"/>
    <n v="31"/>
    <n v="5"/>
    <n v="0.16129032258064516"/>
    <n v="21754"/>
    <n v="16189.17"/>
    <n v="3.2869639692852926"/>
    <n v="1112.9659999999999"/>
    <n v="3.184306054507495E-2"/>
    <n v="2.9091939915505058"/>
  </r>
  <r>
    <n v="53"/>
    <x v="4"/>
    <x v="0"/>
    <x v="8"/>
    <x v="0"/>
    <n v="544756"/>
    <n v="558127"/>
    <n v="203427.9"/>
    <n v="5888"/>
    <n v="105"/>
    <n v="24"/>
    <n v="0.22857142857142856"/>
    <n v="8992"/>
    <n v="-194435.9"/>
    <n v="34.549575407608693"/>
    <n v="8476.1625000000004"/>
    <n v="1.0549570259098735E-2"/>
    <n v="-0.95579760691625881"/>
  </r>
  <r>
    <n v="54"/>
    <x v="4"/>
    <x v="3"/>
    <x v="9"/>
    <x v="2"/>
    <n v="374754"/>
    <n v="2169168"/>
    <n v="31789.119999999999"/>
    <n v="16702"/>
    <n v="57"/>
    <n v="8"/>
    <n v="0.14035087719298245"/>
    <n v="38378"/>
    <n v="6588.88"/>
    <n v="1.9033121781822535"/>
    <n v="3973.64"/>
    <n v="7.6997263466914503E-3"/>
    <n v="0.20726839874774766"/>
  </r>
  <r>
    <n v="55"/>
    <x v="4"/>
    <x v="1"/>
    <x v="10"/>
    <x v="3"/>
    <n v="39889"/>
    <n v="7877011"/>
    <n v="391681.34"/>
    <n v="18453"/>
    <n v="763"/>
    <n v="98"/>
    <n v="0.12844036697247707"/>
    <n v="440347"/>
    <n v="48665.66"/>
    <n v="21.225889557253563"/>
    <n v="3996.7483673469392"/>
    <n v="2.3426398668225804E-3"/>
    <n v="0.12424809412672046"/>
  </r>
  <r>
    <n v="56"/>
    <x v="5"/>
    <x v="0"/>
    <x v="0"/>
    <x v="0"/>
    <n v="349043"/>
    <n v="352926"/>
    <n v="36438.26"/>
    <n v="2521"/>
    <n v="64"/>
    <n v="7"/>
    <n v="0.109375"/>
    <n v="52290"/>
    <n v="15851.74"/>
    <n v="14.453891312971043"/>
    <n v="5205.465714285715"/>
    <n v="7.1431404883743332E-3"/>
    <n v="0.43503010297418149"/>
  </r>
  <r>
    <n v="57"/>
    <x v="5"/>
    <x v="0"/>
    <x v="1"/>
    <x v="0"/>
    <n v="348934"/>
    <n v="469876"/>
    <n v="58280.1"/>
    <n v="3350"/>
    <n v="112"/>
    <n v="9"/>
    <n v="8.0357142857142863E-2"/>
    <n v="37785"/>
    <n v="-20495.099999999999"/>
    <n v="17.397044776119401"/>
    <n v="6475.5666666666666"/>
    <n v="7.1295405596370105E-3"/>
    <n v="-0.35166549130835395"/>
  </r>
  <r>
    <n v="58"/>
    <x v="5"/>
    <x v="1"/>
    <x v="2"/>
    <x v="1"/>
    <n v="89459845"/>
    <n v="39419"/>
    <n v="7604.57"/>
    <n v="1075"/>
    <n v="11"/>
    <n v="1"/>
    <n v="9.0909090909090912E-2"/>
    <n v="9323"/>
    <n v="1718.43"/>
    <n v="7.0740186046511626"/>
    <n v="7604.57"/>
    <n v="2.7271112915091707E-2"/>
    <n v="0.22597332919547064"/>
  </r>
  <r>
    <n v="59"/>
    <x v="5"/>
    <x v="1"/>
    <x v="3"/>
    <x v="1"/>
    <n v="127823"/>
    <n v="457790"/>
    <n v="23451.919999999998"/>
    <n v="2093"/>
    <n v="39"/>
    <n v="5"/>
    <n v="0.12820512820512819"/>
    <n v="14355"/>
    <n v="-9096.92"/>
    <n v="11.20493072145246"/>
    <n v="4690.384"/>
    <n v="4.5719653116057584E-3"/>
    <n v="-0.38789659865802034"/>
  </r>
  <r>
    <n v="60"/>
    <x v="5"/>
    <x v="2"/>
    <x v="4"/>
    <x v="2"/>
    <n v="10934"/>
    <n v="489961"/>
    <n v="84511.360000000001"/>
    <n v="3661"/>
    <n v="156"/>
    <n v="28"/>
    <n v="0.17948717948717949"/>
    <n v="245249"/>
    <n v="160737.64000000001"/>
    <n v="23.08422835290904"/>
    <n v="3018.2628571428572"/>
    <n v="7.4720232834858281E-3"/>
    <n v="1.9019648956069339"/>
  </r>
  <r>
    <n v="61"/>
    <x v="5"/>
    <x v="3"/>
    <x v="5"/>
    <x v="0"/>
    <n v="9034945"/>
    <n v="354013"/>
    <n v="2936.66"/>
    <n v="3113"/>
    <n v="12"/>
    <n v="1"/>
    <n v="8.3333333333333329E-2"/>
    <n v="5751"/>
    <n v="2814.34"/>
    <n v="0.94335367812399606"/>
    <n v="2936.66"/>
    <n v="8.7934623869744891E-3"/>
    <n v="0.95834723801870159"/>
  </r>
  <r>
    <n v="62"/>
    <x v="5"/>
    <x v="3"/>
    <x v="6"/>
    <x v="0"/>
    <n v="983498"/>
    <n v="1660771"/>
    <n v="11713.64"/>
    <n v="4619"/>
    <n v="99"/>
    <n v="4"/>
    <n v="4.0404040404040407E-2"/>
    <n v="13716"/>
    <n v="2002.36"/>
    <n v="2.5359688244208702"/>
    <n v="2928.41"/>
    <n v="2.7812383525483045E-3"/>
    <n v="0.17094259342100321"/>
  </r>
  <r>
    <n v="63"/>
    <x v="5"/>
    <x v="0"/>
    <x v="7"/>
    <x v="0"/>
    <n v="4387490"/>
    <n v="10964"/>
    <n v="1167.06"/>
    <n v="323"/>
    <n v="5"/>
    <n v="1"/>
    <n v="0.2"/>
    <n v="6589"/>
    <n v="5421.94"/>
    <n v="3.6131888544891639"/>
    <n v="1167.06"/>
    <n v="2.9460051076249542E-2"/>
    <n v="4.6458108409164911"/>
  </r>
  <r>
    <n v="64"/>
    <x v="5"/>
    <x v="0"/>
    <x v="8"/>
    <x v="0"/>
    <n v="544756"/>
    <n v="135697"/>
    <n v="25375.360000000001"/>
    <n v="1309"/>
    <n v="26"/>
    <n v="3"/>
    <n v="0.11538461538461539"/>
    <n v="7699"/>
    <n v="-17676.36"/>
    <n v="19.385301757066465"/>
    <n v="8458.4533333333329"/>
    <n v="9.6464918163260797E-3"/>
    <n v="-0.69659543746374442"/>
  </r>
  <r>
    <n v="65"/>
    <x v="5"/>
    <x v="3"/>
    <x v="9"/>
    <x v="2"/>
    <n v="374754"/>
    <n v="269713"/>
    <n v="8372.59"/>
    <n v="3191"/>
    <n v="20"/>
    <n v="1"/>
    <n v="0.05"/>
    <n v="8304"/>
    <n v="-68.59"/>
    <n v="2.6238138514572236"/>
    <n v="8372.59"/>
    <n v="1.1831094533819283E-2"/>
    <n v="-8.192208145866452E-3"/>
  </r>
  <r>
    <n v="66"/>
    <x v="5"/>
    <x v="1"/>
    <x v="10"/>
    <x v="3"/>
    <n v="39889"/>
    <n v="34781253"/>
    <n v="31180.54"/>
    <n v="4854"/>
    <n v="97"/>
    <n v="11"/>
    <n v="0.1134020618556701"/>
    <n v="48843"/>
    <n v="17662.46"/>
    <n v="6.4236794396374126"/>
    <n v="2834.5945454545454"/>
    <n v="1.395579394451373E-4"/>
    <n v="0.56645779707471389"/>
  </r>
  <r>
    <n v="67"/>
    <x v="6"/>
    <x v="0"/>
    <x v="0"/>
    <x v="0"/>
    <n v="349043"/>
    <n v="571579"/>
    <n v="23827.9"/>
    <n v="2163"/>
    <n v="46"/>
    <n v="5"/>
    <n v="0.10869565217391304"/>
    <n v="29564"/>
    <n v="5736.1"/>
    <n v="11.016134997688397"/>
    <n v="4765.58"/>
    <n v="3.7842537951884169E-3"/>
    <n v="0.24073040427398135"/>
  </r>
  <r>
    <n v="68"/>
    <x v="6"/>
    <x v="0"/>
    <x v="1"/>
    <x v="0"/>
    <n v="348934"/>
    <n v="745632"/>
    <n v="38195.71"/>
    <n v="3564"/>
    <n v="54"/>
    <n v="4"/>
    <n v="7.407407407407407E-2"/>
    <n v="19442"/>
    <n v="-18753.71"/>
    <n v="10.717090347923682"/>
    <n v="9548.9274999999998"/>
    <n v="4.7798377752027808E-3"/>
    <n v="-0.4909899567255066"/>
  </r>
  <r>
    <n v="69"/>
    <x v="6"/>
    <x v="1"/>
    <x v="2"/>
    <x v="1"/>
    <n v="89459845"/>
    <n v="35921"/>
    <n v="6596.23"/>
    <n v="1023"/>
    <n v="15"/>
    <n v="1"/>
    <n v="6.6666666666666666E-2"/>
    <n v="12548"/>
    <n v="5951.77"/>
    <n v="6.4479276637341147"/>
    <n v="6596.23"/>
    <n v="2.8479162606831657E-2"/>
    <n v="0.90229873730903876"/>
  </r>
  <r>
    <n v="70"/>
    <x v="6"/>
    <x v="1"/>
    <x v="3"/>
    <x v="1"/>
    <n v="127823"/>
    <n v="1332648"/>
    <n v="17957.060000000001"/>
    <n v="2000"/>
    <n v="38"/>
    <n v="4"/>
    <n v="0.10526315789473684"/>
    <n v="19869"/>
    <n v="1911.94"/>
    <n v="8.978530000000001"/>
    <n v="4489.2650000000003"/>
    <n v="1.5007713964977998E-3"/>
    <n v="0.10647288587329996"/>
  </r>
  <r>
    <n v="71"/>
    <x v="6"/>
    <x v="2"/>
    <x v="4"/>
    <x v="2"/>
    <n v="10934"/>
    <n v="570414"/>
    <n v="32713.19"/>
    <n v="5234"/>
    <n v="96"/>
    <n v="16"/>
    <n v="0.16666666666666666"/>
    <n v="105501"/>
    <n v="72787.81"/>
    <n v="6.2501318303400835"/>
    <n v="2044.5743749999999"/>
    <n v="9.1757916180177906E-3"/>
    <n v="2.2250294147406597"/>
  </r>
  <r>
    <n v="72"/>
    <x v="6"/>
    <x v="3"/>
    <x v="5"/>
    <x v="0"/>
    <n v="9034945"/>
    <n v="1274282"/>
    <n v="43373.62"/>
    <n v="2482"/>
    <n v="118"/>
    <n v="13"/>
    <n v="0.11016949152542373"/>
    <n v="64745"/>
    <n v="21371.38"/>
    <n v="17.475269943593876"/>
    <n v="3336.4323076923079"/>
    <n v="1.9477635248712607E-3"/>
    <n v="0.49272760724145226"/>
  </r>
  <r>
    <n v="73"/>
    <x v="6"/>
    <x v="3"/>
    <x v="6"/>
    <x v="0"/>
    <n v="983498"/>
    <n v="497198"/>
    <n v="5480.41"/>
    <n v="5483"/>
    <n v="233"/>
    <n v="2"/>
    <n v="8.5836909871244635E-3"/>
    <n v="4525"/>
    <n v="-955.41"/>
    <n v="0.99952763085901875"/>
    <n v="2740.2049999999999"/>
    <n v="1.1027799790023291E-2"/>
    <n v="-0.1743318474347722"/>
  </r>
  <r>
    <n v="74"/>
    <x v="6"/>
    <x v="0"/>
    <x v="7"/>
    <x v="0"/>
    <n v="4387490"/>
    <n v="8015"/>
    <n v="2958.46"/>
    <n v="287"/>
    <n v="6"/>
    <n v="1"/>
    <n v="0.16666666666666666"/>
    <n v="4699"/>
    <n v="1740.54"/>
    <n v="10.30822299651568"/>
    <n v="2958.46"/>
    <n v="3.5807860262008731E-2"/>
    <n v="0.58832635898406604"/>
  </r>
  <r>
    <n v="75"/>
    <x v="6"/>
    <x v="0"/>
    <x v="8"/>
    <x v="0"/>
    <n v="544756"/>
    <n v="186800"/>
    <n v="9158.32"/>
    <n v="1228"/>
    <n v="5"/>
    <n v="1"/>
    <n v="0.2"/>
    <n v="955"/>
    <n v="-8203.32"/>
    <n v="7.4579153094462542"/>
    <n v="9158.32"/>
    <n v="6.573875802997859E-3"/>
    <n v="-0.89572323308204993"/>
  </r>
  <r>
    <n v="76"/>
    <x v="6"/>
    <x v="3"/>
    <x v="9"/>
    <x v="2"/>
    <n v="374754"/>
    <n v="358181"/>
    <n v="48993.22"/>
    <n v="2475"/>
    <n v="77"/>
    <n v="13"/>
    <n v="0.16883116883116883"/>
    <n v="66972"/>
    <n v="17978.78"/>
    <n v="19.795240404040406"/>
    <n v="3768.709230769231"/>
    <n v="6.9099142612254697E-3"/>
    <n v="0.36696465347654222"/>
  </r>
  <r>
    <n v="77"/>
    <x v="6"/>
    <x v="1"/>
    <x v="10"/>
    <x v="3"/>
    <n v="39889"/>
    <n v="4719621"/>
    <n v="91206.44"/>
    <n v="3442"/>
    <n v="146"/>
    <n v="26"/>
    <n v="0.17808219178082191"/>
    <n v="103248"/>
    <n v="12041.56"/>
    <n v="26.498094131319"/>
    <n v="3507.94"/>
    <n v="7.2929584812000796E-4"/>
    <n v="0.13202532628178448"/>
  </r>
  <r>
    <n v="78"/>
    <x v="7"/>
    <x v="0"/>
    <x v="0"/>
    <x v="0"/>
    <n v="349043"/>
    <n v="441058"/>
    <n v="24127.69"/>
    <n v="2623"/>
    <n v="30"/>
    <n v="4"/>
    <n v="0.13333333333333333"/>
    <n v="18601"/>
    <n v="-5526.69"/>
    <n v="9.1985093404498652"/>
    <n v="6031.9224999999997"/>
    <n v="5.9470636514925472E-3"/>
    <n v="-0.22906005506536264"/>
  </r>
  <r>
    <n v="79"/>
    <x v="7"/>
    <x v="0"/>
    <x v="1"/>
    <x v="0"/>
    <n v="348934"/>
    <n v="412099"/>
    <n v="28096.81"/>
    <n v="3441"/>
    <n v="65"/>
    <n v="5"/>
    <n v="7.6923076923076927E-2"/>
    <n v="32092"/>
    <n v="3995.19"/>
    <n v="8.165303690787562"/>
    <n v="5619.3620000000001"/>
    <n v="8.349935331073359E-3"/>
    <n v="0.14219372234783947"/>
  </r>
  <r>
    <n v="80"/>
    <x v="7"/>
    <x v="1"/>
    <x v="2"/>
    <x v="1"/>
    <n v="89459845"/>
    <n v="48524"/>
    <n v="6728.05"/>
    <n v="815"/>
    <n v="20"/>
    <n v="1"/>
    <n v="0.05"/>
    <n v="15405"/>
    <n v="8676.9500000000007"/>
    <n v="8.2552760736196316"/>
    <n v="6728.05"/>
    <n v="1.6795812381501938E-2"/>
    <n v="1.2896678829675761"/>
  </r>
  <r>
    <n v="81"/>
    <x v="7"/>
    <x v="1"/>
    <x v="3"/>
    <x v="1"/>
    <n v="127823"/>
    <n v="397188"/>
    <n v="13380.55"/>
    <n v="2381"/>
    <n v="49"/>
    <n v="4"/>
    <n v="8.1632653061224483E-2"/>
    <n v="15998"/>
    <n v="2617.4499999999998"/>
    <n v="5.6197186056278872"/>
    <n v="3345.1374999999998"/>
    <n v="5.9946423356194043E-3"/>
    <n v="0.19561602475234574"/>
  </r>
  <r>
    <n v="82"/>
    <x v="7"/>
    <x v="2"/>
    <x v="4"/>
    <x v="2"/>
    <n v="10934"/>
    <n v="621329"/>
    <n v="32634.48"/>
    <n v="3848"/>
    <n v="74"/>
    <n v="19"/>
    <n v="0.25675675675675674"/>
    <n v="118934"/>
    <n v="86299.520000000004"/>
    <n v="8.4808939708939715"/>
    <n v="1717.6042105263157"/>
    <n v="6.1931762399630467E-3"/>
    <n v="2.6444276115323428"/>
  </r>
  <r>
    <n v="83"/>
    <x v="7"/>
    <x v="3"/>
    <x v="5"/>
    <x v="0"/>
    <n v="9034945"/>
    <n v="523166"/>
    <n v="394.29"/>
    <n v="2905"/>
    <n v="0"/>
    <n v="1"/>
    <n v="0"/>
    <n v="0"/>
    <n v="-394.29"/>
    <n v="0.13572805507745267"/>
    <n v="394.29"/>
    <n v="5.5527308731836552E-3"/>
    <n v="-1"/>
  </r>
  <r>
    <n v="84"/>
    <x v="7"/>
    <x v="3"/>
    <x v="6"/>
    <x v="0"/>
    <n v="983498"/>
    <n v="1136795"/>
    <n v="1848.76"/>
    <n v="5793"/>
    <n v="95"/>
    <n v="1"/>
    <n v="1.0526315789473684E-2"/>
    <n v="1925"/>
    <n v="76.239999999999995"/>
    <n v="0.31913688934921458"/>
    <n v="1848.76"/>
    <n v="5.0959055942364278E-3"/>
    <n v="4.1238451718990023E-2"/>
  </r>
  <r>
    <n v="85"/>
    <x v="7"/>
    <x v="0"/>
    <x v="7"/>
    <x v="0"/>
    <n v="4387490"/>
    <n v="9537"/>
    <n v="4781.41"/>
    <n v="289"/>
    <n v="9"/>
    <n v="1"/>
    <n v="0.1111111111111111"/>
    <n v="8169"/>
    <n v="3387.59"/>
    <n v="16.544671280276816"/>
    <n v="4781.41"/>
    <n v="3.0303030303030304E-2"/>
    <n v="0.70849184654735742"/>
  </r>
  <r>
    <n v="86"/>
    <x v="7"/>
    <x v="0"/>
    <x v="8"/>
    <x v="0"/>
    <n v="544756"/>
    <n v="108174"/>
    <n v="36383.06"/>
    <n v="1188"/>
    <n v="19"/>
    <n v="5"/>
    <n v="0.26315789473684209"/>
    <n v="4124"/>
    <n v="-32259.06"/>
    <n v="30.625471380471378"/>
    <n v="7276.6119999999992"/>
    <n v="1.0982306284319707E-2"/>
    <n v="-0.88665054561106194"/>
  </r>
  <r>
    <n v="87"/>
    <x v="7"/>
    <x v="3"/>
    <x v="9"/>
    <x v="2"/>
    <n v="374754"/>
    <n v="336080"/>
    <n v="37141.410000000003"/>
    <n v="2606"/>
    <n v="71"/>
    <n v="10"/>
    <n v="0.14084507042253522"/>
    <n v="48643"/>
    <n v="11501.59"/>
    <n v="14.25226784343822"/>
    <n v="3714.1410000000005"/>
    <n v="7.754106165198762E-3"/>
    <n v="0.30967025753734173"/>
  </r>
  <r>
    <n v="88"/>
    <x v="7"/>
    <x v="1"/>
    <x v="10"/>
    <x v="3"/>
    <n v="39889"/>
    <n v="2554884"/>
    <n v="29327.5"/>
    <n v="3765"/>
    <n v="68"/>
    <n v="11"/>
    <n v="0.16176470588235295"/>
    <n v="49073"/>
    <n v="19745.5"/>
    <n v="7.789508632138114"/>
    <n v="2666.1363636363635"/>
    <n v="1.4736481186621389E-3"/>
    <n v="0.67327593555536613"/>
  </r>
  <r>
    <n v="89"/>
    <x v="8"/>
    <x v="0"/>
    <x v="0"/>
    <x v="0"/>
    <n v="349043"/>
    <n v="565012"/>
    <n v="51602.22"/>
    <n v="2797"/>
    <n v="62"/>
    <n v="10"/>
    <n v="0.16129032258064516"/>
    <n v="37498"/>
    <n v="-14104.22"/>
    <n v="18.449131212012873"/>
    <n v="5160.2219999999998"/>
    <n v="4.9503373379680433E-3"/>
    <n v="-0.27332583753179607"/>
  </r>
  <r>
    <n v="90"/>
    <x v="8"/>
    <x v="0"/>
    <x v="1"/>
    <x v="0"/>
    <n v="348934"/>
    <n v="550880"/>
    <n v="54025.34"/>
    <n v="3130"/>
    <n v="110"/>
    <n v="11"/>
    <n v="0.1"/>
    <n v="46349"/>
    <n v="-7676.34"/>
    <n v="17.260492012779551"/>
    <n v="4911.3945454545456"/>
    <n v="5.681818181818182E-3"/>
    <n v="-0.14208776844347487"/>
  </r>
  <r>
    <n v="91"/>
    <x v="8"/>
    <x v="1"/>
    <x v="2"/>
    <x v="1"/>
    <n v="89459845"/>
    <n v="48624"/>
    <n v="3533.6"/>
    <n v="942"/>
    <n v="5"/>
    <n v="1"/>
    <n v="0.2"/>
    <n v="6673"/>
    <n v="3139.4"/>
    <n v="3.751167728237792"/>
    <n v="3533.6"/>
    <n v="1.9373149062191512E-2"/>
    <n v="0.88844238170704104"/>
  </r>
  <r>
    <n v="92"/>
    <x v="8"/>
    <x v="1"/>
    <x v="3"/>
    <x v="1"/>
    <n v="127823"/>
    <n v="546164"/>
    <n v="21473.33"/>
    <n v="2601"/>
    <n v="56"/>
    <n v="4"/>
    <n v="7.1428571428571425E-2"/>
    <n v="14101"/>
    <n v="-7372.33"/>
    <n v="8.255797770088428"/>
    <n v="5368.3325000000004"/>
    <n v="4.7623058275536286E-3"/>
    <n v="-0.34332495239443528"/>
  </r>
  <r>
    <n v="93"/>
    <x v="8"/>
    <x v="2"/>
    <x v="4"/>
    <x v="2"/>
    <n v="10934"/>
    <n v="426182"/>
    <n v="28369.360000000001"/>
    <n v="4504"/>
    <n v="84"/>
    <n v="18"/>
    <n v="0.21428571428571427"/>
    <n v="161434"/>
    <n v="133064.64000000001"/>
    <n v="6.2987033747779755"/>
    <n v="1576.0755555555556"/>
    <n v="1.0568254877024371E-2"/>
    <n v="4.690435032725448"/>
  </r>
  <r>
    <n v="94"/>
    <x v="8"/>
    <x v="3"/>
    <x v="5"/>
    <x v="0"/>
    <n v="9034945"/>
    <n v="688201"/>
    <n v="9185.1200000000008"/>
    <n v="2392"/>
    <n v="16"/>
    <n v="3"/>
    <n v="0.1875"/>
    <n v="20388"/>
    <n v="11202.88"/>
    <n v="3.8399331103678933"/>
    <n v="3061.7066666666669"/>
    <n v="3.4757287478512817E-3"/>
    <n v="1.2196770428693362"/>
  </r>
  <r>
    <n v="95"/>
    <x v="8"/>
    <x v="3"/>
    <x v="6"/>
    <x v="0"/>
    <n v="983498"/>
    <n v="1179569"/>
    <n v="8682.4"/>
    <n v="5806"/>
    <n v="100"/>
    <n v="2"/>
    <n v="0.02"/>
    <n v="6807"/>
    <n v="-1875.4"/>
    <n v="1.4954185325525318"/>
    <n v="4341.2"/>
    <n v="4.9221368143788115E-3"/>
    <n v="-0.21600018428084403"/>
  </r>
  <r>
    <n v="96"/>
    <x v="8"/>
    <x v="0"/>
    <x v="7"/>
    <x v="0"/>
    <n v="4387490"/>
    <n v="9405"/>
    <n v="2174.17"/>
    <n v="342"/>
    <n v="5"/>
    <n v="1"/>
    <n v="0.2"/>
    <n v="3683"/>
    <n v="1508.83"/>
    <n v="6.3572222222222221"/>
    <n v="2174.17"/>
    <n v="3.6363636363636362E-2"/>
    <n v="0.69397977159099788"/>
  </r>
  <r>
    <n v="97"/>
    <x v="8"/>
    <x v="0"/>
    <x v="8"/>
    <x v="0"/>
    <n v="544756"/>
    <n v="208542"/>
    <n v="28573.53"/>
    <n v="1018"/>
    <n v="24"/>
    <n v="2"/>
    <n v="8.3333333333333329E-2"/>
    <n v="3011"/>
    <n v="-25562.53"/>
    <n v="28.068300589390962"/>
    <n v="14286.764999999999"/>
    <n v="4.8815106789040098E-3"/>
    <n v="-0.89462275049670092"/>
  </r>
  <r>
    <n v="98"/>
    <x v="8"/>
    <x v="3"/>
    <x v="9"/>
    <x v="2"/>
    <n v="374754"/>
    <n v="350358"/>
    <n v="49341.37"/>
    <n v="2831"/>
    <n v="92"/>
    <n v="17"/>
    <n v="0.18478260869565216"/>
    <n v="79294"/>
    <n v="29952.63"/>
    <n v="17.428954433062522"/>
    <n v="2902.433529411765"/>
    <n v="8.0803064294236188E-3"/>
    <n v="0.60704901383970489"/>
  </r>
  <r>
    <n v="99"/>
    <x v="8"/>
    <x v="1"/>
    <x v="10"/>
    <x v="3"/>
    <n v="39889"/>
    <n v="3578425"/>
    <n v="52165.63"/>
    <n v="4803"/>
    <n v="81"/>
    <n v="15"/>
    <n v="0.18518518518518517"/>
    <n v="44116"/>
    <n v="-8049.63"/>
    <n v="10.861051426191963"/>
    <n v="3477.7086666666664"/>
    <n v="1.3422106094161538E-3"/>
    <n v="-0.15430907285122408"/>
  </r>
  <r>
    <n v="100"/>
    <x v="9"/>
    <x v="0"/>
    <x v="0"/>
    <x v="0"/>
    <n v="349043"/>
    <n v="887552"/>
    <n v="42615.96"/>
    <n v="4927"/>
    <n v="102"/>
    <n v="7"/>
    <n v="6.8627450980392163E-2"/>
    <n v="44650"/>
    <n v="2034.04"/>
    <n v="8.649474325147148"/>
    <n v="6087.994285714286"/>
    <n v="5.5512240409576006E-3"/>
    <n v="4.7729536070523812E-2"/>
  </r>
  <r>
    <n v="101"/>
    <x v="9"/>
    <x v="0"/>
    <x v="1"/>
    <x v="0"/>
    <n v="348934"/>
    <n v="946423"/>
    <n v="39962.339999999997"/>
    <n v="7895"/>
    <n v="139"/>
    <n v="8"/>
    <n v="5.7553956834532377E-2"/>
    <n v="29848"/>
    <n v="-10114.34"/>
    <n v="5.0617276757441418"/>
    <n v="4995.2924999999996"/>
    <n v="8.3419358996981267E-3"/>
    <n v="-0.25309679062837664"/>
  </r>
  <r>
    <n v="102"/>
    <x v="9"/>
    <x v="1"/>
    <x v="2"/>
    <x v="1"/>
    <n v="89459845"/>
    <n v="107331"/>
    <n v="58495.92"/>
    <n v="1779"/>
    <n v="62"/>
    <n v="11"/>
    <n v="0.17741935483870969"/>
    <n v="72181"/>
    <n v="13685.08"/>
    <n v="32.881349072512648"/>
    <n v="5317.8109090909093"/>
    <n v="1.6574894485283841E-2"/>
    <n v="0.23394930791754365"/>
  </r>
  <r>
    <n v="103"/>
    <x v="9"/>
    <x v="1"/>
    <x v="3"/>
    <x v="1"/>
    <n v="127823"/>
    <n v="903078"/>
    <n v="76162.84"/>
    <n v="4734"/>
    <n v="155"/>
    <n v="17"/>
    <n v="0.10967741935483871"/>
    <n v="40071"/>
    <n v="-36091.839999999997"/>
    <n v="16.088474862695396"/>
    <n v="4480.1670588235293"/>
    <n v="5.2420721133722668E-3"/>
    <n v="-0.47387728713897748"/>
  </r>
  <r>
    <n v="104"/>
    <x v="9"/>
    <x v="2"/>
    <x v="4"/>
    <x v="2"/>
    <n v="10934"/>
    <n v="1720845"/>
    <n v="18985.240000000002"/>
    <n v="8645"/>
    <n v="82"/>
    <n v="15"/>
    <n v="0.18292682926829268"/>
    <n v="118726"/>
    <n v="99740.76"/>
    <n v="2.1960948525159054"/>
    <n v="1265.6826666666668"/>
    <n v="5.0236947546118335E-3"/>
    <n v="5.2535948979312339"/>
  </r>
  <r>
    <n v="105"/>
    <x v="9"/>
    <x v="3"/>
    <x v="5"/>
    <x v="0"/>
    <n v="9034945"/>
    <n v="3322153"/>
    <n v="38409.769999999997"/>
    <n v="4859"/>
    <n v="212"/>
    <n v="14"/>
    <n v="6.6037735849056603E-2"/>
    <n v="91302"/>
    <n v="52892.23"/>
    <n v="7.9048713727104332"/>
    <n v="2743.5549999999998"/>
    <n v="1.4626057258651242E-3"/>
    <n v="1.3770514637291504"/>
  </r>
  <r>
    <n v="106"/>
    <x v="9"/>
    <x v="3"/>
    <x v="6"/>
    <x v="0"/>
    <n v="983498"/>
    <n v="2181552"/>
    <n v="15872.32"/>
    <n v="8468"/>
    <n v="468"/>
    <n v="3"/>
    <n v="6.41025641025641E-3"/>
    <n v="8930"/>
    <n v="-6942.32"/>
    <n v="1.8743882853094"/>
    <n v="5290.7733333333335"/>
    <n v="3.8816402267743333E-3"/>
    <n v="-0.43738533497308518"/>
  </r>
  <r>
    <n v="107"/>
    <x v="9"/>
    <x v="0"/>
    <x v="7"/>
    <x v="0"/>
    <n v="4387490"/>
    <n v="18871"/>
    <n v="13383.1"/>
    <n v="582"/>
    <n v="21"/>
    <n v="4"/>
    <n v="0.19047619047619047"/>
    <n v="23981"/>
    <n v="10597.9"/>
    <n v="22.995017182130585"/>
    <n v="3345.7750000000001"/>
    <n v="3.0840972921413811E-2"/>
    <n v="0.79188678258400513"/>
  </r>
  <r>
    <n v="108"/>
    <x v="9"/>
    <x v="0"/>
    <x v="8"/>
    <x v="0"/>
    <n v="544756"/>
    <n v="303284"/>
    <n v="120643.67"/>
    <n v="2806"/>
    <n v="99"/>
    <n v="15"/>
    <n v="0.15151515151515152"/>
    <n v="17303"/>
    <n v="-103340.67"/>
    <n v="42.994893086243763"/>
    <n v="8042.9113333333335"/>
    <n v="9.2520541802403027E-3"/>
    <n v="-0.85657763892626937"/>
  </r>
  <r>
    <n v="109"/>
    <x v="9"/>
    <x v="3"/>
    <x v="9"/>
    <x v="2"/>
    <n v="374754"/>
    <n v="473888"/>
    <n v="116443.5"/>
    <n v="7112"/>
    <n v="211"/>
    <n v="38"/>
    <n v="0.18009478672985782"/>
    <n v="140682"/>
    <n v="24238.5"/>
    <n v="16.372820584926885"/>
    <n v="3064.3026315789475"/>
    <n v="1.5007765547977581E-2"/>
    <n v="0.20815674554612323"/>
  </r>
  <r>
    <n v="110"/>
    <x v="9"/>
    <x v="1"/>
    <x v="10"/>
    <x v="3"/>
    <n v="39889"/>
    <n v="5981973"/>
    <n v="193969.71"/>
    <n v="8837"/>
    <n v="263"/>
    <n v="65"/>
    <n v="0.24714828897338403"/>
    <n v="212735"/>
    <n v="18765.29"/>
    <n v="21.949723888197351"/>
    <n v="2984.1493846153844"/>
    <n v="1.4772717964457547E-3"/>
    <n v="9.6743403905692291E-2"/>
  </r>
  <r>
    <n v="111"/>
    <x v="10"/>
    <x v="0"/>
    <x v="0"/>
    <x v="0"/>
    <n v="349043"/>
    <n v="952691"/>
    <n v="125461.62"/>
    <n v="6482"/>
    <n v="169"/>
    <n v="19"/>
    <n v="0.11242603550295859"/>
    <n v="88952"/>
    <n v="-36509.620000000003"/>
    <n v="19.355387226164762"/>
    <n v="6603.2431578947362"/>
    <n v="6.8038849952397999E-3"/>
    <n v="-0.29100230014565415"/>
  </r>
  <r>
    <n v="112"/>
    <x v="10"/>
    <x v="0"/>
    <x v="1"/>
    <x v="0"/>
    <n v="348934"/>
    <n v="4744397"/>
    <n v="191384.01"/>
    <n v="9659"/>
    <n v="299"/>
    <n v="31"/>
    <n v="0.10367892976588629"/>
    <n v="132501"/>
    <n v="-58883.01"/>
    <n v="19.814060461745523"/>
    <n v="6173.6777419354839"/>
    <n v="2.0358751596883649E-3"/>
    <n v="-0.30766943382574125"/>
  </r>
  <r>
    <n v="113"/>
    <x v="10"/>
    <x v="1"/>
    <x v="2"/>
    <x v="1"/>
    <n v="89459845"/>
    <n v="144604"/>
    <n v="30356.34"/>
    <n v="2645"/>
    <n v="43"/>
    <n v="4"/>
    <n v="9.3023255813953487E-2"/>
    <n v="41381"/>
    <n v="11024.66"/>
    <n v="11.476877126654065"/>
    <n v="7589.085"/>
    <n v="1.829133357306852E-2"/>
    <n v="0.36317487549553074"/>
  </r>
  <r>
    <n v="114"/>
    <x v="10"/>
    <x v="1"/>
    <x v="3"/>
    <x v="1"/>
    <n v="127823"/>
    <n v="1131438"/>
    <n v="54587.24"/>
    <n v="5792"/>
    <n v="123"/>
    <n v="13"/>
    <n v="0.10569105691056911"/>
    <n v="48677"/>
    <n v="-5910.24"/>
    <n v="9.4245925414364642"/>
    <n v="4199.0184615384615"/>
    <n v="5.1191492596147558E-3"/>
    <n v="-0.10827145684595887"/>
  </r>
  <r>
    <n v="115"/>
    <x v="10"/>
    <x v="2"/>
    <x v="4"/>
    <x v="2"/>
    <n v="10934"/>
    <n v="1153054"/>
    <n v="200856.95999999999"/>
    <n v="14171"/>
    <n v="530"/>
    <n v="97"/>
    <n v="0.18301886792452829"/>
    <n v="968475"/>
    <n v="767618.04"/>
    <n v="14.173802836779338"/>
    <n v="2070.6903092783505"/>
    <n v="1.228997080795869E-2"/>
    <n v="3.8217149159282311"/>
  </r>
  <r>
    <n v="116"/>
    <x v="10"/>
    <x v="3"/>
    <x v="5"/>
    <x v="0"/>
    <n v="9034945"/>
    <n v="2094758"/>
    <n v="318.08"/>
    <n v="7964"/>
    <n v="0"/>
    <n v="1"/>
    <n v="0"/>
    <n v="0"/>
    <n v="-318.08"/>
    <n v="3.9939728779507785E-2"/>
    <n v="318.08"/>
    <n v="3.8018711469296213E-3"/>
    <n v="-1"/>
  </r>
  <r>
    <n v="117"/>
    <x v="10"/>
    <x v="3"/>
    <x v="6"/>
    <x v="0"/>
    <n v="983498"/>
    <n v="3172165"/>
    <n v="4496.8"/>
    <n v="12665"/>
    <n v="118"/>
    <n v="1"/>
    <n v="8.4745762711864406E-3"/>
    <n v="2643"/>
    <n v="-1853.8"/>
    <n v="0.35505724437425978"/>
    <n v="4496.8"/>
    <n v="3.9925413715869128E-3"/>
    <n v="-0.41224871019391562"/>
  </r>
  <r>
    <n v="118"/>
    <x v="10"/>
    <x v="0"/>
    <x v="7"/>
    <x v="0"/>
    <n v="4387490"/>
    <n v="31100"/>
    <n v="19359.82"/>
    <n v="769"/>
    <n v="26"/>
    <n v="6"/>
    <n v="0.23076923076923078"/>
    <n v="30795"/>
    <n v="11435.18"/>
    <n v="25.175318595578673"/>
    <n v="3226.6366666666668"/>
    <n v="2.4726688102893891E-2"/>
    <n v="0.59066561569270792"/>
  </r>
  <r>
    <n v="119"/>
    <x v="10"/>
    <x v="0"/>
    <x v="8"/>
    <x v="0"/>
    <n v="544756"/>
    <n v="328651"/>
    <n v="5774.39"/>
    <n v="3327"/>
    <n v="4"/>
    <n v="1"/>
    <n v="0.25"/>
    <n v="631"/>
    <n v="-5143.3900000000003"/>
    <n v="1.735614667868951"/>
    <n v="5774.39"/>
    <n v="1.0123200598811504E-2"/>
    <n v="-0.89072438820377564"/>
  </r>
  <r>
    <n v="120"/>
    <x v="10"/>
    <x v="3"/>
    <x v="9"/>
    <x v="2"/>
    <n v="374754"/>
    <n v="968990"/>
    <n v="138678.32999999999"/>
    <n v="8866"/>
    <n v="255"/>
    <n v="34"/>
    <n v="0.13333333333333333"/>
    <n v="133154"/>
    <n v="-5524.33"/>
    <n v="15.641589217234378"/>
    <n v="4078.7744117647053"/>
    <n v="9.1497332273810881E-3"/>
    <n v="-3.9835567676651432E-2"/>
  </r>
  <r>
    <n v="121"/>
    <x v="10"/>
    <x v="1"/>
    <x v="10"/>
    <x v="3"/>
    <n v="39889"/>
    <n v="5804353"/>
    <n v="190361.75"/>
    <n v="14093"/>
    <n v="454"/>
    <n v="56"/>
    <n v="0.12334801762114538"/>
    <n v="229185"/>
    <n v="38823.25"/>
    <n v="13.507539203860073"/>
    <n v="3399.3169642857142"/>
    <n v="2.428005326347312E-3"/>
    <n v="0.20394459496196057"/>
  </r>
  <r>
    <n v="122"/>
    <x v="11"/>
    <x v="0"/>
    <x v="0"/>
    <x v="0"/>
    <n v="349043"/>
    <n v="1461282"/>
    <n v="97866.57"/>
    <n v="10736"/>
    <n v="205"/>
    <n v="25"/>
    <n v="0.12195121951219512"/>
    <n v="111682"/>
    <n v="13815.43"/>
    <n v="9.1157386363636377"/>
    <n v="3914.6628000000001"/>
    <n v="7.3469734110185444E-3"/>
    <n v="0.14116597730971872"/>
  </r>
  <r>
    <n v="123"/>
    <x v="11"/>
    <x v="0"/>
    <x v="1"/>
    <x v="0"/>
    <n v="348934"/>
    <n v="2583464"/>
    <n v="185907.51"/>
    <n v="11676"/>
    <n v="273"/>
    <n v="29"/>
    <n v="0.10622710622710622"/>
    <n v="173100"/>
    <n v="-12807.51"/>
    <n v="15.922191675231245"/>
    <n v="6410.6037931034489"/>
    <n v="4.519513335583542E-3"/>
    <n v="-6.8891837667020547E-2"/>
  </r>
  <r>
    <n v="124"/>
    <x v="11"/>
    <x v="1"/>
    <x v="2"/>
    <x v="1"/>
    <n v="89459845"/>
    <n v="179974"/>
    <n v="65351.28"/>
    <n v="3211"/>
    <n v="79"/>
    <n v="13"/>
    <n v="0.16455696202531644"/>
    <n v="128120"/>
    <n v="62768.72"/>
    <n v="20.352313920896915"/>
    <n v="5027.0215384615385"/>
    <n v="1.7841465989531822E-2"/>
    <n v="0.96048187579493471"/>
  </r>
  <r>
    <n v="125"/>
    <x v="11"/>
    <x v="1"/>
    <x v="3"/>
    <x v="1"/>
    <n v="127823"/>
    <n v="1701682"/>
    <n v="101910.01"/>
    <n v="9846"/>
    <n v="214"/>
    <n v="21"/>
    <n v="9.8130841121495324E-2"/>
    <n v="55050"/>
    <n v="-46860.01"/>
    <n v="10.350397115579931"/>
    <n v="4852.8576190476188"/>
    <n v="5.786039929904647E-3"/>
    <n v="-0.45981753902290856"/>
  </r>
  <r>
    <n v="126"/>
    <x v="11"/>
    <x v="2"/>
    <x v="4"/>
    <x v="2"/>
    <n v="10934"/>
    <n v="1230033"/>
    <n v="136380.87"/>
    <n v="19091"/>
    <n v="436"/>
    <n v="67"/>
    <n v="0.1536697247706422"/>
    <n v="403266"/>
    <n v="266885.13"/>
    <n v="7.1437258394007648"/>
    <n v="2035.5353731343282"/>
    <n v="1.5520721801772799E-2"/>
    <n v="1.9569103056755688"/>
  </r>
  <r>
    <n v="127"/>
    <x v="11"/>
    <x v="3"/>
    <x v="5"/>
    <x v="0"/>
    <n v="9034945"/>
    <n v="3700765"/>
    <n v="30681.67"/>
    <n v="10384"/>
    <n v="135"/>
    <n v="10"/>
    <n v="7.407407407407407E-2"/>
    <n v="56439"/>
    <n v="25757.33"/>
    <n v="2.9547062788906007"/>
    <n v="3068.1669999999999"/>
    <n v="2.8059063463905438E-3"/>
    <n v="0.83950221744774656"/>
  </r>
  <r>
    <n v="128"/>
    <x v="11"/>
    <x v="3"/>
    <x v="6"/>
    <x v="0"/>
    <n v="983498"/>
    <n v="8109472"/>
    <n v="58123.98"/>
    <n v="20931"/>
    <n v="463"/>
    <n v="12"/>
    <n v="2.591792656587473E-2"/>
    <n v="27180"/>
    <n v="-30943.98"/>
    <n v="2.7769327791314322"/>
    <n v="4843.665"/>
    <n v="2.5810558319949808E-3"/>
    <n v="-0.53237889077795431"/>
  </r>
  <r>
    <n v="129"/>
    <x v="11"/>
    <x v="0"/>
    <x v="7"/>
    <x v="0"/>
    <n v="4387490"/>
    <n v="49222"/>
    <n v="13438.97"/>
    <n v="1442"/>
    <n v="32"/>
    <n v="6"/>
    <n v="0.1875"/>
    <n v="33659"/>
    <n v="20220.03"/>
    <n v="9.3196740638002762"/>
    <n v="2239.8283333333334"/>
    <n v="2.9295843322091748E-2"/>
    <n v="1.5045818243511222"/>
  </r>
  <r>
    <n v="130"/>
    <x v="11"/>
    <x v="0"/>
    <x v="8"/>
    <x v="0"/>
    <n v="544756"/>
    <n v="485624"/>
    <n v="53262.46"/>
    <n v="3907"/>
    <n v="32"/>
    <n v="5"/>
    <n v="0.15625"/>
    <n v="7271"/>
    <n v="-45991.46"/>
    <n v="13.632572306117225"/>
    <n v="10652.492"/>
    <n v="8.045319012239923E-3"/>
    <n v="-0.86348734174125641"/>
  </r>
  <r>
    <n v="131"/>
    <x v="11"/>
    <x v="3"/>
    <x v="9"/>
    <x v="2"/>
    <n v="374754"/>
    <n v="1190312"/>
    <n v="320059.08"/>
    <n v="10813"/>
    <n v="491"/>
    <n v="77"/>
    <n v="0.15682281059063136"/>
    <n v="329483"/>
    <n v="9423.92"/>
    <n v="29.59947100712106"/>
    <n v="4156.6114285714284"/>
    <n v="9.0841728891248689E-3"/>
    <n v="2.9444313843556631E-2"/>
  </r>
  <r>
    <n v="132"/>
    <x v="11"/>
    <x v="1"/>
    <x v="10"/>
    <x v="3"/>
    <n v="39889"/>
    <n v="10863586"/>
    <n v="133975.94"/>
    <n v="18116"/>
    <n v="272"/>
    <n v="43"/>
    <n v="0.15808823529411764"/>
    <n v="192907"/>
    <n v="58931.06"/>
    <n v="7.3954482225656877"/>
    <n v="3115.7195348837208"/>
    <n v="1.6675893208743411E-3"/>
    <n v="0.43986300823864344"/>
  </r>
  <r>
    <n v="133"/>
    <x v="12"/>
    <x v="0"/>
    <x v="0"/>
    <x v="0"/>
    <n v="349043"/>
    <n v="1689858"/>
    <n v="340021.3"/>
    <n v="14085"/>
    <n v="327"/>
    <n v="57"/>
    <n v="0.1743119266055046"/>
    <n v="291236"/>
    <n v="-48785.3"/>
    <n v="24.140667376641815"/>
    <n v="5965.2859649122802"/>
    <n v="8.3350198655745035E-3"/>
    <n v="-0.14347718804674886"/>
  </r>
  <r>
    <n v="134"/>
    <x v="12"/>
    <x v="0"/>
    <x v="1"/>
    <x v="0"/>
    <n v="348934"/>
    <n v="2181923"/>
    <n v="286938.36"/>
    <n v="16646"/>
    <n v="530"/>
    <n v="56"/>
    <n v="0.10566037735849057"/>
    <n v="310381"/>
    <n v="23442.639999999999"/>
    <n v="17.237676318635106"/>
    <n v="5123.8992857142857"/>
    <n v="7.6290501543821668E-3"/>
    <n v="8.1699219302710166E-2"/>
  </r>
  <r>
    <n v="135"/>
    <x v="12"/>
    <x v="1"/>
    <x v="2"/>
    <x v="1"/>
    <n v="89459845"/>
    <n v="238729"/>
    <n v="66826.58"/>
    <n v="5341"/>
    <n v="91"/>
    <n v="16"/>
    <n v="0.17582417582417584"/>
    <n v="134017"/>
    <n v="67190.42"/>
    <n v="12.511997753229732"/>
    <n v="4176.6612500000001"/>
    <n v="2.2372648484264585E-2"/>
    <n v="1.0054445401814667"/>
  </r>
  <r>
    <n v="136"/>
    <x v="12"/>
    <x v="1"/>
    <x v="3"/>
    <x v="1"/>
    <n v="127823"/>
    <n v="3971986"/>
    <n v="182423.65"/>
    <n v="12780"/>
    <n v="443"/>
    <n v="51"/>
    <n v="0.11512415349887133"/>
    <n v="136261"/>
    <n v="-46162.65"/>
    <n v="14.274151017214397"/>
    <n v="3576.93431372549"/>
    <n v="3.2175339993645497E-3"/>
    <n v="-0.25305189321669641"/>
  </r>
  <r>
    <n v="137"/>
    <x v="12"/>
    <x v="2"/>
    <x v="4"/>
    <x v="2"/>
    <n v="10934"/>
    <n v="2119375"/>
    <n v="195388.69"/>
    <n v="19348"/>
    <n v="797"/>
    <n v="132"/>
    <n v="0.16562107904642409"/>
    <n v="1202382"/>
    <n v="1006993.31"/>
    <n v="10.098650506512302"/>
    <n v="1480.2173484848486"/>
    <n v="9.1291064582718958E-3"/>
    <n v="5.1537952887651794"/>
  </r>
  <r>
    <n v="138"/>
    <x v="12"/>
    <x v="3"/>
    <x v="5"/>
    <x v="0"/>
    <n v="9034945"/>
    <n v="2821260"/>
    <n v="74991.899999999994"/>
    <n v="14120"/>
    <n v="254"/>
    <n v="24"/>
    <n v="9.4488188976377951E-2"/>
    <n v="190458"/>
    <n v="115466.1"/>
    <n v="5.3110410764872515"/>
    <n v="3124.6624999999999"/>
    <n v="5.0048559863323482E-3"/>
    <n v="1.5397142891432276"/>
  </r>
  <r>
    <n v="139"/>
    <x v="12"/>
    <x v="3"/>
    <x v="6"/>
    <x v="0"/>
    <n v="983498"/>
    <n v="4876573"/>
    <n v="14286.7"/>
    <n v="20507"/>
    <n v="544"/>
    <n v="6"/>
    <n v="1.1029411764705883E-2"/>
    <n v="9806"/>
    <n v="-4480.7"/>
    <n v="0.6966743063344224"/>
    <n v="2381.1166666666668"/>
    <n v="4.2052072223670188E-3"/>
    <n v="-0.31362735971217981"/>
  </r>
  <r>
    <n v="140"/>
    <x v="12"/>
    <x v="0"/>
    <x v="7"/>
    <x v="0"/>
    <n v="4387490"/>
    <n v="56712"/>
    <n v="9064.11"/>
    <n v="1284"/>
    <n v="21"/>
    <n v="3"/>
    <n v="0.14285714285714285"/>
    <n v="18288"/>
    <n v="9223.89"/>
    <n v="7.0592757009345801"/>
    <n v="3021.3700000000003"/>
    <n v="2.264071096064325E-2"/>
    <n v="1.0176277648881136"/>
  </r>
  <r>
    <n v="141"/>
    <x v="12"/>
    <x v="0"/>
    <x v="8"/>
    <x v="0"/>
    <n v="544756"/>
    <n v="402686"/>
    <n v="157513.32999999999"/>
    <n v="6712"/>
    <n v="141"/>
    <n v="15"/>
    <n v="0.10638297872340426"/>
    <n v="26704"/>
    <n v="-130809.33"/>
    <n v="23.467421036948746"/>
    <n v="10500.888666666666"/>
    <n v="1.6668073883869813E-2"/>
    <n v="-0.83046514222002676"/>
  </r>
  <r>
    <n v="142"/>
    <x v="12"/>
    <x v="3"/>
    <x v="9"/>
    <x v="2"/>
    <n v="374754"/>
    <n v="1680504"/>
    <n v="29050.73"/>
    <n v="15523"/>
    <n v="57"/>
    <n v="6"/>
    <n v="0.10526315789473684"/>
    <n v="48267"/>
    <n v="19216.27"/>
    <n v="1.8714636346067126"/>
    <n v="4841.788333333333"/>
    <n v="9.2371098194351225E-3"/>
    <n v="0.66147287865055371"/>
  </r>
  <r>
    <n v="143"/>
    <x v="12"/>
    <x v="1"/>
    <x v="10"/>
    <x v="3"/>
    <n v="39889"/>
    <n v="18211239"/>
    <n v="458631.17"/>
    <n v="24846"/>
    <n v="610"/>
    <n v="121"/>
    <n v="0.19836065573770492"/>
    <n v="415219"/>
    <n v="-43412.17"/>
    <n v="18.458953956371246"/>
    <n v="3790.3402479338843"/>
    <n v="1.3643223286455139E-3"/>
    <n v="-9.4655951971166719E-2"/>
  </r>
  <r>
    <n v="144"/>
    <x v="13"/>
    <x v="0"/>
    <x v="0"/>
    <x v="0"/>
    <n v="349043"/>
    <n v="2917414"/>
    <n v="68705.98"/>
    <n v="13684"/>
    <n v="117"/>
    <n v="12"/>
    <n v="0.10256410256410256"/>
    <n v="58514"/>
    <n v="-10191.98"/>
    <n v="5.0208988599824611"/>
    <n v="5725.498333333333"/>
    <n v="4.6904553141926377E-3"/>
    <n v="-0.14834196382905826"/>
  </r>
  <r>
    <n v="145"/>
    <x v="13"/>
    <x v="0"/>
    <x v="1"/>
    <x v="0"/>
    <n v="348934"/>
    <n v="7591671"/>
    <n v="214968.38"/>
    <n v="20147"/>
    <n v="469"/>
    <n v="33"/>
    <n v="7.0362473347547971E-2"/>
    <n v="143021"/>
    <n v="-71947.38"/>
    <n v="10.669994540130045"/>
    <n v="6514.1933333333336"/>
    <n v="2.6538294401851712E-3"/>
    <n v="-0.33468819925981674"/>
  </r>
  <r>
    <n v="146"/>
    <x v="13"/>
    <x v="1"/>
    <x v="2"/>
    <x v="1"/>
    <n v="89459845"/>
    <n v="219719"/>
    <n v="58477.3"/>
    <n v="5158"/>
    <n v="77"/>
    <n v="12"/>
    <n v="0.15584415584415584"/>
    <n v="69232"/>
    <n v="10754.7"/>
    <n v="11.337204342768516"/>
    <n v="4873.1083333333336"/>
    <n v="2.3475439083556725E-2"/>
    <n v="0.18391238993592385"/>
  </r>
  <r>
    <n v="147"/>
    <x v="13"/>
    <x v="1"/>
    <x v="3"/>
    <x v="1"/>
    <n v="127823"/>
    <n v="3338648"/>
    <n v="164975.82999999999"/>
    <n v="17199"/>
    <n v="479"/>
    <n v="40"/>
    <n v="8.3507306889352817E-2"/>
    <n v="121439"/>
    <n v="-43536.83"/>
    <n v="9.592175707889993"/>
    <n v="4124.3957499999997"/>
    <n v="5.1514864699722766E-3"/>
    <n v="-0.26389823285023029"/>
  </r>
  <r>
    <n v="148"/>
    <x v="13"/>
    <x v="2"/>
    <x v="4"/>
    <x v="2"/>
    <n v="10934"/>
    <n v="2165431"/>
    <n v="190223.27"/>
    <n v="21839"/>
    <n v="452"/>
    <n v="92"/>
    <n v="0.20353982300884957"/>
    <n v="686437"/>
    <n v="496213.73"/>
    <n v="8.7102555062044953"/>
    <n v="2067.6442391304345"/>
    <n v="1.0085290180107332E-2"/>
    <n v="2.6085858475674399"/>
  </r>
  <r>
    <n v="149"/>
    <x v="13"/>
    <x v="3"/>
    <x v="5"/>
    <x v="0"/>
    <n v="9034945"/>
    <n v="2952199"/>
    <n v="333875.84000000003"/>
    <n v="16690"/>
    <n v="587"/>
    <n v="74"/>
    <n v="0.12606473594548551"/>
    <n v="350973"/>
    <n v="17097.16"/>
    <n v="20.004544038346317"/>
    <n v="4511.8356756756757"/>
    <n v="5.653412930496894E-3"/>
    <n v="5.1208137731678934E-2"/>
  </r>
  <r>
    <n v="150"/>
    <x v="13"/>
    <x v="3"/>
    <x v="6"/>
    <x v="0"/>
    <n v="983498"/>
    <n v="4400434"/>
    <n v="198455.21"/>
    <n v="33020"/>
    <n v="819"/>
    <n v="49"/>
    <n v="5.9829059829059832E-2"/>
    <n v="132845"/>
    <n v="-65610.210000000006"/>
    <n v="6.0101517262265292"/>
    <n v="4050.106326530612"/>
    <n v="7.5038053064765886E-3"/>
    <n v="-0.33060462358231868"/>
  </r>
  <r>
    <n v="151"/>
    <x v="13"/>
    <x v="0"/>
    <x v="7"/>
    <x v="0"/>
    <n v="4387490"/>
    <n v="46997"/>
    <n v="4005.95"/>
    <n v="1861"/>
    <n v="8"/>
    <n v="2"/>
    <n v="0.25"/>
    <n v="9219"/>
    <n v="5213.05"/>
    <n v="2.1525792584631915"/>
    <n v="2002.9749999999999"/>
    <n v="3.9598272230142346E-2"/>
    <n v="1.3013267764200753"/>
  </r>
  <r>
    <n v="152"/>
    <x v="13"/>
    <x v="0"/>
    <x v="8"/>
    <x v="0"/>
    <n v="544756"/>
    <n v="490777"/>
    <n v="152442.5"/>
    <n v="8508"/>
    <n v="119"/>
    <n v="21"/>
    <n v="0.17647058823529413"/>
    <n v="13479"/>
    <n v="-138963.5"/>
    <n v="17.917548189938881"/>
    <n v="7259.166666666667"/>
    <n v="1.7335775718911033E-2"/>
    <n v="-0.91157977598110762"/>
  </r>
  <r>
    <n v="153"/>
    <x v="13"/>
    <x v="3"/>
    <x v="9"/>
    <x v="2"/>
    <n v="374754"/>
    <n v="2297084"/>
    <n v="194385.41"/>
    <n v="16971"/>
    <n v="388"/>
    <n v="43"/>
    <n v="0.11082474226804123"/>
    <n v="290183"/>
    <n v="95797.59"/>
    <n v="11.453975016204113"/>
    <n v="4520.5909302325581"/>
    <n v="7.3880624304553076E-3"/>
    <n v="0.49282294386188757"/>
  </r>
  <r>
    <n v="154"/>
    <x v="13"/>
    <x v="1"/>
    <x v="10"/>
    <x v="3"/>
    <n v="39889"/>
    <n v="8592127"/>
    <n v="209432.73"/>
    <n v="24095"/>
    <n v="520"/>
    <n v="74"/>
    <n v="0.1423076923076923"/>
    <n v="208384"/>
    <n v="-1048.73"/>
    <n v="8.6919580825897498"/>
    <n v="2830.1720270270271"/>
    <n v="2.8043114353407486E-3"/>
    <n v="-5.0074790124733605E-3"/>
  </r>
  <r>
    <n v="155"/>
    <x v="14"/>
    <x v="0"/>
    <x v="0"/>
    <x v="0"/>
    <n v="349043"/>
    <n v="3060496"/>
    <n v="156763.51999999999"/>
    <n v="19690"/>
    <n v="239"/>
    <n v="35"/>
    <n v="0.14644351464435146"/>
    <n v="171211"/>
    <n v="14447.48"/>
    <n v="7.961580497714575"/>
    <n v="4478.9577142857142"/>
    <n v="6.4335976913546039E-3"/>
    <n v="9.2160982350995943E-2"/>
  </r>
  <r>
    <n v="156"/>
    <x v="14"/>
    <x v="0"/>
    <x v="1"/>
    <x v="0"/>
    <n v="348934"/>
    <n v="2874000"/>
    <n v="552405.18999999994"/>
    <n v="20481"/>
    <n v="600"/>
    <n v="84"/>
    <n v="0.14000000000000001"/>
    <n v="342098"/>
    <n v="-210307.19"/>
    <n v="26.971592695669155"/>
    <n v="6576.2522619047613"/>
    <n v="7.126304801670146E-3"/>
    <n v="-0.3807118285764115"/>
  </r>
  <r>
    <n v="157"/>
    <x v="14"/>
    <x v="1"/>
    <x v="2"/>
    <x v="1"/>
    <n v="89459845"/>
    <n v="333329"/>
    <n v="74128.3"/>
    <n v="5297"/>
    <n v="146"/>
    <n v="15"/>
    <n v="0.10273972602739725"/>
    <n v="156124"/>
    <n v="81995.7"/>
    <n v="13.994393052671324"/>
    <n v="4941.8866666666672"/>
    <n v="1.5891206585685613E-2"/>
    <n v="1.1061322059186571"/>
  </r>
  <r>
    <n v="158"/>
    <x v="14"/>
    <x v="1"/>
    <x v="3"/>
    <x v="1"/>
    <n v="127823"/>
    <n v="3375535"/>
    <n v="146087.95000000001"/>
    <n v="16478"/>
    <n v="400"/>
    <n v="27"/>
    <n v="6.7500000000000004E-2"/>
    <n v="107816"/>
    <n v="-38271.949999999997"/>
    <n v="8.8656359995145042"/>
    <n v="5410.6648148148151"/>
    <n v="4.8815965469177483E-3"/>
    <n v="-0.26197882850707394"/>
  </r>
  <r>
    <n v="159"/>
    <x v="14"/>
    <x v="2"/>
    <x v="4"/>
    <x v="2"/>
    <n v="10934"/>
    <n v="2727521"/>
    <n v="126716.85"/>
    <n v="32277"/>
    <n v="618"/>
    <n v="107"/>
    <n v="0.17313915857605178"/>
    <n v="778544"/>
    <n v="651827.15"/>
    <n v="3.9259178362301332"/>
    <n v="1184.2696261682242"/>
    <n v="1.1833822727671025E-2"/>
    <n v="5.1439658577371521"/>
  </r>
  <r>
    <n v="160"/>
    <x v="14"/>
    <x v="3"/>
    <x v="5"/>
    <x v="0"/>
    <n v="9034945"/>
    <n v="4278321"/>
    <n v="150729.57999999999"/>
    <n v="15698"/>
    <n v="309"/>
    <n v="47"/>
    <n v="0.15210355987055016"/>
    <n v="268735"/>
    <n v="118005.42"/>
    <n v="9.6018333545674608"/>
    <n v="3207.0123404255314"/>
    <n v="3.6691963973717726E-3"/>
    <n v="0.78289490357499836"/>
  </r>
  <r>
    <n v="161"/>
    <x v="14"/>
    <x v="3"/>
    <x v="6"/>
    <x v="0"/>
    <n v="983498"/>
    <n v="7189032"/>
    <n v="33659.35"/>
    <n v="35406"/>
    <n v="993"/>
    <n v="12"/>
    <n v="1.2084592145015106E-2"/>
    <n v="24830"/>
    <n v="-8829.35"/>
    <n v="0.95066796588148894"/>
    <n v="2804.9458333333332"/>
    <n v="4.9250024203536724E-3"/>
    <n v="-0.26231492883849511"/>
  </r>
  <r>
    <n v="162"/>
    <x v="14"/>
    <x v="0"/>
    <x v="7"/>
    <x v="0"/>
    <n v="4387490"/>
    <n v="69809"/>
    <n v="12304.79"/>
    <n v="2018"/>
    <n v="32"/>
    <n v="5"/>
    <n v="0.15625"/>
    <n v="25345"/>
    <n v="13040.21"/>
    <n v="6.0975173439048564"/>
    <n v="2460.9580000000001"/>
    <n v="2.8907447463794065E-2"/>
    <n v="1.0597669687983295"/>
  </r>
  <r>
    <n v="163"/>
    <x v="14"/>
    <x v="0"/>
    <x v="8"/>
    <x v="0"/>
    <n v="544756"/>
    <n v="900122"/>
    <n v="6536.63"/>
    <n v="9373"/>
    <n v="4"/>
    <n v="1"/>
    <n v="0.25"/>
    <n v="878"/>
    <n v="-5658.63"/>
    <n v="0.69738930971940682"/>
    <n v="6536.63"/>
    <n v="1.0413032899984669E-2"/>
    <n v="-0.86568002166253866"/>
  </r>
  <r>
    <n v="164"/>
    <x v="14"/>
    <x v="3"/>
    <x v="9"/>
    <x v="2"/>
    <n v="374754"/>
    <n v="2083453"/>
    <n v="71458.33"/>
    <n v="22825"/>
    <n v="121"/>
    <n v="27"/>
    <n v="0.2231404958677686"/>
    <n v="89758"/>
    <n v="18299.669999999998"/>
    <n v="3.1307044906900328"/>
    <n v="2646.6048148148147"/>
    <n v="1.0955370723505642E-2"/>
    <n v="0.25608868833066767"/>
  </r>
  <r>
    <n v="165"/>
    <x v="14"/>
    <x v="1"/>
    <x v="10"/>
    <x v="3"/>
    <n v="39889"/>
    <n v="7619488"/>
    <n v="505357.16"/>
    <n v="28892"/>
    <n v="1003"/>
    <n v="177"/>
    <n v="0.17647058823529413"/>
    <n v="837030"/>
    <n v="331672.84000000003"/>
    <n v="17.491248788591996"/>
    <n v="2855.125197740113"/>
    <n v="3.7918558307329835E-3"/>
    <n v="0.65631372473282068"/>
  </r>
  <r>
    <n v="166"/>
    <x v="15"/>
    <x v="0"/>
    <x v="0"/>
    <x v="0"/>
    <n v="349043"/>
    <n v="3431913"/>
    <n v="329047.21999999997"/>
    <n v="17887"/>
    <n v="397"/>
    <n v="63"/>
    <n v="0.15869017632241814"/>
    <n v="380379"/>
    <n v="51331.78"/>
    <n v="18.39588639794264"/>
    <n v="5222.9717460317452"/>
    <n v="5.2119619582431144E-3"/>
    <n v="0.15600125720557675"/>
  </r>
  <r>
    <n v="167"/>
    <x v="15"/>
    <x v="0"/>
    <x v="1"/>
    <x v="0"/>
    <n v="348934"/>
    <n v="4443483"/>
    <n v="686089.3"/>
    <n v="24730"/>
    <n v="952"/>
    <n v="83"/>
    <n v="8.7184873949579828E-2"/>
    <n v="393045"/>
    <n v="-293044.3"/>
    <n v="27.743198544278208"/>
    <n v="8266.1361445783132"/>
    <n v="5.5654539468250469E-3"/>
    <n v="-0.42712267921974584"/>
  </r>
  <r>
    <n v="168"/>
    <x v="15"/>
    <x v="1"/>
    <x v="2"/>
    <x v="1"/>
    <n v="89459845"/>
    <n v="398751"/>
    <n v="91797.16"/>
    <n v="7248"/>
    <n v="161"/>
    <n v="24"/>
    <n v="0.14906832298136646"/>
    <n v="173174"/>
    <n v="81376.84"/>
    <n v="12.665171081677705"/>
    <n v="3824.8816666666667"/>
    <n v="1.817675692349361E-2"/>
    <n v="0.88648537710752695"/>
  </r>
  <r>
    <n v="169"/>
    <x v="15"/>
    <x v="1"/>
    <x v="3"/>
    <x v="1"/>
    <n v="127823"/>
    <n v="3873544"/>
    <n v="223474.62"/>
    <n v="15415"/>
    <n v="725"/>
    <n v="59"/>
    <n v="8.137931034482758E-2"/>
    <n v="193987"/>
    <n v="-29487.62"/>
    <n v="14.497218293869608"/>
    <n v="3787.7054237288135"/>
    <n v="3.9795598036320226E-3"/>
    <n v="-0.13195064388072344"/>
  </r>
  <r>
    <n v="170"/>
    <x v="15"/>
    <x v="2"/>
    <x v="4"/>
    <x v="2"/>
    <n v="10934"/>
    <n v="4715433"/>
    <n v="240202.25"/>
    <n v="31696"/>
    <n v="743"/>
    <n v="112"/>
    <n v="0.15074024226110364"/>
    <n v="883834"/>
    <n v="643631.75"/>
    <n v="7.5783142983341749"/>
    <n v="2144.6629464285716"/>
    <n v="6.7217581078980442E-3"/>
    <n v="2.6795408868984367"/>
  </r>
  <r>
    <n v="171"/>
    <x v="15"/>
    <x v="3"/>
    <x v="5"/>
    <x v="0"/>
    <n v="9034945"/>
    <n v="3502404"/>
    <n v="138503.79"/>
    <n v="21721"/>
    <n v="499"/>
    <n v="32"/>
    <n v="6.4128256513026047E-2"/>
    <n v="153922"/>
    <n v="15418.21"/>
    <n v="6.3764923346070628"/>
    <n v="4328.2434375000003"/>
    <n v="6.2017402903834055E-3"/>
    <n v="0.11131976966117677"/>
  </r>
  <r>
    <n v="172"/>
    <x v="15"/>
    <x v="3"/>
    <x v="6"/>
    <x v="0"/>
    <n v="983498"/>
    <n v="18342600"/>
    <n v="110443.69"/>
    <n v="40886"/>
    <n v="945"/>
    <n v="21"/>
    <n v="2.2222222222222223E-2"/>
    <n v="38893"/>
    <n v="-71550.69"/>
    <n v="2.7012593552805364"/>
    <n v="5259.2233333333334"/>
    <n v="2.2290187868677287E-3"/>
    <n v="-0.64784769505618656"/>
  </r>
  <r>
    <n v="173"/>
    <x v="15"/>
    <x v="0"/>
    <x v="7"/>
    <x v="0"/>
    <n v="4387490"/>
    <n v="71263"/>
    <n v="30974.69"/>
    <n v="2376"/>
    <n v="53"/>
    <n v="11"/>
    <n v="0.20754716981132076"/>
    <n v="63969"/>
    <n v="32994.31"/>
    <n v="13.03648569023569"/>
    <n v="2815.880909090909"/>
    <n v="3.3341285098859155E-2"/>
    <n v="1.0652022667539207"/>
  </r>
  <r>
    <n v="174"/>
    <x v="15"/>
    <x v="0"/>
    <x v="8"/>
    <x v="0"/>
    <n v="544756"/>
    <n v="1552681"/>
    <n v="304605.68"/>
    <n v="8941"/>
    <n v="299"/>
    <n v="42"/>
    <n v="0.14046822742474915"/>
    <n v="22125"/>
    <n v="-282480.68"/>
    <n v="34.068412929202552"/>
    <n v="7252.5161904761899"/>
    <n v="5.7584268758360535E-3"/>
    <n v="-0.92736511019755119"/>
  </r>
  <r>
    <n v="175"/>
    <x v="15"/>
    <x v="3"/>
    <x v="9"/>
    <x v="2"/>
    <n v="374754"/>
    <n v="4140438"/>
    <n v="672822.77"/>
    <n v="21715"/>
    <n v="899"/>
    <n v="151"/>
    <n v="0.16796440489432704"/>
    <n v="952963"/>
    <n v="280140.23"/>
    <n v="30.984239926318214"/>
    <n v="4455.7799337748347"/>
    <n v="5.2446142171432104E-3"/>
    <n v="0.41636556087422544"/>
  </r>
  <r>
    <n v="176"/>
    <x v="15"/>
    <x v="1"/>
    <x v="10"/>
    <x v="3"/>
    <n v="39889"/>
    <n v="54372423"/>
    <n v="213562.13"/>
    <n v="28442"/>
    <n v="373"/>
    <n v="50"/>
    <n v="0.13404825737265416"/>
    <n v="286224"/>
    <n v="72661.87"/>
    <n v="7.5086889107657688"/>
    <n v="4271.2426000000005"/>
    <n v="5.2309605551328843E-4"/>
    <n v="0.34023761609794767"/>
  </r>
  <r>
    <n v="177"/>
    <x v="16"/>
    <x v="0"/>
    <x v="0"/>
    <x v="0"/>
    <n v="349043"/>
    <n v="4728814"/>
    <n v="446636.61"/>
    <n v="25504"/>
    <n v="693"/>
    <n v="84"/>
    <n v="0.12121212121212122"/>
    <n v="348634"/>
    <n v="-98002.61"/>
    <n v="17.512414131116689"/>
    <n v="5317.1025"/>
    <n v="5.3933184938126134E-3"/>
    <n v="-0.21942359360107092"/>
  </r>
  <r>
    <n v="178"/>
    <x v="16"/>
    <x v="0"/>
    <x v="1"/>
    <x v="0"/>
    <n v="348934"/>
    <n v="6811577"/>
    <n v="374339.21"/>
    <n v="33166"/>
    <n v="661"/>
    <n v="61"/>
    <n v="9.2284417549167927E-2"/>
    <n v="301208"/>
    <n v="-73131.210000000006"/>
    <n v="11.286836217813423"/>
    <n v="6136.708360655738"/>
    <n v="4.8690633608047002E-3"/>
    <n v="-0.19536080657967944"/>
  </r>
  <r>
    <n v="179"/>
    <x v="16"/>
    <x v="1"/>
    <x v="2"/>
    <x v="1"/>
    <n v="89459845"/>
    <n v="426283"/>
    <n v="110036.67"/>
    <n v="6803"/>
    <n v="167"/>
    <n v="36"/>
    <n v="0.21556886227544911"/>
    <n v="271826"/>
    <n v="161789.32999999999"/>
    <n v="16.174727326179628"/>
    <n v="3056.5741666666668"/>
    <n v="1.5958881775721762E-2"/>
    <n v="1.4703219390408668"/>
  </r>
  <r>
    <n v="180"/>
    <x v="16"/>
    <x v="1"/>
    <x v="3"/>
    <x v="1"/>
    <n v="127823"/>
    <n v="3666801"/>
    <n v="166830.47"/>
    <n v="24002"/>
    <n v="472"/>
    <n v="38"/>
    <n v="8.050847457627118E-2"/>
    <n v="115782"/>
    <n v="-51048.47"/>
    <n v="6.9506903591367388"/>
    <n v="4390.2755263157896"/>
    <n v="6.5457601871495071E-3"/>
    <n v="-0.30599008682286877"/>
  </r>
  <r>
    <n v="181"/>
    <x v="16"/>
    <x v="2"/>
    <x v="4"/>
    <x v="2"/>
    <n v="10934"/>
    <n v="3643425"/>
    <n v="355343.94"/>
    <n v="34062"/>
    <n v="770"/>
    <n v="171"/>
    <n v="0.22207792207792207"/>
    <n v="1217752"/>
    <n v="862408.06"/>
    <n v="10.432268803945746"/>
    <n v="2078.0347368421053"/>
    <n v="9.348895613330863E-3"/>
    <n v="2.4269671237393271"/>
  </r>
  <r>
    <n v="182"/>
    <x v="16"/>
    <x v="3"/>
    <x v="5"/>
    <x v="0"/>
    <n v="9034945"/>
    <n v="4619985"/>
    <n v="222547.96"/>
    <n v="24776"/>
    <n v="513"/>
    <n v="70"/>
    <n v="0.1364522417153996"/>
    <n v="539394"/>
    <n v="316846.03999999998"/>
    <n v="8.9824007103648693"/>
    <n v="3179.2565714285715"/>
    <n v="5.3627879744198304E-3"/>
    <n v="1.42372026236502"/>
  </r>
  <r>
    <n v="183"/>
    <x v="16"/>
    <x v="3"/>
    <x v="6"/>
    <x v="0"/>
    <n v="983498"/>
    <n v="35480948"/>
    <n v="191069.07"/>
    <n v="44815"/>
    <n v="811"/>
    <n v="54"/>
    <n v="6.6584463625154133E-2"/>
    <n v="121420"/>
    <n v="-69649.070000000007"/>
    <n v="4.2635070846814687"/>
    <n v="3538.3161111111112"/>
    <n v="1.2630722268187422E-3"/>
    <n v="-0.36452299684088063"/>
  </r>
  <r>
    <n v="184"/>
    <x v="16"/>
    <x v="0"/>
    <x v="7"/>
    <x v="0"/>
    <n v="4387490"/>
    <n v="72671"/>
    <n v="31658.43"/>
    <n v="3054"/>
    <n v="59"/>
    <n v="9"/>
    <n v="0.15254237288135594"/>
    <n v="48714"/>
    <n v="17055.57"/>
    <n v="10.366218074656189"/>
    <n v="3517.6033333333335"/>
    <n v="4.2025016856792941E-2"/>
    <n v="0.53873707571727336"/>
  </r>
  <r>
    <n v="185"/>
    <x v="16"/>
    <x v="0"/>
    <x v="8"/>
    <x v="0"/>
    <n v="544756"/>
    <n v="1466419"/>
    <n v="253160.81"/>
    <n v="12374"/>
    <n v="202"/>
    <n v="30"/>
    <n v="0.14851485148514851"/>
    <n v="28592"/>
    <n v="-224568.81"/>
    <n v="20.459092451915307"/>
    <n v="8438.6936666666661"/>
    <n v="8.4382430942315945E-3"/>
    <n v="-0.88705992843047077"/>
  </r>
  <r>
    <n v="186"/>
    <x v="16"/>
    <x v="3"/>
    <x v="9"/>
    <x v="2"/>
    <n v="374754"/>
    <n v="2949298"/>
    <n v="466160.44"/>
    <n v="26833"/>
    <n v="714"/>
    <n v="137"/>
    <n v="0.19187675070028012"/>
    <n v="692744"/>
    <n v="226583.56"/>
    <n v="17.372654567137481"/>
    <n v="3402.6309489051096"/>
    <n v="9.0980972421233798E-3"/>
    <n v="0.48606346776230086"/>
  </r>
  <r>
    <n v="187"/>
    <x v="16"/>
    <x v="1"/>
    <x v="10"/>
    <x v="3"/>
    <n v="39889"/>
    <n v="18568797"/>
    <n v="461141.49"/>
    <n v="33108"/>
    <n v="854"/>
    <n v="169"/>
    <n v="0.19789227166276346"/>
    <n v="468298"/>
    <n v="7156.51"/>
    <n v="13.92840068865531"/>
    <n v="2728.6478698224851"/>
    <n v="1.7829911113789439E-3"/>
    <n v="1.5519119739149909E-2"/>
  </r>
  <r>
    <n v="188"/>
    <x v="17"/>
    <x v="0"/>
    <x v="0"/>
    <x v="0"/>
    <n v="349043"/>
    <n v="5083356"/>
    <n v="26861.55"/>
    <n v="22911"/>
    <n v="71"/>
    <n v="5"/>
    <n v="7.0422535211267609E-2"/>
    <n v="27565"/>
    <n v="703.45"/>
    <n v="1.1724302736676706"/>
    <n v="5372.3099999999995"/>
    <n v="4.5070618701503499E-3"/>
    <n v="2.6187989896338821E-2"/>
  </r>
  <r>
    <n v="189"/>
    <x v="17"/>
    <x v="0"/>
    <x v="1"/>
    <x v="0"/>
    <n v="348934"/>
    <n v="5487093"/>
    <n v="421097.86"/>
    <n v="32943"/>
    <n v="1477"/>
    <n v="48"/>
    <n v="3.2498307379823968E-2"/>
    <n v="256975"/>
    <n v="-164122.85999999999"/>
    <n v="12.78262028352002"/>
    <n v="8772.8720833333336"/>
    <n v="6.0037254699346265E-3"/>
    <n v="-0.38974992653726614"/>
  </r>
  <r>
    <n v="190"/>
    <x v="17"/>
    <x v="1"/>
    <x v="2"/>
    <x v="1"/>
    <n v="89459845"/>
    <n v="517717"/>
    <n v="120006.3"/>
    <n v="8383"/>
    <n v="147"/>
    <n v="27"/>
    <n v="0.18367346938775511"/>
    <n v="222224"/>
    <n v="102217.7"/>
    <n v="14.315436001431468"/>
    <n v="4444.6777777777779"/>
    <n v="1.6192244025210686E-2"/>
    <n v="0.85176944877060612"/>
  </r>
  <r>
    <n v="191"/>
    <x v="17"/>
    <x v="1"/>
    <x v="3"/>
    <x v="1"/>
    <n v="127823"/>
    <n v="11143615"/>
    <n v="236471.14"/>
    <n v="21088"/>
    <n v="448"/>
    <n v="37"/>
    <n v="8.2589285714285712E-2"/>
    <n v="110632"/>
    <n v="-125839.14"/>
    <n v="11.213540402124432"/>
    <n v="6391.1118918918919"/>
    <n v="1.8923841141317247E-3"/>
    <n v="-0.53215432547075292"/>
  </r>
  <r>
    <n v="192"/>
    <x v="17"/>
    <x v="2"/>
    <x v="4"/>
    <x v="2"/>
    <n v="10934"/>
    <n v="3450152"/>
    <n v="82772.11"/>
    <n v="47846"/>
    <n v="116"/>
    <n v="31"/>
    <n v="0.26724137931034481"/>
    <n v="211389"/>
    <n v="128616.89"/>
    <n v="1.7299692764285415"/>
    <n v="2670.0680645161292"/>
    <n v="1.3867794810199667E-2"/>
    <n v="1.5538674802418351"/>
  </r>
  <r>
    <n v="193"/>
    <x v="17"/>
    <x v="3"/>
    <x v="5"/>
    <x v="0"/>
    <n v="9034945"/>
    <n v="9301180"/>
    <n v="266354.37"/>
    <n v="26987"/>
    <n v="529"/>
    <n v="77"/>
    <n v="0.14555765595463138"/>
    <n v="347889"/>
    <n v="81534.63"/>
    <n v="9.8697287582910285"/>
    <n v="3459.1476623376625"/>
    <n v="2.9014598147761896E-3"/>
    <n v="0.30611335567725062"/>
  </r>
  <r>
    <n v="194"/>
    <x v="17"/>
    <x v="3"/>
    <x v="6"/>
    <x v="0"/>
    <n v="983498"/>
    <n v="11945966"/>
    <n v="59620.09"/>
    <n v="45416"/>
    <n v="947"/>
    <n v="15"/>
    <n v="1.5839493136219639E-2"/>
    <n v="29515"/>
    <n v="-30105.09"/>
    <n v="1.3127551964065527"/>
    <n v="3974.6726666666664"/>
    <n v="3.8017854730207669E-3"/>
    <n v="-0.50494875133533013"/>
  </r>
  <r>
    <n v="195"/>
    <x v="17"/>
    <x v="0"/>
    <x v="7"/>
    <x v="0"/>
    <n v="4387490"/>
    <n v="81605"/>
    <n v="20122.02"/>
    <n v="2503"/>
    <n v="28"/>
    <n v="5"/>
    <n v="0.17857142857142858"/>
    <n v="36952"/>
    <n v="16829.98"/>
    <n v="8.0391610067918506"/>
    <n v="4024.404"/>
    <n v="3.0672140187488511E-2"/>
    <n v="0.83639614710650323"/>
  </r>
  <r>
    <n v="196"/>
    <x v="17"/>
    <x v="0"/>
    <x v="8"/>
    <x v="0"/>
    <n v="544756"/>
    <n v="1388120"/>
    <n v="196603.6"/>
    <n v="10248"/>
    <n v="142"/>
    <n v="16"/>
    <n v="0.11267605633802817"/>
    <n v="19166"/>
    <n v="-177437.6"/>
    <n v="19.184582357533177"/>
    <n v="12287.725"/>
    <n v="7.3826470333976891E-3"/>
    <n v="-0.90251450126040422"/>
  </r>
  <r>
    <n v="197"/>
    <x v="17"/>
    <x v="3"/>
    <x v="9"/>
    <x v="2"/>
    <n v="374754"/>
    <n v="2725139"/>
    <n v="614341.38"/>
    <n v="30487"/>
    <n v="915"/>
    <n v="147"/>
    <n v="0.16065573770491803"/>
    <n v="690339"/>
    <n v="75997.62"/>
    <n v="20.150929248532162"/>
    <n v="4179.1930612244896"/>
    <n v="1.1187319252339055E-2"/>
    <n v="0.12370584576282326"/>
  </r>
  <r>
    <n v="198"/>
    <x v="17"/>
    <x v="1"/>
    <x v="10"/>
    <x v="3"/>
    <n v="39889"/>
    <n v="399978147"/>
    <n v="297028.32"/>
    <n v="50164"/>
    <n v="954"/>
    <n v="97"/>
    <n v="0.10167714884696016"/>
    <n v="454121"/>
    <n v="157092.68"/>
    <n v="5.9211450442548443"/>
    <n v="3062.1476288659796"/>
    <n v="1.2541685183615795E-4"/>
    <n v="0.5288811518039761"/>
  </r>
  <r>
    <n v="199"/>
    <x v="18"/>
    <x v="0"/>
    <x v="0"/>
    <x v="0"/>
    <n v="349043"/>
    <n v="13787492"/>
    <n v="54757.02"/>
    <n v="26217"/>
    <n v="73"/>
    <n v="10"/>
    <n v="0.13698630136986301"/>
    <n v="47653"/>
    <n v="-7104.02"/>
    <n v="2.0886073921501316"/>
    <n v="5475.7019999999993"/>
    <n v="1.9015060897224819E-3"/>
    <n v="-0.12973715516293621"/>
  </r>
  <r>
    <n v="200"/>
    <x v="18"/>
    <x v="0"/>
    <x v="1"/>
    <x v="0"/>
    <n v="348934"/>
    <n v="6955400"/>
    <n v="474121.26"/>
    <n v="40465"/>
    <n v="840"/>
    <n v="62"/>
    <n v="7.3809523809523811E-2"/>
    <n v="343159"/>
    <n v="-130962.26"/>
    <n v="11.716823427653528"/>
    <n v="7647.1170967741937"/>
    <n v="5.8177818673261061E-3"/>
    <n v="-0.27622102413209648"/>
  </r>
  <r>
    <n v="201"/>
    <x v="18"/>
    <x v="1"/>
    <x v="2"/>
    <x v="1"/>
    <n v="89459845"/>
    <n v="379687"/>
    <n v="10543.81"/>
    <n v="10094"/>
    <n v="12"/>
    <n v="2"/>
    <n v="0.16666666666666666"/>
    <n v="17604"/>
    <n v="7060.19"/>
    <n v="1.0445621161085794"/>
    <n v="5271.9049999999997"/>
    <n v="2.6585055585258383E-2"/>
    <n v="0.66960519963846088"/>
  </r>
  <r>
    <n v="202"/>
    <x v="18"/>
    <x v="1"/>
    <x v="3"/>
    <x v="1"/>
    <n v="127823"/>
    <n v="9213016"/>
    <n v="95268.94"/>
    <n v="25256"/>
    <n v="259"/>
    <n v="18"/>
    <n v="6.9498069498069498E-2"/>
    <n v="61827"/>
    <n v="-33441.94"/>
    <n v="3.7721309787773203"/>
    <n v="5292.7188888888886"/>
    <n v="2.741338992573116E-3"/>
    <n v="-0.35102668298818063"/>
  </r>
  <r>
    <n v="203"/>
    <x v="18"/>
    <x v="2"/>
    <x v="4"/>
    <x v="2"/>
    <n v="10934"/>
    <n v="3603338"/>
    <n v="1046306.28"/>
    <n v="53560"/>
    <n v="1799"/>
    <n v="439"/>
    <n v="0.24402445803224013"/>
    <n v="2527593"/>
    <n v="1481286.72"/>
    <n v="19.535218073188947"/>
    <n v="2383.3856036446468"/>
    <n v="1.4863995550792071E-2"/>
    <n v="1.4157295510068046"/>
  </r>
  <r>
    <n v="204"/>
    <x v="18"/>
    <x v="3"/>
    <x v="5"/>
    <x v="0"/>
    <n v="9034945"/>
    <n v="6829250"/>
    <n v="348945.13"/>
    <n v="33047"/>
    <n v="1269"/>
    <n v="104"/>
    <n v="8.195429472025216E-2"/>
    <n v="578804"/>
    <n v="229858.87"/>
    <n v="10.559056192695252"/>
    <n v="3355.2416346153846"/>
    <n v="4.8390379617088263E-3"/>
    <n v="0.6587249691663557"/>
  </r>
  <r>
    <n v="205"/>
    <x v="18"/>
    <x v="3"/>
    <x v="6"/>
    <x v="0"/>
    <n v="983498"/>
    <n v="12268277"/>
    <n v="8402.32"/>
    <n v="65766"/>
    <n v="153"/>
    <n v="3"/>
    <n v="1.9607843137254902E-2"/>
    <n v="4049"/>
    <n v="-4353.32"/>
    <n v="0.12776084907094851"/>
    <n v="2800.7733333333331"/>
    <n v="5.3606549640181746E-3"/>
    <n v="-0.51810928410248591"/>
  </r>
  <r>
    <n v="206"/>
    <x v="18"/>
    <x v="0"/>
    <x v="7"/>
    <x v="0"/>
    <n v="4387490"/>
    <n v="101165"/>
    <n v="3791.95"/>
    <n v="2898"/>
    <n v="8"/>
    <n v="1"/>
    <n v="0.125"/>
    <n v="5326"/>
    <n v="1534.05"/>
    <n v="1.3084713595583159"/>
    <n v="3791.95"/>
    <n v="2.8646270943508131E-2"/>
    <n v="0.40455438494705892"/>
  </r>
  <r>
    <n v="207"/>
    <x v="18"/>
    <x v="0"/>
    <x v="8"/>
    <x v="0"/>
    <n v="544756"/>
    <n v="1168171"/>
    <n v="461221.27"/>
    <n v="12254"/>
    <n v="242"/>
    <n v="41"/>
    <n v="0.16942148760330578"/>
    <n v="71621"/>
    <n v="-389600.27"/>
    <n v="37.638425820140363"/>
    <n v="11249.299268292683"/>
    <n v="1.0489902591315827E-2"/>
    <n v="-0.844714446929128"/>
  </r>
  <r>
    <n v="208"/>
    <x v="18"/>
    <x v="3"/>
    <x v="9"/>
    <x v="2"/>
    <n v="374754"/>
    <n v="3486776"/>
    <n v="326090.65999999997"/>
    <n v="29193"/>
    <n v="675"/>
    <n v="109"/>
    <n v="0.16148148148148148"/>
    <n v="578507"/>
    <n v="252416.34"/>
    <n v="11.170166135717466"/>
    <n v="2991.6574311926602"/>
    <n v="8.3724908052596435E-3"/>
    <n v="0.77406798465187565"/>
  </r>
  <r>
    <n v="209"/>
    <x v="18"/>
    <x v="1"/>
    <x v="10"/>
    <x v="3"/>
    <n v="39889"/>
    <n v="18315202"/>
    <n v="544689.51"/>
    <n v="38790"/>
    <n v="777"/>
    <n v="140"/>
    <n v="0.18018018018018017"/>
    <n v="545703"/>
    <n v="1013.49"/>
    <n v="14.042008507347255"/>
    <n v="3890.6393571428571"/>
    <n v="2.1179127590293572E-3"/>
    <n v="1.8606747172347784E-3"/>
  </r>
  <r>
    <n v="210"/>
    <x v="19"/>
    <x v="0"/>
    <x v="0"/>
    <x v="0"/>
    <n v="349043"/>
    <n v="9112989"/>
    <n v="65422.64"/>
    <n v="26241"/>
    <n v="96"/>
    <n v="12"/>
    <n v="0.125"/>
    <n v="71021"/>
    <n v="5598.36"/>
    <n v="2.4931458404786402"/>
    <n v="5451.8866666666663"/>
    <n v="2.8795162597035945E-3"/>
    <n v="8.5572211699191589E-2"/>
  </r>
  <r>
    <n v="211"/>
    <x v="19"/>
    <x v="0"/>
    <x v="1"/>
    <x v="0"/>
    <n v="348934"/>
    <n v="9390390"/>
    <n v="387809.94"/>
    <n v="37615"/>
    <n v="842"/>
    <n v="57"/>
    <n v="6.769596199524941E-2"/>
    <n v="326834"/>
    <n v="-60975.94"/>
    <n v="10.309981124551376"/>
    <n v="6803.6831578947367"/>
    <n v="4.0056909244450978E-3"/>
    <n v="-0.15723150365872521"/>
  </r>
  <r>
    <n v="212"/>
    <x v="19"/>
    <x v="1"/>
    <x v="2"/>
    <x v="1"/>
    <n v="89459845"/>
    <n v="568510"/>
    <n v="186333.91"/>
    <n v="10906"/>
    <n v="305"/>
    <n v="45"/>
    <n v="0.14754098360655737"/>
    <n v="424888"/>
    <n v="238554.09"/>
    <n v="17.085449293966626"/>
    <n v="4140.753555555556"/>
    <n v="1.9183479622170235E-2"/>
    <n v="1.2802505459151261"/>
  </r>
  <r>
    <n v="213"/>
    <x v="19"/>
    <x v="1"/>
    <x v="3"/>
    <x v="1"/>
    <n v="127823"/>
    <n v="6470206"/>
    <n v="453089.78"/>
    <n v="34413"/>
    <n v="722"/>
    <n v="86"/>
    <n v="0.11911357340720222"/>
    <n v="230673"/>
    <n v="-222416.78"/>
    <n v="13.166238921337868"/>
    <n v="5268.485813953489"/>
    <n v="5.3186869166144011E-3"/>
    <n v="-0.49088898010456117"/>
  </r>
  <r>
    <n v="214"/>
    <x v="19"/>
    <x v="2"/>
    <x v="4"/>
    <x v="2"/>
    <n v="10934"/>
    <n v="5105285"/>
    <n v="271843.19"/>
    <n v="48346"/>
    <n v="980"/>
    <n v="209"/>
    <n v="0.21326530612244898"/>
    <n v="1481335"/>
    <n v="1209491.81"/>
    <n v="5.6228682827948537"/>
    <n v="1300.6851196172249"/>
    <n v="9.4697945364460561E-3"/>
    <n v="4.4492260777251769"/>
  </r>
  <r>
    <n v="215"/>
    <x v="19"/>
    <x v="3"/>
    <x v="5"/>
    <x v="0"/>
    <n v="9034945"/>
    <n v="8079178"/>
    <n v="413943.12"/>
    <n v="29204"/>
    <n v="909"/>
    <n v="117"/>
    <n v="0.12871287128712872"/>
    <n v="874522"/>
    <n v="460578.88"/>
    <n v="14.174192576359403"/>
    <n v="3537.9753846153844"/>
    <n v="3.6147241711966243E-3"/>
    <n v="1.1126622420974166"/>
  </r>
  <r>
    <n v="216"/>
    <x v="19"/>
    <x v="3"/>
    <x v="6"/>
    <x v="0"/>
    <n v="983498"/>
    <n v="10974730"/>
    <n v="143152.16"/>
    <n v="53350"/>
    <n v="1189"/>
    <n v="46"/>
    <n v="3.8687973086627421E-2"/>
    <n v="84184"/>
    <n v="-58968.160000000003"/>
    <n v="2.6832644798500471"/>
    <n v="3112.0034782608695"/>
    <n v="4.8611674273535662E-3"/>
    <n v="-0.41192644246513643"/>
  </r>
  <r>
    <n v="217"/>
    <x v="19"/>
    <x v="0"/>
    <x v="7"/>
    <x v="0"/>
    <n v="4387490"/>
    <n v="120499"/>
    <n v="73401.63"/>
    <n v="3716"/>
    <n v="94"/>
    <n v="26"/>
    <n v="0.27659574468085107"/>
    <n v="115008"/>
    <n v="41606.370000000003"/>
    <n v="19.752860602798709"/>
    <n v="2823.1396153846154"/>
    <n v="3.0838430194441449E-2"/>
    <n v="0.56683169024993041"/>
  </r>
  <r>
    <n v="218"/>
    <x v="19"/>
    <x v="0"/>
    <x v="8"/>
    <x v="0"/>
    <n v="544756"/>
    <n v="959896"/>
    <n v="142438.09"/>
    <n v="16512"/>
    <n v="94"/>
    <n v="14"/>
    <n v="0.14893617021276595"/>
    <n v="19777"/>
    <n v="-122661.09"/>
    <n v="8.626337814922481"/>
    <n v="10174.149285714286"/>
    <n v="1.7201863535216314E-2"/>
    <n v="-0.86115371246553507"/>
  </r>
  <r>
    <n v="219"/>
    <x v="19"/>
    <x v="3"/>
    <x v="9"/>
    <x v="2"/>
    <n v="374754"/>
    <n v="4540332"/>
    <n v="546817.26"/>
    <n v="32650"/>
    <n v="664"/>
    <n v="152"/>
    <n v="0.2289156626506024"/>
    <n v="728326"/>
    <n v="181508.74"/>
    <n v="16.747848698315469"/>
    <n v="3597.4819736842105"/>
    <n v="7.1911040866615037E-3"/>
    <n v="0.3319367424503023"/>
  </r>
  <r>
    <n v="220"/>
    <x v="19"/>
    <x v="1"/>
    <x v="10"/>
    <x v="3"/>
    <n v="39889"/>
    <n v="21579112"/>
    <n v="740430.74"/>
    <n v="54125"/>
    <n v="1909"/>
    <n v="300"/>
    <n v="0.15715034049240439"/>
    <n v="1101933"/>
    <n v="361502.26"/>
    <n v="13.680013672055427"/>
    <n v="2468.1024666666667"/>
    <n v="2.5082125714904302E-3"/>
    <n v="0.48823237673789721"/>
  </r>
  <r>
    <n v="221"/>
    <x v="20"/>
    <x v="0"/>
    <x v="0"/>
    <x v="0"/>
    <n v="349043"/>
    <n v="504736"/>
    <n v="37538.71"/>
    <n v="2580"/>
    <n v="71"/>
    <n v="7"/>
    <n v="9.8591549295774641E-2"/>
    <n v="32832"/>
    <n v="-4706.71"/>
    <n v="14.549887596899225"/>
    <n v="5362.6728571428566"/>
    <n v="5.1115830850187024E-3"/>
    <n v="-0.12538283814228032"/>
  </r>
  <r>
    <n v="222"/>
    <x v="20"/>
    <x v="0"/>
    <x v="1"/>
    <x v="0"/>
    <n v="348934"/>
    <n v="516336"/>
    <n v="42350.93"/>
    <n v="2888"/>
    <n v="129"/>
    <n v="5"/>
    <n v="3.875968992248062E-2"/>
    <n v="27433"/>
    <n v="-14917.93"/>
    <n v="14.664449445983379"/>
    <n v="8470.1859999999997"/>
    <n v="5.5932571039013354E-3"/>
    <n v="-0.35224562955288113"/>
  </r>
  <r>
    <n v="223"/>
    <x v="20"/>
    <x v="1"/>
    <x v="2"/>
    <x v="1"/>
    <n v="89459845"/>
    <n v="42554"/>
    <n v="9781.77"/>
    <n v="955"/>
    <n v="19"/>
    <n v="2"/>
    <n v="0.10526315789473684"/>
    <n v="19026"/>
    <n v="9244.23"/>
    <n v="10.24269109947644"/>
    <n v="4890.8850000000002"/>
    <n v="2.2442073600601589E-2"/>
    <n v="0.94504675534182458"/>
  </r>
  <r>
    <n v="224"/>
    <x v="20"/>
    <x v="1"/>
    <x v="3"/>
    <x v="1"/>
    <n v="127823"/>
    <n v="572850"/>
    <n v="15937.39"/>
    <n v="2646"/>
    <n v="44"/>
    <n v="4"/>
    <n v="9.0909090909090912E-2"/>
    <n v="11792"/>
    <n v="-4145.3900000000003"/>
    <n v="6.0232010582010576"/>
    <n v="3984.3474999999999"/>
    <n v="4.619010212097408E-3"/>
    <n v="-0.26010469719320417"/>
  </r>
  <r>
    <n v="225"/>
    <x v="20"/>
    <x v="2"/>
    <x v="4"/>
    <x v="2"/>
    <n v="10934"/>
    <n v="796960"/>
    <n v="34284.550000000003"/>
    <n v="3986"/>
    <n v="73"/>
    <n v="23"/>
    <n v="0.31506849315068491"/>
    <n v="180527"/>
    <n v="146242.45000000001"/>
    <n v="8.601241846462619"/>
    <n v="1490.6326086956524"/>
    <n v="5.0015057217426221E-3"/>
    <n v="4.2655496426232808"/>
  </r>
  <r>
    <n v="226"/>
    <x v="20"/>
    <x v="3"/>
    <x v="5"/>
    <x v="0"/>
    <n v="9034945"/>
    <n v="450641"/>
    <n v="32919.24"/>
    <n v="3143"/>
    <n v="49"/>
    <n v="10"/>
    <n v="0.20408163265306123"/>
    <n v="60448"/>
    <n v="27528.76"/>
    <n v="10.473827553293031"/>
    <n v="3291.924"/>
    <n v="6.9745096429308477E-3"/>
    <n v="0.83625138368929541"/>
  </r>
  <r>
    <n v="227"/>
    <x v="20"/>
    <x v="3"/>
    <x v="6"/>
    <x v="0"/>
    <n v="983498"/>
    <n v="888851"/>
    <n v="12318.28"/>
    <n v="5503"/>
    <n v="89"/>
    <n v="3"/>
    <n v="3.3707865168539325E-2"/>
    <n v="7396"/>
    <n v="-4922.28"/>
    <n v="2.2384662911139381"/>
    <n v="4106.0933333333332"/>
    <n v="6.1911388972954971E-3"/>
    <n v="-0.39959150141091121"/>
  </r>
  <r>
    <n v="228"/>
    <x v="20"/>
    <x v="0"/>
    <x v="7"/>
    <x v="0"/>
    <n v="4387490"/>
    <n v="12439"/>
    <n v="1601.27"/>
    <n v="291"/>
    <n v="2"/>
    <n v="1"/>
    <n v="0.5"/>
    <n v="3454"/>
    <n v="1852.73"/>
    <n v="5.5026460481099653"/>
    <n v="1601.27"/>
    <n v="2.3394163517967682E-2"/>
    <n v="1.1570378512056056"/>
  </r>
  <r>
    <n v="229"/>
    <x v="20"/>
    <x v="0"/>
    <x v="8"/>
    <x v="0"/>
    <n v="544756"/>
    <n v="138519"/>
    <n v="30434.07"/>
    <n v="1092"/>
    <n v="27"/>
    <n v="4"/>
    <n v="0.14814814814814814"/>
    <n v="3946"/>
    <n v="-26488.07"/>
    <n v="27.870027472527472"/>
    <n v="7608.5174999999999"/>
    <n v="7.8833950577177139E-3"/>
    <n v="-0.87034267845214264"/>
  </r>
  <r>
    <n v="230"/>
    <x v="20"/>
    <x v="3"/>
    <x v="9"/>
    <x v="2"/>
    <n v="374754"/>
    <n v="317355"/>
    <n v="54285.97"/>
    <n v="3411"/>
    <n v="89"/>
    <n v="17"/>
    <n v="0.19101123595505617"/>
    <n v="71017"/>
    <n v="16731.03"/>
    <n v="15.914972148929932"/>
    <n v="3193.2923529411764"/>
    <n v="1.0748215720565297E-2"/>
    <n v="0.30820173241815518"/>
  </r>
  <r>
    <n v="231"/>
    <x v="20"/>
    <x v="1"/>
    <x v="10"/>
    <x v="3"/>
    <n v="39889"/>
    <n v="44205468"/>
    <n v="23947.3"/>
    <n v="4306"/>
    <n v="76"/>
    <n v="9"/>
    <n v="0.11842105263157894"/>
    <n v="29543"/>
    <n v="5595.7"/>
    <n v="5.56137947050627"/>
    <n v="2660.8111111111111"/>
    <n v="9.7408764001774618E-5"/>
    <n v="0.2336672610273392"/>
  </r>
  <r>
    <n v="232"/>
    <x v="21"/>
    <x v="0"/>
    <x v="0"/>
    <x v="0"/>
    <n v="349043"/>
    <n v="534609"/>
    <n v="68820.479999999996"/>
    <n v="4858"/>
    <n v="115"/>
    <n v="10"/>
    <n v="8.6956521739130432E-2"/>
    <n v="58634"/>
    <n v="-10186.48"/>
    <n v="14.166422396047755"/>
    <n v="6882.0479999999998"/>
    <n v="9.0870149960064275E-3"/>
    <n v="-0.14801524197448201"/>
  </r>
  <r>
    <n v="233"/>
    <x v="21"/>
    <x v="0"/>
    <x v="1"/>
    <x v="0"/>
    <n v="348934"/>
    <n v="1697300"/>
    <n v="110532.28"/>
    <n v="7345"/>
    <n v="111"/>
    <n v="13"/>
    <n v="0.11711711711711711"/>
    <n v="80190"/>
    <n v="-30342.28"/>
    <n v="15.048642614023144"/>
    <n v="8502.4830769230775"/>
    <n v="4.3274612620043595E-3"/>
    <n v="-0.27451057736255868"/>
  </r>
  <r>
    <n v="234"/>
    <x v="21"/>
    <x v="1"/>
    <x v="2"/>
    <x v="1"/>
    <n v="89459845"/>
    <n v="76194"/>
    <n v="34445.39"/>
    <n v="2037"/>
    <n v="73"/>
    <n v="7"/>
    <n v="9.5890410958904104E-2"/>
    <n v="64471"/>
    <n v="30025.61"/>
    <n v="16.909862542955327"/>
    <n v="4920.7699999999995"/>
    <n v="2.6734388534530279E-2"/>
    <n v="0.87168732884139211"/>
  </r>
  <r>
    <n v="235"/>
    <x v="21"/>
    <x v="1"/>
    <x v="3"/>
    <x v="1"/>
    <n v="127823"/>
    <n v="898905"/>
    <n v="10879.27"/>
    <n v="4318"/>
    <n v="33"/>
    <n v="4"/>
    <n v="0.12121212121212122"/>
    <n v="14164"/>
    <n v="3284.73"/>
    <n v="2.5195159796201945"/>
    <n v="2719.8175000000001"/>
    <n v="4.8036221847692472E-3"/>
    <n v="0.30192558875733388"/>
  </r>
  <r>
    <n v="236"/>
    <x v="21"/>
    <x v="2"/>
    <x v="4"/>
    <x v="2"/>
    <n v="10934"/>
    <n v="715288"/>
    <n v="66767.539999999994"/>
    <n v="8626"/>
    <n v="171"/>
    <n v="38"/>
    <n v="0.22222222222222221"/>
    <n v="291204"/>
    <n v="224436.46"/>
    <n v="7.7402666357523762"/>
    <n v="1757.0405263157893"/>
    <n v="1.2059478140273567E-2"/>
    <n v="3.3614606738543911"/>
  </r>
  <r>
    <n v="237"/>
    <x v="21"/>
    <x v="3"/>
    <x v="5"/>
    <x v="0"/>
    <n v="9034945"/>
    <n v="3852063"/>
    <n v="38614.67"/>
    <n v="4923"/>
    <n v="114"/>
    <n v="7"/>
    <n v="6.1403508771929821E-2"/>
    <n v="46809"/>
    <n v="8194.33"/>
    <n v="7.8437274019906553"/>
    <n v="5516.3814285714279"/>
    <n v="1.2780164810388616E-3"/>
    <n v="0.21220769205071544"/>
  </r>
  <r>
    <n v="238"/>
    <x v="21"/>
    <x v="3"/>
    <x v="6"/>
    <x v="0"/>
    <n v="983498"/>
    <n v="2560043"/>
    <n v="16488.04"/>
    <n v="12216"/>
    <n v="141"/>
    <n v="7"/>
    <n v="4.9645390070921988E-2"/>
    <n v="16988"/>
    <n v="499.96"/>
    <n v="1.3497085789129011"/>
    <n v="2355.434285714286"/>
    <n v="4.7717948487583997E-3"/>
    <n v="3.0322585340646916E-2"/>
  </r>
  <r>
    <n v="239"/>
    <x v="21"/>
    <x v="0"/>
    <x v="7"/>
    <x v="0"/>
    <n v="4387490"/>
    <n v="16096"/>
    <n v="5619.48"/>
    <n v="711"/>
    <n v="10"/>
    <n v="2"/>
    <n v="0.2"/>
    <n v="13922"/>
    <n v="8302.52"/>
    <n v="7.9036286919831218"/>
    <n v="2809.74"/>
    <n v="4.4172465208747513E-2"/>
    <n v="1.4774534298547199"/>
  </r>
  <r>
    <n v="240"/>
    <x v="21"/>
    <x v="0"/>
    <x v="8"/>
    <x v="0"/>
    <n v="544756"/>
    <n v="198835"/>
    <n v="57458.87"/>
    <n v="2844"/>
    <n v="43"/>
    <n v="5"/>
    <n v="0.11627906976744186"/>
    <n v="5323"/>
    <n v="-52135.87"/>
    <n v="20.203540787623066"/>
    <n v="11491.774000000001"/>
    <n v="1.4303316820479292E-2"/>
    <n v="-0.90735982103372381"/>
  </r>
  <r>
    <n v="241"/>
    <x v="21"/>
    <x v="3"/>
    <x v="9"/>
    <x v="2"/>
    <n v="374754"/>
    <n v="669031"/>
    <n v="164598.66"/>
    <n v="6118"/>
    <n v="197"/>
    <n v="33"/>
    <n v="0.16751269035532995"/>
    <n v="161366"/>
    <n v="-3232.66"/>
    <n v="26.903998038574699"/>
    <n v="4987.8381818181815"/>
    <n v="9.1445687867976223E-3"/>
    <n v="-1.963964955729287E-2"/>
  </r>
  <r>
    <n v="242"/>
    <x v="21"/>
    <x v="1"/>
    <x v="10"/>
    <x v="3"/>
    <n v="39889"/>
    <n v="97044461"/>
    <n v="56258.76"/>
    <n v="9153"/>
    <n v="147"/>
    <n v="23"/>
    <n v="0.15646258503401361"/>
    <n v="86597"/>
    <n v="30338.240000000002"/>
    <n v="6.1464831202884298"/>
    <n v="2446.0330434782609"/>
    <n v="9.4317593252437151E-5"/>
    <n v="0.53926250774101669"/>
  </r>
  <r>
    <n v="243"/>
    <x v="22"/>
    <x v="0"/>
    <x v="0"/>
    <x v="0"/>
    <n v="349043"/>
    <n v="900665"/>
    <n v="8096.06"/>
    <n v="1422"/>
    <n v="28"/>
    <n v="1"/>
    <n v="3.5714285714285712E-2"/>
    <n v="8596"/>
    <n v="499.94"/>
    <n v="5.6934317862165971"/>
    <n v="8096.06"/>
    <n v="1.5788334175303803E-3"/>
    <n v="6.1751024572446349E-2"/>
  </r>
  <r>
    <n v="244"/>
    <x v="22"/>
    <x v="0"/>
    <x v="1"/>
    <x v="0"/>
    <n v="348934"/>
    <n v="413495"/>
    <n v="20835.73"/>
    <n v="1729"/>
    <n v="39"/>
    <n v="3"/>
    <n v="7.6923076923076927E-2"/>
    <n v="10952"/>
    <n v="-9883.73"/>
    <n v="12.05074031231926"/>
    <n v="6945.2433333333329"/>
    <n v="4.1814290378360073E-3"/>
    <n v="-0.4743644691114734"/>
  </r>
  <r>
    <n v="245"/>
    <x v="22"/>
    <x v="1"/>
    <x v="2"/>
    <x v="1"/>
    <n v="89459845"/>
    <n v="25152"/>
    <n v="5749.71"/>
    <n v="379"/>
    <n v="10"/>
    <n v="1"/>
    <n v="0.1"/>
    <n v="12881"/>
    <n v="7131.29"/>
    <n v="15.170738786279683"/>
    <n v="5749.71"/>
    <n v="1.5068384223918575E-2"/>
    <n v="1.2402869014263327"/>
  </r>
  <r>
    <n v="246"/>
    <x v="22"/>
    <x v="1"/>
    <x v="3"/>
    <x v="1"/>
    <n v="127823"/>
    <n v="210820"/>
    <n v="13763.52"/>
    <n v="1182"/>
    <n v="26"/>
    <n v="3"/>
    <n v="0.11538461538461539"/>
    <n v="9197"/>
    <n v="-4566.5200000000004"/>
    <n v="11.644263959390864"/>
    <n v="4587.84"/>
    <n v="5.606678683236885E-3"/>
    <n v="-0.33178431099021183"/>
  </r>
  <r>
    <n v="247"/>
    <x v="22"/>
    <x v="2"/>
    <x v="4"/>
    <x v="2"/>
    <n v="10934"/>
    <n v="255254"/>
    <n v="17883.84"/>
    <n v="2287"/>
    <n v="42"/>
    <n v="9"/>
    <n v="0.21428571428571427"/>
    <n v="60569"/>
    <n v="42685.16"/>
    <n v="7.8197813729777002"/>
    <n v="1987.0933333333332"/>
    <n v="8.9597028841859484E-3"/>
    <n v="2.3868005976345126"/>
  </r>
  <r>
    <n v="248"/>
    <x v="22"/>
    <x v="3"/>
    <x v="5"/>
    <x v="0"/>
    <n v="9034945"/>
    <n v="443753"/>
    <n v="606.83000000000004"/>
    <n v="1238"/>
    <n v="1"/>
    <n v="1"/>
    <n v="1"/>
    <n v="0"/>
    <n v="-606.83000000000004"/>
    <n v="0.49016962843295642"/>
    <n v="606.83000000000004"/>
    <n v="2.7898402940374489E-3"/>
    <n v="-1"/>
  </r>
  <r>
    <n v="249"/>
    <x v="22"/>
    <x v="3"/>
    <x v="6"/>
    <x v="0"/>
    <n v="983498"/>
    <n v="418157"/>
    <n v="4270.2"/>
    <n v="2234"/>
    <n v="45"/>
    <n v="2"/>
    <n v="4.4444444444444446E-2"/>
    <n v="2776"/>
    <n v="-1494.2"/>
    <n v="1.9114592658907787"/>
    <n v="2135.1"/>
    <n v="5.3424909782689278E-3"/>
    <n v="-0.34991335300454313"/>
  </r>
  <r>
    <n v="250"/>
    <x v="22"/>
    <x v="0"/>
    <x v="7"/>
    <x v="0"/>
    <n v="4387490"/>
    <n v="5470"/>
    <n v="1095.1600000000001"/>
    <n v="142"/>
    <n v="2"/>
    <n v="1"/>
    <n v="0.5"/>
    <n v="4620"/>
    <n v="3524.84"/>
    <n v="7.7123943661971834"/>
    <n v="1095.1600000000001"/>
    <n v="2.5959780621572212E-2"/>
    <n v="3.2185616713539571"/>
  </r>
  <r>
    <n v="251"/>
    <x v="22"/>
    <x v="0"/>
    <x v="8"/>
    <x v="0"/>
    <n v="544756"/>
    <n v="67026"/>
    <n v="15354.48"/>
    <n v="637"/>
    <n v="11"/>
    <n v="2"/>
    <n v="0.18181818181818182"/>
    <n v="2946"/>
    <n v="-12408.48"/>
    <n v="24.104364207221348"/>
    <n v="7677.24"/>
    <n v="9.503774654611644E-3"/>
    <n v="-0.80813417321850034"/>
  </r>
  <r>
    <n v="252"/>
    <x v="22"/>
    <x v="3"/>
    <x v="9"/>
    <x v="2"/>
    <n v="374754"/>
    <n v="136525"/>
    <n v="17937.32"/>
    <n v="1388"/>
    <n v="34"/>
    <n v="3"/>
    <n v="8.8235294117647065E-2"/>
    <n v="19301"/>
    <n v="1363.68"/>
    <n v="12.92314121037464"/>
    <n v="5979.1066666666666"/>
    <n v="1.0166636147225783E-2"/>
    <n v="7.6024735021731238E-2"/>
  </r>
  <r>
    <n v="253"/>
    <x v="22"/>
    <x v="1"/>
    <x v="10"/>
    <x v="3"/>
    <n v="39889"/>
    <n v="573238"/>
    <n v="16736.650000000001"/>
    <n v="2040"/>
    <n v="39"/>
    <n v="6"/>
    <n v="0.15384615384615385"/>
    <n v="21868"/>
    <n v="5131.3500000000004"/>
    <n v="8.2042401960784321"/>
    <n v="2789.4416666666671"/>
    <n v="3.5587312774100809E-3"/>
    <n v="0.30659361341726094"/>
  </r>
  <r>
    <n v="254"/>
    <x v="23"/>
    <x v="0"/>
    <x v="0"/>
    <x v="0"/>
    <n v="349043"/>
    <n v="553647"/>
    <n v="100593.60000000001"/>
    <n v="2133"/>
    <n v="102"/>
    <n v="15"/>
    <n v="0.14705882352941177"/>
    <n v="74779"/>
    <n v="-25814.6"/>
    <n v="47.160618846694796"/>
    <n v="6706.2400000000007"/>
    <n v="3.8526353434589189E-3"/>
    <n v="-0.25662268772566044"/>
  </r>
  <r>
    <n v="255"/>
    <x v="23"/>
    <x v="0"/>
    <x v="1"/>
    <x v="0"/>
    <n v="348934"/>
    <n v="437067"/>
    <n v="45685.52"/>
    <n v="3906"/>
    <n v="66"/>
    <n v="6"/>
    <n v="9.0909090909090912E-2"/>
    <n v="38806"/>
    <n v="-6879.52"/>
    <n v="11.696241679467485"/>
    <n v="7614.2533333333331"/>
    <n v="8.9368449230895954E-3"/>
    <n v="-0.15058425514254847"/>
  </r>
  <r>
    <n v="256"/>
    <x v="23"/>
    <x v="1"/>
    <x v="2"/>
    <x v="1"/>
    <n v="89459845"/>
    <n v="40299"/>
    <n v="15122.28"/>
    <n v="1075"/>
    <n v="17"/>
    <n v="3"/>
    <n v="0.17647058823529413"/>
    <n v="26365"/>
    <n v="11242.72"/>
    <n v="14.067237209302327"/>
    <n v="5040.76"/>
    <n v="2.6675599890816148E-2"/>
    <n v="0.7434540294188442"/>
  </r>
  <r>
    <n v="257"/>
    <x v="23"/>
    <x v="1"/>
    <x v="3"/>
    <x v="1"/>
    <n v="127823"/>
    <n v="347386"/>
    <n v="18483.740000000002"/>
    <n v="2130"/>
    <n v="44"/>
    <n v="5"/>
    <n v="0.11363636363636363"/>
    <n v="22380"/>
    <n v="3896.26"/>
    <n v="8.6778122065727707"/>
    <n v="3696.7480000000005"/>
    <n v="6.1315078903582754E-3"/>
    <n v="0.21079391941241329"/>
  </r>
  <r>
    <n v="258"/>
    <x v="23"/>
    <x v="2"/>
    <x v="4"/>
    <x v="2"/>
    <n v="10934"/>
    <n v="469347"/>
    <n v="25533.01"/>
    <n v="5389"/>
    <n v="54"/>
    <n v="15"/>
    <n v="0.27777777777777779"/>
    <n v="114158"/>
    <n v="88624.99"/>
    <n v="4.7379866394507326"/>
    <n v="1702.2006666666666"/>
    <n v="1.1481909972791986E-2"/>
    <n v="3.4709965648390066"/>
  </r>
  <r>
    <n v="259"/>
    <x v="23"/>
    <x v="3"/>
    <x v="5"/>
    <x v="0"/>
    <n v="9034945"/>
    <n v="719477"/>
    <n v="21751.37"/>
    <n v="2242"/>
    <n v="35"/>
    <n v="8"/>
    <n v="0.22857142857142856"/>
    <n v="36971"/>
    <n v="15219.63"/>
    <n v="9.7017707404103479"/>
    <n v="2718.9212499999999"/>
    <n v="3.1161524273882277E-3"/>
    <n v="0.69970902982202965"/>
  </r>
  <r>
    <n v="260"/>
    <x v="23"/>
    <x v="3"/>
    <x v="6"/>
    <x v="0"/>
    <n v="983498"/>
    <n v="603914"/>
    <n v="15460.95"/>
    <n v="4699"/>
    <n v="139"/>
    <n v="5"/>
    <n v="3.5971223021582732E-2"/>
    <n v="9253"/>
    <n v="-6207.95"/>
    <n v="3.2902638859331774"/>
    <n v="3092.19"/>
    <n v="7.780909202303639E-3"/>
    <n v="-0.4015244858821741"/>
  </r>
  <r>
    <n v="261"/>
    <x v="23"/>
    <x v="0"/>
    <x v="7"/>
    <x v="0"/>
    <n v="4387490"/>
    <n v="8049"/>
    <n v="2893.07"/>
    <n v="252"/>
    <n v="6"/>
    <n v="1"/>
    <n v="0.16666666666666666"/>
    <n v="5909"/>
    <n v="3015.93"/>
    <n v="11.480436507936508"/>
    <n v="2893.07"/>
    <n v="3.1308237048080508E-2"/>
    <n v="1.0424669987245381"/>
  </r>
  <r>
    <n v="262"/>
    <x v="23"/>
    <x v="0"/>
    <x v="8"/>
    <x v="0"/>
    <n v="544756"/>
    <n v="165048"/>
    <n v="40751.18"/>
    <n v="958"/>
    <n v="43"/>
    <n v="6"/>
    <n v="0.13953488372093023"/>
    <n v="7393"/>
    <n v="-33358.18"/>
    <n v="42.537766179540711"/>
    <n v="6791.8633333333337"/>
    <n v="5.8043720614609088E-3"/>
    <n v="-0.81858194044933175"/>
  </r>
  <r>
    <n v="263"/>
    <x v="23"/>
    <x v="3"/>
    <x v="9"/>
    <x v="2"/>
    <n v="374754"/>
    <n v="337352"/>
    <n v="45296.66"/>
    <n v="2622"/>
    <n v="65"/>
    <n v="7"/>
    <n v="0.1076923076923077"/>
    <n v="51639"/>
    <n v="6342.34"/>
    <n v="17.27561403508772"/>
    <n v="6470.9514285714295"/>
    <n v="7.7722971851360003E-3"/>
    <n v="0.14001782912912342"/>
  </r>
  <r>
    <n v="264"/>
    <x v="23"/>
    <x v="1"/>
    <x v="10"/>
    <x v="3"/>
    <n v="39889"/>
    <n v="3056459"/>
    <n v="38493.33"/>
    <n v="3489"/>
    <n v="97"/>
    <n v="15"/>
    <n v="0.15463917525773196"/>
    <n v="67407"/>
    <n v="28913.67"/>
    <n v="11.032768701633707"/>
    <n v="2566.2220000000002"/>
    <n v="1.1415170300010569E-3"/>
    <n v="0.75113454720597039"/>
  </r>
  <r>
    <n v="265"/>
    <x v="24"/>
    <x v="0"/>
    <x v="0"/>
    <x v="0"/>
    <n v="349043"/>
    <n v="97894"/>
    <n v="12332.48"/>
    <n v="455"/>
    <n v="17"/>
    <n v="1"/>
    <n v="5.8823529411764705E-2"/>
    <n v="9093"/>
    <n v="-3239.48"/>
    <n v="27.104351648351649"/>
    <n v="12332.48"/>
    <n v="4.6478844464420696E-3"/>
    <n v="-0.26267871506785334"/>
  </r>
  <r>
    <n v="266"/>
    <x v="24"/>
    <x v="0"/>
    <x v="1"/>
    <x v="0"/>
    <n v="348934"/>
    <n v="154704"/>
    <n v="11916.66"/>
    <n v="654"/>
    <n v="13"/>
    <n v="2"/>
    <n v="0.15384615384615385"/>
    <n v="10338"/>
    <n v="-1578.66"/>
    <n v="18.221192660550457"/>
    <n v="5958.33"/>
    <n v="4.2274278622401488E-3"/>
    <n v="-0.13247503914687506"/>
  </r>
  <r>
    <n v="267"/>
    <x v="24"/>
    <x v="1"/>
    <x v="2"/>
    <x v="1"/>
    <n v="89459845"/>
    <n v="8306"/>
    <n v="1198.2"/>
    <n v="143"/>
    <n v="0"/>
    <n v="1"/>
    <n v="0"/>
    <n v="0"/>
    <n v="-1198.2"/>
    <n v="8.3790209790209786"/>
    <n v="1198.2"/>
    <n v="1.7216470021671083E-2"/>
    <n v="-1"/>
  </r>
  <r>
    <n v="268"/>
    <x v="24"/>
    <x v="1"/>
    <x v="3"/>
    <x v="1"/>
    <n v="127823"/>
    <n v="68705"/>
    <n v="9126.32"/>
    <n v="392"/>
    <n v="18"/>
    <n v="2"/>
    <n v="0.1111111111111111"/>
    <n v="4811"/>
    <n v="-4315.32"/>
    <n v="23.28142857142857"/>
    <n v="4563.16"/>
    <n v="5.7055527254202751E-3"/>
    <n v="-0.47284338046441499"/>
  </r>
  <r>
    <n v="269"/>
    <x v="24"/>
    <x v="2"/>
    <x v="4"/>
    <x v="2"/>
    <n v="10934"/>
    <n v="84505"/>
    <n v="8142.66"/>
    <n v="1043"/>
    <n v="23"/>
    <n v="4"/>
    <n v="0.17391304347826086"/>
    <n v="37446"/>
    <n v="29303.34"/>
    <n v="7.8069606903163953"/>
    <n v="2035.665"/>
    <n v="1.2342464942902786E-2"/>
    <n v="3.5987429169337783"/>
  </r>
  <r>
    <n v="270"/>
    <x v="24"/>
    <x v="3"/>
    <x v="5"/>
    <x v="0"/>
    <n v="9034945"/>
    <n v="119538"/>
    <n v="2609.33"/>
    <n v="444"/>
    <n v="6"/>
    <n v="1"/>
    <n v="0.16666666666666666"/>
    <n v="6307"/>
    <n v="3697.67"/>
    <n v="5.876869369369369"/>
    <n v="2609.33"/>
    <n v="3.7143000552125683E-3"/>
    <n v="1.4170955762590398"/>
  </r>
  <r>
    <n v="271"/>
    <x v="24"/>
    <x v="3"/>
    <x v="6"/>
    <x v="0"/>
    <n v="983498"/>
    <n v="132570"/>
    <n v="1868.71"/>
    <n v="1099"/>
    <n v="17"/>
    <n v="1"/>
    <n v="5.8823529411764705E-2"/>
    <n v="1892"/>
    <n v="23.29"/>
    <n v="1.700373066424022"/>
    <n v="1868.71"/>
    <n v="8.2899600211209165E-3"/>
    <n v="1.2463143023797163E-2"/>
  </r>
  <r>
    <n v="272"/>
    <x v="24"/>
    <x v="0"/>
    <x v="7"/>
    <x v="0"/>
    <n v="4387490"/>
    <n v="2078"/>
    <n v="1743.92"/>
    <n v="58"/>
    <n v="3"/>
    <n v="1"/>
    <n v="0.33333333333333331"/>
    <n v="4411"/>
    <n v="2667.08"/>
    <n v="30.067586206896554"/>
    <n v="1743.92"/>
    <n v="2.791145332050048E-2"/>
    <n v="1.5293591449149042"/>
  </r>
  <r>
    <n v="273"/>
    <x v="24"/>
    <x v="0"/>
    <x v="8"/>
    <x v="0"/>
    <n v="544756"/>
    <n v="20341"/>
    <n v="5507.77"/>
    <n v="294"/>
    <n v="4"/>
    <n v="1"/>
    <n v="0.25"/>
    <n v="1080"/>
    <n v="-4427.7700000000004"/>
    <n v="18.733911564625853"/>
    <n v="5507.77"/>
    <n v="1.4453566687970109E-2"/>
    <n v="-0.80391338055147543"/>
  </r>
  <r>
    <n v="274"/>
    <x v="24"/>
    <x v="3"/>
    <x v="9"/>
    <x v="2"/>
    <n v="374754"/>
    <n v="39802"/>
    <n v="7309.24"/>
    <n v="519"/>
    <n v="13"/>
    <n v="2"/>
    <n v="0.15384615384615385"/>
    <n v="9776"/>
    <n v="2466.7600000000002"/>
    <n v="14.083314065510598"/>
    <n v="3654.62"/>
    <n v="1.3039545751469775E-2"/>
    <n v="0.33748515577542948"/>
  </r>
  <r>
    <n v="275"/>
    <x v="24"/>
    <x v="1"/>
    <x v="10"/>
    <x v="3"/>
    <n v="39889"/>
    <n v="3144764"/>
    <n v="7302.9"/>
    <n v="771"/>
    <n v="15"/>
    <n v="2"/>
    <n v="0.13333333333333333"/>
    <n v="12625"/>
    <n v="5322.1"/>
    <n v="9.4719844357976655"/>
    <n v="3651.45"/>
    <n v="2.4516943083805333E-4"/>
    <n v="0.72876528502375781"/>
  </r>
  <r>
    <n v="276"/>
    <x v="25"/>
    <x v="0"/>
    <x v="0"/>
    <x v="0"/>
    <n v="349043"/>
    <n v="193438"/>
    <n v="23083.79"/>
    <n v="979"/>
    <n v="34"/>
    <n v="3"/>
    <n v="8.8235294117647065E-2"/>
    <n v="23874"/>
    <n v="790.21"/>
    <n v="23.57894790602656"/>
    <n v="7694.5966666666673"/>
    <n v="5.0610531539821545E-3"/>
    <n v="3.4232246957713618E-2"/>
  </r>
  <r>
    <n v="277"/>
    <x v="25"/>
    <x v="0"/>
    <x v="1"/>
    <x v="0"/>
    <n v="348934"/>
    <n v="495277"/>
    <n v="19918.79"/>
    <n v="1976"/>
    <n v="27"/>
    <n v="3"/>
    <n v="0.1111111111111111"/>
    <n v="12299"/>
    <n v="-7619.79"/>
    <n v="10.080359311740891"/>
    <n v="6639.5966666666673"/>
    <n v="3.9896865794292894E-3"/>
    <n v="-0.38254281510071642"/>
  </r>
  <r>
    <n v="278"/>
    <x v="25"/>
    <x v="1"/>
    <x v="2"/>
    <x v="1"/>
    <n v="89459845"/>
    <n v="21033"/>
    <n v="1659.13"/>
    <n v="380"/>
    <n v="1"/>
    <n v="1"/>
    <n v="1"/>
    <n v="0"/>
    <n v="-1659.13"/>
    <n v="4.3661315789473685"/>
    <n v="1659.13"/>
    <n v="1.8066847335140017E-2"/>
    <n v="-1"/>
  </r>
  <r>
    <n v="279"/>
    <x v="25"/>
    <x v="1"/>
    <x v="3"/>
    <x v="1"/>
    <n v="127823"/>
    <n v="271282"/>
    <n v="5162.67"/>
    <n v="1116"/>
    <n v="11"/>
    <n v="1"/>
    <n v="9.0909090909090912E-2"/>
    <n v="2613"/>
    <n v="-2549.67"/>
    <n v="4.6260483870967741"/>
    <n v="5162.67"/>
    <n v="4.1138003995841964E-3"/>
    <n v="-0.4938665457989761"/>
  </r>
  <r>
    <n v="280"/>
    <x v="25"/>
    <x v="2"/>
    <x v="4"/>
    <x v="2"/>
    <n v="10934"/>
    <n v="193917"/>
    <n v="33548.129999999997"/>
    <n v="2385"/>
    <n v="68"/>
    <n v="16"/>
    <n v="0.23529411764705882"/>
    <n v="106375"/>
    <n v="72826.87"/>
    <n v="14.066301886792452"/>
    <n v="2096.7581249999998"/>
    <n v="1.22990764089791E-2"/>
    <n v="2.1708175686692521"/>
  </r>
  <r>
    <n v="281"/>
    <x v="25"/>
    <x v="3"/>
    <x v="5"/>
    <x v="0"/>
    <n v="9034945"/>
    <n v="188318"/>
    <n v="12957.31"/>
    <n v="1202"/>
    <n v="32"/>
    <n v="3"/>
    <n v="9.375E-2"/>
    <n v="22457"/>
    <n v="9499.69"/>
    <n v="10.779792013311148"/>
    <n v="4319.1033333333335"/>
    <n v="6.3828205482216252E-3"/>
    <n v="0.73315294609760828"/>
  </r>
  <r>
    <n v="282"/>
    <x v="25"/>
    <x v="3"/>
    <x v="6"/>
    <x v="0"/>
    <n v="983498"/>
    <n v="543063"/>
    <n v="2066.44"/>
    <n v="2316"/>
    <n v="67"/>
    <n v="1"/>
    <n v="1.4925373134328358E-2"/>
    <n v="1828"/>
    <n v="-238.44"/>
    <n v="0.89224525043177894"/>
    <n v="2066.44"/>
    <n v="4.2646985708840414E-3"/>
    <n v="-0.11538684888019976"/>
  </r>
  <r>
    <n v="283"/>
    <x v="25"/>
    <x v="0"/>
    <x v="7"/>
    <x v="0"/>
    <n v="4387490"/>
    <n v="4083"/>
    <n v="1280.28"/>
    <n v="132"/>
    <n v="3"/>
    <n v="1"/>
    <n v="0.33333333333333331"/>
    <n v="5421"/>
    <n v="4140.72"/>
    <n v="9.6990909090909092"/>
    <n v="1280.28"/>
    <n v="3.2329169728141073E-2"/>
    <n v="3.2342300121848346"/>
  </r>
  <r>
    <n v="284"/>
    <x v="25"/>
    <x v="0"/>
    <x v="8"/>
    <x v="0"/>
    <n v="544756"/>
    <n v="65264"/>
    <n v="354.54"/>
    <n v="572"/>
    <n v="0"/>
    <n v="1"/>
    <n v="0"/>
    <n v="0"/>
    <n v="-354.54"/>
    <n v="0.61982517482517485"/>
    <n v="354.54"/>
    <n v="8.7644030399607747E-3"/>
    <n v="-1"/>
  </r>
  <r>
    <n v="285"/>
    <x v="25"/>
    <x v="3"/>
    <x v="9"/>
    <x v="2"/>
    <n v="374754"/>
    <n v="210665"/>
    <n v="18103.04"/>
    <n v="1730"/>
    <n v="39"/>
    <n v="4"/>
    <n v="0.10256410256410256"/>
    <n v="24019"/>
    <n v="5915.96"/>
    <n v="10.464184971098266"/>
    <n v="4525.76"/>
    <n v="8.2120902855244114E-3"/>
    <n v="0.32679373188149613"/>
  </r>
  <r>
    <n v="286"/>
    <x v="25"/>
    <x v="1"/>
    <x v="10"/>
    <x v="3"/>
    <n v="39889"/>
    <n v="16882366"/>
    <n v="6835.93"/>
    <n v="2348"/>
    <n v="22"/>
    <n v="2"/>
    <n v="9.0909090909090912E-2"/>
    <n v="12645"/>
    <n v="5809.07"/>
    <n v="2.9113841567291314"/>
    <n v="3417.9650000000001"/>
    <n v="1.3908003179175242E-4"/>
    <n v="0.84978488662113272"/>
  </r>
  <r>
    <n v="287"/>
    <x v="26"/>
    <x v="0"/>
    <x v="0"/>
    <x v="0"/>
    <n v="349043"/>
    <n v="202120"/>
    <n v="4738.03"/>
    <n v="266"/>
    <n v="9"/>
    <n v="1"/>
    <n v="0.1111111111111111"/>
    <n v="5054"/>
    <n v="315.97000000000003"/>
    <n v="17.812142857142856"/>
    <n v="4738.03"/>
    <n v="1.3160498713635463E-3"/>
    <n v="6.6688053895817473E-2"/>
  </r>
  <r>
    <n v="288"/>
    <x v="26"/>
    <x v="0"/>
    <x v="1"/>
    <x v="0"/>
    <n v="348934"/>
    <n v="75344"/>
    <n v="2859.66"/>
    <n v="317"/>
    <n v="13"/>
    <n v="1"/>
    <n v="7.6923076923076927E-2"/>
    <n v="0"/>
    <n v="-2859.66"/>
    <n v="9.0210094637223968"/>
    <n v="2859.66"/>
    <n v="4.2073688681248675E-3"/>
    <n v="-1"/>
  </r>
  <r>
    <n v="289"/>
    <x v="26"/>
    <x v="1"/>
    <x v="2"/>
    <x v="1"/>
    <n v="89459845"/>
    <n v="4086"/>
    <n v="1442.67"/>
    <n v="84"/>
    <n v="2"/>
    <n v="1"/>
    <n v="0.5"/>
    <n v="0"/>
    <n v="-1442.67"/>
    <n v="17.174642857142857"/>
    <n v="1442.67"/>
    <n v="2.0558002936857563E-2"/>
    <n v="-1"/>
  </r>
  <r>
    <n v="290"/>
    <x v="26"/>
    <x v="1"/>
    <x v="3"/>
    <x v="1"/>
    <n v="127823"/>
    <n v="44618"/>
    <n v="1241.01"/>
    <n v="249"/>
    <n v="4"/>
    <n v="1"/>
    <n v="0.25"/>
    <n v="0"/>
    <n v="-1241.01"/>
    <n v="4.983975903614458"/>
    <n v="1241.01"/>
    <n v="5.5807073378457122E-3"/>
    <n v="-1"/>
  </r>
  <r>
    <n v="291"/>
    <x v="26"/>
    <x v="2"/>
    <x v="4"/>
    <x v="2"/>
    <n v="10934"/>
    <n v="41106"/>
    <n v="6473.78"/>
    <n v="385"/>
    <n v="15"/>
    <n v="2"/>
    <n v="0.13333333333333333"/>
    <n v="19365"/>
    <n v="12891.22"/>
    <n v="16.815012987012988"/>
    <n v="3236.89"/>
    <n v="9.3660292901279613E-3"/>
    <n v="1.9912972019438411"/>
  </r>
  <r>
    <n v="292"/>
    <x v="26"/>
    <x v="3"/>
    <x v="5"/>
    <x v="0"/>
    <n v="9034945"/>
    <n v="44001"/>
    <n v="1681.85"/>
    <n v="238"/>
    <n v="6"/>
    <n v="1"/>
    <n v="0.16666666666666666"/>
    <n v="6821"/>
    <n v="5139.1499999999996"/>
    <n v="7.0665966386554615"/>
    <n v="1681.85"/>
    <n v="5.4089679780004998E-3"/>
    <n v="3.0556530011594374"/>
  </r>
  <r>
    <n v="293"/>
    <x v="26"/>
    <x v="3"/>
    <x v="6"/>
    <x v="0"/>
    <n v="983498"/>
    <n v="71553"/>
    <n v="234.04"/>
    <n v="568"/>
    <n v="3"/>
    <n v="1"/>
    <n v="0.33333333333333331"/>
    <n v="0"/>
    <n v="-234.04"/>
    <n v="0.41204225352112672"/>
    <n v="234.04"/>
    <n v="7.9381717048900811E-3"/>
    <n v="-1"/>
  </r>
  <r>
    <n v="294"/>
    <x v="26"/>
    <x v="0"/>
    <x v="7"/>
    <x v="0"/>
    <n v="4387490"/>
    <n v="666"/>
    <n v="192.73"/>
    <n v="18"/>
    <n v="0"/>
    <n v="1"/>
    <n v="0"/>
    <n v="0"/>
    <n v="-192.73"/>
    <n v="10.707222222222221"/>
    <n v="192.73"/>
    <n v="2.7027027027027029E-2"/>
    <n v="-1"/>
  </r>
  <r>
    <n v="295"/>
    <x v="26"/>
    <x v="0"/>
    <x v="8"/>
    <x v="0"/>
    <n v="544756"/>
    <n v="11993"/>
    <n v="2963.48"/>
    <n v="116"/>
    <n v="2"/>
    <n v="1"/>
    <n v="0.5"/>
    <n v="0"/>
    <n v="-2963.48"/>
    <n v="25.547241379310346"/>
    <n v="2963.48"/>
    <n v="9.6723088468273159E-3"/>
    <n v="-1"/>
  </r>
  <r>
    <n v="296"/>
    <x v="26"/>
    <x v="3"/>
    <x v="9"/>
    <x v="2"/>
    <n v="374754"/>
    <n v="25133"/>
    <n v="3711.44"/>
    <n v="354"/>
    <n v="7"/>
    <n v="1"/>
    <n v="0.14285714285714285"/>
    <n v="5379"/>
    <n v="1667.56"/>
    <n v="10.484293785310735"/>
    <n v="3711.44"/>
    <n v="1.4085067441212748E-2"/>
    <n v="0.44930269652749333"/>
  </r>
  <r>
    <n v="297"/>
    <x v="26"/>
    <x v="1"/>
    <x v="10"/>
    <x v="3"/>
    <n v="39889"/>
    <n v="216208"/>
    <n v="2484.85"/>
    <n v="420"/>
    <n v="7"/>
    <n v="1"/>
    <n v="0.14285714285714285"/>
    <n v="3518"/>
    <n v="1033.1500000000001"/>
    <n v="5.9163095238095238"/>
    <n v="2484.85"/>
    <n v="1.9425738178050767E-3"/>
    <n v="0.41577962452461925"/>
  </r>
  <r>
    <n v="298"/>
    <x v="27"/>
    <x v="0"/>
    <x v="0"/>
    <x v="0"/>
    <n v="349043"/>
    <n v="116578"/>
    <n v="6287.81"/>
    <n v="441"/>
    <n v="11"/>
    <n v="1"/>
    <n v="9.0909090909090912E-2"/>
    <n v="5310"/>
    <n v="-977.81"/>
    <n v="14.258072562358278"/>
    <n v="6287.81"/>
    <n v="3.7828749849885914E-3"/>
    <n v="-0.15550883375928978"/>
  </r>
  <r>
    <n v="299"/>
    <x v="27"/>
    <x v="0"/>
    <x v="1"/>
    <x v="0"/>
    <n v="348934"/>
    <n v="132131"/>
    <n v="7622.43"/>
    <n v="654"/>
    <n v="13"/>
    <n v="1"/>
    <n v="7.6923076923076927E-2"/>
    <n v="5696"/>
    <n v="-1926.43"/>
    <n v="11.655091743119266"/>
    <n v="7622.43"/>
    <n v="4.9496333184491153E-3"/>
    <n v="-0.25273174040299484"/>
  </r>
  <r>
    <n v="300"/>
    <x v="27"/>
    <x v="1"/>
    <x v="2"/>
    <x v="1"/>
    <n v="89459845"/>
    <n v="12607"/>
    <n v="3218.72"/>
    <n v="154"/>
    <n v="4"/>
    <n v="1"/>
    <n v="0.25"/>
    <n v="10334"/>
    <n v="7115.28"/>
    <n v="20.900779220779221"/>
    <n v="3218.72"/>
    <n v="1.2215435868961688E-2"/>
    <n v="2.2105930307699957"/>
  </r>
  <r>
    <n v="301"/>
    <x v="27"/>
    <x v="1"/>
    <x v="3"/>
    <x v="1"/>
    <n v="127823"/>
    <n v="54720"/>
    <n v="330.21"/>
    <n v="409"/>
    <n v="0"/>
    <n v="1"/>
    <n v="0"/>
    <n v="0"/>
    <n v="-330.21"/>
    <n v="0.80735941320293392"/>
    <n v="330.21"/>
    <n v="7.4744152046783627E-3"/>
    <n v="-1"/>
  </r>
  <r>
    <n v="302"/>
    <x v="27"/>
    <x v="2"/>
    <x v="4"/>
    <x v="2"/>
    <n v="10934"/>
    <n v="115567"/>
    <n v="9910.7000000000007"/>
    <n v="955"/>
    <n v="19"/>
    <n v="5"/>
    <n v="0.26315789473684209"/>
    <n v="35496"/>
    <n v="25585.3"/>
    <n v="10.377696335078534"/>
    <n v="1982.14"/>
    <n v="8.263604662230568E-3"/>
    <n v="2.5815835410213199"/>
  </r>
  <r>
    <n v="303"/>
    <x v="27"/>
    <x v="3"/>
    <x v="5"/>
    <x v="0"/>
    <n v="9034945"/>
    <n v="56640"/>
    <n v="4105.18"/>
    <n v="446"/>
    <n v="11"/>
    <n v="1"/>
    <n v="9.0909090909090912E-2"/>
    <n v="5541"/>
    <n v="1435.82"/>
    <n v="9.2044394618834087"/>
    <n v="4105.18"/>
    <n v="7.8742937853107341E-3"/>
    <n v="0.3497581104848021"/>
  </r>
  <r>
    <n v="304"/>
    <x v="27"/>
    <x v="3"/>
    <x v="6"/>
    <x v="0"/>
    <n v="983498"/>
    <n v="763430"/>
    <n v="681.89"/>
    <n v="1114"/>
    <n v="4"/>
    <n v="1"/>
    <n v="0.25"/>
    <n v="0"/>
    <n v="-681.89"/>
    <n v="0.6121095152603232"/>
    <n v="681.89"/>
    <n v="1.4592038562802091E-3"/>
    <n v="-1"/>
  </r>
  <r>
    <n v="305"/>
    <x v="27"/>
    <x v="0"/>
    <x v="7"/>
    <x v="0"/>
    <n v="4387490"/>
    <n v="1900"/>
    <n v="239.39"/>
    <n v="63"/>
    <n v="0"/>
    <n v="1"/>
    <n v="0"/>
    <n v="0"/>
    <n v="-239.39"/>
    <n v="3.7998412698412696"/>
    <n v="239.39"/>
    <n v="3.3157894736842108E-2"/>
    <n v="-1"/>
  </r>
  <r>
    <n v="306"/>
    <x v="27"/>
    <x v="0"/>
    <x v="8"/>
    <x v="0"/>
    <n v="544756"/>
    <n v="30021"/>
    <n v="6867.04"/>
    <n v="256"/>
    <n v="4"/>
    <n v="1"/>
    <n v="0.25"/>
    <n v="1475"/>
    <n v="-5392.04"/>
    <n v="26.824375"/>
    <n v="6867.04"/>
    <n v="8.5273641784084468E-3"/>
    <n v="-0.78520585288566835"/>
  </r>
  <r>
    <n v="307"/>
    <x v="27"/>
    <x v="3"/>
    <x v="9"/>
    <x v="2"/>
    <n v="374754"/>
    <n v="83628"/>
    <n v="5023.22"/>
    <n v="569"/>
    <n v="12"/>
    <n v="1"/>
    <n v="8.3333333333333329E-2"/>
    <n v="4630"/>
    <n v="-393.22"/>
    <n v="8.8281546572934975"/>
    <n v="5023.22"/>
    <n v="6.8039412636915868E-3"/>
    <n v="-7.8280465518133793E-2"/>
  </r>
  <r>
    <n v="308"/>
    <x v="27"/>
    <x v="1"/>
    <x v="10"/>
    <x v="3"/>
    <n v="39889"/>
    <n v="8528444"/>
    <n v="6085.39"/>
    <n v="971"/>
    <n v="20"/>
    <n v="2"/>
    <n v="0.1"/>
    <n v="7696"/>
    <n v="1610.61"/>
    <n v="6.2671369721936152"/>
    <n v="3042.6950000000002"/>
    <n v="1.1385429745449463E-4"/>
    <n v="0.26466832857055994"/>
  </r>
  <r>
    <n v="1"/>
    <x v="28"/>
    <x v="0"/>
    <x v="0"/>
    <x v="0"/>
    <n v="349043"/>
    <n v="165008"/>
    <n v="8023.32"/>
    <n v="977"/>
    <n v="13"/>
    <n v="1"/>
    <n v="7.6923076923076927E-2"/>
    <n v="4463"/>
    <n v="-3560.32"/>
    <n v="8.2122006141248711"/>
    <n v="8023.32"/>
    <n v="5.9209250460583729E-3"/>
    <n v="-0.4437464790136752"/>
  </r>
  <r>
    <n v="2"/>
    <x v="28"/>
    <x v="0"/>
    <x v="1"/>
    <x v="0"/>
    <n v="348934"/>
    <n v="218880"/>
    <n v="15041.27"/>
    <n v="1878"/>
    <n v="45"/>
    <n v="3"/>
    <n v="6.6666666666666666E-2"/>
    <n v="13891"/>
    <n v="-1150.27"/>
    <n v="8.0091959531416403"/>
    <n v="5013.7566666666671"/>
    <n v="8.5800438596491235E-3"/>
    <n v="-7.6474260484653223E-2"/>
  </r>
  <r>
    <n v="3"/>
    <x v="28"/>
    <x v="1"/>
    <x v="2"/>
    <x v="1"/>
    <n v="89459845"/>
    <n v="24624"/>
    <n v="5151.67"/>
    <n v="443"/>
    <n v="9"/>
    <n v="1"/>
    <n v="0.1111111111111111"/>
    <n v="8613"/>
    <n v="3461.33"/>
    <n v="11.629051918735891"/>
    <n v="5151.67"/>
    <n v="1.799057829759584E-2"/>
    <n v="0.67188503922029164"/>
  </r>
  <r>
    <n v="4"/>
    <x v="28"/>
    <x v="1"/>
    <x v="3"/>
    <x v="1"/>
    <n v="127823"/>
    <n v="136137"/>
    <n v="6785.96"/>
    <n v="1134"/>
    <n v="20"/>
    <n v="1"/>
    <n v="0.05"/>
    <n v="2256"/>
    <n v="-4529.96"/>
    <n v="5.9840917107583778"/>
    <n v="6785.96"/>
    <n v="8.3298442010621646E-3"/>
    <n v="-0.66754888033528048"/>
  </r>
  <r>
    <n v="5"/>
    <x v="28"/>
    <x v="2"/>
    <x v="4"/>
    <x v="2"/>
    <n v="10934"/>
    <n v="237510"/>
    <n v="33149.94"/>
    <n v="2645"/>
    <n v="56"/>
    <n v="9"/>
    <n v="0.16071428571428573"/>
    <n v="84143"/>
    <n v="50993.06"/>
    <n v="12.533058601134217"/>
    <n v="3683.3266666666668"/>
    <n v="1.1136373205338723E-2"/>
    <n v="1.5382549712005511"/>
  </r>
  <r>
    <n v="6"/>
    <x v="28"/>
    <x v="3"/>
    <x v="5"/>
    <x v="0"/>
    <n v="9034945"/>
    <n v="430849"/>
    <n v="9133.14"/>
    <n v="1517"/>
    <n v="21"/>
    <n v="3"/>
    <n v="0.14285714285714285"/>
    <n v="16534"/>
    <n v="7400.86"/>
    <n v="6.0205273566249176"/>
    <n v="3044.3799999999997"/>
    <n v="3.5209551374147325E-3"/>
    <n v="0.81033029166310822"/>
  </r>
  <r>
    <n v="7"/>
    <x v="28"/>
    <x v="3"/>
    <x v="6"/>
    <x v="0"/>
    <n v="983498"/>
    <n v="415962"/>
    <n v="3868.41"/>
    <n v="2380"/>
    <n v="107"/>
    <n v="1"/>
    <n v="9.3457943925233638E-3"/>
    <n v="1841"/>
    <n v="-2027.41"/>
    <n v="1.6253823529411764"/>
    <n v="3868.41"/>
    <n v="5.7216764992956085E-3"/>
    <n v="-0.524093878363462"/>
  </r>
  <r>
    <n v="8"/>
    <x v="28"/>
    <x v="0"/>
    <x v="7"/>
    <x v="0"/>
    <n v="4387490"/>
    <n v="5218"/>
    <n v="1351.47"/>
    <n v="160"/>
    <n v="3"/>
    <n v="1"/>
    <n v="0.33333333333333331"/>
    <n v="5635"/>
    <n v="4283.53"/>
    <n v="8.4466874999999995"/>
    <n v="1351.47"/>
    <n v="3.0663089306247605E-2"/>
    <n v="3.1695339149222694"/>
  </r>
  <r>
    <n v="9"/>
    <x v="28"/>
    <x v="0"/>
    <x v="8"/>
    <x v="0"/>
    <n v="544756"/>
    <n v="68155"/>
    <n v="14760.52"/>
    <n v="557"/>
    <n v="11"/>
    <n v="2"/>
    <n v="0.18181818181818182"/>
    <n v="4783"/>
    <n v="-9977.52"/>
    <n v="26.500035906642729"/>
    <n v="7380.26"/>
    <n v="8.1725478688284055E-3"/>
    <n v="-0.67595992553107886"/>
  </r>
  <r>
    <n v="10"/>
    <x v="28"/>
    <x v="3"/>
    <x v="9"/>
    <x v="2"/>
    <n v="374754"/>
    <n v="132282"/>
    <n v="22559.56"/>
    <n v="1302"/>
    <n v="56"/>
    <n v="7"/>
    <n v="0.125"/>
    <n v="41481"/>
    <n v="18921.439999999999"/>
    <n v="17.326850998463904"/>
    <n v="3222.7942857142857"/>
    <n v="9.8426089717421877E-3"/>
    <n v="0.838732670318038"/>
  </r>
  <r>
    <n v="11"/>
    <x v="28"/>
    <x v="1"/>
    <x v="10"/>
    <x v="3"/>
    <n v="39889"/>
    <n v="24793991"/>
    <n v="1064.06"/>
    <n v="2482"/>
    <n v="3"/>
    <n v="1"/>
    <n v="0.33333333333333331"/>
    <n v="0"/>
    <n v="-1064.06"/>
    <n v="0.42871071716357773"/>
    <n v="1064.06"/>
    <n v="1.0010490041720189E-4"/>
    <n v="-1"/>
  </r>
  <r>
    <n v="12"/>
    <x v="29"/>
    <x v="0"/>
    <x v="0"/>
    <x v="0"/>
    <n v="349043"/>
    <n v="436644"/>
    <n v="17167.37"/>
    <n v="2083"/>
    <n v="50"/>
    <n v="4"/>
    <n v="0.08"/>
    <n v="19912"/>
    <n v="2744.63"/>
    <n v="8.2416562650023995"/>
    <n v="4291.8424999999997"/>
    <n v="4.7704766354284035E-3"/>
    <n v="0.15987480901267931"/>
  </r>
  <r>
    <n v="13"/>
    <x v="29"/>
    <x v="0"/>
    <x v="1"/>
    <x v="0"/>
    <n v="348934"/>
    <n v="1089669"/>
    <n v="1811.07"/>
    <n v="2972"/>
    <n v="11"/>
    <n v="1"/>
    <n v="9.0909090909090912E-2"/>
    <n v="0"/>
    <n v="-1811.07"/>
    <n v="0.60937752355316288"/>
    <n v="1811.07"/>
    <n v="2.7274337436414176E-3"/>
    <n v="-1"/>
  </r>
  <r>
    <n v="14"/>
    <x v="29"/>
    <x v="1"/>
    <x v="2"/>
    <x v="1"/>
    <n v="89459845"/>
    <n v="45396"/>
    <n v="9226.67"/>
    <n v="996"/>
    <n v="14"/>
    <n v="2"/>
    <n v="0.14285714285714285"/>
    <n v="19890"/>
    <n v="10663.33"/>
    <n v="9.2637248995983938"/>
    <n v="4613.335"/>
    <n v="2.1940259053661114E-2"/>
    <n v="1.1557073136895544"/>
  </r>
  <r>
    <n v="15"/>
    <x v="29"/>
    <x v="1"/>
    <x v="3"/>
    <x v="1"/>
    <n v="127823"/>
    <n v="332983"/>
    <n v="15934.99"/>
    <n v="2344"/>
    <n v="40"/>
    <n v="4"/>
    <n v="0.1"/>
    <n v="13223"/>
    <n v="-2711.99"/>
    <n v="6.7982039249146755"/>
    <n v="3983.7474999999999"/>
    <n v="7.0393984077265206E-3"/>
    <n v="-0.17019088182672218"/>
  </r>
  <r>
    <n v="16"/>
    <x v="29"/>
    <x v="2"/>
    <x v="4"/>
    <x v="2"/>
    <n v="10934"/>
    <n v="454614"/>
    <n v="47506.18"/>
    <n v="5259"/>
    <n v="97"/>
    <n v="20"/>
    <n v="0.20618556701030927"/>
    <n v="168541"/>
    <n v="121034.82"/>
    <n v="9.0333105153070932"/>
    <n v="2375.3090000000002"/>
    <n v="1.1568055537224986E-2"/>
    <n v="2.5477699953984936"/>
  </r>
  <r>
    <n v="17"/>
    <x v="29"/>
    <x v="3"/>
    <x v="5"/>
    <x v="0"/>
    <n v="9034945"/>
    <n v="458093"/>
    <n v="32817.43"/>
    <n v="2495"/>
    <n v="55"/>
    <n v="8"/>
    <n v="0.14545454545454545"/>
    <n v="40369"/>
    <n v="7551.57"/>
    <n v="13.153278557114229"/>
    <n v="4102.17875"/>
    <n v="5.4464923061474414E-3"/>
    <n v="0.23010851245816627"/>
  </r>
  <r>
    <n v="18"/>
    <x v="29"/>
    <x v="3"/>
    <x v="6"/>
    <x v="0"/>
    <n v="983498"/>
    <n v="1016367"/>
    <n v="1528.73"/>
    <n v="4161"/>
    <n v="14"/>
    <n v="1"/>
    <n v="7.1428571428571425E-2"/>
    <n v="0"/>
    <n v="-1528.73"/>
    <n v="0.36739485700552754"/>
    <n v="1528.73"/>
    <n v="4.0939936066401207E-3"/>
    <n v="-1"/>
  </r>
  <r>
    <n v="19"/>
    <x v="29"/>
    <x v="0"/>
    <x v="7"/>
    <x v="0"/>
    <n v="4387490"/>
    <n v="9749"/>
    <n v="161.68"/>
    <n v="312"/>
    <n v="0"/>
    <n v="1"/>
    <n v="0"/>
    <n v="0"/>
    <n v="-161.68"/>
    <n v="0.51820512820512821"/>
    <n v="161.68"/>
    <n v="3.2003282387937225E-2"/>
    <n v="-1"/>
  </r>
  <r>
    <n v="20"/>
    <x v="29"/>
    <x v="0"/>
    <x v="8"/>
    <x v="0"/>
    <n v="544756"/>
    <n v="116545"/>
    <n v="7466.44"/>
    <n v="1271"/>
    <n v="7"/>
    <n v="1"/>
    <n v="0.14285714285714285"/>
    <n v="1288"/>
    <n v="-6178.44"/>
    <n v="5.8744610542879618"/>
    <n v="7466.44"/>
    <n v="1.0905658758419494E-2"/>
    <n v="-0.82749476323388382"/>
  </r>
  <r>
    <n v="21"/>
    <x v="29"/>
    <x v="3"/>
    <x v="9"/>
    <x v="2"/>
    <n v="374754"/>
    <n v="315161"/>
    <n v="12321.87"/>
    <n v="2444"/>
    <n v="20"/>
    <n v="2"/>
    <n v="0.1"/>
    <n v="15016"/>
    <n v="2694.13"/>
    <n v="5.0416816693944355"/>
    <n v="6160.9350000000004"/>
    <n v="7.7547666113510234E-3"/>
    <n v="0.21864619574788566"/>
  </r>
  <r>
    <n v="22"/>
    <x v="29"/>
    <x v="1"/>
    <x v="10"/>
    <x v="3"/>
    <n v="39889"/>
    <n v="40823997"/>
    <n v="51478.52"/>
    <n v="4208"/>
    <n v="83"/>
    <n v="11"/>
    <n v="0.13253012048192772"/>
    <n v="56167"/>
    <n v="4688.4799999999996"/>
    <n v="12.233488593155894"/>
    <n v="4679.8654545454547"/>
    <n v="1.0307662916984831E-4"/>
    <n v="9.1076433432818196E-2"/>
  </r>
  <r>
    <n v="23"/>
    <x v="30"/>
    <x v="0"/>
    <x v="0"/>
    <x v="0"/>
    <n v="349043"/>
    <n v="2724325"/>
    <n v="66497.55"/>
    <n v="6763"/>
    <n v="112"/>
    <n v="13"/>
    <n v="0.11607142857142858"/>
    <n v="69186"/>
    <n v="2688.45"/>
    <n v="9.8325521218394201"/>
    <n v="5115.1961538461537"/>
    <n v="2.4824497811384472E-3"/>
    <n v="4.0429309049731903E-2"/>
  </r>
  <r>
    <n v="24"/>
    <x v="30"/>
    <x v="0"/>
    <x v="1"/>
    <x v="0"/>
    <n v="348934"/>
    <n v="1034261"/>
    <n v="79994.64"/>
    <n v="11746"/>
    <n v="192"/>
    <n v="12"/>
    <n v="6.25E-2"/>
    <n v="59520"/>
    <n v="-20474.64"/>
    <n v="6.8103728928997107"/>
    <n v="6666.22"/>
    <n v="1.1356901207722229E-2"/>
    <n v="-0.25595014865996019"/>
  </r>
  <r>
    <n v="25"/>
    <x v="30"/>
    <x v="1"/>
    <x v="2"/>
    <x v="1"/>
    <n v="89459845"/>
    <n v="143840"/>
    <n v="84709.99"/>
    <n v="3174"/>
    <n v="84"/>
    <n v="18"/>
    <n v="0.21428571428571427"/>
    <n v="101868"/>
    <n v="17158.009999999998"/>
    <n v="26.688717706364212"/>
    <n v="4706.1105555555559"/>
    <n v="2.2066184649610677E-2"/>
    <n v="0.20255001800850167"/>
  </r>
  <r>
    <n v="26"/>
    <x v="30"/>
    <x v="1"/>
    <x v="3"/>
    <x v="1"/>
    <n v="127823"/>
    <n v="4558703"/>
    <n v="55840.72"/>
    <n v="7148"/>
    <n v="153"/>
    <n v="13"/>
    <n v="8.4967320261437912E-2"/>
    <n v="38317"/>
    <n v="-17523.72"/>
    <n v="7.8120761052042527"/>
    <n v="4295.4400000000005"/>
    <n v="1.5679898427250032E-3"/>
    <n v="-0.31381615423296838"/>
  </r>
  <r>
    <n v="27"/>
    <x v="30"/>
    <x v="2"/>
    <x v="4"/>
    <x v="2"/>
    <n v="10934"/>
    <n v="1159403"/>
    <n v="219143.71"/>
    <n v="13712"/>
    <n v="487"/>
    <n v="94"/>
    <n v="0.19301848049281314"/>
    <n v="879736"/>
    <n v="660592.29"/>
    <n v="15.981892502917152"/>
    <n v="2331.3160638297873"/>
    <n v="1.182677636680257E-2"/>
    <n v="3.014425054682154"/>
  </r>
  <r>
    <n v="28"/>
    <x v="30"/>
    <x v="3"/>
    <x v="5"/>
    <x v="0"/>
    <n v="9034945"/>
    <n v="1883872"/>
    <n v="65379.8"/>
    <n v="8253"/>
    <n v="164"/>
    <n v="16"/>
    <n v="9.7560975609756101E-2"/>
    <n v="70050"/>
    <n v="4670.2"/>
    <n v="7.9219435356839938"/>
    <n v="4086.2375000000002"/>
    <n v="4.3808708871940346E-3"/>
    <n v="7.1431848980877885E-2"/>
  </r>
  <r>
    <n v="29"/>
    <x v="30"/>
    <x v="3"/>
    <x v="6"/>
    <x v="0"/>
    <n v="983498"/>
    <n v="3271429"/>
    <n v="99100.35"/>
    <n v="13123"/>
    <n v="571"/>
    <n v="38"/>
    <n v="6.6549912434325745E-2"/>
    <n v="113390"/>
    <n v="14289.65"/>
    <n v="7.5516535853082383"/>
    <n v="2607.9039473684211"/>
    <n v="4.0113968544021588E-3"/>
    <n v="0.1441937389726676"/>
  </r>
  <r>
    <n v="30"/>
    <x v="30"/>
    <x v="0"/>
    <x v="7"/>
    <x v="0"/>
    <n v="4387490"/>
    <n v="32413"/>
    <n v="4757.8"/>
    <n v="1048"/>
    <n v="14"/>
    <n v="3"/>
    <n v="0.21428571428571427"/>
    <n v="21265"/>
    <n v="16507.2"/>
    <n v="4.5398854961832065"/>
    <n v="1585.9333333333334"/>
    <n v="3.233270601301947E-2"/>
    <n v="3.4695027113371726"/>
  </r>
  <r>
    <n v="31"/>
    <x v="30"/>
    <x v="0"/>
    <x v="8"/>
    <x v="0"/>
    <n v="544756"/>
    <n v="323881"/>
    <n v="88669.65"/>
    <n v="3118"/>
    <n v="71"/>
    <n v="8"/>
    <n v="0.11267605633802817"/>
    <n v="4988"/>
    <n v="-83681.649999999994"/>
    <n v="28.437989095574085"/>
    <n v="11083.706249999999"/>
    <n v="9.6269926300091707E-3"/>
    <n v="-0.94374625365048803"/>
  </r>
  <r>
    <n v="32"/>
    <x v="30"/>
    <x v="3"/>
    <x v="9"/>
    <x v="2"/>
    <n v="374754"/>
    <n v="546528"/>
    <n v="178624.4"/>
    <n v="10092"/>
    <n v="405"/>
    <n v="56"/>
    <n v="0.13827160493827159"/>
    <n v="280607"/>
    <n v="101982.6"/>
    <n v="17.699603646452633"/>
    <n v="3189.7214285714285"/>
    <n v="1.8465659581942736E-2"/>
    <n v="0.57093319837603373"/>
  </r>
  <r>
    <n v="33"/>
    <x v="30"/>
    <x v="1"/>
    <x v="10"/>
    <x v="3"/>
    <n v="39889"/>
    <n v="144171589"/>
    <n v="32564.15"/>
    <n v="12460"/>
    <n v="78"/>
    <n v="13"/>
    <n v="0.16666666666666666"/>
    <n v="52347"/>
    <n v="19782.849999999999"/>
    <n v="2.6134951845906902"/>
    <n v="2504.9346153846154"/>
    <n v="8.6424794832496435E-5"/>
    <n v="0.60750395757297515"/>
  </r>
  <r>
    <n v="34"/>
    <x v="31"/>
    <x v="0"/>
    <x v="0"/>
    <x v="0"/>
    <n v="349043"/>
    <n v="2276343"/>
    <n v="188101.8"/>
    <n v="11156"/>
    <n v="196"/>
    <n v="26"/>
    <n v="0.1326530612244898"/>
    <n v="125866"/>
    <n v="-62235.8"/>
    <n v="16.861043384725708"/>
    <n v="7234.6846153846145"/>
    <n v="4.9008431506148238E-3"/>
    <n v="-0.330862330929316"/>
  </r>
  <r>
    <n v="35"/>
    <x v="31"/>
    <x v="0"/>
    <x v="1"/>
    <x v="0"/>
    <n v="348934"/>
    <n v="5441471"/>
    <n v="135177.96"/>
    <n v="12655"/>
    <n v="144"/>
    <n v="16"/>
    <n v="0.1111111111111111"/>
    <n v="78737"/>
    <n v="-56440.959999999999"/>
    <n v="10.681782694587119"/>
    <n v="8448.6224999999995"/>
    <n v="2.3256578965503995E-3"/>
    <n v="-0.41753078682353251"/>
  </r>
  <r>
    <n v="36"/>
    <x v="31"/>
    <x v="1"/>
    <x v="2"/>
    <x v="1"/>
    <n v="89459845"/>
    <n v="175488"/>
    <n v="34271.910000000003"/>
    <n v="4206"/>
    <n v="62"/>
    <n v="8"/>
    <n v="0.12903225806451613"/>
    <n v="71103"/>
    <n v="36831.089999999997"/>
    <n v="8.1483380884450796"/>
    <n v="4283.9887500000004"/>
    <n v="2.3967450765864332E-2"/>
    <n v="1.0746728151421965"/>
  </r>
  <r>
    <n v="37"/>
    <x v="31"/>
    <x v="1"/>
    <x v="3"/>
    <x v="1"/>
    <n v="127823"/>
    <n v="1615785"/>
    <n v="48906.52"/>
    <n v="8830"/>
    <n v="263"/>
    <n v="14"/>
    <n v="5.3231939163498096E-2"/>
    <n v="53185"/>
    <n v="4278.4799999999996"/>
    <n v="5.5386772366930916"/>
    <n v="3493.3228571428567"/>
    <n v="5.4648359775588953E-3"/>
    <n v="8.748281415238704E-2"/>
  </r>
  <r>
    <n v="38"/>
    <x v="31"/>
    <x v="2"/>
    <x v="4"/>
    <x v="2"/>
    <n v="10934"/>
    <n v="2438111"/>
    <n v="158487.41"/>
    <n v="18605"/>
    <n v="429"/>
    <n v="79"/>
    <n v="0.18414918414918416"/>
    <n v="638623"/>
    <n v="480135.59"/>
    <n v="8.5185385649019079"/>
    <n v="2006.169746835443"/>
    <n v="7.6309076986240581E-3"/>
    <n v="3.0294872633731602"/>
  </r>
  <r>
    <n v="39"/>
    <x v="31"/>
    <x v="3"/>
    <x v="5"/>
    <x v="0"/>
    <n v="9034945"/>
    <n v="1519635"/>
    <n v="98095.22"/>
    <n v="10221"/>
    <n v="214"/>
    <n v="24"/>
    <n v="0.11214953271028037"/>
    <n v="157269"/>
    <n v="59173.78"/>
    <n v="9.5974190392329515"/>
    <n v="4087.3008333333332"/>
    <n v="6.7259572199903266E-3"/>
    <n v="0.60322796564399361"/>
  </r>
  <r>
    <n v="40"/>
    <x v="31"/>
    <x v="3"/>
    <x v="6"/>
    <x v="0"/>
    <n v="983498"/>
    <n v="3042031"/>
    <n v="42819.13"/>
    <n v="20175"/>
    <n v="481"/>
    <n v="11"/>
    <n v="2.286902286902287E-2"/>
    <n v="22076"/>
    <n v="-20743.13"/>
    <n v="2.1223856257744731"/>
    <n v="3892.6481818181815"/>
    <n v="6.632082316057923E-3"/>
    <n v="-0.48443604529097162"/>
  </r>
  <r>
    <n v="41"/>
    <x v="31"/>
    <x v="0"/>
    <x v="7"/>
    <x v="0"/>
    <n v="4387490"/>
    <n v="49377"/>
    <n v="801.37"/>
    <n v="1225"/>
    <n v="3"/>
    <n v="1"/>
    <n v="0.33333333333333331"/>
    <n v="5224"/>
    <n v="4422.63"/>
    <n v="0.65417959183673469"/>
    <n v="801.37"/>
    <n v="2.4809121655831663E-2"/>
    <n v="5.5188364925065825"/>
  </r>
  <r>
    <n v="42"/>
    <x v="31"/>
    <x v="0"/>
    <x v="8"/>
    <x v="0"/>
    <n v="544756"/>
    <n v="396271"/>
    <n v="128495.6"/>
    <n v="3846"/>
    <n v="68"/>
    <n v="14"/>
    <n v="0.20588235294117646"/>
    <n v="6952"/>
    <n v="-121543.6"/>
    <n v="33.410192407696307"/>
    <n v="9178.2571428571428"/>
    <n v="9.7054793310638425E-3"/>
    <n v="-0.94589698013005896"/>
  </r>
  <r>
    <n v="43"/>
    <x v="31"/>
    <x v="3"/>
    <x v="9"/>
    <x v="2"/>
    <n v="374754"/>
    <n v="1101740"/>
    <n v="145727.57999999999"/>
    <n v="9873"/>
    <n v="245"/>
    <n v="34"/>
    <n v="0.13877551020408163"/>
    <n v="232455"/>
    <n v="86727.42"/>
    <n v="14.760212701306592"/>
    <n v="4286.1052941176467"/>
    <n v="8.961279430718682E-3"/>
    <n v="0.59513387925607497"/>
  </r>
  <r>
    <n v="44"/>
    <x v="31"/>
    <x v="1"/>
    <x v="10"/>
    <x v="3"/>
    <n v="39889"/>
    <n v="47955373"/>
    <n v="179166.71"/>
    <n v="19256"/>
    <n v="320"/>
    <n v="69"/>
    <n v="0.21562500000000001"/>
    <n v="201022"/>
    <n v="21855.29"/>
    <n v="9.3044614665558782"/>
    <n v="2596.6189855072462"/>
    <n v="4.0153999010705225E-4"/>
    <n v="0.12198298445062702"/>
  </r>
  <r>
    <n v="45"/>
    <x v="32"/>
    <x v="0"/>
    <x v="0"/>
    <x v="0"/>
    <n v="349043"/>
    <n v="3025465"/>
    <n v="107338.74"/>
    <n v="11251"/>
    <n v="126"/>
    <n v="14"/>
    <n v="0.1111111111111111"/>
    <n v="95544"/>
    <n v="-11794.74"/>
    <n v="9.5403733001510975"/>
    <n v="7667.0528571428576"/>
    <n v="3.7187671977695989E-3"/>
    <n v="-0.10988334686991853"/>
  </r>
  <r>
    <n v="46"/>
    <x v="32"/>
    <x v="0"/>
    <x v="1"/>
    <x v="0"/>
    <n v="348934"/>
    <n v="2713543"/>
    <n v="293086.68"/>
    <n v="18633"/>
    <n v="391"/>
    <n v="48"/>
    <n v="0.12276214833759591"/>
    <n v="174952"/>
    <n v="-118134.68"/>
    <n v="15.7294413137981"/>
    <n v="6105.9724999999999"/>
    <n v="6.8666684110036211E-3"/>
    <n v="-0.40307079120757039"/>
  </r>
  <r>
    <n v="47"/>
    <x v="32"/>
    <x v="1"/>
    <x v="2"/>
    <x v="1"/>
    <n v="89459845"/>
    <n v="228860"/>
    <n v="93211.75"/>
    <n v="4694"/>
    <n v="146"/>
    <n v="23"/>
    <n v="0.15753424657534246"/>
    <n v="165985"/>
    <n v="72773.25"/>
    <n v="19.857637409458885"/>
    <n v="4052.6847826086955"/>
    <n v="2.0510355675959102E-2"/>
    <n v="0.78073043366313799"/>
  </r>
  <r>
    <n v="48"/>
    <x v="32"/>
    <x v="1"/>
    <x v="3"/>
    <x v="1"/>
    <n v="127823"/>
    <n v="8018410"/>
    <n v="51428.76"/>
    <n v="12498"/>
    <n v="132"/>
    <n v="14"/>
    <n v="0.10606060606060606"/>
    <n v="49090"/>
    <n v="-2338.7600000000002"/>
    <n v="4.1149591934709555"/>
    <n v="3673.4828571428575"/>
    <n v="1.5586631264801875E-3"/>
    <n v="-4.5475722144574363E-2"/>
  </r>
  <r>
    <n v="49"/>
    <x v="32"/>
    <x v="2"/>
    <x v="4"/>
    <x v="2"/>
    <n v="10934"/>
    <n v="2014744"/>
    <n v="417741.76"/>
    <n v="21569"/>
    <n v="856"/>
    <n v="161"/>
    <n v="0.18808411214953272"/>
    <n v="1113026"/>
    <n v="695284.24"/>
    <n v="19.367692521674627"/>
    <n v="2594.6693167701865"/>
    <n v="1.0705578475478771E-2"/>
    <n v="1.6643876829551347"/>
  </r>
  <r>
    <n v="50"/>
    <x v="32"/>
    <x v="3"/>
    <x v="5"/>
    <x v="0"/>
    <n v="9034945"/>
    <n v="6837251"/>
    <n v="234234.52"/>
    <n v="13890"/>
    <n v="626"/>
    <n v="62"/>
    <n v="9.9041533546325874E-2"/>
    <n v="375056"/>
    <n v="140821.48000000001"/>
    <n v="16.863536357091434"/>
    <n v="3777.9761290322581"/>
    <n v="2.0315182227477096E-3"/>
    <n v="0.60119866192224791"/>
  </r>
  <r>
    <n v="51"/>
    <x v="32"/>
    <x v="3"/>
    <x v="6"/>
    <x v="0"/>
    <n v="983498"/>
    <n v="4335217"/>
    <n v="12320.2"/>
    <n v="21685"/>
    <n v="721"/>
    <n v="4"/>
    <n v="5.5478502080443829E-3"/>
    <n v="8127"/>
    <n v="-4193.2"/>
    <n v="0.56814387825685964"/>
    <n v="3080.05"/>
    <n v="5.0020564137850535E-3"/>
    <n v="-0.34035161766854433"/>
  </r>
  <r>
    <n v="52"/>
    <x v="32"/>
    <x v="0"/>
    <x v="7"/>
    <x v="0"/>
    <n v="4387490"/>
    <n v="58675"/>
    <n v="7746.69"/>
    <n v="1327"/>
    <n v="29"/>
    <n v="4"/>
    <n v="0.13793103448275862"/>
    <n v="30247"/>
    <n v="22500.31"/>
    <n v="5.8377467972871138"/>
    <n v="1936.6724999999999"/>
    <n v="2.2616105666808693E-2"/>
    <n v="2.9045063117279772"/>
  </r>
  <r>
    <n v="53"/>
    <x v="32"/>
    <x v="0"/>
    <x v="8"/>
    <x v="0"/>
    <n v="544756"/>
    <n v="542067"/>
    <n v="221533.41"/>
    <n v="6188"/>
    <n v="143"/>
    <n v="24"/>
    <n v="0.16783216783216784"/>
    <n v="8174"/>
    <n v="-213359.41"/>
    <n v="35.800486425339365"/>
    <n v="9230.5587500000001"/>
    <n v="1.1415563020807391E-2"/>
    <n v="-0.96310263088533687"/>
  </r>
  <r>
    <n v="54"/>
    <x v="32"/>
    <x v="3"/>
    <x v="9"/>
    <x v="2"/>
    <n v="374754"/>
    <n v="1992212"/>
    <n v="30821.52"/>
    <n v="12552"/>
    <n v="50"/>
    <n v="9"/>
    <n v="0.18"/>
    <n v="38321"/>
    <n v="7499.48"/>
    <n v="2.4555066921606117"/>
    <n v="3424.6133333333332"/>
    <n v="6.3005342804882212E-3"/>
    <n v="0.2433196026672273"/>
  </r>
  <r>
    <n v="55"/>
    <x v="32"/>
    <x v="1"/>
    <x v="10"/>
    <x v="3"/>
    <n v="39889"/>
    <n v="9458174"/>
    <n v="490332.37"/>
    <n v="20961"/>
    <n v="942"/>
    <n v="127"/>
    <n v="0.13481953290870488"/>
    <n v="491223"/>
    <n v="890.63"/>
    <n v="23.392603883402508"/>
    <n v="3860.8848031496063"/>
    <n v="2.2161783024926378E-3"/>
    <n v="1.8163801830990681E-3"/>
  </r>
  <r>
    <n v="56"/>
    <x v="33"/>
    <x v="0"/>
    <x v="0"/>
    <x v="0"/>
    <n v="349043"/>
    <n v="352869"/>
    <n v="40503.550000000003"/>
    <n v="2113"/>
    <n v="70"/>
    <n v="10"/>
    <n v="0.14285714285714285"/>
    <n v="38036"/>
    <n v="-2467.5500000000002"/>
    <n v="19.168741126360626"/>
    <n v="4050.3550000000005"/>
    <n v="5.9880578911720777E-3"/>
    <n v="-6.0921820433023771E-2"/>
  </r>
  <r>
    <n v="57"/>
    <x v="33"/>
    <x v="0"/>
    <x v="1"/>
    <x v="0"/>
    <n v="348934"/>
    <n v="533675"/>
    <n v="65579.149999999994"/>
    <n v="3159"/>
    <n v="102"/>
    <n v="7"/>
    <n v="6.8627450980392163E-2"/>
    <n v="39984"/>
    <n v="-25595.15"/>
    <n v="20.75946502057613"/>
    <n v="9368.4499999999989"/>
    <n v="5.919332927343421E-3"/>
    <n v="-0.39029401875443648"/>
  </r>
  <r>
    <n v="58"/>
    <x v="33"/>
    <x v="1"/>
    <x v="2"/>
    <x v="1"/>
    <n v="89459845"/>
    <n v="36117"/>
    <n v="8108.7"/>
    <n v="755"/>
    <n v="14"/>
    <n v="1"/>
    <n v="7.1428571428571425E-2"/>
    <n v="8210"/>
    <n v="101.3"/>
    <n v="10.74"/>
    <n v="8108.7"/>
    <n v="2.0904283301492372E-2"/>
    <n v="1.249275469557389E-2"/>
  </r>
  <r>
    <n v="59"/>
    <x v="33"/>
    <x v="1"/>
    <x v="3"/>
    <x v="1"/>
    <n v="127823"/>
    <n v="543545"/>
    <n v="21497.43"/>
    <n v="2121"/>
    <n v="51"/>
    <n v="6"/>
    <n v="0.11764705882352941"/>
    <n v="13349"/>
    <n v="-8148.43"/>
    <n v="10.135516265912306"/>
    <n v="3582.9050000000002"/>
    <n v="3.9021608146519609E-3"/>
    <n v="-0.3790420529337693"/>
  </r>
  <r>
    <n v="60"/>
    <x v="33"/>
    <x v="2"/>
    <x v="4"/>
    <x v="2"/>
    <n v="10934"/>
    <n v="399087"/>
    <n v="76575.89"/>
    <n v="4581"/>
    <n v="151"/>
    <n v="22"/>
    <n v="0.14569536423841059"/>
    <n v="230533"/>
    <n v="153957.10999999999"/>
    <n v="16.715976860947393"/>
    <n v="3480.7222727272729"/>
    <n v="1.1478700133053694E-2"/>
    <n v="2.010516756644944"/>
  </r>
  <r>
    <n v="61"/>
    <x v="33"/>
    <x v="3"/>
    <x v="5"/>
    <x v="0"/>
    <n v="9034945"/>
    <n v="377112"/>
    <n v="3232.71"/>
    <n v="3187"/>
    <n v="16"/>
    <n v="1"/>
    <n v="6.25E-2"/>
    <n v="5996"/>
    <n v="2763.29"/>
    <n v="1.0143426419830561"/>
    <n v="3232.71"/>
    <n v="8.4510702390801669E-3"/>
    <n v="0.85479056271672993"/>
  </r>
  <r>
    <n v="62"/>
    <x v="33"/>
    <x v="3"/>
    <x v="6"/>
    <x v="0"/>
    <n v="983498"/>
    <n v="1291647"/>
    <n v="13547.77"/>
    <n v="4113"/>
    <n v="86"/>
    <n v="4"/>
    <n v="4.6511627906976744E-2"/>
    <n v="14050"/>
    <n v="502.23"/>
    <n v="3.2938901045465596"/>
    <n v="3386.9425000000001"/>
    <n v="3.1843065481513139E-3"/>
    <n v="3.7071045640721681E-2"/>
  </r>
  <r>
    <n v="63"/>
    <x v="33"/>
    <x v="0"/>
    <x v="7"/>
    <x v="0"/>
    <n v="4387490"/>
    <n v="11716"/>
    <n v="1245.31"/>
    <n v="306"/>
    <n v="5"/>
    <n v="1"/>
    <n v="0.2"/>
    <n v="5152"/>
    <n v="3906.69"/>
    <n v="4.069640522875817"/>
    <n v="1245.31"/>
    <n v="2.611812905428474E-2"/>
    <n v="3.1371224835583109"/>
  </r>
  <r>
    <n v="64"/>
    <x v="33"/>
    <x v="0"/>
    <x v="8"/>
    <x v="0"/>
    <n v="544756"/>
    <n v="121498"/>
    <n v="28253.64"/>
    <n v="1322"/>
    <n v="28"/>
    <n v="3"/>
    <n v="0.10714285714285714"/>
    <n v="5702"/>
    <n v="-22551.64"/>
    <n v="21.371891074130104"/>
    <n v="9417.8799999999992"/>
    <n v="1.0880837544650942E-2"/>
    <n v="-0.7981852957707396"/>
  </r>
  <r>
    <n v="65"/>
    <x v="33"/>
    <x v="3"/>
    <x v="9"/>
    <x v="2"/>
    <n v="374754"/>
    <n v="284267"/>
    <n v="6846.37"/>
    <n v="2673"/>
    <n v="20"/>
    <n v="1"/>
    <n v="0.05"/>
    <n v="9523"/>
    <n v="2676.63"/>
    <n v="2.5613056490834269"/>
    <n v="6846.37"/>
    <n v="9.4031315629320329E-3"/>
    <n v="0.39095608329669596"/>
  </r>
  <r>
    <n v="66"/>
    <x v="33"/>
    <x v="1"/>
    <x v="10"/>
    <x v="3"/>
    <n v="39889"/>
    <n v="42663241"/>
    <n v="38636.400000000001"/>
    <n v="3885"/>
    <n v="87"/>
    <n v="8"/>
    <n v="9.1954022988505746E-2"/>
    <n v="45045"/>
    <n v="6408.6"/>
    <n v="9.9450193050193061"/>
    <n v="4829.55"/>
    <n v="9.1061998782511626E-5"/>
    <n v="0.16586949094636147"/>
  </r>
  <r>
    <n v="67"/>
    <x v="34"/>
    <x v="0"/>
    <x v="0"/>
    <x v="0"/>
    <n v="349043"/>
    <n v="462109"/>
    <n v="31755.9"/>
    <n v="2471"/>
    <n v="40"/>
    <n v="4"/>
    <n v="0.1"/>
    <n v="22393"/>
    <n v="-9362.9"/>
    <n v="12.851436665317685"/>
    <n v="7938.9750000000004"/>
    <n v="5.3472232741625892E-3"/>
    <n v="-0.29483969907954111"/>
  </r>
  <r>
    <n v="68"/>
    <x v="34"/>
    <x v="0"/>
    <x v="1"/>
    <x v="0"/>
    <n v="348934"/>
    <n v="626194"/>
    <n v="42861.15"/>
    <n v="2989"/>
    <n v="59"/>
    <n v="4"/>
    <n v="6.7796610169491525E-2"/>
    <n v="28011"/>
    <n v="-14850.15"/>
    <n v="14.339628638340583"/>
    <n v="10715.2875"/>
    <n v="4.7732811237412047E-3"/>
    <n v="-0.34647110495168698"/>
  </r>
  <r>
    <n v="69"/>
    <x v="34"/>
    <x v="1"/>
    <x v="2"/>
    <x v="1"/>
    <n v="89459845"/>
    <n v="39988"/>
    <n v="5915.87"/>
    <n v="1001"/>
    <n v="17"/>
    <n v="2"/>
    <n v="0.11764705882352941"/>
    <n v="15277"/>
    <n v="9361.1299999999992"/>
    <n v="5.9099600399600396"/>
    <n v="2957.9349999999999"/>
    <n v="2.5032509752925879E-2"/>
    <n v="1.582375880470666"/>
  </r>
  <r>
    <n v="70"/>
    <x v="34"/>
    <x v="1"/>
    <x v="3"/>
    <x v="1"/>
    <n v="127823"/>
    <n v="1261904"/>
    <n v="18637.12"/>
    <n v="2202"/>
    <n v="45"/>
    <n v="5"/>
    <n v="0.1111111111111111"/>
    <n v="14283"/>
    <n v="-4354.12"/>
    <n v="8.4637238873751137"/>
    <n v="3727.424"/>
    <n v="1.7449821856496215E-3"/>
    <n v="-0.2336262255112378"/>
  </r>
  <r>
    <n v="71"/>
    <x v="34"/>
    <x v="2"/>
    <x v="4"/>
    <x v="2"/>
    <n v="10934"/>
    <n v="606998"/>
    <n v="31073.05"/>
    <n v="4291"/>
    <n v="80"/>
    <n v="12"/>
    <n v="0.15"/>
    <n v="112893"/>
    <n v="81819.95"/>
    <n v="7.2414472151013749"/>
    <n v="2589.4208333333331"/>
    <n v="7.0692160435454482E-3"/>
    <n v="2.633148339155635"/>
  </r>
  <r>
    <n v="72"/>
    <x v="34"/>
    <x v="3"/>
    <x v="5"/>
    <x v="0"/>
    <n v="9034945"/>
    <n v="1439500"/>
    <n v="38391.67"/>
    <n v="2651"/>
    <n v="104"/>
    <n v="9"/>
    <n v="8.6538461538461536E-2"/>
    <n v="55288"/>
    <n v="16896.330000000002"/>
    <n v="14.481957751791777"/>
    <n v="4265.7411111111105"/>
    <n v="1.8416116707189996E-3"/>
    <n v="0.440104064241019"/>
  </r>
  <r>
    <n v="73"/>
    <x v="34"/>
    <x v="3"/>
    <x v="6"/>
    <x v="0"/>
    <n v="983498"/>
    <n v="543525"/>
    <n v="5906.96"/>
    <n v="4823"/>
    <n v="195"/>
    <n v="1"/>
    <n v="5.1282051282051282E-3"/>
    <n v="4242"/>
    <n v="-1664.96"/>
    <n v="1.2247480821065726"/>
    <n v="5906.96"/>
    <n v="8.8735568741088264E-3"/>
    <n v="-0.28186410607148177"/>
  </r>
  <r>
    <n v="74"/>
    <x v="34"/>
    <x v="0"/>
    <x v="7"/>
    <x v="0"/>
    <n v="4387490"/>
    <n v="9280"/>
    <n v="3517.56"/>
    <n v="264"/>
    <n v="6"/>
    <n v="1"/>
    <n v="0.16666666666666666"/>
    <n v="5871"/>
    <n v="2353.44"/>
    <n v="13.324090909090909"/>
    <n v="3517.56"/>
    <n v="2.8448275862068967E-2"/>
    <n v="0.66905468563436021"/>
  </r>
  <r>
    <n v="75"/>
    <x v="34"/>
    <x v="0"/>
    <x v="8"/>
    <x v="0"/>
    <n v="544756"/>
    <n v="161079"/>
    <n v="8664.15"/>
    <n v="1196"/>
    <n v="5"/>
    <n v="1"/>
    <n v="0.2"/>
    <n v="1086"/>
    <n v="-7578.15"/>
    <n v="7.2442725752508359"/>
    <n v="8664.15"/>
    <n v="7.4249281408501422E-3"/>
    <n v="-0.87465590969685425"/>
  </r>
  <r>
    <n v="76"/>
    <x v="34"/>
    <x v="3"/>
    <x v="9"/>
    <x v="2"/>
    <n v="374754"/>
    <n v="327290"/>
    <n v="47642.34"/>
    <n v="2876"/>
    <n v="77"/>
    <n v="13"/>
    <n v="0.16883116883116883"/>
    <n v="62676"/>
    <n v="15033.66"/>
    <n v="16.565486787204449"/>
    <n v="3664.7953846153841"/>
    <n v="8.7873140028720698E-3"/>
    <n v="0.31555251064494316"/>
  </r>
  <r>
    <n v="77"/>
    <x v="34"/>
    <x v="1"/>
    <x v="10"/>
    <x v="3"/>
    <n v="39889"/>
    <n v="3777395"/>
    <n v="86483.07"/>
    <n v="3833"/>
    <n v="151"/>
    <n v="26"/>
    <n v="0.17218543046357615"/>
    <n v="80496"/>
    <n v="-5987.07"/>
    <n v="22.56276284894339"/>
    <n v="3326.2719230769235"/>
    <n v="1.0147204621174116E-3"/>
    <n v="-6.9228231606486668E-2"/>
  </r>
  <r>
    <n v="78"/>
    <x v="35"/>
    <x v="0"/>
    <x v="0"/>
    <x v="0"/>
    <n v="349043"/>
    <n v="449833"/>
    <n v="26182.14"/>
    <n v="2026"/>
    <n v="36"/>
    <n v="5"/>
    <n v="0.1388888888888889"/>
    <n v="21622"/>
    <n v="-4560.1400000000003"/>
    <n v="12.923070088845014"/>
    <n v="5236.4279999999999"/>
    <n v="4.5038936672053848E-3"/>
    <n v="-0.17416987305086598"/>
  </r>
  <r>
    <n v="79"/>
    <x v="35"/>
    <x v="0"/>
    <x v="1"/>
    <x v="0"/>
    <n v="348934"/>
    <n v="438320"/>
    <n v="32352.99"/>
    <n v="3234"/>
    <n v="66"/>
    <n v="5"/>
    <n v="7.575757575757576E-2"/>
    <n v="30335"/>
    <n v="-2017.99"/>
    <n v="10.004016697588126"/>
    <n v="6470.598"/>
    <n v="7.3781711991239276E-3"/>
    <n v="-6.2374142235385351E-2"/>
  </r>
  <r>
    <n v="80"/>
    <x v="35"/>
    <x v="1"/>
    <x v="2"/>
    <x v="1"/>
    <n v="89459845"/>
    <n v="48813"/>
    <n v="7803.94"/>
    <n v="807"/>
    <n v="20"/>
    <n v="1"/>
    <n v="0.05"/>
    <n v="18936"/>
    <n v="11132.06"/>
    <n v="9.6703097893432464"/>
    <n v="7803.94"/>
    <n v="1.6532481101345954E-2"/>
    <n v="1.4264666309582084"/>
  </r>
  <r>
    <n v="81"/>
    <x v="35"/>
    <x v="1"/>
    <x v="3"/>
    <x v="1"/>
    <n v="127823"/>
    <n v="543828"/>
    <n v="15117.61"/>
    <n v="2503"/>
    <n v="51"/>
    <n v="5"/>
    <n v="9.8039215686274508E-2"/>
    <n v="18676"/>
    <n v="3558.39"/>
    <n v="6.0397962445065927"/>
    <n v="3023.5219999999999"/>
    <n v="4.6025581617717363E-3"/>
    <n v="0.23538046027116719"/>
  </r>
  <r>
    <n v="82"/>
    <x v="35"/>
    <x v="2"/>
    <x v="4"/>
    <x v="2"/>
    <n v="10934"/>
    <n v="750991"/>
    <n v="28021.52"/>
    <n v="4934"/>
    <n v="86"/>
    <n v="16"/>
    <n v="0.18604651162790697"/>
    <n v="125694"/>
    <n v="97672.48"/>
    <n v="5.679270368869072"/>
    <n v="1751.345"/>
    <n v="6.56998552579192E-3"/>
    <n v="3.4856239061978078"/>
  </r>
  <r>
    <n v="83"/>
    <x v="35"/>
    <x v="3"/>
    <x v="5"/>
    <x v="0"/>
    <n v="9034945"/>
    <n v="477633"/>
    <n v="268.70999999999998"/>
    <n v="2169"/>
    <n v="0"/>
    <n v="1"/>
    <n v="0"/>
    <n v="0"/>
    <n v="-268.70999999999998"/>
    <n v="0.12388658367911479"/>
    <n v="268.70999999999998"/>
    <n v="4.5411435139531813E-3"/>
    <n v="-1"/>
  </r>
  <r>
    <n v="84"/>
    <x v="35"/>
    <x v="3"/>
    <x v="6"/>
    <x v="0"/>
    <n v="983498"/>
    <n v="901077"/>
    <n v="2215.3200000000002"/>
    <n v="4691"/>
    <n v="105"/>
    <n v="1"/>
    <n v="9.5238095238095247E-3"/>
    <n v="1992"/>
    <n v="-223.32"/>
    <n v="0.47224898742272442"/>
    <n v="2215.3200000000002"/>
    <n v="5.2059923846685691E-3"/>
    <n v="-0.10080710687395047"/>
  </r>
  <r>
    <n v="85"/>
    <x v="35"/>
    <x v="0"/>
    <x v="7"/>
    <x v="0"/>
    <n v="4387490"/>
    <n v="9240"/>
    <n v="4215.59"/>
    <n v="267"/>
    <n v="8"/>
    <n v="1"/>
    <n v="0.125"/>
    <n v="8267"/>
    <n v="4051.41"/>
    <n v="15.7887265917603"/>
    <n v="4215.59"/>
    <n v="2.8896103896103895E-2"/>
    <n v="0.96105408732822684"/>
  </r>
  <r>
    <n v="86"/>
    <x v="35"/>
    <x v="0"/>
    <x v="8"/>
    <x v="0"/>
    <n v="544756"/>
    <n v="109734"/>
    <n v="46611.63"/>
    <n v="976"/>
    <n v="27"/>
    <n v="5"/>
    <n v="0.18518518518518517"/>
    <n v="4093"/>
    <n v="-42518.63"/>
    <n v="47.757817622950817"/>
    <n v="9322.3259999999991"/>
    <n v="8.8942351504547358E-3"/>
    <n v="-0.91218929696301121"/>
  </r>
  <r>
    <n v="87"/>
    <x v="35"/>
    <x v="3"/>
    <x v="9"/>
    <x v="2"/>
    <n v="374754"/>
    <n v="344851"/>
    <n v="32146.639999999999"/>
    <n v="3039"/>
    <n v="59"/>
    <n v="7"/>
    <n v="0.11864406779661017"/>
    <n v="52713"/>
    <n v="20566.36"/>
    <n v="10.578032247449819"/>
    <n v="4592.3771428571426"/>
    <n v="8.8125016311392454E-3"/>
    <n v="0.63976701764165711"/>
  </r>
  <r>
    <n v="88"/>
    <x v="35"/>
    <x v="1"/>
    <x v="10"/>
    <x v="3"/>
    <n v="39889"/>
    <n v="1888234"/>
    <n v="35714.25"/>
    <n v="3667"/>
    <n v="98"/>
    <n v="9"/>
    <n v="9.1836734693877556E-2"/>
    <n v="40261"/>
    <n v="4546.75"/>
    <n v="9.73936460321789"/>
    <n v="3968.25"/>
    <n v="1.9420262531021049E-3"/>
    <n v="0.1273091273091273"/>
  </r>
  <r>
    <n v="89"/>
    <x v="36"/>
    <x v="0"/>
    <x v="0"/>
    <x v="0"/>
    <n v="349043"/>
    <n v="479022"/>
    <n v="44454.71"/>
    <n v="1953"/>
    <n v="69"/>
    <n v="10"/>
    <n v="0.14492753623188406"/>
    <n v="47387"/>
    <n v="2932.29"/>
    <n v="22.762268305171531"/>
    <n v="4445.4709999999995"/>
    <n v="4.0770570036449266E-3"/>
    <n v="6.5961289591136688E-2"/>
  </r>
  <r>
    <n v="90"/>
    <x v="36"/>
    <x v="0"/>
    <x v="1"/>
    <x v="0"/>
    <n v="348934"/>
    <n v="622206"/>
    <n v="72581.009999999995"/>
    <n v="3166"/>
    <n v="113"/>
    <n v="11"/>
    <n v="9.7345132743362831E-2"/>
    <n v="58718"/>
    <n v="-13863.01"/>
    <n v="22.925145293746048"/>
    <n v="6598.2736363636359"/>
    <n v="5.0883469461882403E-3"/>
    <n v="-0.1910005110152091"/>
  </r>
  <r>
    <n v="91"/>
    <x v="36"/>
    <x v="1"/>
    <x v="2"/>
    <x v="1"/>
    <n v="89459845"/>
    <n v="42596"/>
    <n v="3571.11"/>
    <n v="1052"/>
    <n v="5"/>
    <n v="1"/>
    <n v="0.2"/>
    <n v="8044"/>
    <n v="4472.8900000000003"/>
    <n v="3.3945912547528518"/>
    <n v="3571.11"/>
    <n v="2.4697154662409616E-2"/>
    <n v="1.2525209248664981"/>
  </r>
  <r>
    <n v="92"/>
    <x v="36"/>
    <x v="1"/>
    <x v="3"/>
    <x v="1"/>
    <n v="127823"/>
    <n v="470830"/>
    <n v="19023.29"/>
    <n v="2195"/>
    <n v="52"/>
    <n v="4"/>
    <n v="7.6923076923076927E-2"/>
    <n v="14460"/>
    <n v="-4563.29"/>
    <n v="8.6666469248291573"/>
    <n v="4755.8225000000002"/>
    <n v="4.6619799078223565E-3"/>
    <n v="-0.23987911659865352"/>
  </r>
  <r>
    <n v="93"/>
    <x v="36"/>
    <x v="2"/>
    <x v="4"/>
    <x v="2"/>
    <n v="10934"/>
    <n v="486453"/>
    <n v="27931.15"/>
    <n v="4363"/>
    <n v="99"/>
    <n v="14"/>
    <n v="0.14141414141414141"/>
    <n v="135747"/>
    <n v="107815.85"/>
    <n v="6.4018221407288562"/>
    <n v="1995.082142857143"/>
    <n v="8.9690062554861408E-3"/>
    <n v="3.8600576775392348"/>
  </r>
  <r>
    <n v="94"/>
    <x v="36"/>
    <x v="3"/>
    <x v="5"/>
    <x v="0"/>
    <n v="9034945"/>
    <n v="751198"/>
    <n v="10246.459999999999"/>
    <n v="2685"/>
    <n v="18"/>
    <n v="3"/>
    <n v="0.16666666666666666"/>
    <n v="15965"/>
    <n v="5718.54"/>
    <n v="3.8161862197392922"/>
    <n v="3415.4866666666662"/>
    <n v="3.5742906663755762E-3"/>
    <n v="0.55809908983200052"/>
  </r>
  <r>
    <n v="95"/>
    <x v="36"/>
    <x v="3"/>
    <x v="6"/>
    <x v="0"/>
    <n v="983498"/>
    <n v="1182095"/>
    <n v="7294.59"/>
    <n v="4916"/>
    <n v="89"/>
    <n v="3"/>
    <n v="3.3707865168539325E-2"/>
    <n v="5966"/>
    <n v="-1328.59"/>
    <n v="1.483846623270952"/>
    <n v="2431.5300000000002"/>
    <n v="4.1587182079274509E-3"/>
    <n v="-0.18213360860582978"/>
  </r>
  <r>
    <n v="96"/>
    <x v="36"/>
    <x v="0"/>
    <x v="7"/>
    <x v="0"/>
    <n v="4387490"/>
    <n v="9089"/>
    <n v="1825.31"/>
    <n v="329"/>
    <n v="5"/>
    <n v="1"/>
    <n v="0.2"/>
    <n v="5188"/>
    <n v="3362.69"/>
    <n v="5.5480547112462002"/>
    <n v="1825.31"/>
    <n v="3.6197601496314229E-2"/>
    <n v="1.8422569316992732"/>
  </r>
  <r>
    <n v="97"/>
    <x v="36"/>
    <x v="0"/>
    <x v="8"/>
    <x v="0"/>
    <n v="544756"/>
    <n v="180521"/>
    <n v="27628.37"/>
    <n v="1369"/>
    <n v="26"/>
    <n v="2"/>
    <n v="7.6923076923076927E-2"/>
    <n v="3151"/>
    <n v="-24477.37"/>
    <n v="20.181424397370343"/>
    <n v="13814.184999999999"/>
    <n v="7.5836052315243103E-3"/>
    <n v="-0.88595056458270971"/>
  </r>
  <r>
    <n v="98"/>
    <x v="36"/>
    <x v="3"/>
    <x v="9"/>
    <x v="2"/>
    <n v="374754"/>
    <n v="283399"/>
    <n v="66422.75"/>
    <n v="3106"/>
    <n v="79"/>
    <n v="16"/>
    <n v="0.20253164556962025"/>
    <n v="75717"/>
    <n v="9294.25"/>
    <n v="21.385302640051513"/>
    <n v="4151.421875"/>
    <n v="1.09598128433763E-2"/>
    <n v="0.13992570316646027"/>
  </r>
  <r>
    <n v="99"/>
    <x v="36"/>
    <x v="1"/>
    <x v="10"/>
    <x v="3"/>
    <n v="39889"/>
    <n v="3919706"/>
    <n v="37433.5"/>
    <n v="4756"/>
    <n v="88"/>
    <n v="15"/>
    <n v="0.17045454545454544"/>
    <n v="53272"/>
    <n v="15838.5"/>
    <n v="7.8707947855340619"/>
    <n v="2495.5666666666666"/>
    <n v="1.2133563078455373E-3"/>
    <n v="0.42311031562637746"/>
  </r>
  <r>
    <n v="100"/>
    <x v="37"/>
    <x v="0"/>
    <x v="0"/>
    <x v="0"/>
    <n v="349043"/>
    <n v="1071557"/>
    <n v="46992.25"/>
    <n v="5731"/>
    <n v="88"/>
    <n v="7"/>
    <n v="7.9545454545454544E-2"/>
    <n v="43234"/>
    <n v="-3758.25"/>
    <n v="8.1996597452451585"/>
    <n v="6713.1785714285716"/>
    <n v="5.3482922513688027E-3"/>
    <n v="-7.9975953481691134E-2"/>
  </r>
  <r>
    <n v="101"/>
    <x v="37"/>
    <x v="0"/>
    <x v="1"/>
    <x v="0"/>
    <n v="348934"/>
    <n v="699272"/>
    <n v="49723.58"/>
    <n v="7323"/>
    <n v="145"/>
    <n v="6"/>
    <n v="4.1379310344827586E-2"/>
    <n v="39844"/>
    <n v="-9879.58"/>
    <n v="6.7900559879830675"/>
    <n v="8287.2633333333342"/>
    <n v="1.0472319784003935E-2"/>
    <n v="-0.19869003800611298"/>
  </r>
  <r>
    <n v="102"/>
    <x v="37"/>
    <x v="1"/>
    <x v="2"/>
    <x v="1"/>
    <n v="89459845"/>
    <n v="91002"/>
    <n v="49431.11"/>
    <n v="1537"/>
    <n v="60"/>
    <n v="8"/>
    <n v="0.13333333333333333"/>
    <n v="102410"/>
    <n v="52978.89"/>
    <n v="32.160774235523746"/>
    <n v="6178.8887500000001"/>
    <n v="1.6889738687061822E-2"/>
    <n v="1.0717722098492224"/>
  </r>
  <r>
    <n v="103"/>
    <x v="37"/>
    <x v="1"/>
    <x v="3"/>
    <x v="1"/>
    <n v="127823"/>
    <n v="670342"/>
    <n v="59828.53"/>
    <n v="5734"/>
    <n v="146"/>
    <n v="22"/>
    <n v="0.15068493150684931"/>
    <n v="44571"/>
    <n v="-15257.53"/>
    <n v="10.43399546564353"/>
    <n v="2719.4786363636363"/>
    <n v="8.5538426653857282E-3"/>
    <n v="-0.25502097410716928"/>
  </r>
  <r>
    <n v="104"/>
    <x v="37"/>
    <x v="2"/>
    <x v="4"/>
    <x v="2"/>
    <n v="10934"/>
    <n v="1738057"/>
    <n v="22051.31"/>
    <n v="9188"/>
    <n v="79"/>
    <n v="13"/>
    <n v="0.16455696202531644"/>
    <n v="115508"/>
    <n v="93456.69"/>
    <n v="2.400011972137571"/>
    <n v="1696.2546153846156"/>
    <n v="5.2863628753257227E-3"/>
    <n v="4.2381468493255046"/>
  </r>
  <r>
    <n v="105"/>
    <x v="37"/>
    <x v="3"/>
    <x v="5"/>
    <x v="0"/>
    <n v="9034945"/>
    <n v="4019729"/>
    <n v="41869.599999999999"/>
    <n v="5695"/>
    <n v="176"/>
    <n v="16"/>
    <n v="9.0909090909090912E-2"/>
    <n v="80237"/>
    <n v="38367.4"/>
    <n v="7.3519929762949952"/>
    <n v="2616.85"/>
    <n v="1.4167621747635227E-3"/>
    <n v="0.91635458662131963"/>
  </r>
  <r>
    <n v="106"/>
    <x v="37"/>
    <x v="3"/>
    <x v="6"/>
    <x v="0"/>
    <n v="983498"/>
    <n v="2200866"/>
    <n v="11902.74"/>
    <n v="8311"/>
    <n v="372"/>
    <n v="3"/>
    <n v="8.0645161290322578E-3"/>
    <n v="8712"/>
    <n v="-3190.74"/>
    <n v="1.4321670075803152"/>
    <n v="3967.58"/>
    <n v="3.776240807027779E-3"/>
    <n v="-0.26806768861623459"/>
  </r>
  <r>
    <n v="107"/>
    <x v="37"/>
    <x v="0"/>
    <x v="7"/>
    <x v="0"/>
    <n v="4387490"/>
    <n v="19500"/>
    <n v="10599.08"/>
    <n v="518"/>
    <n v="23"/>
    <n v="4"/>
    <n v="0.17391304347826086"/>
    <n v="25638"/>
    <n v="15038.92"/>
    <n v="20.461544401544401"/>
    <n v="2649.77"/>
    <n v="2.6564102564102562E-2"/>
    <n v="1.418889186608649"/>
  </r>
  <r>
    <n v="108"/>
    <x v="37"/>
    <x v="0"/>
    <x v="8"/>
    <x v="0"/>
    <n v="544756"/>
    <n v="381430"/>
    <n v="119623.91"/>
    <n v="2319"/>
    <n v="77"/>
    <n v="14"/>
    <n v="0.18181818181818182"/>
    <n v="16088"/>
    <n v="-103535.91"/>
    <n v="51.584264769297114"/>
    <n v="8544.5650000000005"/>
    <n v="6.079752510290224E-3"/>
    <n v="-0.86551183622070205"/>
  </r>
  <r>
    <n v="109"/>
    <x v="37"/>
    <x v="3"/>
    <x v="9"/>
    <x v="2"/>
    <n v="374754"/>
    <n v="584571"/>
    <n v="112174.96"/>
    <n v="5816"/>
    <n v="172"/>
    <n v="37"/>
    <n v="0.21511627906976744"/>
    <n v="129615"/>
    <n v="17440.04"/>
    <n v="19.287303988995873"/>
    <n v="3031.7556756756758"/>
    <n v="9.9491764045770321E-3"/>
    <n v="0.15547177373631335"/>
  </r>
  <r>
    <n v="110"/>
    <x v="37"/>
    <x v="1"/>
    <x v="10"/>
    <x v="3"/>
    <n v="39889"/>
    <n v="5526326"/>
    <n v="197738.98"/>
    <n v="8550"/>
    <n v="244"/>
    <n v="55"/>
    <n v="0.22540983606557377"/>
    <n v="185489"/>
    <n v="-12249.98"/>
    <n v="23.127366081871347"/>
    <n v="3595.2541818181821"/>
    <n v="1.5471399986175265E-3"/>
    <n v="-6.1950253814397137E-2"/>
  </r>
  <r>
    <n v="111"/>
    <x v="38"/>
    <x v="0"/>
    <x v="0"/>
    <x v="0"/>
    <n v="349043"/>
    <n v="965480"/>
    <n v="126086.09"/>
    <n v="7753"/>
    <n v="124"/>
    <n v="23"/>
    <n v="0.18548387096774194"/>
    <n v="113181"/>
    <n v="-12905.09"/>
    <n v="16.262877595769378"/>
    <n v="5482.003913043478"/>
    <n v="8.0302025935286084E-3"/>
    <n v="-0.10235141719439472"/>
  </r>
  <r>
    <n v="112"/>
    <x v="38"/>
    <x v="0"/>
    <x v="1"/>
    <x v="0"/>
    <n v="348934"/>
    <n v="5044098"/>
    <n v="158288.76"/>
    <n v="9877"/>
    <n v="352"/>
    <n v="27"/>
    <n v="7.6704545454545456E-2"/>
    <n v="123662"/>
    <n v="-34626.76"/>
    <n v="16.025995747696669"/>
    <n v="5862.5466666666671"/>
    <n v="1.9581300759818703E-3"/>
    <n v="-0.2187569098399659"/>
  </r>
  <r>
    <n v="113"/>
    <x v="38"/>
    <x v="1"/>
    <x v="2"/>
    <x v="1"/>
    <n v="89459845"/>
    <n v="123000"/>
    <n v="24567.45"/>
    <n v="3158"/>
    <n v="63"/>
    <n v="6"/>
    <n v="9.5238095238095233E-2"/>
    <n v="55209"/>
    <n v="30641.55"/>
    <n v="7.7794331855604817"/>
    <n v="4094.5750000000003"/>
    <n v="2.5674796747967479E-2"/>
    <n v="1.2472417772296269"/>
  </r>
  <r>
    <n v="114"/>
    <x v="38"/>
    <x v="1"/>
    <x v="3"/>
    <x v="1"/>
    <n v="127823"/>
    <n v="1431215"/>
    <n v="51778.27"/>
    <n v="6650"/>
    <n v="167"/>
    <n v="11"/>
    <n v="6.5868263473053898E-2"/>
    <n v="42744"/>
    <n v="-9034.27"/>
    <n v="7.7862060150375934"/>
    <n v="4707.1154545454547"/>
    <n v="4.6464018334072795E-3"/>
    <n v="-0.17447995075926639"/>
  </r>
  <r>
    <n v="115"/>
    <x v="38"/>
    <x v="2"/>
    <x v="4"/>
    <x v="2"/>
    <n v="10934"/>
    <n v="1346121"/>
    <n v="225533.61"/>
    <n v="12222"/>
    <n v="428"/>
    <n v="92"/>
    <n v="0.21495327102803738"/>
    <n v="914517"/>
    <n v="688983.39"/>
    <n v="18.453085419734904"/>
    <n v="2451.4522826086954"/>
    <n v="9.079421537885525E-3"/>
    <n v="3.0549033911176258"/>
  </r>
  <r>
    <n v="116"/>
    <x v="38"/>
    <x v="3"/>
    <x v="5"/>
    <x v="0"/>
    <n v="9034945"/>
    <n v="2545499"/>
    <n v="302.27"/>
    <n v="9620"/>
    <n v="1"/>
    <n v="1"/>
    <n v="1"/>
    <n v="0"/>
    <n v="-302.27"/>
    <n v="3.1420997920997916E-2"/>
    <n v="302.27"/>
    <n v="3.779219712912871E-3"/>
    <n v="-1"/>
  </r>
  <r>
    <n v="117"/>
    <x v="38"/>
    <x v="3"/>
    <x v="6"/>
    <x v="0"/>
    <n v="983498"/>
    <n v="3381783"/>
    <n v="4563.78"/>
    <n v="17375"/>
    <n v="132"/>
    <n v="1"/>
    <n v="7.575757575757576E-3"/>
    <n v="3165"/>
    <n v="-1398.78"/>
    <n v="0.26266359712230214"/>
    <n v="4563.78"/>
    <n v="5.1378222671294993E-3"/>
    <n v="-0.30649593100456202"/>
  </r>
  <r>
    <n v="118"/>
    <x v="38"/>
    <x v="0"/>
    <x v="7"/>
    <x v="0"/>
    <n v="4387490"/>
    <n v="26205"/>
    <n v="20085.560000000001"/>
    <n v="1049"/>
    <n v="26"/>
    <n v="5"/>
    <n v="0.19230769230769232"/>
    <n v="32064"/>
    <n v="11978.44"/>
    <n v="19.147340324118208"/>
    <n v="4017.1120000000001"/>
    <n v="4.0030528525090633E-2"/>
    <n v="0.59637072603402641"/>
  </r>
  <r>
    <n v="119"/>
    <x v="38"/>
    <x v="0"/>
    <x v="8"/>
    <x v="0"/>
    <n v="544756"/>
    <n v="326099"/>
    <n v="5309.07"/>
    <n v="4116"/>
    <n v="5"/>
    <n v="1"/>
    <n v="0.2"/>
    <n v="759"/>
    <n v="-4550.07"/>
    <n v="1.2898615160349853"/>
    <n v="5309.07"/>
    <n v="1.2621933829910548E-2"/>
    <n v="-0.85703710819409051"/>
  </r>
  <r>
    <n v="120"/>
    <x v="38"/>
    <x v="3"/>
    <x v="9"/>
    <x v="2"/>
    <n v="374754"/>
    <n v="760836"/>
    <n v="112088.38"/>
    <n v="9029"/>
    <n v="261"/>
    <n v="26"/>
    <n v="9.9616858237547887E-2"/>
    <n v="149365"/>
    <n v="37276.620000000003"/>
    <n v="12.414262930557094"/>
    <n v="4311.0915384615382"/>
    <n v="1.1867209227744218E-2"/>
    <n v="0.332564535235499"/>
  </r>
  <r>
    <n v="121"/>
    <x v="38"/>
    <x v="1"/>
    <x v="10"/>
    <x v="3"/>
    <n v="39889"/>
    <n v="5705811"/>
    <n v="198182.2"/>
    <n v="14799"/>
    <n v="570"/>
    <n v="58"/>
    <n v="0.10175438596491228"/>
    <n v="209343"/>
    <n v="11160.8"/>
    <n v="13.391594026623421"/>
    <n v="3416.934482758621"/>
    <n v="2.5936716095222921E-3"/>
    <n v="5.6315854804316424E-2"/>
  </r>
  <r>
    <n v="122"/>
    <x v="39"/>
    <x v="0"/>
    <x v="0"/>
    <x v="0"/>
    <n v="349043"/>
    <n v="1682165"/>
    <n v="114707.69"/>
    <n v="7974"/>
    <n v="215"/>
    <n v="21"/>
    <n v="9.7674418604651161E-2"/>
    <n v="111487"/>
    <n v="-3220.69"/>
    <n v="14.385213192876851"/>
    <n v="5462.2709523809526"/>
    <n v="4.7403197664913962E-3"/>
    <n v="-2.807736778589125E-2"/>
  </r>
  <r>
    <n v="123"/>
    <x v="39"/>
    <x v="0"/>
    <x v="1"/>
    <x v="0"/>
    <n v="348934"/>
    <n v="2968064"/>
    <n v="229042.44"/>
    <n v="13771"/>
    <n v="369"/>
    <n v="33"/>
    <n v="8.943089430894309E-2"/>
    <n v="161097"/>
    <n v="-67945.440000000002"/>
    <n v="16.632230048652968"/>
    <n v="6940.68"/>
    <n v="4.6397247498706226E-3"/>
    <n v="-0.29665000075968456"/>
  </r>
  <r>
    <n v="124"/>
    <x v="39"/>
    <x v="1"/>
    <x v="2"/>
    <x v="1"/>
    <n v="89459845"/>
    <n v="137411"/>
    <n v="60263.45"/>
    <n v="4195"/>
    <n v="64"/>
    <n v="11"/>
    <n v="0.171875"/>
    <n v="133774"/>
    <n v="73510.55"/>
    <n v="14.365542312276519"/>
    <n v="5478.4954545454539"/>
    <n v="3.0528851401998385E-2"/>
    <n v="1.2198198078603202"/>
  </r>
  <r>
    <n v="125"/>
    <x v="39"/>
    <x v="1"/>
    <x v="3"/>
    <x v="1"/>
    <n v="127823"/>
    <n v="1359753"/>
    <n v="95878.47"/>
    <n v="11390"/>
    <n v="208"/>
    <n v="18"/>
    <n v="8.6538461538461536E-2"/>
    <n v="52811"/>
    <n v="-43067.47"/>
    <n v="8.4177761194029852"/>
    <n v="5326.5816666666669"/>
    <n v="8.3765213240934201E-3"/>
    <n v="-0.44918812325645163"/>
  </r>
  <r>
    <n v="126"/>
    <x v="39"/>
    <x v="2"/>
    <x v="4"/>
    <x v="2"/>
    <n v="10934"/>
    <n v="1195745"/>
    <n v="119233.89"/>
    <n v="20751"/>
    <n v="372"/>
    <n v="53"/>
    <n v="0.1424731182795699"/>
    <n v="555141"/>
    <n v="435907.11"/>
    <n v="5.7459346537516263"/>
    <n v="2249.6960377358491"/>
    <n v="1.7354034514047729E-2"/>
    <n v="3.6558994259098649"/>
  </r>
  <r>
    <n v="127"/>
    <x v="39"/>
    <x v="3"/>
    <x v="5"/>
    <x v="0"/>
    <n v="9034945"/>
    <n v="4003674"/>
    <n v="23244.59"/>
    <n v="9005"/>
    <n v="136"/>
    <n v="8"/>
    <n v="5.8823529411764705E-2"/>
    <n v="55480"/>
    <n v="32235.41"/>
    <n v="2.5812981676846198"/>
    <n v="2905.57375"/>
    <n v="2.2491841243817553E-3"/>
    <n v="1.3867919373927438"/>
  </r>
  <r>
    <n v="128"/>
    <x v="39"/>
    <x v="3"/>
    <x v="6"/>
    <x v="0"/>
    <n v="983498"/>
    <n v="7279086"/>
    <n v="45367.16"/>
    <n v="23439"/>
    <n v="334"/>
    <n v="14"/>
    <n v="4.1916167664670656E-2"/>
    <n v="25207"/>
    <n v="-20160.16"/>
    <n v="1.9355416186697387"/>
    <n v="3240.511428571429"/>
    <n v="3.2200471322910598E-3"/>
    <n v="-0.44437782748578486"/>
  </r>
  <r>
    <n v="129"/>
    <x v="39"/>
    <x v="0"/>
    <x v="7"/>
    <x v="0"/>
    <n v="4387490"/>
    <n v="49943"/>
    <n v="10971.94"/>
    <n v="989"/>
    <n v="30"/>
    <n v="6"/>
    <n v="0.2"/>
    <n v="40805"/>
    <n v="29833.06"/>
    <n v="11.093973710819009"/>
    <n v="1828.6566666666668"/>
    <n v="1.9802574935426386E-2"/>
    <n v="2.719032368022428"/>
  </r>
  <r>
    <n v="130"/>
    <x v="39"/>
    <x v="0"/>
    <x v="8"/>
    <x v="0"/>
    <n v="544756"/>
    <n v="434537"/>
    <n v="52911.51"/>
    <n v="4960"/>
    <n v="26"/>
    <n v="5"/>
    <n v="0.19230769230769232"/>
    <n v="7491"/>
    <n v="-45420.51"/>
    <n v="10.667643145161291"/>
    <n v="10582.302"/>
    <n v="1.1414448021687451E-2"/>
    <n v="-0.85842399886149534"/>
  </r>
  <r>
    <n v="131"/>
    <x v="39"/>
    <x v="3"/>
    <x v="9"/>
    <x v="2"/>
    <n v="374754"/>
    <n v="1160318"/>
    <n v="320826.3"/>
    <n v="14343"/>
    <n v="492"/>
    <n v="69"/>
    <n v="0.1402439024390244"/>
    <n v="397146"/>
    <n v="76319.7"/>
    <n v="22.368144739594225"/>
    <n v="4649.6565217391299"/>
    <n v="1.2361266480395891E-2"/>
    <n v="0.23788479934469212"/>
  </r>
  <r>
    <n v="132"/>
    <x v="39"/>
    <x v="1"/>
    <x v="10"/>
    <x v="3"/>
    <n v="39889"/>
    <n v="11309620"/>
    <n v="169884.18"/>
    <n v="16777"/>
    <n v="398"/>
    <n v="49"/>
    <n v="0.12311557788944724"/>
    <n v="194909"/>
    <n v="25024.82"/>
    <n v="10.126016570304584"/>
    <n v="3467.0240816326527"/>
    <n v="1.4834273830597316E-3"/>
    <n v="0.14730518168319146"/>
  </r>
  <r>
    <n v="133"/>
    <x v="40"/>
    <x v="0"/>
    <x v="0"/>
    <x v="0"/>
    <n v="349043"/>
    <n v="1775346"/>
    <n v="321113.96999999997"/>
    <n v="11455"/>
    <n v="328"/>
    <n v="52"/>
    <n v="0.15853658536585366"/>
    <n v="381691"/>
    <n v="60577.03"/>
    <n v="28.032646879092098"/>
    <n v="6175.268653846153"/>
    <n v="6.4522633897843009E-3"/>
    <n v="0.18864651076999236"/>
  </r>
  <r>
    <n v="134"/>
    <x v="40"/>
    <x v="0"/>
    <x v="1"/>
    <x v="0"/>
    <n v="348934"/>
    <n v="2358726"/>
    <n v="291400.92"/>
    <n v="13922"/>
    <n v="576"/>
    <n v="56"/>
    <n v="9.7222222222222224E-2"/>
    <n v="296419"/>
    <n v="5018.08"/>
    <n v="20.930966815112772"/>
    <n v="5203.5878571428566"/>
    <n v="5.9023388049311365E-3"/>
    <n v="1.7220535885748064E-2"/>
  </r>
  <r>
    <n v="135"/>
    <x v="40"/>
    <x v="1"/>
    <x v="2"/>
    <x v="1"/>
    <n v="89459845"/>
    <n v="242022"/>
    <n v="65805.8"/>
    <n v="4174"/>
    <n v="116"/>
    <n v="15"/>
    <n v="0.12931034482758622"/>
    <n v="134481"/>
    <n v="68675.199999999997"/>
    <n v="15.765644465740298"/>
    <n v="4387.0533333333333"/>
    <n v="1.724636603283999E-2"/>
    <n v="1.0436040592166647"/>
  </r>
  <r>
    <n v="136"/>
    <x v="40"/>
    <x v="1"/>
    <x v="3"/>
    <x v="1"/>
    <n v="127823"/>
    <n v="3082008"/>
    <n v="251539.42"/>
    <n v="14361"/>
    <n v="307"/>
    <n v="50"/>
    <n v="0.16286644951140064"/>
    <n v="110945"/>
    <n v="-140594.42000000001"/>
    <n v="17.515452962885593"/>
    <n v="5030.7884000000004"/>
    <n v="4.6596245045437907E-3"/>
    <n v="-0.55893593139397402"/>
  </r>
  <r>
    <n v="137"/>
    <x v="40"/>
    <x v="2"/>
    <x v="4"/>
    <x v="2"/>
    <n v="10934"/>
    <n v="2516991"/>
    <n v="217554.87"/>
    <n v="19231"/>
    <n v="653"/>
    <n v="144"/>
    <n v="0.22052067381316998"/>
    <n v="1140986"/>
    <n v="923431.13"/>
    <n v="11.312717487390151"/>
    <n v="1510.7977083333333"/>
    <n v="7.6404722941003766E-3"/>
    <n v="4.2445895603256316"/>
  </r>
  <r>
    <n v="138"/>
    <x v="40"/>
    <x v="3"/>
    <x v="5"/>
    <x v="0"/>
    <n v="9034945"/>
    <n v="3184046"/>
    <n v="81558.23"/>
    <n v="16046"/>
    <n v="230"/>
    <n v="27"/>
    <n v="0.11739130434782609"/>
    <n v="157652"/>
    <n v="76093.77"/>
    <n v="5.082776392870497"/>
    <n v="3020.675185185185"/>
    <n v="5.0395000574740443E-3"/>
    <n v="0.9329992816175634"/>
  </r>
  <r>
    <n v="139"/>
    <x v="40"/>
    <x v="3"/>
    <x v="6"/>
    <x v="0"/>
    <n v="983498"/>
    <n v="6073268"/>
    <n v="13368.84"/>
    <n v="21859"/>
    <n v="452"/>
    <n v="5"/>
    <n v="1.1061946902654867E-2"/>
    <n v="11519"/>
    <n v="-1849.84"/>
    <n v="0.61159430898028277"/>
    <n v="2673.768"/>
    <n v="3.5992154471036022E-3"/>
    <n v="-0.1383695219630125"/>
  </r>
  <r>
    <n v="140"/>
    <x v="40"/>
    <x v="0"/>
    <x v="7"/>
    <x v="0"/>
    <n v="4387490"/>
    <n v="40679"/>
    <n v="9920.65"/>
    <n v="1510"/>
    <n v="15"/>
    <n v="3"/>
    <n v="0.2"/>
    <n v="18381"/>
    <n v="8460.35"/>
    <n v="6.5699668874172179"/>
    <n v="3306.8833333333332"/>
    <n v="3.7119889869465815E-2"/>
    <n v="0.85280198374098481"/>
  </r>
  <r>
    <n v="141"/>
    <x v="40"/>
    <x v="0"/>
    <x v="8"/>
    <x v="0"/>
    <n v="544756"/>
    <n v="485898"/>
    <n v="190394.07"/>
    <n v="5492"/>
    <n v="124"/>
    <n v="18"/>
    <n v="0.14516129032258066"/>
    <n v="21056"/>
    <n v="-169338.07"/>
    <n v="34.667529133284781"/>
    <n v="10577.448333333334"/>
    <n v="1.1302783711807828E-2"/>
    <n v="-0.88940832033266581"/>
  </r>
  <r>
    <n v="142"/>
    <x v="40"/>
    <x v="3"/>
    <x v="9"/>
    <x v="2"/>
    <n v="374754"/>
    <n v="1275230"/>
    <n v="37490.5"/>
    <n v="14239"/>
    <n v="49"/>
    <n v="9"/>
    <n v="0.18367346938775511"/>
    <n v="37186"/>
    <n v="-304.5"/>
    <n v="2.6329447292646955"/>
    <n v="4165.6111111111113"/>
    <n v="1.1165828909294793E-2"/>
    <n v="-8.1220575879222736E-3"/>
  </r>
  <r>
    <n v="143"/>
    <x v="40"/>
    <x v="1"/>
    <x v="10"/>
    <x v="3"/>
    <n v="39889"/>
    <n v="16230984"/>
    <n v="430012.77"/>
    <n v="16873"/>
    <n v="603"/>
    <n v="112"/>
    <n v="0.18573797678275289"/>
    <n v="326074"/>
    <n v="-103938.77"/>
    <n v="25.48525869732709"/>
    <n v="3839.3997321428574"/>
    <n v="1.0395549647513669E-3"/>
    <n v="-0.24171089151608219"/>
  </r>
  <r>
    <n v="144"/>
    <x v="41"/>
    <x v="0"/>
    <x v="0"/>
    <x v="0"/>
    <n v="349043"/>
    <n v="2012769"/>
    <n v="70141.59"/>
    <n v="13429"/>
    <n v="127"/>
    <n v="11"/>
    <n v="8.6614173228346455E-2"/>
    <n v="62935"/>
    <n v="-7206.59"/>
    <n v="5.2231431975575244"/>
    <n v="6376.5081818181816"/>
    <n v="6.67190323380378E-3"/>
    <n v="-0.10274346503978596"/>
  </r>
  <r>
    <n v="145"/>
    <x v="41"/>
    <x v="0"/>
    <x v="1"/>
    <x v="0"/>
    <n v="348934"/>
    <n v="8227493"/>
    <n v="217157.54"/>
    <n v="18226"/>
    <n v="413"/>
    <n v="31"/>
    <n v="7.5060532687651338E-2"/>
    <n v="149570"/>
    <n v="-67587.539999999994"/>
    <n v="11.914711949961594"/>
    <n v="7005.0819354838713"/>
    <n v="2.2152556070239135E-3"/>
    <n v="-0.31123736251571088"/>
  </r>
  <r>
    <n v="146"/>
    <x v="41"/>
    <x v="1"/>
    <x v="2"/>
    <x v="1"/>
    <n v="89459845"/>
    <n v="309603"/>
    <n v="66105.59"/>
    <n v="4471"/>
    <n v="104"/>
    <n v="12"/>
    <n v="0.11538461538461539"/>
    <n v="78602"/>
    <n v="12496.41"/>
    <n v="14.785414895996421"/>
    <n v="5508.7991666666667"/>
    <n v="1.4441074537391433E-2"/>
    <n v="0.18903711471299176"/>
  </r>
  <r>
    <n v="147"/>
    <x v="41"/>
    <x v="1"/>
    <x v="3"/>
    <x v="1"/>
    <n v="127823"/>
    <n v="2966598"/>
    <n v="180750.75"/>
    <n v="14907"/>
    <n v="576"/>
    <n v="57"/>
    <n v="9.8958333333333329E-2"/>
    <n v="115310"/>
    <n v="-65440.75"/>
    <n v="12.125226403702959"/>
    <n v="3171.0657894736842"/>
    <n v="5.0249477684539664E-3"/>
    <n v="-0.36204967337618238"/>
  </r>
  <r>
    <n v="148"/>
    <x v="41"/>
    <x v="2"/>
    <x v="4"/>
    <x v="2"/>
    <n v="10934"/>
    <n v="2550115"/>
    <n v="275985.17"/>
    <n v="30042"/>
    <n v="505"/>
    <n v="70"/>
    <n v="0.13861386138613863"/>
    <n v="877750"/>
    <n v="601764.82999999996"/>
    <n v="9.1866443645562867"/>
    <n v="3942.6452857142854"/>
    <n v="1.1780645186589625E-2"/>
    <n v="2.1804245133896143"/>
  </r>
  <r>
    <n v="149"/>
    <x v="41"/>
    <x v="3"/>
    <x v="5"/>
    <x v="0"/>
    <n v="9034945"/>
    <n v="2890131"/>
    <n v="324122.71999999997"/>
    <n v="18244"/>
    <n v="508"/>
    <n v="79"/>
    <n v="0.15551181102362205"/>
    <n v="331137"/>
    <n v="7014.28"/>
    <n v="17.765989914492433"/>
    <n v="4102.8192405063292"/>
    <n v="6.3125166298690265E-3"/>
    <n v="2.1640815552825179E-2"/>
  </r>
  <r>
    <n v="150"/>
    <x v="41"/>
    <x v="3"/>
    <x v="6"/>
    <x v="0"/>
    <n v="983498"/>
    <n v="4904257"/>
    <n v="259837.77"/>
    <n v="32730"/>
    <n v="758"/>
    <n v="55"/>
    <n v="7.255936675461741E-2"/>
    <n v="132394"/>
    <n v="-127443.77"/>
    <n v="7.9388258478460125"/>
    <n v="4724.3230909090908"/>
    <n v="6.673793808114053E-3"/>
    <n v="-0.49047438330462895"/>
  </r>
  <r>
    <n v="151"/>
    <x v="41"/>
    <x v="0"/>
    <x v="7"/>
    <x v="0"/>
    <n v="4387490"/>
    <n v="65712"/>
    <n v="3931.97"/>
    <n v="2111"/>
    <n v="8"/>
    <n v="1"/>
    <n v="0.125"/>
    <n v="12019"/>
    <n v="8087.03"/>
    <n v="1.8626101373756512"/>
    <n v="3931.97"/>
    <n v="3.2125030435841244E-2"/>
    <n v="2.0567374623916255"/>
  </r>
  <r>
    <n v="152"/>
    <x v="41"/>
    <x v="0"/>
    <x v="8"/>
    <x v="0"/>
    <n v="544756"/>
    <n v="570203"/>
    <n v="164149.92000000001"/>
    <n v="6679"/>
    <n v="145"/>
    <n v="20"/>
    <n v="0.13793103448275862"/>
    <n v="15306"/>
    <n v="-148843.92000000001"/>
    <n v="24.577020512052705"/>
    <n v="8207.496000000001"/>
    <n v="1.1713372255144221E-2"/>
    <n v="-0.90675597039584299"/>
  </r>
  <r>
    <n v="153"/>
    <x v="41"/>
    <x v="3"/>
    <x v="9"/>
    <x v="2"/>
    <n v="374754"/>
    <n v="2388027"/>
    <n v="204233.03"/>
    <n v="18956"/>
    <n v="411"/>
    <n v="62"/>
    <n v="0.15085158150851583"/>
    <n v="281382"/>
    <n v="77148.97"/>
    <n v="10.77405729056763"/>
    <n v="3294.0811290322581"/>
    <n v="7.9379337000796048E-3"/>
    <n v="0.37774972050309397"/>
  </r>
  <r>
    <n v="154"/>
    <x v="41"/>
    <x v="1"/>
    <x v="10"/>
    <x v="3"/>
    <n v="39889"/>
    <n v="7870441"/>
    <n v="186872.35"/>
    <n v="21484"/>
    <n v="523"/>
    <n v="76"/>
    <n v="0.14531548757170173"/>
    <n v="241377"/>
    <n v="54504.65"/>
    <n v="8.698210296034258"/>
    <n v="2458.8467105263157"/>
    <n v="2.7297072679917174E-3"/>
    <n v="0.29166781495496791"/>
  </r>
  <r>
    <n v="155"/>
    <x v="42"/>
    <x v="0"/>
    <x v="0"/>
    <x v="0"/>
    <n v="349043"/>
    <n v="3638271"/>
    <n v="164204.57"/>
    <n v="14881"/>
    <n v="275"/>
    <n v="24"/>
    <n v="8.727272727272728E-2"/>
    <n v="143369"/>
    <n v="-20835.57"/>
    <n v="11.034511793562261"/>
    <n v="6841.8570833333333"/>
    <n v="4.0901296247585735E-3"/>
    <n v="-0.1268878813786973"/>
  </r>
  <r>
    <n v="156"/>
    <x v="42"/>
    <x v="0"/>
    <x v="1"/>
    <x v="0"/>
    <n v="348934"/>
    <n v="3414283"/>
    <n v="500803.89"/>
    <n v="24450"/>
    <n v="606"/>
    <n v="73"/>
    <n v="0.12046204620462046"/>
    <n v="344114"/>
    <n v="-156689.89000000001"/>
    <n v="20.482776687116566"/>
    <n v="6860.3272602739726"/>
    <n v="7.1610935590283526E-3"/>
    <n v="-0.31287674303009111"/>
  </r>
  <r>
    <n v="157"/>
    <x v="42"/>
    <x v="1"/>
    <x v="2"/>
    <x v="1"/>
    <n v="89459845"/>
    <n v="271142"/>
    <n v="75437.78"/>
    <n v="6444"/>
    <n v="116"/>
    <n v="18"/>
    <n v="0.15517241379310345"/>
    <n v="123314"/>
    <n v="47876.22"/>
    <n v="11.706669770328988"/>
    <n v="4190.9877777777774"/>
    <n v="2.3766144676958936E-2"/>
    <n v="0.63464513404291589"/>
  </r>
  <r>
    <n v="158"/>
    <x v="42"/>
    <x v="1"/>
    <x v="3"/>
    <x v="1"/>
    <n v="127823"/>
    <n v="3236359"/>
    <n v="121426.67"/>
    <n v="16146"/>
    <n v="300"/>
    <n v="33"/>
    <n v="0.11"/>
    <n v="74674"/>
    <n v="-46752.67"/>
    <n v="7.520541929889756"/>
    <n v="3679.5960606060607"/>
    <n v="4.9889397313462444E-3"/>
    <n v="-0.38502801732107123"/>
  </r>
  <r>
    <n v="159"/>
    <x v="42"/>
    <x v="2"/>
    <x v="4"/>
    <x v="2"/>
    <n v="10934"/>
    <n v="2939946"/>
    <n v="147312.68"/>
    <n v="32044"/>
    <n v="738"/>
    <n v="100"/>
    <n v="0.13550135501355012"/>
    <n v="638898"/>
    <n v="491585.32"/>
    <n v="4.5972000998626887"/>
    <n v="1473.1268"/>
    <n v="1.0899519923155051E-2"/>
    <n v="3.3370197324493724"/>
  </r>
  <r>
    <n v="160"/>
    <x v="42"/>
    <x v="3"/>
    <x v="5"/>
    <x v="0"/>
    <n v="9034945"/>
    <n v="3053188"/>
    <n v="148556.59"/>
    <n v="21654"/>
    <n v="339"/>
    <n v="40"/>
    <n v="0.11799410029498525"/>
    <n v="238941"/>
    <n v="90384.41"/>
    <n v="6.8604687355684861"/>
    <n v="3713.9147499999999"/>
    <n v="7.0922589765189696E-3"/>
    <n v="0.60841737145420483"/>
  </r>
  <r>
    <n v="161"/>
    <x v="42"/>
    <x v="3"/>
    <x v="6"/>
    <x v="0"/>
    <n v="983498"/>
    <n v="7991877"/>
    <n v="33645.53"/>
    <n v="38704"/>
    <n v="785"/>
    <n v="10"/>
    <n v="1.2738853503184714E-2"/>
    <n v="20819"/>
    <n v="-12826.53"/>
    <n v="0.86930368954113268"/>
    <n v="3364.5529999999999"/>
    <n v="4.8429173772319067E-3"/>
    <n v="-0.38122538120219834"/>
  </r>
  <r>
    <n v="162"/>
    <x v="42"/>
    <x v="0"/>
    <x v="7"/>
    <x v="0"/>
    <n v="4387490"/>
    <n v="68828"/>
    <n v="14274.35"/>
    <n v="2342"/>
    <n v="23"/>
    <n v="5"/>
    <n v="0.21739130434782608"/>
    <n v="26226"/>
    <n v="11951.65"/>
    <n v="6.0949402220324513"/>
    <n v="2854.87"/>
    <n v="3.4026849537978729E-2"/>
    <n v="0.83728155747897448"/>
  </r>
  <r>
    <n v="163"/>
    <x v="42"/>
    <x v="0"/>
    <x v="8"/>
    <x v="0"/>
    <n v="544756"/>
    <n v="1113739"/>
    <n v="6779.85"/>
    <n v="6953"/>
    <n v="3"/>
    <n v="1"/>
    <n v="0.33333333333333331"/>
    <n v="781"/>
    <n v="-5998.85"/>
    <n v="0.97509708039695098"/>
    <n v="6779.85"/>
    <n v="6.2429348348221623E-3"/>
    <n v="-0.88480571104080474"/>
  </r>
  <r>
    <n v="164"/>
    <x v="42"/>
    <x v="3"/>
    <x v="9"/>
    <x v="2"/>
    <n v="374754"/>
    <n v="2252753"/>
    <n v="75729.740000000005"/>
    <n v="17758"/>
    <n v="104"/>
    <n v="26"/>
    <n v="0.25"/>
    <n v="102754"/>
    <n v="27024.26"/>
    <n v="4.264542178173218"/>
    <n v="2912.6823076923079"/>
    <n v="7.8827994014434785E-3"/>
    <n v="0.35685135060545564"/>
  </r>
  <r>
    <n v="165"/>
    <x v="42"/>
    <x v="1"/>
    <x v="10"/>
    <x v="3"/>
    <n v="39889"/>
    <n v="9251747"/>
    <n v="468679.91"/>
    <n v="25779"/>
    <n v="1224"/>
    <n v="162"/>
    <n v="0.13235294117647059"/>
    <n v="952867"/>
    <n v="484187.09"/>
    <n v="18.180686217463826"/>
    <n v="2893.0858641975306"/>
    <n v="2.7863926672443595E-3"/>
    <n v="1.0330869313344369"/>
  </r>
  <r>
    <n v="166"/>
    <x v="43"/>
    <x v="0"/>
    <x v="0"/>
    <x v="0"/>
    <n v="349043"/>
    <n v="3951663"/>
    <n v="398764.94"/>
    <n v="17938"/>
    <n v="395"/>
    <n v="76"/>
    <n v="0.19240506329113924"/>
    <n v="380091"/>
    <n v="-18673.939999999999"/>
    <n v="22.230178392239939"/>
    <n v="5246.907105263158"/>
    <n v="4.539354696997188E-3"/>
    <n v="-4.6829442929461146E-2"/>
  </r>
  <r>
    <n v="167"/>
    <x v="43"/>
    <x v="0"/>
    <x v="1"/>
    <x v="0"/>
    <n v="348934"/>
    <n v="4948494"/>
    <n v="691609.65"/>
    <n v="21291"/>
    <n v="859"/>
    <n v="65"/>
    <n v="7.5669383003492435E-2"/>
    <n v="464511"/>
    <n v="-227098.65"/>
    <n v="32.48366211075102"/>
    <n v="10640.148461538462"/>
    <n v="4.3025211306712708E-3"/>
    <n v="-0.32836246573482597"/>
  </r>
  <r>
    <n v="168"/>
    <x v="43"/>
    <x v="1"/>
    <x v="2"/>
    <x v="1"/>
    <n v="89459845"/>
    <n v="442661"/>
    <n v="95683"/>
    <n v="6912"/>
    <n v="132"/>
    <n v="20"/>
    <n v="0.15151515151515152"/>
    <n v="192384"/>
    <n v="96701"/>
    <n v="13.84302662037037"/>
    <n v="4784.1499999999996"/>
    <n v="1.5614657717756929E-2"/>
    <n v="1.0106392985169779"/>
  </r>
  <r>
    <n v="169"/>
    <x v="43"/>
    <x v="1"/>
    <x v="3"/>
    <x v="1"/>
    <n v="127823"/>
    <n v="3523658"/>
    <n v="326069.53000000003"/>
    <n v="21294"/>
    <n v="605"/>
    <n v="59"/>
    <n v="9.7520661157024791E-2"/>
    <n v="188801"/>
    <n v="-137268.53"/>
    <n v="15.312742086972857"/>
    <n v="5526.6022033898307"/>
    <n v="6.0431517474170311E-3"/>
    <n v="-0.42097932302966179"/>
  </r>
  <r>
    <n v="170"/>
    <x v="43"/>
    <x v="2"/>
    <x v="4"/>
    <x v="2"/>
    <n v="10934"/>
    <n v="4396841"/>
    <n v="256771.81"/>
    <n v="33058"/>
    <n v="735"/>
    <n v="146"/>
    <n v="0.19863945578231293"/>
    <n v="979306"/>
    <n v="722534.19"/>
    <n v="7.7673122995946517"/>
    <n v="1758.7110273972603"/>
    <n v="7.5185798167366072E-3"/>
    <n v="2.8139155540477749"/>
  </r>
  <r>
    <n v="171"/>
    <x v="43"/>
    <x v="3"/>
    <x v="5"/>
    <x v="0"/>
    <n v="9034945"/>
    <n v="3485267"/>
    <n v="161423.35999999999"/>
    <n v="17943"/>
    <n v="517"/>
    <n v="40"/>
    <n v="7.7369439071566737E-2"/>
    <n v="164634"/>
    <n v="3210.64"/>
    <n v="8.996453212952126"/>
    <n v="4035.5839999999998"/>
    <n v="5.1482425880140601E-3"/>
    <n v="1.9889562452423244E-2"/>
  </r>
  <r>
    <n v="172"/>
    <x v="43"/>
    <x v="3"/>
    <x v="6"/>
    <x v="0"/>
    <n v="983498"/>
    <n v="17317237"/>
    <n v="111420.26"/>
    <n v="40117"/>
    <n v="881"/>
    <n v="27"/>
    <n v="3.0646992054483541E-2"/>
    <n v="34130"/>
    <n v="-77290.259999999995"/>
    <n v="2.7773826557319836"/>
    <n v="4126.6762962962957"/>
    <n v="2.3165935766773882E-3"/>
    <n v="-0.6936822800449397"/>
  </r>
  <r>
    <n v="173"/>
    <x v="43"/>
    <x v="0"/>
    <x v="7"/>
    <x v="0"/>
    <n v="4387490"/>
    <n v="93644"/>
    <n v="31604.53"/>
    <n v="2067"/>
    <n v="39"/>
    <n v="13"/>
    <n v="0.33333333333333331"/>
    <n v="64147"/>
    <n v="32542.47"/>
    <n v="15.290048379293662"/>
    <n v="2431.1176923076923"/>
    <n v="2.2072957156892059E-2"/>
    <n v="1.0296773911841119"/>
  </r>
  <r>
    <n v="174"/>
    <x v="43"/>
    <x v="0"/>
    <x v="8"/>
    <x v="0"/>
    <n v="544756"/>
    <n v="1741311"/>
    <n v="378379.45"/>
    <n v="9940"/>
    <n v="344"/>
    <n v="45"/>
    <n v="0.1308139534883721"/>
    <n v="25551"/>
    <n v="-352828.45"/>
    <n v="38.0663430583501"/>
    <n v="8408.4322222222218"/>
    <n v="5.7083427371675708E-3"/>
    <n v="-0.93247254839024685"/>
  </r>
  <r>
    <n v="175"/>
    <x v="43"/>
    <x v="3"/>
    <x v="9"/>
    <x v="2"/>
    <n v="374754"/>
    <n v="4426383"/>
    <n v="732639.37"/>
    <n v="25532"/>
    <n v="859"/>
    <n v="141"/>
    <n v="0.16414435389988358"/>
    <n v="962191"/>
    <n v="229551.63"/>
    <n v="28.694946341845526"/>
    <n v="5196.0239007092196"/>
    <n v="5.7681407144388542E-3"/>
    <n v="0.31332145036104192"/>
  </r>
  <r>
    <n v="176"/>
    <x v="43"/>
    <x v="1"/>
    <x v="10"/>
    <x v="3"/>
    <n v="39889"/>
    <n v="52695753"/>
    <n v="181413.4"/>
    <n v="33111"/>
    <n v="427"/>
    <n v="52"/>
    <n v="0.12177985948477751"/>
    <n v="284845"/>
    <n v="103431.6"/>
    <n v="5.47894657364622"/>
    <n v="3488.7192307692308"/>
    <n v="6.2834285715586988E-4"/>
    <n v="0.57014310960491343"/>
  </r>
  <r>
    <n v="177"/>
    <x v="44"/>
    <x v="0"/>
    <x v="0"/>
    <x v="0"/>
    <n v="349043"/>
    <n v="3520455"/>
    <n v="510787.67"/>
    <n v="20990"/>
    <n v="572"/>
    <n v="88"/>
    <n v="0.15384615384615385"/>
    <n v="396478"/>
    <n v="-114309.67"/>
    <n v="24.334810385898045"/>
    <n v="5804.4053409090911"/>
    <n v="5.9622974871145918E-3"/>
    <n v="-0.2237909736544737"/>
  </r>
  <r>
    <n v="178"/>
    <x v="44"/>
    <x v="0"/>
    <x v="1"/>
    <x v="0"/>
    <n v="348934"/>
    <n v="6313782"/>
    <n v="445406.07"/>
    <n v="31175"/>
    <n v="656"/>
    <n v="65"/>
    <n v="9.9085365853658541E-2"/>
    <n v="277182"/>
    <n v="-168224.07"/>
    <n v="14.287283720930233"/>
    <n v="6852.4010769230772"/>
    <n v="4.937611086350463E-3"/>
    <n v="-0.37768697224983933"/>
  </r>
  <r>
    <n v="179"/>
    <x v="44"/>
    <x v="1"/>
    <x v="2"/>
    <x v="1"/>
    <n v="89459845"/>
    <n v="453964"/>
    <n v="110448.82"/>
    <n v="8517"/>
    <n v="180"/>
    <n v="27"/>
    <n v="0.15"/>
    <n v="232767"/>
    <n v="122318.18"/>
    <n v="12.968042738053306"/>
    <n v="4090.6970370370373"/>
    <n v="1.8761399582345736E-2"/>
    <n v="1.1074647968172044"/>
  </r>
  <r>
    <n v="180"/>
    <x v="44"/>
    <x v="1"/>
    <x v="3"/>
    <x v="1"/>
    <n v="127823"/>
    <n v="3901497"/>
    <n v="172098.31"/>
    <n v="24321"/>
    <n v="373"/>
    <n v="42"/>
    <n v="0.1126005361930295"/>
    <n v="140299"/>
    <n v="-31799.31"/>
    <n v="7.0761198141523787"/>
    <n v="4097.5788095238095"/>
    <n v="6.2337610409542799E-3"/>
    <n v="-0.18477409801409439"/>
  </r>
  <r>
    <n v="181"/>
    <x v="44"/>
    <x v="2"/>
    <x v="4"/>
    <x v="2"/>
    <n v="10934"/>
    <n v="4678072"/>
    <n v="351016.19"/>
    <n v="42912"/>
    <n v="704"/>
    <n v="141"/>
    <n v="0.20028409090909091"/>
    <n v="1341486"/>
    <n v="990469.81"/>
    <n v="8.1799074850857565"/>
    <n v="2489.476524822695"/>
    <n v="9.173009735634681E-3"/>
    <n v="2.8217211576480277"/>
  </r>
  <r>
    <n v="182"/>
    <x v="44"/>
    <x v="3"/>
    <x v="5"/>
    <x v="0"/>
    <n v="9034945"/>
    <n v="4435871"/>
    <n v="270850.78999999998"/>
    <n v="28917"/>
    <n v="723"/>
    <n v="62"/>
    <n v="8.5753803596127248E-2"/>
    <n v="480157"/>
    <n v="209306.21"/>
    <n v="9.366489954006294"/>
    <n v="4368.5611290322577"/>
    <n v="6.5189001213065033E-3"/>
    <n v="0.77277311984210939"/>
  </r>
  <r>
    <n v="183"/>
    <x v="44"/>
    <x v="3"/>
    <x v="6"/>
    <x v="0"/>
    <n v="983498"/>
    <n v="31338423"/>
    <n v="149136.95999999999"/>
    <n v="49118"/>
    <n v="1081"/>
    <n v="45"/>
    <n v="4.1628122109158186E-2"/>
    <n v="141448"/>
    <n v="-7688.96"/>
    <n v="3.0362995235962376"/>
    <n v="3314.1546666666663"/>
    <n v="1.567341151786738E-3"/>
    <n v="-5.1556368052560551E-2"/>
  </r>
  <r>
    <n v="184"/>
    <x v="44"/>
    <x v="0"/>
    <x v="7"/>
    <x v="0"/>
    <n v="4387490"/>
    <n v="83112"/>
    <n v="34840.01"/>
    <n v="2889"/>
    <n v="61"/>
    <n v="10"/>
    <n v="0.16393442622950818"/>
    <n v="50278"/>
    <n v="15437.99"/>
    <n v="12.059539633091036"/>
    <n v="3484.0010000000002"/>
    <n v="3.4760323419000864E-2"/>
    <n v="0.44311095203474393"/>
  </r>
  <r>
    <n v="185"/>
    <x v="44"/>
    <x v="0"/>
    <x v="8"/>
    <x v="0"/>
    <n v="544756"/>
    <n v="1541023"/>
    <n v="342424.67"/>
    <n v="11085"/>
    <n v="258"/>
    <n v="37"/>
    <n v="0.1434108527131783"/>
    <n v="28524"/>
    <n v="-313900.67"/>
    <n v="30.890813712223725"/>
    <n v="9254.7208108108098"/>
    <n v="7.1932735591876303E-3"/>
    <n v="-0.91669992702336545"/>
  </r>
  <r>
    <n v="186"/>
    <x v="44"/>
    <x v="3"/>
    <x v="9"/>
    <x v="2"/>
    <n v="374754"/>
    <n v="3188306"/>
    <n v="409797.9"/>
    <n v="22763"/>
    <n v="931"/>
    <n v="113"/>
    <n v="0.12137486573576799"/>
    <n v="539678"/>
    <n v="129880.1"/>
    <n v="18.002807187101876"/>
    <n v="3626.5300884955755"/>
    <n v="7.1395280126813421E-3"/>
    <n v="0.31693695843731751"/>
  </r>
  <r>
    <n v="187"/>
    <x v="44"/>
    <x v="1"/>
    <x v="10"/>
    <x v="3"/>
    <n v="39889"/>
    <n v="16351810"/>
    <n v="609987.48"/>
    <n v="40151"/>
    <n v="841"/>
    <n v="140"/>
    <n v="0.16646848989298454"/>
    <n v="590690"/>
    <n v="-19297.48"/>
    <n v="15.192335931857238"/>
    <n v="4357.0534285714284"/>
    <n v="2.4554468282104551E-3"/>
    <n v="-3.1635862427864911E-2"/>
  </r>
  <r>
    <n v="188"/>
    <x v="45"/>
    <x v="0"/>
    <x v="0"/>
    <x v="0"/>
    <n v="349043"/>
    <n v="3868041"/>
    <n v="32396.959999999999"/>
    <n v="22026"/>
    <n v="56"/>
    <n v="4"/>
    <n v="7.1428571428571425E-2"/>
    <n v="28858"/>
    <n v="-3538.96"/>
    <n v="1.4708508126759283"/>
    <n v="8099.24"/>
    <n v="5.694355359728607E-3"/>
    <n v="-0.10923740992982058"/>
  </r>
  <r>
    <n v="189"/>
    <x v="45"/>
    <x v="0"/>
    <x v="1"/>
    <x v="0"/>
    <n v="348934"/>
    <n v="5492432"/>
    <n v="317337.61"/>
    <n v="31880"/>
    <n v="1438"/>
    <n v="61"/>
    <n v="4.242002781641168E-2"/>
    <n v="191293"/>
    <n v="-126044.61"/>
    <n v="9.9541282936010038"/>
    <n v="5202.2559016393443"/>
    <n v="5.8043504225450586E-3"/>
    <n v="-0.39719404831970595"/>
  </r>
  <r>
    <n v="190"/>
    <x v="45"/>
    <x v="1"/>
    <x v="2"/>
    <x v="1"/>
    <n v="89459845"/>
    <n v="549908"/>
    <n v="127684.9"/>
    <n v="8375"/>
    <n v="176"/>
    <n v="23"/>
    <n v="0.13068181818181818"/>
    <n v="244146"/>
    <n v="116461.1"/>
    <n v="15.245958208955223"/>
    <n v="5551.5173913043473"/>
    <n v="1.5229820260843631E-2"/>
    <n v="0.91209767169023126"/>
  </r>
  <r>
    <n v="191"/>
    <x v="45"/>
    <x v="1"/>
    <x v="3"/>
    <x v="1"/>
    <n v="127823"/>
    <n v="11392263"/>
    <n v="166829.42000000001"/>
    <n v="22044"/>
    <n v="439"/>
    <n v="48"/>
    <n v="0.10933940774487472"/>
    <n v="85516"/>
    <n v="-81313.42"/>
    <n v="7.5680194157140273"/>
    <n v="3475.6129166666669"/>
    <n v="1.9349974627516939E-3"/>
    <n v="-0.48740455969936231"/>
  </r>
  <r>
    <n v="192"/>
    <x v="45"/>
    <x v="2"/>
    <x v="4"/>
    <x v="2"/>
    <n v="10934"/>
    <n v="3613778"/>
    <n v="99564.83"/>
    <n v="43828"/>
    <n v="141"/>
    <n v="35"/>
    <n v="0.24822695035460993"/>
    <n v="268727"/>
    <n v="169162.17"/>
    <n v="2.2717173952724288"/>
    <n v="2844.7094285714288"/>
    <n v="1.2128027786986361E-2"/>
    <n v="1.6990153049023435"/>
  </r>
  <r>
    <n v="193"/>
    <x v="45"/>
    <x v="3"/>
    <x v="5"/>
    <x v="0"/>
    <n v="9034945"/>
    <n v="12459426"/>
    <n v="250632.39"/>
    <n v="27856"/>
    <n v="649"/>
    <n v="71"/>
    <n v="0.10939907550077041"/>
    <n v="415903"/>
    <n v="165270.60999999999"/>
    <n v="8.9974292791499142"/>
    <n v="3530.0336619718314"/>
    <n v="2.235737023519382E-3"/>
    <n v="0.65941441168078863"/>
  </r>
  <r>
    <n v="194"/>
    <x v="45"/>
    <x v="3"/>
    <x v="6"/>
    <x v="0"/>
    <n v="983498"/>
    <n v="15347738"/>
    <n v="56726.35"/>
    <n v="47756"/>
    <n v="1057"/>
    <n v="16"/>
    <n v="1.5137180700094607E-2"/>
    <n v="37804"/>
    <n v="-18922.349999999999"/>
    <n v="1.1878371304129325"/>
    <n v="3545.3968749999999"/>
    <n v="3.1115985951806059E-3"/>
    <n v="-0.33357249320641991"/>
  </r>
  <r>
    <n v="195"/>
    <x v="45"/>
    <x v="0"/>
    <x v="7"/>
    <x v="0"/>
    <n v="4387490"/>
    <n v="103420"/>
    <n v="17278.25"/>
    <n v="2470"/>
    <n v="23"/>
    <n v="6"/>
    <n v="0.2608695652173913"/>
    <n v="36060"/>
    <n v="18781.75"/>
    <n v="6.995242914979757"/>
    <n v="2879.7083333333335"/>
    <n v="2.3883194739895572E-2"/>
    <n v="1.0870169143287081"/>
  </r>
  <r>
    <n v="196"/>
    <x v="45"/>
    <x v="0"/>
    <x v="8"/>
    <x v="0"/>
    <n v="544756"/>
    <n v="1058311"/>
    <n v="141187.03"/>
    <n v="14279"/>
    <n v="121"/>
    <n v="18"/>
    <n v="0.1487603305785124"/>
    <n v="14822"/>
    <n v="-126365.03"/>
    <n v="9.88773933748862"/>
    <n v="7843.7238888888887"/>
    <n v="1.3492253222351465E-2"/>
    <n v="-0.89501868549823593"/>
  </r>
  <r>
    <n v="197"/>
    <x v="45"/>
    <x v="3"/>
    <x v="9"/>
    <x v="2"/>
    <n v="374754"/>
    <n v="2512245"/>
    <n v="500496.32"/>
    <n v="28772"/>
    <n v="1191"/>
    <n v="149"/>
    <n v="0.12510495382031905"/>
    <n v="702334"/>
    <n v="201837.68"/>
    <n v="17.395256499374391"/>
    <n v="3359.0357046979866"/>
    <n v="1.1452704652611509E-2"/>
    <n v="0.40327505305133909"/>
  </r>
  <r>
    <n v="198"/>
    <x v="45"/>
    <x v="1"/>
    <x v="10"/>
    <x v="3"/>
    <n v="39889"/>
    <n v="364410015"/>
    <n v="402069.97"/>
    <n v="47617"/>
    <n v="913"/>
    <n v="113"/>
    <n v="0.12376779846659365"/>
    <n v="584336"/>
    <n v="182266.03"/>
    <n v="8.4438324547955563"/>
    <n v="3558.1413274336282"/>
    <n v="1.306687468509887E-4"/>
    <n v="0.45331918223089385"/>
  </r>
  <r>
    <n v="199"/>
    <x v="46"/>
    <x v="0"/>
    <x v="0"/>
    <x v="0"/>
    <n v="349043"/>
    <n v="16087729"/>
    <n v="47739.81"/>
    <n v="26600"/>
    <n v="73"/>
    <n v="9"/>
    <n v="0.12328767123287671"/>
    <n v="38606"/>
    <n v="-9133.81"/>
    <n v="1.7947296992481203"/>
    <n v="5304.4233333333332"/>
    <n v="1.6534341173946926E-3"/>
    <n v="-0.1913248083727187"/>
  </r>
  <r>
    <n v="200"/>
    <x v="46"/>
    <x v="0"/>
    <x v="1"/>
    <x v="0"/>
    <n v="348934"/>
    <n v="8624202"/>
    <n v="495709.89"/>
    <n v="39871"/>
    <n v="601"/>
    <n v="57"/>
    <n v="9.4841930116472545E-2"/>
    <n v="335379"/>
    <n v="-160330.89000000001"/>
    <n v="12.432843169220737"/>
    <n v="8696.6647368421054"/>
    <n v="4.623152379779602E-3"/>
    <n v="-0.32343694010220375"/>
  </r>
  <r>
    <n v="201"/>
    <x v="46"/>
    <x v="1"/>
    <x v="2"/>
    <x v="1"/>
    <n v="89459845"/>
    <n v="332474"/>
    <n v="9377.07"/>
    <n v="10648"/>
    <n v="12"/>
    <n v="1"/>
    <n v="8.3333333333333329E-2"/>
    <n v="15797"/>
    <n v="6419.93"/>
    <n v="0.88064143501126968"/>
    <n v="9377.07"/>
    <n v="3.202656448323779E-2"/>
    <n v="0.68464136452004731"/>
  </r>
  <r>
    <n v="202"/>
    <x v="46"/>
    <x v="1"/>
    <x v="3"/>
    <x v="1"/>
    <n v="127823"/>
    <n v="8682744"/>
    <n v="79813.48"/>
    <n v="22646"/>
    <n v="282"/>
    <n v="20"/>
    <n v="7.0921985815602842E-2"/>
    <n v="84196"/>
    <n v="4382.5200000000004"/>
    <n v="3.5243963613883245"/>
    <n v="3990.674"/>
    <n v="2.6081616594938188E-3"/>
    <n v="5.4909521549492649E-2"/>
  </r>
  <r>
    <n v="203"/>
    <x v="46"/>
    <x v="2"/>
    <x v="4"/>
    <x v="2"/>
    <n v="10934"/>
    <n v="3972998"/>
    <n v="1008982.13"/>
    <n v="40823"/>
    <n v="1937"/>
    <n v="417"/>
    <n v="0.21528136293236966"/>
    <n v="3144652"/>
    <n v="2135669.87"/>
    <n v="24.716021115547608"/>
    <n v="2419.6214148681056"/>
    <n v="1.027511214453166E-2"/>
    <n v="2.1166577747021149"/>
  </r>
  <r>
    <n v="204"/>
    <x v="46"/>
    <x v="3"/>
    <x v="5"/>
    <x v="0"/>
    <n v="9034945"/>
    <n v="5216021"/>
    <n v="360172.2"/>
    <n v="30697"/>
    <n v="940"/>
    <n v="106"/>
    <n v="0.11276595744680851"/>
    <n v="683807"/>
    <n v="323634.8"/>
    <n v="11.733140046258592"/>
    <n v="3397.8509433962267"/>
    <n v="5.885137348948557E-3"/>
    <n v="0.89855574639019886"/>
  </r>
  <r>
    <n v="205"/>
    <x v="46"/>
    <x v="3"/>
    <x v="6"/>
    <x v="0"/>
    <n v="983498"/>
    <n v="11292117"/>
    <n v="8232.65"/>
    <n v="56201"/>
    <n v="162"/>
    <n v="2"/>
    <n v="1.2345679012345678E-2"/>
    <n v="3136"/>
    <n v="-5096.6499999999996"/>
    <n v="0.1464858276543122"/>
    <n v="4116.3249999999998"/>
    <n v="4.9770118393211828E-3"/>
    <n v="-0.61907769673191493"/>
  </r>
  <r>
    <n v="206"/>
    <x v="46"/>
    <x v="0"/>
    <x v="7"/>
    <x v="0"/>
    <n v="4387490"/>
    <n v="125494"/>
    <n v="2741.81"/>
    <n v="3024"/>
    <n v="5"/>
    <n v="1"/>
    <n v="0.2"/>
    <n v="4324"/>
    <n v="1582.19"/>
    <n v="0.90668320105820099"/>
    <n v="2741.81"/>
    <n v="2.4096769566672512E-2"/>
    <n v="0.5770604089998943"/>
  </r>
  <r>
    <n v="207"/>
    <x v="46"/>
    <x v="0"/>
    <x v="8"/>
    <x v="0"/>
    <n v="544756"/>
    <n v="1088628"/>
    <n v="454001.91999999998"/>
    <n v="12226"/>
    <n v="239"/>
    <n v="49"/>
    <n v="0.20502092050209206"/>
    <n v="81904"/>
    <n v="-372097.92"/>
    <n v="37.134133813185016"/>
    <n v="9265.3453061224482"/>
    <n v="1.1230649955724085E-2"/>
    <n v="-0.81959547660062759"/>
  </r>
  <r>
    <n v="208"/>
    <x v="46"/>
    <x v="3"/>
    <x v="9"/>
    <x v="2"/>
    <n v="374754"/>
    <n v="3884891"/>
    <n v="366872.8"/>
    <n v="34913"/>
    <n v="733"/>
    <n v="122"/>
    <n v="0.16643929058663029"/>
    <n v="447870"/>
    <n v="80997.2"/>
    <n v="10.508200383811188"/>
    <n v="3007.1540983606556"/>
    <n v="8.9868673278091973E-3"/>
    <n v="0.22077733754042272"/>
  </r>
  <r>
    <n v="209"/>
    <x v="46"/>
    <x v="1"/>
    <x v="10"/>
    <x v="3"/>
    <n v="39889"/>
    <n v="18353992"/>
    <n v="404730.44"/>
    <n v="48792"/>
    <n v="788"/>
    <n v="141"/>
    <n v="0.17893401015228427"/>
    <n v="528216"/>
    <n v="123485.56"/>
    <n v="8.2950163961305137"/>
    <n v="2870.4286524822696"/>
    <n v="2.6583862518846034E-3"/>
    <n v="0.30510568960417211"/>
  </r>
  <r>
    <n v="210"/>
    <x v="47"/>
    <x v="0"/>
    <x v="0"/>
    <x v="0"/>
    <n v="349043"/>
    <n v="10926015"/>
    <n v="54970.26"/>
    <n v="34167"/>
    <n v="75"/>
    <n v="13"/>
    <n v="0.17333333333333334"/>
    <n v="66511"/>
    <n v="11540.74"/>
    <n v="1.6088699622442708"/>
    <n v="4228.4815384615385"/>
    <n v="3.1271236585342413E-3"/>
    <n v="0.20994515943712108"/>
  </r>
  <r>
    <n v="211"/>
    <x v="47"/>
    <x v="0"/>
    <x v="1"/>
    <x v="0"/>
    <n v="348934"/>
    <n v="9199431"/>
    <n v="536777.77"/>
    <n v="39266"/>
    <n v="866"/>
    <n v="70"/>
    <n v="8.0831408775981523E-2"/>
    <n v="315490"/>
    <n v="-221287.77"/>
    <n v="13.670294147608619"/>
    <n v="7668.2538571428577"/>
    <n v="4.2683074637985766E-3"/>
    <n v="-0.41225211319760874"/>
  </r>
  <r>
    <n v="212"/>
    <x v="47"/>
    <x v="1"/>
    <x v="2"/>
    <x v="1"/>
    <n v="89459845"/>
    <n v="530168"/>
    <n v="195723.4"/>
    <n v="9370"/>
    <n v="296"/>
    <n v="54"/>
    <n v="0.18243243243243243"/>
    <n v="302285"/>
    <n v="106561.60000000001"/>
    <n v="20.888303094983989"/>
    <n v="3624.5074074074073"/>
    <n v="1.7673643071630125E-2"/>
    <n v="0.54444997378954185"/>
  </r>
  <r>
    <n v="213"/>
    <x v="47"/>
    <x v="1"/>
    <x v="3"/>
    <x v="1"/>
    <n v="127823"/>
    <n v="6324334"/>
    <n v="477456.94"/>
    <n v="28275"/>
    <n v="719"/>
    <n v="79"/>
    <n v="0.10987482614742698"/>
    <n v="262472"/>
    <n v="-214984.94"/>
    <n v="16.88618709106985"/>
    <n v="6043.758734177215"/>
    <n v="4.4708264933509207E-3"/>
    <n v="-0.4502708453667047"/>
  </r>
  <r>
    <n v="214"/>
    <x v="47"/>
    <x v="2"/>
    <x v="4"/>
    <x v="2"/>
    <n v="10934"/>
    <n v="6225782"/>
    <n v="250847.15"/>
    <n v="55163"/>
    <n v="1312"/>
    <n v="163"/>
    <n v="0.12423780487804878"/>
    <n v="1378721"/>
    <n v="1127873.8500000001"/>
    <n v="4.5473804905461996"/>
    <n v="1538.9395705521472"/>
    <n v="8.8604130372698566E-3"/>
    <n v="4.496259375480248"/>
  </r>
  <r>
    <n v="215"/>
    <x v="47"/>
    <x v="3"/>
    <x v="5"/>
    <x v="0"/>
    <n v="9034945"/>
    <n v="9082314"/>
    <n v="392031.87"/>
    <n v="33740"/>
    <n v="839"/>
    <n v="140"/>
    <n v="0.16686531585220502"/>
    <n v="807258"/>
    <n v="415226.13"/>
    <n v="11.619201837581505"/>
    <n v="2800.2276428571427"/>
    <n v="3.7149123009840882E-3"/>
    <n v="1.0591642205007465"/>
  </r>
  <r>
    <n v="216"/>
    <x v="47"/>
    <x v="3"/>
    <x v="6"/>
    <x v="0"/>
    <n v="983498"/>
    <n v="12716087"/>
    <n v="146521.29"/>
    <n v="59993"/>
    <n v="1051"/>
    <n v="39"/>
    <n v="3.7107516650808754E-2"/>
    <n v="83820"/>
    <n v="-62701.29"/>
    <n v="2.4423064357508379"/>
    <n v="3756.9561538461539"/>
    <n v="4.7178821598185035E-3"/>
    <n v="-0.42793296455416135"/>
  </r>
  <r>
    <n v="217"/>
    <x v="47"/>
    <x v="0"/>
    <x v="7"/>
    <x v="0"/>
    <n v="4387490"/>
    <n v="111095"/>
    <n v="86416.21"/>
    <n v="2942"/>
    <n v="135"/>
    <n v="24"/>
    <n v="0.17777777777777778"/>
    <n v="127000"/>
    <n v="40583.79"/>
    <n v="29.373286879673692"/>
    <n v="3600.6754166666669"/>
    <n v="2.6481839866780682E-2"/>
    <n v="0.4696316813708909"/>
  </r>
  <r>
    <n v="218"/>
    <x v="47"/>
    <x v="0"/>
    <x v="8"/>
    <x v="0"/>
    <n v="544756"/>
    <n v="1126914"/>
    <n v="162993.95000000001"/>
    <n v="13901"/>
    <n v="113"/>
    <n v="17"/>
    <n v="0.15044247787610621"/>
    <n v="15583"/>
    <n v="-147410.95000000001"/>
    <n v="11.725339903604057"/>
    <n v="9587.8794117647067"/>
    <n v="1.2335457719045109E-2"/>
    <n v="-0.90439522448532594"/>
  </r>
  <r>
    <n v="219"/>
    <x v="47"/>
    <x v="3"/>
    <x v="9"/>
    <x v="2"/>
    <n v="374754"/>
    <n v="4675918"/>
    <n v="594796.93000000005"/>
    <n v="41926"/>
    <n v="774"/>
    <n v="116"/>
    <n v="0.14987080103359174"/>
    <n v="632619"/>
    <n v="37822.07"/>
    <n v="14.186827505605114"/>
    <n v="5127.5597413793112"/>
    <n v="8.966367673684611E-3"/>
    <n v="6.3588206482504878E-2"/>
  </r>
  <r>
    <n v="220"/>
    <x v="47"/>
    <x v="1"/>
    <x v="10"/>
    <x v="3"/>
    <n v="39889"/>
    <n v="31210428"/>
    <n v="884617.32"/>
    <n v="54576"/>
    <n v="1985"/>
    <n v="291"/>
    <n v="0.14659949622166246"/>
    <n v="980525"/>
    <n v="95907.68"/>
    <n v="16.2089072119613"/>
    <n v="3039.9220618556701"/>
    <n v="1.7486463178268494E-3"/>
    <n v="0.10841714019345676"/>
  </r>
  <r>
    <n v="221"/>
    <x v="48"/>
    <x v="0"/>
    <x v="0"/>
    <x v="0"/>
    <n v="349043"/>
    <n v="505443"/>
    <n v="39074.639999999999"/>
    <n v="2680"/>
    <n v="79"/>
    <n v="7"/>
    <n v="8.8607594936708861E-2"/>
    <n v="28008"/>
    <n v="-11066.64"/>
    <n v="14.580089552238805"/>
    <n v="5582.0914285714289"/>
    <n v="5.3022793865974997E-3"/>
    <n v="-0.28321796438815561"/>
  </r>
  <r>
    <n v="222"/>
    <x v="48"/>
    <x v="0"/>
    <x v="1"/>
    <x v="0"/>
    <n v="348934"/>
    <n v="487982"/>
    <n v="38169.94"/>
    <n v="3193"/>
    <n v="108"/>
    <n v="6"/>
    <n v="5.5555555555555552E-2"/>
    <n v="32014"/>
    <n v="-6155.94"/>
    <n v="11.954256185405576"/>
    <n v="6361.6566666666668"/>
    <n v="6.5432741371607966E-3"/>
    <n v="-0.16127717256039698"/>
  </r>
  <r>
    <n v="223"/>
    <x v="48"/>
    <x v="1"/>
    <x v="2"/>
    <x v="1"/>
    <n v="89459845"/>
    <n v="54089"/>
    <n v="10902.53"/>
    <n v="919"/>
    <n v="19"/>
    <n v="2"/>
    <n v="0.10526315789473684"/>
    <n v="12838"/>
    <n v="1935.47"/>
    <n v="11.863471164309033"/>
    <n v="5451.2650000000003"/>
    <n v="1.6990515631644141E-2"/>
    <n v="0.17752484973671248"/>
  </r>
  <r>
    <n v="224"/>
    <x v="48"/>
    <x v="1"/>
    <x v="3"/>
    <x v="1"/>
    <n v="127823"/>
    <n v="506603"/>
    <n v="18126.71"/>
    <n v="2522"/>
    <n v="50"/>
    <n v="4"/>
    <n v="0.08"/>
    <n v="14393"/>
    <n v="-3733.71"/>
    <n v="7.1874345757335441"/>
    <n v="4531.6774999999998"/>
    <n v="4.9782571362585694E-3"/>
    <n v="-0.20597836011057716"/>
  </r>
  <r>
    <n v="225"/>
    <x v="48"/>
    <x v="2"/>
    <x v="4"/>
    <x v="2"/>
    <n v="10934"/>
    <n v="809387"/>
    <n v="27829.05"/>
    <n v="4541"/>
    <n v="91"/>
    <n v="17"/>
    <n v="0.18681318681318682"/>
    <n v="182806"/>
    <n v="154976.95000000001"/>
    <n v="6.1283968288923143"/>
    <n v="1637.0029411764706"/>
    <n v="5.6104187490038761E-3"/>
    <n v="5.5688911407324371"/>
  </r>
  <r>
    <n v="226"/>
    <x v="48"/>
    <x v="3"/>
    <x v="5"/>
    <x v="0"/>
    <n v="9034945"/>
    <n v="472419"/>
    <n v="32764.19"/>
    <n v="2496"/>
    <n v="65"/>
    <n v="11"/>
    <n v="0.16923076923076924"/>
    <n v="61640"/>
    <n v="28875.81"/>
    <n v="13.126678685897435"/>
    <n v="2978.562727272727"/>
    <n v="5.2834454160395746E-3"/>
    <n v="0.88132226067545094"/>
  </r>
  <r>
    <n v="227"/>
    <x v="48"/>
    <x v="3"/>
    <x v="6"/>
    <x v="0"/>
    <n v="983498"/>
    <n v="903284"/>
    <n v="14793.14"/>
    <n v="5880"/>
    <n v="107"/>
    <n v="4"/>
    <n v="3.7383177570093455E-2"/>
    <n v="6584"/>
    <n v="-8209.14"/>
    <n v="2.5158401360544218"/>
    <n v="3698.2849999999999"/>
    <n v="6.5095805970215347E-3"/>
    <n v="-0.55492883863736842"/>
  </r>
  <r>
    <n v="228"/>
    <x v="48"/>
    <x v="0"/>
    <x v="7"/>
    <x v="0"/>
    <n v="4387490"/>
    <n v="10604"/>
    <n v="1329.23"/>
    <n v="306"/>
    <n v="3"/>
    <n v="1"/>
    <n v="0.33333333333333331"/>
    <n v="3642"/>
    <n v="2312.77"/>
    <n v="4.3438888888888894"/>
    <n v="1329.23"/>
    <n v="2.8857035081101472E-2"/>
    <n v="1.7399321411644335"/>
  </r>
  <r>
    <n v="229"/>
    <x v="48"/>
    <x v="0"/>
    <x v="8"/>
    <x v="0"/>
    <n v="544756"/>
    <n v="126618"/>
    <n v="27597.97"/>
    <n v="1007"/>
    <n v="19"/>
    <n v="4"/>
    <n v="0.21052631578947367"/>
    <n v="4461"/>
    <n v="-23136.97"/>
    <n v="27.406127110228404"/>
    <n v="6899.4925000000003"/>
    <n v="7.9530556476962201E-3"/>
    <n v="-0.83835767630735158"/>
  </r>
  <r>
    <n v="230"/>
    <x v="48"/>
    <x v="3"/>
    <x v="9"/>
    <x v="2"/>
    <n v="374754"/>
    <n v="304988"/>
    <n v="76478"/>
    <n v="3582"/>
    <n v="96"/>
    <n v="13"/>
    <n v="0.13541666666666666"/>
    <n v="81662"/>
    <n v="5184"/>
    <n v="21.350642099385819"/>
    <n v="5882.9230769230771"/>
    <n v="1.1744724382598659E-2"/>
    <n v="6.7784199377598789E-2"/>
  </r>
  <r>
    <n v="231"/>
    <x v="48"/>
    <x v="1"/>
    <x v="10"/>
    <x v="3"/>
    <n v="39889"/>
    <n v="40810832"/>
    <n v="27945.84"/>
    <n v="4730"/>
    <n v="69"/>
    <n v="9"/>
    <n v="0.13043478260869565"/>
    <n v="27268"/>
    <n v="-677.84"/>
    <n v="5.9082114164904862"/>
    <n v="3105.0933333333332"/>
    <n v="1.1590060207544898E-4"/>
    <n v="-2.4255488473418584E-2"/>
  </r>
  <r>
    <n v="232"/>
    <x v="49"/>
    <x v="0"/>
    <x v="0"/>
    <x v="0"/>
    <n v="349043"/>
    <n v="639605"/>
    <n v="63505.78"/>
    <n v="5138"/>
    <n v="111"/>
    <n v="13"/>
    <n v="0.11711711711711711"/>
    <n v="62207"/>
    <n v="-1298.78"/>
    <n v="12.360019462826003"/>
    <n v="4885.0599999999995"/>
    <n v="8.0330829183636772E-3"/>
    <n v="-2.0451366788975744E-2"/>
  </r>
  <r>
    <n v="233"/>
    <x v="49"/>
    <x v="0"/>
    <x v="1"/>
    <x v="0"/>
    <n v="348934"/>
    <n v="1776889"/>
    <n v="97886.88"/>
    <n v="6653"/>
    <n v="120"/>
    <n v="11"/>
    <n v="9.166666666666666E-2"/>
    <n v="59120"/>
    <n v="-38766.879999999997"/>
    <n v="14.713194047797987"/>
    <n v="8898.8072727272738"/>
    <n v="3.7441843581675614E-3"/>
    <n v="-0.39603754864799035"/>
  </r>
  <r>
    <n v="234"/>
    <x v="49"/>
    <x v="1"/>
    <x v="2"/>
    <x v="1"/>
    <n v="89459845"/>
    <n v="95195"/>
    <n v="33624.39"/>
    <n v="1581"/>
    <n v="65"/>
    <n v="5"/>
    <n v="7.6923076923076927E-2"/>
    <n v="70294"/>
    <n v="36669.61"/>
    <n v="21.267798861480074"/>
    <n v="6724.8779999999997"/>
    <n v="1.6608015126844896E-2"/>
    <n v="1.0905658065469739"/>
  </r>
  <r>
    <n v="235"/>
    <x v="49"/>
    <x v="1"/>
    <x v="3"/>
    <x v="1"/>
    <n v="127823"/>
    <n v="972756"/>
    <n v="12423.55"/>
    <n v="5357"/>
    <n v="34"/>
    <n v="3"/>
    <n v="8.8235294117647065E-2"/>
    <n v="10438"/>
    <n v="-1985.55"/>
    <n v="2.3191245099869326"/>
    <n v="4141.1833333333334"/>
    <n v="5.5070336240537199E-3"/>
    <n v="-0.15982146809889283"/>
  </r>
  <r>
    <n v="236"/>
    <x v="49"/>
    <x v="2"/>
    <x v="4"/>
    <x v="2"/>
    <n v="10934"/>
    <n v="619329"/>
    <n v="74277.3"/>
    <n v="7407"/>
    <n v="214"/>
    <n v="42"/>
    <n v="0.19626168224299065"/>
    <n v="413995"/>
    <n v="339717.7"/>
    <n v="10.027987039287162"/>
    <n v="1768.507142857143"/>
    <n v="1.1959717694472566E-2"/>
    <n v="4.5736409374061795"/>
  </r>
  <r>
    <n v="237"/>
    <x v="49"/>
    <x v="3"/>
    <x v="5"/>
    <x v="0"/>
    <n v="9034945"/>
    <n v="5205076"/>
    <n v="35308.300000000003"/>
    <n v="6397"/>
    <n v="110"/>
    <n v="9"/>
    <n v="8.1818181818181818E-2"/>
    <n v="64300"/>
    <n v="28991.7"/>
    <n v="5.5195091449116775"/>
    <n v="3923.1444444444446"/>
    <n v="1.2289926218176258E-3"/>
    <n v="0.82110155402554064"/>
  </r>
  <r>
    <n v="238"/>
    <x v="49"/>
    <x v="3"/>
    <x v="6"/>
    <x v="0"/>
    <n v="983498"/>
    <n v="1891349"/>
    <n v="19227.07"/>
    <n v="8441"/>
    <n v="116"/>
    <n v="5"/>
    <n v="4.3103448275862072E-2"/>
    <n v="12157"/>
    <n v="-7070.07"/>
    <n v="2.2778189787939818"/>
    <n v="3845.4139999999998"/>
    <n v="4.4629521045560601E-3"/>
    <n v="-0.36771437353689357"/>
  </r>
  <r>
    <n v="239"/>
    <x v="49"/>
    <x v="0"/>
    <x v="7"/>
    <x v="0"/>
    <n v="4387490"/>
    <n v="17862"/>
    <n v="5891.59"/>
    <n v="697"/>
    <n v="12"/>
    <n v="3"/>
    <n v="0.25"/>
    <n v="10873"/>
    <n v="4981.41"/>
    <n v="8.4527833572453375"/>
    <n v="1963.8633333333335"/>
    <n v="3.9021386182958237E-2"/>
    <n v="0.84551199251814868"/>
  </r>
  <r>
    <n v="240"/>
    <x v="49"/>
    <x v="0"/>
    <x v="8"/>
    <x v="0"/>
    <n v="544756"/>
    <n v="279065"/>
    <n v="61947.46"/>
    <n v="2783"/>
    <n v="39"/>
    <n v="5"/>
    <n v="0.12820512820512819"/>
    <n v="7025"/>
    <n v="-54922.46"/>
    <n v="22.259238232123607"/>
    <n v="12389.492"/>
    <n v="9.9725870316951255E-3"/>
    <n v="-0.8865974488703815"/>
  </r>
  <r>
    <n v="241"/>
    <x v="49"/>
    <x v="3"/>
    <x v="9"/>
    <x v="2"/>
    <n v="374754"/>
    <n v="628383"/>
    <n v="159762.49"/>
    <n v="6481"/>
    <n v="202"/>
    <n v="31"/>
    <n v="0.15346534653465346"/>
    <n v="181036"/>
    <n v="21273.51"/>
    <n v="24.650901095509951"/>
    <n v="5153.6287096774195"/>
    <n v="1.0313773606224229E-2"/>
    <n v="0.13315710089395827"/>
  </r>
  <r>
    <n v="242"/>
    <x v="49"/>
    <x v="1"/>
    <x v="10"/>
    <x v="3"/>
    <n v="39889"/>
    <n v="107983456"/>
    <n v="60473.06"/>
    <n v="9125"/>
    <n v="143"/>
    <n v="16"/>
    <n v="0.11188811188811189"/>
    <n v="86728"/>
    <n v="26254.94"/>
    <n v="6.6271846575342463"/>
    <n v="3779.5662499999999"/>
    <n v="8.4503685453445754E-5"/>
    <n v="0.4341592768746943"/>
  </r>
  <r>
    <n v="243"/>
    <x v="50"/>
    <x v="0"/>
    <x v="0"/>
    <x v="0"/>
    <n v="349043"/>
    <n v="999084"/>
    <n v="10910.87"/>
    <n v="1152"/>
    <n v="27"/>
    <n v="1"/>
    <n v="3.7037037037037035E-2"/>
    <n v="11722"/>
    <n v="811.13"/>
    <n v="9.4712413194444451"/>
    <n v="10910.87"/>
    <n v="1.1530561994787226E-3"/>
    <n v="7.434145948031641E-2"/>
  </r>
  <r>
    <n v="244"/>
    <x v="50"/>
    <x v="0"/>
    <x v="1"/>
    <x v="0"/>
    <n v="348934"/>
    <n v="448999"/>
    <n v="19513.650000000001"/>
    <n v="1586"/>
    <n v="33"/>
    <n v="2"/>
    <n v="6.0606060606060608E-2"/>
    <n v="14561"/>
    <n v="-4952.6499999999996"/>
    <n v="12.303688524590164"/>
    <n v="9756.8250000000007"/>
    <n v="3.5323018536789616E-3"/>
    <n v="-0.25380438821030404"/>
  </r>
  <r>
    <n v="245"/>
    <x v="50"/>
    <x v="1"/>
    <x v="2"/>
    <x v="1"/>
    <n v="89459845"/>
    <n v="23957"/>
    <n v="4372.1899999999996"/>
    <n v="529"/>
    <n v="9"/>
    <n v="1"/>
    <n v="0.1111111111111111"/>
    <n v="14400"/>
    <n v="10027.81"/>
    <n v="8.2650094517958408"/>
    <n v="4372.1899999999996"/>
    <n v="2.2081228868389199E-2"/>
    <n v="2.2935439676683766"/>
  </r>
  <r>
    <n v="246"/>
    <x v="50"/>
    <x v="1"/>
    <x v="3"/>
    <x v="1"/>
    <n v="127823"/>
    <n v="207149"/>
    <n v="11772.86"/>
    <n v="1069"/>
    <n v="22"/>
    <n v="3"/>
    <n v="0.13636363636363635"/>
    <n v="8573"/>
    <n v="-3199.86"/>
    <n v="11.012965388213283"/>
    <n v="3924.2866666666669"/>
    <n v="5.1605366185692421E-3"/>
    <n v="-0.27179971561710581"/>
  </r>
  <r>
    <n v="247"/>
    <x v="50"/>
    <x v="2"/>
    <x v="4"/>
    <x v="2"/>
    <n v="10934"/>
    <n v="286134"/>
    <n v="14149.51"/>
    <n v="1917"/>
    <n v="44"/>
    <n v="6"/>
    <n v="0.13636363636363635"/>
    <n v="64913"/>
    <n v="50763.49"/>
    <n v="7.3810693792383937"/>
    <n v="2358.2516666666666"/>
    <n v="6.6996582021011135E-3"/>
    <n v="3.5876500316972106"/>
  </r>
  <r>
    <n v="248"/>
    <x v="50"/>
    <x v="3"/>
    <x v="5"/>
    <x v="0"/>
    <n v="9034945"/>
    <n v="439641"/>
    <n v="637.98"/>
    <n v="1588"/>
    <n v="1"/>
    <n v="1"/>
    <n v="1"/>
    <n v="0"/>
    <n v="-637.98"/>
    <n v="0.40175062972292191"/>
    <n v="637.98"/>
    <n v="3.6120380037348654E-3"/>
    <n v="-1"/>
  </r>
  <r>
    <n v="249"/>
    <x v="50"/>
    <x v="3"/>
    <x v="6"/>
    <x v="0"/>
    <n v="983498"/>
    <n v="546600"/>
    <n v="4400.0200000000004"/>
    <n v="2676"/>
    <n v="58"/>
    <n v="1"/>
    <n v="1.7241379310344827E-2"/>
    <n v="2778"/>
    <n v="-1622.02"/>
    <n v="1.6442526158445443"/>
    <n v="4400.0200000000004"/>
    <n v="4.8957189901207461E-3"/>
    <n v="-0.36863923345802968"/>
  </r>
  <r>
    <n v="250"/>
    <x v="50"/>
    <x v="0"/>
    <x v="7"/>
    <x v="0"/>
    <n v="4387490"/>
    <n v="4403"/>
    <n v="1372.41"/>
    <n v="130"/>
    <n v="3"/>
    <n v="1"/>
    <n v="0.33333333333333331"/>
    <n v="5190"/>
    <n v="3817.59"/>
    <n v="10.557"/>
    <n v="1372.41"/>
    <n v="2.95253236429707E-2"/>
    <n v="2.781668743305572"/>
  </r>
  <r>
    <n v="251"/>
    <x v="50"/>
    <x v="0"/>
    <x v="8"/>
    <x v="0"/>
    <n v="544756"/>
    <n v="67380"/>
    <n v="18267.95"/>
    <n v="506"/>
    <n v="14"/>
    <n v="1"/>
    <n v="7.1428571428571425E-2"/>
    <n v="2391"/>
    <n v="-15876.95"/>
    <n v="36.102667984189722"/>
    <n v="18267.95"/>
    <n v="7.5096467794597806E-3"/>
    <n v="-0.86911503480138719"/>
  </r>
  <r>
    <n v="252"/>
    <x v="50"/>
    <x v="3"/>
    <x v="9"/>
    <x v="2"/>
    <n v="374754"/>
    <n v="108795"/>
    <n v="15148.43"/>
    <n v="1602"/>
    <n v="30"/>
    <n v="4"/>
    <n v="0.13333333333333333"/>
    <n v="14327"/>
    <n v="-821.43"/>
    <n v="9.4559488139825216"/>
    <n v="3787.1075000000001"/>
    <n v="1.472494140355715E-2"/>
    <n v="-5.4225421380301453E-2"/>
  </r>
  <r>
    <n v="253"/>
    <x v="50"/>
    <x v="1"/>
    <x v="10"/>
    <x v="3"/>
    <n v="39889"/>
    <n v="699917"/>
    <n v="15349.55"/>
    <n v="2066"/>
    <n v="46"/>
    <n v="5"/>
    <n v="0.10869565217391304"/>
    <n v="21494"/>
    <n v="6144.45"/>
    <n v="7.4295982575024198"/>
    <n v="3069.91"/>
    <n v="2.9517785680302092E-3"/>
    <n v="0.40030163750728848"/>
  </r>
  <r>
    <n v="254"/>
    <x v="51"/>
    <x v="0"/>
    <x v="0"/>
    <x v="0"/>
    <n v="349043"/>
    <n v="537929"/>
    <n v="100723.06"/>
    <n v="2410"/>
    <n v="106"/>
    <n v="14"/>
    <n v="0.13207547169811321"/>
    <n v="70754"/>
    <n v="-29969.06"/>
    <n v="41.793800829875515"/>
    <n v="7194.5042857142853"/>
    <n v="4.4801451492669109E-3"/>
    <n v="-0.29753921296672281"/>
  </r>
  <r>
    <n v="255"/>
    <x v="51"/>
    <x v="0"/>
    <x v="1"/>
    <x v="0"/>
    <n v="348934"/>
    <n v="377974"/>
    <n v="43621.71"/>
    <n v="3710"/>
    <n v="55"/>
    <n v="6"/>
    <n v="0.10909090909090909"/>
    <n v="29285"/>
    <n v="-14336.71"/>
    <n v="11.757873315363881"/>
    <n v="7270.2849999999999"/>
    <n v="9.8154899543354841E-3"/>
    <n v="-0.32865997229361249"/>
  </r>
  <r>
    <n v="256"/>
    <x v="51"/>
    <x v="1"/>
    <x v="2"/>
    <x v="1"/>
    <n v="89459845"/>
    <n v="49078"/>
    <n v="12357.88"/>
    <n v="924"/>
    <n v="17"/>
    <n v="3"/>
    <n v="0.17647058823529413"/>
    <n v="21519"/>
    <n v="9161.1200000000008"/>
    <n v="13.374329004329004"/>
    <n v="4119.2933333333331"/>
    <n v="1.8827173071437303E-2"/>
    <n v="0.74131809015785888"/>
  </r>
  <r>
    <n v="257"/>
    <x v="51"/>
    <x v="1"/>
    <x v="3"/>
    <x v="1"/>
    <n v="127823"/>
    <n v="290291"/>
    <n v="18657.86"/>
    <n v="2500"/>
    <n v="52"/>
    <n v="5"/>
    <n v="9.6153846153846159E-2"/>
    <n v="16713"/>
    <n v="-1944.86"/>
    <n v="7.4631440000000007"/>
    <n v="3731.5720000000001"/>
    <n v="8.6120479105449357E-3"/>
    <n v="-0.10423810662101655"/>
  </r>
  <r>
    <n v="258"/>
    <x v="51"/>
    <x v="2"/>
    <x v="4"/>
    <x v="2"/>
    <n v="10934"/>
    <n v="482968"/>
    <n v="18486.66"/>
    <n v="4285"/>
    <n v="66"/>
    <n v="13"/>
    <n v="0.19696969696969696"/>
    <n v="123624"/>
    <n v="105137.34"/>
    <n v="4.3142730455075844"/>
    <n v="1422.0507692307692"/>
    <n v="8.872223418528764E-3"/>
    <n v="5.6872003920664955"/>
  </r>
  <r>
    <n v="259"/>
    <x v="51"/>
    <x v="3"/>
    <x v="5"/>
    <x v="0"/>
    <n v="9034945"/>
    <n v="767580"/>
    <n v="20561.22"/>
    <n v="2722"/>
    <n v="37"/>
    <n v="5"/>
    <n v="0.13513513513513514"/>
    <n v="32989"/>
    <n v="12427.78"/>
    <n v="7.5537178545187365"/>
    <n v="4112.2440000000006"/>
    <n v="3.5462101670184214E-3"/>
    <n v="0.60442814190986727"/>
  </r>
  <r>
    <n v="260"/>
    <x v="51"/>
    <x v="3"/>
    <x v="6"/>
    <x v="0"/>
    <n v="983498"/>
    <n v="695574"/>
    <n v="17759.66"/>
    <n v="5132"/>
    <n v="138"/>
    <n v="7"/>
    <n v="5.0724637681159424E-2"/>
    <n v="12375"/>
    <n v="-5384.66"/>
    <n v="3.4605728760717067"/>
    <n v="2537.0942857142859"/>
    <n v="7.3780791116401703E-3"/>
    <n v="-0.30319611974553567"/>
  </r>
  <r>
    <n v="261"/>
    <x v="51"/>
    <x v="0"/>
    <x v="7"/>
    <x v="0"/>
    <n v="4387490"/>
    <n v="9002"/>
    <n v="2410.12"/>
    <n v="289"/>
    <n v="6"/>
    <n v="1"/>
    <n v="0.16666666666666666"/>
    <n v="5796"/>
    <n v="3385.88"/>
    <n v="8.339515570934255"/>
    <n v="2410.12"/>
    <n v="3.2103976894023549E-2"/>
    <n v="1.4048595090700879"/>
  </r>
  <r>
    <n v="262"/>
    <x v="51"/>
    <x v="0"/>
    <x v="8"/>
    <x v="0"/>
    <n v="544756"/>
    <n v="136560"/>
    <n v="45327.35"/>
    <n v="1312"/>
    <n v="39"/>
    <n v="6"/>
    <n v="0.15384615384615385"/>
    <n v="6810"/>
    <n v="-38517.35"/>
    <n v="34.548285060975608"/>
    <n v="7554.5583333333334"/>
    <n v="9.6074985354422972E-3"/>
    <n v="-0.84975958223897929"/>
  </r>
  <r>
    <n v="263"/>
    <x v="51"/>
    <x v="3"/>
    <x v="9"/>
    <x v="2"/>
    <n v="374754"/>
    <n v="305344"/>
    <n v="38609.9"/>
    <n v="2991"/>
    <n v="58"/>
    <n v="10"/>
    <n v="0.17241379310344829"/>
    <n v="47140"/>
    <n v="8530.1"/>
    <n v="12.908692744901371"/>
    <n v="3860.9900000000002"/>
    <n v="9.7955093271850768E-3"/>
    <n v="0.22093038314007549"/>
  </r>
  <r>
    <n v="264"/>
    <x v="51"/>
    <x v="1"/>
    <x v="10"/>
    <x v="3"/>
    <n v="39889"/>
    <n v="3076285"/>
    <n v="40757.040000000001"/>
    <n v="4691"/>
    <n v="93"/>
    <n v="14"/>
    <n v="0.15053763440860216"/>
    <n v="58258"/>
    <n v="17500.96"/>
    <n v="8.6883479002344917"/>
    <n v="2911.2171428571428"/>
    <n v="1.5248912243176428E-3"/>
    <n v="0.42939722806170416"/>
  </r>
  <r>
    <n v="265"/>
    <x v="52"/>
    <x v="0"/>
    <x v="0"/>
    <x v="0"/>
    <n v="349043"/>
    <n v="94612"/>
    <n v="9154.51"/>
    <n v="417"/>
    <n v="12"/>
    <n v="2"/>
    <n v="0.16666666666666666"/>
    <n v="11947"/>
    <n v="2792.49"/>
    <n v="21.953261390887292"/>
    <n v="4577.2550000000001"/>
    <n v="4.4074747389337508E-3"/>
    <n v="0.30503981097841387"/>
  </r>
  <r>
    <n v="266"/>
    <x v="52"/>
    <x v="0"/>
    <x v="1"/>
    <x v="0"/>
    <n v="348934"/>
    <n v="116814"/>
    <n v="11135.08"/>
    <n v="528"/>
    <n v="13"/>
    <n v="1"/>
    <n v="7.6923076923076927E-2"/>
    <n v="8916"/>
    <n v="-2219.08"/>
    <n v="21.089166666666667"/>
    <n v="11135.08"/>
    <n v="4.5200061636447688E-3"/>
    <n v="-0.19928729744195819"/>
  </r>
  <r>
    <n v="267"/>
    <x v="52"/>
    <x v="1"/>
    <x v="2"/>
    <x v="1"/>
    <n v="89459845"/>
    <n v="7443"/>
    <n v="1293.26"/>
    <n v="143"/>
    <n v="0"/>
    <n v="1"/>
    <n v="0"/>
    <n v="0"/>
    <n v="-1293.26"/>
    <n v="9.0437762237762236"/>
    <n v="1293.26"/>
    <n v="1.9212683057906757E-2"/>
    <n v="-1"/>
  </r>
  <r>
    <n v="268"/>
    <x v="52"/>
    <x v="1"/>
    <x v="3"/>
    <x v="1"/>
    <n v="127823"/>
    <n v="56448"/>
    <n v="7660.77"/>
    <n v="464"/>
    <n v="15"/>
    <n v="1"/>
    <n v="6.6666666666666666E-2"/>
    <n v="6545"/>
    <n v="-1115.77"/>
    <n v="16.510280172413793"/>
    <n v="7660.77"/>
    <n v="8.2199546485260764E-3"/>
    <n v="-0.14564723911565025"/>
  </r>
  <r>
    <n v="269"/>
    <x v="52"/>
    <x v="2"/>
    <x v="4"/>
    <x v="2"/>
    <n v="10934"/>
    <n v="76553"/>
    <n v="10631.25"/>
    <n v="882"/>
    <n v="21"/>
    <n v="5"/>
    <n v="0.23809523809523808"/>
    <n v="35150"/>
    <n v="24518.75"/>
    <n v="12.053571428571429"/>
    <n v="2126.25"/>
    <n v="1.1521429597794992E-2"/>
    <n v="2.3062904174015286"/>
  </r>
  <r>
    <n v="270"/>
    <x v="52"/>
    <x v="3"/>
    <x v="5"/>
    <x v="0"/>
    <n v="9034945"/>
    <n v="120738"/>
    <n v="2489.38"/>
    <n v="484"/>
    <n v="5"/>
    <n v="1"/>
    <n v="0.2"/>
    <n v="5729"/>
    <n v="3239.62"/>
    <n v="5.143347107438017"/>
    <n v="2489.38"/>
    <n v="4.0086799516308039E-3"/>
    <n v="1.301376246294258"/>
  </r>
  <r>
    <n v="271"/>
    <x v="52"/>
    <x v="3"/>
    <x v="6"/>
    <x v="0"/>
    <n v="983498"/>
    <n v="121420"/>
    <n v="2331.6999999999998"/>
    <n v="962"/>
    <n v="22"/>
    <n v="1"/>
    <n v="4.5454545454545456E-2"/>
    <n v="2346"/>
    <n v="14.3"/>
    <n v="2.4238045738045737"/>
    <n v="2331.6999999999998"/>
    <n v="7.9229122055674527E-3"/>
    <n v="6.1328644336750022E-3"/>
  </r>
  <r>
    <n v="272"/>
    <x v="52"/>
    <x v="0"/>
    <x v="7"/>
    <x v="0"/>
    <n v="4387490"/>
    <n v="1873"/>
    <n v="1768.99"/>
    <n v="56"/>
    <n v="3"/>
    <n v="1"/>
    <n v="0.33333333333333331"/>
    <n v="5137"/>
    <n v="3368.01"/>
    <n v="31.589107142857141"/>
    <n v="1768.99"/>
    <n v="2.989855846235985E-2"/>
    <n v="1.9039169243466612"/>
  </r>
  <r>
    <n v="273"/>
    <x v="52"/>
    <x v="0"/>
    <x v="8"/>
    <x v="0"/>
    <n v="544756"/>
    <n v="27097"/>
    <n v="5703.15"/>
    <n v="228"/>
    <n v="4"/>
    <n v="1"/>
    <n v="0.25"/>
    <n v="1044"/>
    <n v="-4659.1499999999996"/>
    <n v="25.013815789473682"/>
    <n v="5703.15"/>
    <n v="8.4142155958224149E-3"/>
    <n v="-0.81694326819389285"/>
  </r>
  <r>
    <n v="274"/>
    <x v="52"/>
    <x v="3"/>
    <x v="9"/>
    <x v="2"/>
    <n v="374754"/>
    <n v="45234"/>
    <n v="7009.38"/>
    <n v="591"/>
    <n v="12"/>
    <n v="2"/>
    <n v="0.16666666666666666"/>
    <n v="8990"/>
    <n v="1980.62"/>
    <n v="11.86020304568528"/>
    <n v="3504.69"/>
    <n v="1.3065393288234514E-2"/>
    <n v="0.2825670744060102"/>
  </r>
  <r>
    <n v="275"/>
    <x v="52"/>
    <x v="1"/>
    <x v="10"/>
    <x v="3"/>
    <n v="39889"/>
    <n v="3077793"/>
    <n v="7857.22"/>
    <n v="831"/>
    <n v="16"/>
    <n v="2"/>
    <n v="0.125"/>
    <n v="10189"/>
    <n v="2331.7800000000002"/>
    <n v="9.4551383874849577"/>
    <n v="3928.61"/>
    <n v="2.6999866462754319E-4"/>
    <n v="0.29676908626715304"/>
  </r>
  <r>
    <n v="276"/>
    <x v="53"/>
    <x v="0"/>
    <x v="0"/>
    <x v="0"/>
    <n v="349043"/>
    <n v="153630"/>
    <n v="19940.02"/>
    <n v="1200"/>
    <n v="42"/>
    <n v="3"/>
    <n v="7.1428571428571425E-2"/>
    <n v="26184"/>
    <n v="6243.98"/>
    <n v="16.616683333333334"/>
    <n v="6646.6733333333332"/>
    <n v="7.8109744190587773E-3"/>
    <n v="0.31313810116539498"/>
  </r>
  <r>
    <n v="277"/>
    <x v="53"/>
    <x v="0"/>
    <x v="1"/>
    <x v="0"/>
    <n v="348934"/>
    <n v="432392"/>
    <n v="19026.43"/>
    <n v="1715"/>
    <n v="37"/>
    <n v="2"/>
    <n v="5.4054054054054057E-2"/>
    <n v="16048"/>
    <n v="-2978.43"/>
    <n v="11.094128279883382"/>
    <n v="9513.2150000000001"/>
    <n v="3.9663083498307095E-3"/>
    <n v="-0.15654171591833044"/>
  </r>
  <r>
    <n v="278"/>
    <x v="53"/>
    <x v="1"/>
    <x v="2"/>
    <x v="1"/>
    <n v="89459845"/>
    <n v="21826"/>
    <n v="1378.32"/>
    <n v="472"/>
    <n v="2"/>
    <n v="1"/>
    <n v="0.5"/>
    <n v="0"/>
    <n v="-1378.32"/>
    <n v="2.9201694915254235"/>
    <n v="1378.32"/>
    <n v="2.1625584165673967E-2"/>
    <n v="-1"/>
  </r>
  <r>
    <n v="279"/>
    <x v="53"/>
    <x v="1"/>
    <x v="3"/>
    <x v="1"/>
    <n v="127823"/>
    <n v="286859"/>
    <n v="4096.54"/>
    <n v="1394"/>
    <n v="10"/>
    <n v="1"/>
    <n v="0.1"/>
    <n v="2584"/>
    <n v="-1512.54"/>
    <n v="2.9386944045911045"/>
    <n v="4096.54"/>
    <n v="4.8595302918855608E-3"/>
    <n v="-0.36922378397379252"/>
  </r>
  <r>
    <n v="280"/>
    <x v="53"/>
    <x v="2"/>
    <x v="4"/>
    <x v="2"/>
    <n v="10934"/>
    <n v="223993"/>
    <n v="35639.93"/>
    <n v="2013"/>
    <n v="88"/>
    <n v="14"/>
    <n v="0.15909090909090909"/>
    <n v="110472"/>
    <n v="74832.070000000007"/>
    <n v="17.704883258817684"/>
    <n v="2545.7092857142857"/>
    <n v="8.9868879831066142E-3"/>
    <n v="2.0996693876783712"/>
  </r>
  <r>
    <n v="281"/>
    <x v="53"/>
    <x v="3"/>
    <x v="5"/>
    <x v="0"/>
    <n v="9034945"/>
    <n v="196508"/>
    <n v="14291.66"/>
    <n v="1181"/>
    <n v="24"/>
    <n v="3"/>
    <n v="0.125"/>
    <n v="25484"/>
    <n v="11192.34"/>
    <n v="12.101320914479254"/>
    <n v="4763.8866666666663"/>
    <n v="6.0099334378244142E-3"/>
    <n v="0.78313785802349067"/>
  </r>
  <r>
    <n v="282"/>
    <x v="53"/>
    <x v="3"/>
    <x v="6"/>
    <x v="0"/>
    <n v="983498"/>
    <n v="539495"/>
    <n v="2596.91"/>
    <n v="2796"/>
    <n v="78"/>
    <n v="1"/>
    <n v="1.282051282051282E-2"/>
    <n v="1768"/>
    <n v="-828.91"/>
    <n v="0.92879470672389119"/>
    <n v="2596.91"/>
    <n v="5.182624491422534E-3"/>
    <n v="-0.31919088455125516"/>
  </r>
  <r>
    <n v="283"/>
    <x v="53"/>
    <x v="0"/>
    <x v="7"/>
    <x v="0"/>
    <n v="4387490"/>
    <n v="4744"/>
    <n v="1222.06"/>
    <n v="139"/>
    <n v="3"/>
    <n v="1"/>
    <n v="0.33333333333333331"/>
    <n v="5929"/>
    <n v="4706.9399999999996"/>
    <n v="8.7917985611510794"/>
    <n v="1222.06"/>
    <n v="2.930016863406408E-2"/>
    <n v="3.8516439454691258"/>
  </r>
  <r>
    <n v="284"/>
    <x v="53"/>
    <x v="0"/>
    <x v="8"/>
    <x v="0"/>
    <n v="544756"/>
    <n v="62382"/>
    <n v="315.08999999999997"/>
    <n v="695"/>
    <n v="0"/>
    <n v="1"/>
    <n v="0"/>
    <n v="0"/>
    <n v="-315.08999999999997"/>
    <n v="0.45336690647482009"/>
    <n v="315.08999999999997"/>
    <n v="1.114103427270687E-2"/>
    <n v="-1"/>
  </r>
  <r>
    <n v="285"/>
    <x v="53"/>
    <x v="3"/>
    <x v="9"/>
    <x v="2"/>
    <n v="374754"/>
    <n v="171728"/>
    <n v="17853.12"/>
    <n v="1590"/>
    <n v="38"/>
    <n v="4"/>
    <n v="0.10526315789473684"/>
    <n v="21063"/>
    <n v="3209.88"/>
    <n v="11.228377358490565"/>
    <n v="4463.28"/>
    <n v="9.25882791391037E-3"/>
    <n v="0.17979378394364684"/>
  </r>
  <r>
    <n v="286"/>
    <x v="53"/>
    <x v="1"/>
    <x v="10"/>
    <x v="3"/>
    <n v="39889"/>
    <n v="21064915"/>
    <n v="8527.9599999999991"/>
    <n v="1989"/>
    <n v="22"/>
    <n v="3"/>
    <n v="0.13636363636363635"/>
    <n v="14466"/>
    <n v="5938.04"/>
    <n v="4.2875615887380585"/>
    <n v="2842.6533333333332"/>
    <n v="9.4422408065733952E-5"/>
    <n v="0.69630251549022282"/>
  </r>
  <r>
    <n v="287"/>
    <x v="54"/>
    <x v="0"/>
    <x v="0"/>
    <x v="0"/>
    <n v="349043"/>
    <n v="217453"/>
    <n v="4126.92"/>
    <n v="268"/>
    <n v="7"/>
    <n v="1"/>
    <n v="0.14285714285714285"/>
    <n v="5042"/>
    <n v="915.08"/>
    <n v="15.398955223880597"/>
    <n v="4126.92"/>
    <n v="1.2324502306245487E-3"/>
    <n v="0.22173436848787959"/>
  </r>
  <r>
    <n v="288"/>
    <x v="54"/>
    <x v="0"/>
    <x v="1"/>
    <x v="0"/>
    <n v="348934"/>
    <n v="76508"/>
    <n v="3787.91"/>
    <n v="346"/>
    <n v="10"/>
    <n v="1"/>
    <n v="0.1"/>
    <n v="0"/>
    <n v="-3787.91"/>
    <n v="10.947716763005779"/>
    <n v="3787.91"/>
    <n v="4.5224028859727084E-3"/>
    <n v="-1"/>
  </r>
  <r>
    <n v="289"/>
    <x v="54"/>
    <x v="1"/>
    <x v="2"/>
    <x v="1"/>
    <n v="89459845"/>
    <n v="5159"/>
    <n v="1795.28"/>
    <n v="76"/>
    <n v="1"/>
    <n v="1"/>
    <n v="1"/>
    <n v="0"/>
    <n v="-1795.28"/>
    <n v="23.622105263157895"/>
    <n v="1795.28"/>
    <n v="1.4731537119596821E-2"/>
    <n v="-1"/>
  </r>
  <r>
    <n v="290"/>
    <x v="54"/>
    <x v="1"/>
    <x v="3"/>
    <x v="1"/>
    <n v="127823"/>
    <n v="43895"/>
    <n v="1623.45"/>
    <n v="223"/>
    <n v="4"/>
    <n v="1"/>
    <n v="0.25"/>
    <n v="0"/>
    <n v="-1623.45"/>
    <n v="7.2800448430493274"/>
    <n v="1623.45"/>
    <n v="5.0803052739491969E-3"/>
    <n v="-1"/>
  </r>
  <r>
    <n v="291"/>
    <x v="54"/>
    <x v="2"/>
    <x v="4"/>
    <x v="2"/>
    <n v="10934"/>
    <n v="49039"/>
    <n v="6361.47"/>
    <n v="450"/>
    <n v="16"/>
    <n v="2"/>
    <n v="0.125"/>
    <n v="20786"/>
    <n v="14424.53"/>
    <n v="14.136600000000001"/>
    <n v="3180.7350000000001"/>
    <n v="9.1763698280960052E-3"/>
    <n v="2.2674837734045745"/>
  </r>
  <r>
    <n v="292"/>
    <x v="54"/>
    <x v="3"/>
    <x v="5"/>
    <x v="0"/>
    <n v="9034945"/>
    <n v="51058"/>
    <n v="1628.41"/>
    <n v="314"/>
    <n v="6"/>
    <n v="1"/>
    <n v="0.16666666666666666"/>
    <n v="6841"/>
    <n v="5212.59"/>
    <n v="5.1860191082802549"/>
    <n v="1628.41"/>
    <n v="6.1498687766853386E-3"/>
    <n v="3.2010304530185887"/>
  </r>
  <r>
    <n v="293"/>
    <x v="54"/>
    <x v="3"/>
    <x v="6"/>
    <x v="0"/>
    <n v="983498"/>
    <n v="89404"/>
    <n v="206.46"/>
    <n v="596"/>
    <n v="2"/>
    <n v="1"/>
    <n v="0.5"/>
    <n v="0"/>
    <n v="-206.46"/>
    <n v="0.3464093959731544"/>
    <n v="206.46"/>
    <n v="6.6663683951501051E-3"/>
    <n v="-1"/>
  </r>
  <r>
    <n v="294"/>
    <x v="54"/>
    <x v="0"/>
    <x v="7"/>
    <x v="0"/>
    <n v="4387490"/>
    <n v="753"/>
    <n v="218.16"/>
    <n v="21"/>
    <n v="0"/>
    <n v="1"/>
    <n v="0"/>
    <n v="0"/>
    <n v="-218.16"/>
    <n v="10.388571428571428"/>
    <n v="218.16"/>
    <n v="2.7888446215139442E-2"/>
    <n v="-1"/>
  </r>
  <r>
    <n v="295"/>
    <x v="54"/>
    <x v="0"/>
    <x v="8"/>
    <x v="0"/>
    <n v="544756"/>
    <n v="14108"/>
    <n v="2610.54"/>
    <n v="97"/>
    <n v="2"/>
    <n v="1"/>
    <n v="0.5"/>
    <n v="0"/>
    <n v="-2610.54"/>
    <n v="26.912783505154639"/>
    <n v="2610.54"/>
    <n v="6.8755316132690673E-3"/>
    <n v="-1"/>
  </r>
  <r>
    <n v="296"/>
    <x v="54"/>
    <x v="3"/>
    <x v="9"/>
    <x v="2"/>
    <n v="374754"/>
    <n v="25226"/>
    <n v="3367.55"/>
    <n v="302"/>
    <n v="4"/>
    <n v="1"/>
    <n v="0.25"/>
    <n v="5392"/>
    <n v="2024.45"/>
    <n v="11.150827814569537"/>
    <n v="3367.55"/>
    <n v="1.1971775152620313E-2"/>
    <n v="0.60116405101631754"/>
  </r>
  <r>
    <n v="297"/>
    <x v="54"/>
    <x v="1"/>
    <x v="10"/>
    <x v="3"/>
    <n v="39889"/>
    <n v="214106"/>
    <n v="3136.94"/>
    <n v="400"/>
    <n v="8"/>
    <n v="1"/>
    <n v="0.125"/>
    <n v="3646"/>
    <n v="509.06"/>
    <n v="7.8423499999999997"/>
    <n v="3136.94"/>
    <n v="1.8682334918218078E-3"/>
    <n v="0.16227916377106352"/>
  </r>
  <r>
    <n v="298"/>
    <x v="55"/>
    <x v="0"/>
    <x v="0"/>
    <x v="0"/>
    <n v="349043"/>
    <n v="94567"/>
    <n v="6059.75"/>
    <n v="391"/>
    <n v="8"/>
    <n v="1"/>
    <n v="0.125"/>
    <n v="5468"/>
    <n v="-591.75"/>
    <n v="15.498081841432224"/>
    <n v="6059.75"/>
    <n v="4.1346347034377741E-3"/>
    <n v="-9.7652543421758317E-2"/>
  </r>
  <r>
    <n v="299"/>
    <x v="55"/>
    <x v="0"/>
    <x v="1"/>
    <x v="0"/>
    <n v="348934"/>
    <n v="122577"/>
    <n v="9977.83"/>
    <n v="718"/>
    <n v="13"/>
    <n v="1"/>
    <n v="7.6923076923076927E-2"/>
    <n v="5617"/>
    <n v="-4360.83"/>
    <n v="13.896699164345403"/>
    <n v="9977.83"/>
    <n v="5.8575426058722268E-3"/>
    <n v="-0.43705194416020315"/>
  </r>
  <r>
    <n v="300"/>
    <x v="55"/>
    <x v="1"/>
    <x v="2"/>
    <x v="1"/>
    <n v="89459845"/>
    <n v="10327"/>
    <n v="2906.03"/>
    <n v="220"/>
    <n v="4"/>
    <n v="1"/>
    <n v="0.25"/>
    <n v="7244"/>
    <n v="4337.97"/>
    <n v="13.209227272727274"/>
    <n v="2906.03"/>
    <n v="2.1303379490655562E-2"/>
    <n v="1.4927478381159176"/>
  </r>
  <r>
    <n v="301"/>
    <x v="55"/>
    <x v="1"/>
    <x v="3"/>
    <x v="1"/>
    <n v="127823"/>
    <n v="60621"/>
    <n v="339.49"/>
    <n v="554"/>
    <n v="1"/>
    <n v="1"/>
    <n v="1"/>
    <n v="0"/>
    <n v="-339.49"/>
    <n v="0.61279783393501808"/>
    <n v="339.49"/>
    <n v="9.1387472987908488E-3"/>
    <n v="-1"/>
  </r>
  <r>
    <n v="302"/>
    <x v="55"/>
    <x v="2"/>
    <x v="4"/>
    <x v="2"/>
    <n v="10934"/>
    <n v="146475"/>
    <n v="10451.17"/>
    <n v="874"/>
    <n v="22"/>
    <n v="5"/>
    <n v="0.22727272727272727"/>
    <n v="40517"/>
    <n v="30065.83"/>
    <n v="11.957860411899313"/>
    <n v="2090.2339999999999"/>
    <n v="5.9668885475337085E-3"/>
    <n v="2.8767908282039238"/>
  </r>
  <r>
    <n v="303"/>
    <x v="55"/>
    <x v="3"/>
    <x v="5"/>
    <x v="0"/>
    <n v="9034945"/>
    <n v="66168"/>
    <n v="4001.6"/>
    <n v="541"/>
    <n v="13"/>
    <n v="1"/>
    <n v="7.6923076923076927E-2"/>
    <n v="5366"/>
    <n v="1364.4"/>
    <n v="7.3966728280961185"/>
    <n v="4001.6"/>
    <n v="8.1761576592914997E-3"/>
    <n v="0.34096361455417834"/>
  </r>
  <r>
    <n v="304"/>
    <x v="55"/>
    <x v="3"/>
    <x v="6"/>
    <x v="0"/>
    <n v="983498"/>
    <n v="642118"/>
    <n v="683.72"/>
    <n v="1223"/>
    <n v="3"/>
    <n v="1"/>
    <n v="0.33333333333333331"/>
    <n v="0"/>
    <n v="-683.72"/>
    <n v="0.55905151267375308"/>
    <n v="683.72"/>
    <n v="1.9046343506956666E-3"/>
    <n v="-1"/>
  </r>
  <r>
    <n v="305"/>
    <x v="55"/>
    <x v="0"/>
    <x v="7"/>
    <x v="0"/>
    <n v="4387490"/>
    <n v="1842"/>
    <n v="192.38"/>
    <n v="66"/>
    <n v="0"/>
    <n v="1"/>
    <n v="0"/>
    <n v="0"/>
    <n v="-192.38"/>
    <n v="2.9148484848484846"/>
    <n v="192.38"/>
    <n v="3.5830618892508145E-2"/>
    <n v="-1"/>
  </r>
  <r>
    <n v="306"/>
    <x v="55"/>
    <x v="0"/>
    <x v="8"/>
    <x v="0"/>
    <n v="544756"/>
    <n v="28849"/>
    <n v="7164.54"/>
    <n v="222"/>
    <n v="4"/>
    <n v="1"/>
    <n v="0.25"/>
    <n v="1400"/>
    <n v="-5764.54"/>
    <n v="32.272702702702702"/>
    <n v="7164.54"/>
    <n v="7.6952407362473572E-3"/>
    <n v="-0.80459317695204435"/>
  </r>
  <r>
    <n v="307"/>
    <x v="55"/>
    <x v="3"/>
    <x v="9"/>
    <x v="2"/>
    <n v="374754"/>
    <n v="85322"/>
    <n v="4879.25"/>
    <n v="495"/>
    <n v="12"/>
    <n v="1"/>
    <n v="8.3333333333333329E-2"/>
    <n v="5918"/>
    <n v="1038.75"/>
    <n v="9.8570707070707062"/>
    <n v="4879.25"/>
    <n v="5.8015517685942666E-3"/>
    <n v="0.21289132551109288"/>
  </r>
  <r>
    <n v="308"/>
    <x v="55"/>
    <x v="1"/>
    <x v="10"/>
    <x v="3"/>
    <n v="39889"/>
    <n v="8401426"/>
    <n v="6053.47"/>
    <n v="680"/>
    <n v="18"/>
    <n v="2"/>
    <n v="0.1111111111111111"/>
    <n v="6855"/>
    <n v="801.53"/>
    <n v="8.9021617647058822"/>
    <n v="3026.7350000000001"/>
    <n v="8.0938640654574587E-5"/>
    <n v="0.13240835421667241"/>
  </r>
  <r>
    <n v="1"/>
    <x v="56"/>
    <x v="0"/>
    <x v="0"/>
    <x v="0"/>
    <n v="349043"/>
    <n v="160521"/>
    <n v="7521.4"/>
    <n v="1189"/>
    <n v="14"/>
    <n v="1"/>
    <n v="7.1428571428571425E-2"/>
    <n v="4211"/>
    <n v="-3310.4"/>
    <n v="6.3258200168208578"/>
    <n v="7521.4"/>
    <n v="7.4071305312077545E-3"/>
    <n v="-0.4401308267077938"/>
  </r>
  <r>
    <n v="2"/>
    <x v="56"/>
    <x v="0"/>
    <x v="1"/>
    <x v="0"/>
    <n v="348934"/>
    <n v="248311"/>
    <n v="16714.72"/>
    <n v="1549"/>
    <n v="55"/>
    <n v="2"/>
    <n v="3.6363636363636362E-2"/>
    <n v="12084"/>
    <n v="-4630.72"/>
    <n v="10.790652033570046"/>
    <n v="8357.36"/>
    <n v="6.2381449069916356E-3"/>
    <n v="-0.27704442551236275"/>
  </r>
  <r>
    <n v="3"/>
    <x v="56"/>
    <x v="1"/>
    <x v="2"/>
    <x v="1"/>
    <n v="89459845"/>
    <n v="25933"/>
    <n v="4541.4799999999996"/>
    <n v="512"/>
    <n v="9"/>
    <n v="1"/>
    <n v="0.1111111111111111"/>
    <n v="7386"/>
    <n v="2844.52"/>
    <n v="8.8700781249999991"/>
    <n v="4541.4799999999996"/>
    <n v="1.9743184359696141E-2"/>
    <n v="0.62634207350907645"/>
  </r>
  <r>
    <n v="4"/>
    <x v="56"/>
    <x v="1"/>
    <x v="3"/>
    <x v="1"/>
    <n v="127823"/>
    <n v="129161"/>
    <n v="6589.42"/>
    <n v="1118"/>
    <n v="25"/>
    <n v="1"/>
    <n v="0.04"/>
    <n v="2484"/>
    <n v="-4105.42"/>
    <n v="5.8939355992844362"/>
    <n v="6589.42"/>
    <n v="8.6558636120810453E-3"/>
    <n v="-0.62303207262551186"/>
  </r>
  <r>
    <n v="5"/>
    <x v="56"/>
    <x v="2"/>
    <x v="4"/>
    <x v="2"/>
    <n v="10934"/>
    <n v="254357"/>
    <n v="27001.360000000001"/>
    <n v="2263"/>
    <n v="48"/>
    <n v="8"/>
    <n v="0.16666666666666666"/>
    <n v="67964"/>
    <n v="40962.639999999999"/>
    <n v="11.931665930181175"/>
    <n v="3375.17"/>
    <n v="8.8969440589407797E-3"/>
    <n v="1.5170584000213323"/>
  </r>
  <r>
    <n v="6"/>
    <x v="56"/>
    <x v="3"/>
    <x v="5"/>
    <x v="0"/>
    <n v="9034945"/>
    <n v="495288"/>
    <n v="9555.0300000000007"/>
    <n v="1199"/>
    <n v="24"/>
    <n v="2"/>
    <n v="8.3333333333333329E-2"/>
    <n v="17917"/>
    <n v="8361.9699999999993"/>
    <n v="7.9691659716430365"/>
    <n v="4777.5150000000003"/>
    <n v="2.4208137487683932E-3"/>
    <n v="0.8751380163118273"/>
  </r>
  <r>
    <n v="7"/>
    <x v="56"/>
    <x v="3"/>
    <x v="6"/>
    <x v="0"/>
    <n v="983498"/>
    <n v="430162"/>
    <n v="3280.58"/>
    <n v="2787"/>
    <n v="91"/>
    <n v="1"/>
    <n v="1.098901098901099E-2"/>
    <n v="2267"/>
    <n v="-1013.58"/>
    <n v="1.1771008252601363"/>
    <n v="3280.58"/>
    <n v="6.4789544404201208E-3"/>
    <n v="-0.30896365886520066"/>
  </r>
  <r>
    <n v="8"/>
    <x v="56"/>
    <x v="0"/>
    <x v="7"/>
    <x v="0"/>
    <n v="4387490"/>
    <n v="5542"/>
    <n v="1288.76"/>
    <n v="150"/>
    <n v="2"/>
    <n v="1"/>
    <n v="0.5"/>
    <n v="4212"/>
    <n v="2923.24"/>
    <n v="8.5917333333333339"/>
    <n v="1288.76"/>
    <n v="2.7066041140382534E-2"/>
    <n v="2.2682578602687853"/>
  </r>
  <r>
    <n v="9"/>
    <x v="56"/>
    <x v="0"/>
    <x v="8"/>
    <x v="0"/>
    <n v="544756"/>
    <n v="65735"/>
    <n v="14800.01"/>
    <n v="576"/>
    <n v="16"/>
    <n v="2"/>
    <n v="0.125"/>
    <n v="3399"/>
    <n v="-11401.01"/>
    <n v="25.694461805555555"/>
    <n v="7400.0050000000001"/>
    <n v="8.7624553129991636E-3"/>
    <n v="-0.7703379930148696"/>
  </r>
  <r>
    <n v="10"/>
    <x v="56"/>
    <x v="3"/>
    <x v="9"/>
    <x v="2"/>
    <n v="374754"/>
    <n v="108894"/>
    <n v="26661.119999999999"/>
    <n v="1308"/>
    <n v="51"/>
    <n v="6"/>
    <n v="0.11764705882352941"/>
    <n v="33870"/>
    <n v="7208.88"/>
    <n v="20.383119266055044"/>
    <n v="4443.5199999999995"/>
    <n v="1.2011681084357266E-2"/>
    <n v="0.27038924096212014"/>
  </r>
  <r>
    <n v="11"/>
    <x v="56"/>
    <x v="1"/>
    <x v="10"/>
    <x v="3"/>
    <n v="39889"/>
    <n v="17406710"/>
    <n v="874.45"/>
    <n v="2181"/>
    <n v="2"/>
    <n v="1"/>
    <n v="0.5"/>
    <n v="0"/>
    <n v="-874.45"/>
    <n v="0.40093993580926185"/>
    <n v="874.45"/>
    <n v="1.2529650921972043E-4"/>
    <n v="-1"/>
  </r>
  <r>
    <n v="12"/>
    <x v="57"/>
    <x v="0"/>
    <x v="0"/>
    <x v="0"/>
    <n v="349043"/>
    <n v="441467"/>
    <n v="17971.810000000001"/>
    <n v="1933"/>
    <n v="46"/>
    <n v="3"/>
    <n v="6.5217391304347824E-2"/>
    <n v="20532"/>
    <n v="2560.19"/>
    <n v="9.2973667873771344"/>
    <n v="5990.6033333333335"/>
    <n v="4.3785832236611115E-3"/>
    <n v="0.14245587951352701"/>
  </r>
  <r>
    <n v="13"/>
    <x v="57"/>
    <x v="0"/>
    <x v="1"/>
    <x v="0"/>
    <n v="348934"/>
    <n v="935267"/>
    <n v="1881.26"/>
    <n v="3592"/>
    <n v="8"/>
    <n v="1"/>
    <n v="0.125"/>
    <n v="0"/>
    <n v="-1881.26"/>
    <n v="0.52373608017817375"/>
    <n v="1881.26"/>
    <n v="3.840614498319731E-3"/>
    <n v="-1"/>
  </r>
  <r>
    <n v="14"/>
    <x v="57"/>
    <x v="1"/>
    <x v="2"/>
    <x v="1"/>
    <n v="89459845"/>
    <n v="48363"/>
    <n v="9374.14"/>
    <n v="898"/>
    <n v="15"/>
    <n v="3"/>
    <n v="0.2"/>
    <n v="19819"/>
    <n v="10444.86"/>
    <n v="10.438908685968819"/>
    <n v="3124.7133333333331"/>
    <n v="1.8567913487583482E-2"/>
    <n v="1.1142206111707316"/>
  </r>
  <r>
    <n v="15"/>
    <x v="57"/>
    <x v="1"/>
    <x v="3"/>
    <x v="1"/>
    <n v="127823"/>
    <n v="276784"/>
    <n v="15381.87"/>
    <n v="2306"/>
    <n v="42"/>
    <n v="3"/>
    <n v="7.1428571428571425E-2"/>
    <n v="14316"/>
    <n v="-1065.8699999999999"/>
    <n v="6.6703686036426717"/>
    <n v="5127.29"/>
    <n v="8.3314064396785934E-3"/>
    <n v="-6.9293915499220829E-2"/>
  </r>
  <r>
    <n v="16"/>
    <x v="57"/>
    <x v="2"/>
    <x v="4"/>
    <x v="2"/>
    <n v="10934"/>
    <n v="459887"/>
    <n v="39616.129999999997"/>
    <n v="4096"/>
    <n v="80"/>
    <n v="13"/>
    <n v="0.16250000000000001"/>
    <n v="132439"/>
    <n v="92822.87"/>
    <n v="9.6719067382812494"/>
    <n v="3047.394615384615"/>
    <n v="8.9065357359525282E-3"/>
    <n v="2.3430574869377701"/>
  </r>
  <r>
    <n v="17"/>
    <x v="57"/>
    <x v="3"/>
    <x v="5"/>
    <x v="0"/>
    <n v="9034945"/>
    <n v="445566"/>
    <n v="29058.57"/>
    <n v="2986"/>
    <n v="49"/>
    <n v="9"/>
    <n v="0.18367346938775511"/>
    <n v="41006"/>
    <n v="11947.43"/>
    <n v="9.7316041527126593"/>
    <n v="3228.73"/>
    <n v="6.7015885413159891E-3"/>
    <n v="0.41114996367680862"/>
  </r>
  <r>
    <n v="18"/>
    <x v="57"/>
    <x v="3"/>
    <x v="6"/>
    <x v="0"/>
    <n v="983498"/>
    <n v="1060723"/>
    <n v="1454.81"/>
    <n v="4808"/>
    <n v="15"/>
    <n v="1"/>
    <n v="6.6666666666666666E-2"/>
    <n v="0"/>
    <n v="-1454.81"/>
    <n v="0.30258111480865224"/>
    <n v="1454.81"/>
    <n v="4.5327573739798229E-3"/>
    <n v="-1"/>
  </r>
  <r>
    <n v="19"/>
    <x v="57"/>
    <x v="0"/>
    <x v="7"/>
    <x v="0"/>
    <n v="4387490"/>
    <n v="8681"/>
    <n v="164.19"/>
    <n v="268"/>
    <n v="0"/>
    <n v="1"/>
    <n v="0"/>
    <n v="0"/>
    <n v="-164.19"/>
    <n v="0.61264925373134327"/>
    <n v="164.19"/>
    <n v="3.0872019352609147E-2"/>
    <n v="-1"/>
  </r>
  <r>
    <n v="20"/>
    <x v="57"/>
    <x v="0"/>
    <x v="8"/>
    <x v="0"/>
    <n v="544756"/>
    <n v="96881"/>
    <n v="10111.93"/>
    <n v="1036"/>
    <n v="7"/>
    <n v="1"/>
    <n v="0.14285714285714285"/>
    <n v="1145"/>
    <n v="-8966.93"/>
    <n v="9.760550193050193"/>
    <n v="10111.93"/>
    <n v="1.0693531239355498E-2"/>
    <n v="-0.88676741235352696"/>
  </r>
  <r>
    <n v="21"/>
    <x v="57"/>
    <x v="3"/>
    <x v="9"/>
    <x v="2"/>
    <n v="374754"/>
    <n v="310884"/>
    <n v="13483.65"/>
    <n v="2766"/>
    <n v="21"/>
    <n v="2"/>
    <n v="9.5238095238095233E-2"/>
    <n v="11590"/>
    <n v="-1893.65"/>
    <n v="4.8747830802603032"/>
    <n v="6741.8249999999998"/>
    <n v="8.8972092484656661E-3"/>
    <n v="-0.14044045937116434"/>
  </r>
  <r>
    <n v="22"/>
    <x v="57"/>
    <x v="1"/>
    <x v="10"/>
    <x v="3"/>
    <n v="39889"/>
    <n v="42377623"/>
    <n v="41482.1"/>
    <n v="4062"/>
    <n v="94"/>
    <n v="11"/>
    <n v="0.11702127659574468"/>
    <n v="59722"/>
    <n v="18239.900000000001"/>
    <n v="10.212235352043328"/>
    <n v="3771.1"/>
    <n v="9.5852473839790406E-5"/>
    <n v="0.43970531867962331"/>
  </r>
  <r>
    <n v="23"/>
    <x v="58"/>
    <x v="0"/>
    <x v="0"/>
    <x v="0"/>
    <n v="349043"/>
    <n v="2277366"/>
    <n v="52817.27"/>
    <n v="7880"/>
    <n v="99"/>
    <n v="10"/>
    <n v="0.10101010101010101"/>
    <n v="76156"/>
    <n v="23338.73"/>
    <n v="6.7026992385786794"/>
    <n v="5281.7269999999999"/>
    <n v="3.4601377205069365E-3"/>
    <n v="0.44187687095527656"/>
  </r>
  <r>
    <n v="24"/>
    <x v="58"/>
    <x v="0"/>
    <x v="1"/>
    <x v="0"/>
    <n v="348934"/>
    <n v="989843"/>
    <n v="89622.59"/>
    <n v="10480"/>
    <n v="234"/>
    <n v="11"/>
    <n v="4.7008547008547008E-2"/>
    <n v="56324"/>
    <n v="-33298.589999999997"/>
    <n v="8.5517738549618318"/>
    <n v="8147.5081818181816"/>
    <n v="1.0587537619602301E-2"/>
    <n v="-0.37154237564435483"/>
  </r>
  <r>
    <n v="25"/>
    <x v="58"/>
    <x v="1"/>
    <x v="2"/>
    <x v="1"/>
    <n v="89459845"/>
    <n v="111992"/>
    <n v="91087.5"/>
    <n v="2560"/>
    <n v="79"/>
    <n v="14"/>
    <n v="0.17721518987341772"/>
    <n v="130014"/>
    <n v="38926.5"/>
    <n v="35.5810546875"/>
    <n v="6506.25"/>
    <n v="2.2858775626830488E-2"/>
    <n v="0.42735282009057224"/>
  </r>
  <r>
    <n v="26"/>
    <x v="58"/>
    <x v="1"/>
    <x v="3"/>
    <x v="1"/>
    <n v="127823"/>
    <n v="3500562"/>
    <n v="53780.72"/>
    <n v="6202"/>
    <n v="146"/>
    <n v="10"/>
    <n v="6.8493150684931503E-2"/>
    <n v="32209"/>
    <n v="-21571.72"/>
    <n v="8.6715124153498877"/>
    <n v="5378.0720000000001"/>
    <n v="1.771715513109038E-3"/>
    <n v="-0.40110508003611706"/>
  </r>
  <r>
    <n v="27"/>
    <x v="58"/>
    <x v="2"/>
    <x v="4"/>
    <x v="2"/>
    <n v="10934"/>
    <n v="1083601"/>
    <n v="211789.52"/>
    <n v="13970"/>
    <n v="430"/>
    <n v="102"/>
    <n v="0.23720930232558141"/>
    <n v="873962"/>
    <n v="662172.48"/>
    <n v="15.160309234073013"/>
    <n v="2076.367843137255"/>
    <n v="1.2892199250462116E-2"/>
    <n v="3.1265592367365489"/>
  </r>
  <r>
    <n v="28"/>
    <x v="58"/>
    <x v="3"/>
    <x v="5"/>
    <x v="0"/>
    <n v="9034945"/>
    <n v="1375690"/>
    <n v="51119.9"/>
    <n v="7104"/>
    <n v="162"/>
    <n v="12"/>
    <n v="7.407407407407407E-2"/>
    <n v="95507"/>
    <n v="44387.1"/>
    <n v="7.1959318693693692"/>
    <n v="4259.9916666666668"/>
    <n v="5.1639540884937741E-3"/>
    <n v="0.86829395206172155"/>
  </r>
  <r>
    <n v="29"/>
    <x v="58"/>
    <x v="3"/>
    <x v="6"/>
    <x v="0"/>
    <n v="983498"/>
    <n v="2827639"/>
    <n v="93740.11"/>
    <n v="14173"/>
    <n v="542"/>
    <n v="31"/>
    <n v="5.719557195571956E-2"/>
    <n v="122873"/>
    <n v="29132.89"/>
    <n v="6.6139920976504625"/>
    <n v="3023.8745161290321"/>
    <n v="5.0123088555505142E-3"/>
    <n v="0.31078361226586998"/>
  </r>
  <r>
    <n v="30"/>
    <x v="58"/>
    <x v="0"/>
    <x v="7"/>
    <x v="0"/>
    <n v="4387490"/>
    <n v="29851"/>
    <n v="4138.17"/>
    <n v="768"/>
    <n v="18"/>
    <n v="4"/>
    <n v="0.22222222222222221"/>
    <n v="22756"/>
    <n v="18617.830000000002"/>
    <n v="5.3882421875000004"/>
    <n v="1034.5425"/>
    <n v="2.5727781313858833E-2"/>
    <n v="4.4990490965813397"/>
  </r>
  <r>
    <n v="31"/>
    <x v="58"/>
    <x v="0"/>
    <x v="8"/>
    <x v="0"/>
    <n v="544756"/>
    <n v="253457"/>
    <n v="73007.8"/>
    <n v="3524"/>
    <n v="85"/>
    <n v="9"/>
    <n v="0.10588235294117647"/>
    <n v="6251"/>
    <n v="-66756.800000000003"/>
    <n v="20.717309875141886"/>
    <n v="8111.9777777777781"/>
    <n v="1.3903739095783506E-2"/>
    <n v="-0.91437901155766921"/>
  </r>
  <r>
    <n v="32"/>
    <x v="58"/>
    <x v="3"/>
    <x v="9"/>
    <x v="2"/>
    <n v="374754"/>
    <n v="774815"/>
    <n v="161170.92000000001"/>
    <n v="9811"/>
    <n v="357"/>
    <n v="48"/>
    <n v="0.13445378151260504"/>
    <n v="210295"/>
    <n v="49124.08"/>
    <n v="16.427573132198553"/>
    <n v="3357.7275000000004"/>
    <n v="1.2662377470751083E-2"/>
    <n v="0.30479493447080896"/>
  </r>
  <r>
    <n v="33"/>
    <x v="58"/>
    <x v="1"/>
    <x v="10"/>
    <x v="3"/>
    <n v="39889"/>
    <n v="100883608"/>
    <n v="27054.85"/>
    <n v="13160"/>
    <n v="69"/>
    <n v="14"/>
    <n v="0.20289855072463769"/>
    <n v="61746"/>
    <n v="34691.15"/>
    <n v="2.0558396656534952"/>
    <n v="1932.4892857142856"/>
    <n v="1.3044735672023149E-4"/>
    <n v="1.282252535127713"/>
  </r>
  <r>
    <n v="34"/>
    <x v="59"/>
    <x v="0"/>
    <x v="0"/>
    <x v="0"/>
    <n v="349043"/>
    <n v="2955434"/>
    <n v="150873.42000000001"/>
    <n v="7713"/>
    <n v="219"/>
    <n v="25"/>
    <n v="0.11415525114155251"/>
    <n v="167391"/>
    <n v="16517.580000000002"/>
    <n v="19.560925709840532"/>
    <n v="6034.9368000000004"/>
    <n v="2.609768988243351E-3"/>
    <n v="0.10947972147777919"/>
  </r>
  <r>
    <n v="35"/>
    <x v="59"/>
    <x v="0"/>
    <x v="1"/>
    <x v="0"/>
    <n v="348934"/>
    <n v="3731149"/>
    <n v="125698.22"/>
    <n v="14154"/>
    <n v="151"/>
    <n v="14"/>
    <n v="9.2715231788079472E-2"/>
    <n v="86762"/>
    <n v="-38936.22"/>
    <n v="8.8807559700438041"/>
    <n v="8978.4442857142858"/>
    <n v="3.7934695183708825E-3"/>
    <n v="-0.30975951767654308"/>
  </r>
  <r>
    <n v="36"/>
    <x v="59"/>
    <x v="1"/>
    <x v="2"/>
    <x v="1"/>
    <n v="89459845"/>
    <n v="160256"/>
    <n v="45878.54"/>
    <n v="2894"/>
    <n v="55"/>
    <n v="10"/>
    <n v="0.18181818181818182"/>
    <n v="55207"/>
    <n v="9328.4599999999991"/>
    <n v="15.852985487214928"/>
    <n v="4587.8540000000003"/>
    <n v="1.805860623003195E-2"/>
    <n v="0.20332948694531253"/>
  </r>
  <r>
    <n v="37"/>
    <x v="59"/>
    <x v="1"/>
    <x v="3"/>
    <x v="1"/>
    <n v="127823"/>
    <n v="1479481"/>
    <n v="48615.37"/>
    <n v="8761"/>
    <n v="216"/>
    <n v="19"/>
    <n v="8.7962962962962965E-2"/>
    <n v="59153"/>
    <n v="10537.63"/>
    <n v="5.5490663166305216"/>
    <n v="2558.7036842105263"/>
    <n v="5.921671180636994E-3"/>
    <n v="0.21675511263207498"/>
  </r>
  <r>
    <n v="38"/>
    <x v="59"/>
    <x v="2"/>
    <x v="4"/>
    <x v="2"/>
    <n v="10934"/>
    <n v="1904473"/>
    <n v="182988.35"/>
    <n v="14699"/>
    <n v="525"/>
    <n v="91"/>
    <n v="0.17333333333333334"/>
    <n v="718342"/>
    <n v="535353.65"/>
    <n v="12.449033947887612"/>
    <n v="2010.860989010989"/>
    <n v="7.7181456497414248E-3"/>
    <n v="2.9256160296543468"/>
  </r>
  <r>
    <n v="39"/>
    <x v="59"/>
    <x v="3"/>
    <x v="5"/>
    <x v="0"/>
    <n v="9034945"/>
    <n v="1333666"/>
    <n v="111735.21"/>
    <n v="9624"/>
    <n v="275"/>
    <n v="30"/>
    <n v="0.10909090909090909"/>
    <n v="206503"/>
    <n v="94767.79"/>
    <n v="11.61005922693267"/>
    <n v="3724.5070000000001"/>
    <n v="7.2161995582102267E-3"/>
    <n v="0.84814616628008299"/>
  </r>
  <r>
    <n v="40"/>
    <x v="59"/>
    <x v="3"/>
    <x v="6"/>
    <x v="0"/>
    <n v="983498"/>
    <n v="3048915"/>
    <n v="43204"/>
    <n v="24224"/>
    <n v="375"/>
    <n v="11"/>
    <n v="2.9333333333333333E-2"/>
    <n v="20035"/>
    <n v="-23169"/>
    <n v="1.7835204755614267"/>
    <n v="3927.6363636363635"/>
    <n v="7.9451214612411298E-3"/>
    <n v="-0.53626978983427465"/>
  </r>
  <r>
    <n v="41"/>
    <x v="59"/>
    <x v="0"/>
    <x v="7"/>
    <x v="0"/>
    <n v="4387490"/>
    <n v="40249"/>
    <n v="982.76"/>
    <n v="1186"/>
    <n v="3"/>
    <n v="1"/>
    <n v="0.33333333333333331"/>
    <n v="5806"/>
    <n v="4823.24"/>
    <n v="0.82863406408094431"/>
    <n v="982.76"/>
    <n v="2.9466570598027281E-2"/>
    <n v="4.9078513574016034"/>
  </r>
  <r>
    <n v="42"/>
    <x v="59"/>
    <x v="0"/>
    <x v="8"/>
    <x v="0"/>
    <n v="544756"/>
    <n v="385470"/>
    <n v="117289.53"/>
    <n v="4134"/>
    <n v="59"/>
    <n v="14"/>
    <n v="0.23728813559322035"/>
    <n v="5933"/>
    <n v="-111356.53"/>
    <n v="28.371923076923078"/>
    <n v="8377.8235714285711"/>
    <n v="1.0724570005447895E-2"/>
    <n v="-0.9494157747925156"/>
  </r>
  <r>
    <n v="43"/>
    <x v="59"/>
    <x v="3"/>
    <x v="9"/>
    <x v="2"/>
    <n v="374754"/>
    <n v="1030885"/>
    <n v="124648.38"/>
    <n v="12016"/>
    <n v="299"/>
    <n v="31"/>
    <n v="0.10367892976588629"/>
    <n v="259962"/>
    <n v="135313.62"/>
    <n v="10.37353362183755"/>
    <n v="4020.9154838709678"/>
    <n v="1.1656004306978955E-2"/>
    <n v="1.0855626041830626"/>
  </r>
  <r>
    <n v="44"/>
    <x v="59"/>
    <x v="1"/>
    <x v="10"/>
    <x v="3"/>
    <n v="39889"/>
    <n v="34613972"/>
    <n v="207012.74"/>
    <n v="13905"/>
    <n v="335"/>
    <n v="62"/>
    <n v="0.18507462686567164"/>
    <n v="194764"/>
    <n v="-12248.74"/>
    <n v="14.887647608773822"/>
    <n v="3338.9151612903224"/>
    <n v="4.0171639359967123E-4"/>
    <n v="-5.9169015394897918E-2"/>
  </r>
  <r>
    <n v="45"/>
    <x v="60"/>
    <x v="0"/>
    <x v="0"/>
    <x v="0"/>
    <n v="349043"/>
    <n v="2773785"/>
    <n v="73242.8"/>
    <n v="12836"/>
    <n v="130"/>
    <n v="19"/>
    <n v="0.14615384615384616"/>
    <n v="82583"/>
    <n v="9340.2000000000007"/>
    <n v="5.7060454970395762"/>
    <n v="3854.8842105263161"/>
    <n v="4.6276117290994078E-3"/>
    <n v="0.12752379756098894"/>
  </r>
  <r>
    <n v="46"/>
    <x v="60"/>
    <x v="0"/>
    <x v="1"/>
    <x v="0"/>
    <n v="348934"/>
    <n v="3651208"/>
    <n v="231352.68"/>
    <n v="19495"/>
    <n v="281"/>
    <n v="34"/>
    <n v="0.12099644128113879"/>
    <n v="216290"/>
    <n v="-15062.68"/>
    <n v="11.867282893049499"/>
    <n v="6804.4905882352941"/>
    <n v="5.3393287920052764E-3"/>
    <n v="-6.5107004595753984E-2"/>
  </r>
  <r>
    <n v="47"/>
    <x v="60"/>
    <x v="1"/>
    <x v="2"/>
    <x v="1"/>
    <n v="89459845"/>
    <n v="272311"/>
    <n v="93058.86"/>
    <n v="3759"/>
    <n v="130"/>
    <n v="19"/>
    <n v="0.14615384615384616"/>
    <n v="208369"/>
    <n v="115310.14"/>
    <n v="24.756280925778132"/>
    <n v="4897.8347368421055"/>
    <n v="1.3804069611583814E-2"/>
    <n v="1.2391097419418204"/>
  </r>
  <r>
    <n v="48"/>
    <x v="60"/>
    <x v="1"/>
    <x v="3"/>
    <x v="1"/>
    <n v="127823"/>
    <n v="8274087"/>
    <n v="48141.31"/>
    <n v="11490"/>
    <n v="166"/>
    <n v="15"/>
    <n v="9.036144578313253E-2"/>
    <n v="52865"/>
    <n v="4723.6899999999996"/>
    <n v="4.1898442123585724"/>
    <n v="3209.4206666666664"/>
    <n v="1.3886728529685511E-3"/>
    <n v="9.8121343187378987E-2"/>
  </r>
  <r>
    <n v="49"/>
    <x v="60"/>
    <x v="2"/>
    <x v="4"/>
    <x v="2"/>
    <n v="10934"/>
    <n v="1989165"/>
    <n v="363970.79"/>
    <n v="23183"/>
    <n v="767"/>
    <n v="143"/>
    <n v="0.1864406779661017"/>
    <n v="994498"/>
    <n v="630527.21"/>
    <n v="15.699900358020964"/>
    <n v="2545.2502797202797"/>
    <n v="1.1654639006819444E-2"/>
    <n v="1.7323566267501851"/>
  </r>
  <r>
    <n v="50"/>
    <x v="60"/>
    <x v="3"/>
    <x v="5"/>
    <x v="0"/>
    <n v="9034945"/>
    <n v="6078066"/>
    <n v="281838.28000000003"/>
    <n v="15174"/>
    <n v="590"/>
    <n v="68"/>
    <n v="0.11525423728813559"/>
    <n v="464604"/>
    <n v="182765.72"/>
    <n v="18.573763015684726"/>
    <n v="4144.6805882352946"/>
    <n v="2.4965178068155234E-3"/>
    <n v="0.64847727569157743"/>
  </r>
  <r>
    <n v="51"/>
    <x v="60"/>
    <x v="3"/>
    <x v="6"/>
    <x v="0"/>
    <n v="983498"/>
    <n v="5294274"/>
    <n v="15565.1"/>
    <n v="26619"/>
    <n v="906"/>
    <n v="4"/>
    <n v="4.4150110375275938E-3"/>
    <n v="7042"/>
    <n v="-8523.1"/>
    <n v="0.58473646643375032"/>
    <n v="3891.2750000000001"/>
    <n v="5.0278848431342992E-3"/>
    <n v="-0.54757759346229706"/>
  </r>
  <r>
    <n v="52"/>
    <x v="60"/>
    <x v="0"/>
    <x v="7"/>
    <x v="0"/>
    <n v="4387490"/>
    <n v="41777"/>
    <n v="6893.25"/>
    <n v="1746"/>
    <n v="27"/>
    <n v="5"/>
    <n v="0.18518518518518517"/>
    <n v="22597"/>
    <n v="15703.75"/>
    <n v="3.9480240549828181"/>
    <n v="1378.65"/>
    <n v="4.179333125882663E-2"/>
    <n v="2.2781344068472782"/>
  </r>
  <r>
    <n v="53"/>
    <x v="60"/>
    <x v="0"/>
    <x v="8"/>
    <x v="0"/>
    <n v="544756"/>
    <n v="609944"/>
    <n v="158646.23000000001"/>
    <n v="5446"/>
    <n v="117"/>
    <n v="17"/>
    <n v="0.14529914529914531"/>
    <n v="9034"/>
    <n v="-149612.23000000001"/>
    <n v="29.130780389276534"/>
    <n v="9332.1311764705897"/>
    <n v="8.9286885353409493E-3"/>
    <n v="-0.94305569063948136"/>
  </r>
  <r>
    <n v="54"/>
    <x v="60"/>
    <x v="3"/>
    <x v="9"/>
    <x v="2"/>
    <n v="374754"/>
    <n v="1856878"/>
    <n v="39656.629999999997"/>
    <n v="16143"/>
    <n v="42"/>
    <n v="8"/>
    <n v="0.19047619047619047"/>
    <n v="50325"/>
    <n v="10668.37"/>
    <n v="2.4565836585516942"/>
    <n v="4957.0787499999997"/>
    <n v="8.6936244599806773E-3"/>
    <n v="0.26901857268255019"/>
  </r>
  <r>
    <n v="55"/>
    <x v="60"/>
    <x v="1"/>
    <x v="10"/>
    <x v="3"/>
    <n v="39889"/>
    <n v="8683196"/>
    <n v="480805.43"/>
    <n v="23181"/>
    <n v="694"/>
    <n v="128"/>
    <n v="0.18443804034582131"/>
    <n v="433689"/>
    <n v="-47116.43"/>
    <n v="20.741358440101806"/>
    <n v="3756.2924218749999"/>
    <n v="2.6696391512986695E-3"/>
    <n v="-9.7994795940636523E-2"/>
  </r>
  <r>
    <n v="56"/>
    <x v="61"/>
    <x v="0"/>
    <x v="0"/>
    <x v="0"/>
    <n v="349043"/>
    <n v="302934"/>
    <n v="47883.09"/>
    <n v="2178"/>
    <n v="63"/>
    <n v="9"/>
    <n v="0.14285714285714285"/>
    <n v="42584"/>
    <n v="-5299.09"/>
    <n v="21.984889807162531"/>
    <n v="5320.3433333333332"/>
    <n v="7.1896848818554532E-3"/>
    <n v="-0.11066725225961818"/>
  </r>
  <r>
    <n v="57"/>
    <x v="61"/>
    <x v="0"/>
    <x v="1"/>
    <x v="0"/>
    <n v="348934"/>
    <n v="514021"/>
    <n v="62444.14"/>
    <n v="3067"/>
    <n v="124"/>
    <n v="7"/>
    <n v="5.6451612903225805E-2"/>
    <n v="43923"/>
    <n v="-18521.14"/>
    <n v="20.360006521030321"/>
    <n v="8920.591428571428"/>
    <n v="5.9666822950813292E-3"/>
    <n v="-0.29660333219418189"/>
  </r>
  <r>
    <n v="58"/>
    <x v="61"/>
    <x v="1"/>
    <x v="2"/>
    <x v="1"/>
    <n v="89459845"/>
    <n v="39272"/>
    <n v="8076.24"/>
    <n v="884"/>
    <n v="14"/>
    <n v="1"/>
    <n v="7.1428571428571425E-2"/>
    <n v="7548"/>
    <n v="-528.24"/>
    <n v="9.1360180995475115"/>
    <n v="8076.24"/>
    <n v="2.2509676105113056E-2"/>
    <n v="-6.5406674393034381E-2"/>
  </r>
  <r>
    <n v="59"/>
    <x v="61"/>
    <x v="1"/>
    <x v="3"/>
    <x v="1"/>
    <n v="127823"/>
    <n v="435472"/>
    <n v="22443.85"/>
    <n v="2441"/>
    <n v="46"/>
    <n v="5"/>
    <n v="0.10869565217391304"/>
    <n v="11176"/>
    <n v="-11267.85"/>
    <n v="9.1945309299467421"/>
    <n v="4488.7699999999995"/>
    <n v="5.605412058639821E-3"/>
    <n v="-0.50204621756071266"/>
  </r>
  <r>
    <n v="60"/>
    <x v="61"/>
    <x v="2"/>
    <x v="4"/>
    <x v="2"/>
    <n v="10934"/>
    <n v="487411"/>
    <n v="89261.04"/>
    <n v="3685"/>
    <n v="145"/>
    <n v="26"/>
    <n v="0.1793103448275862"/>
    <n v="218237"/>
    <n v="128975.96"/>
    <n v="24.222805970149253"/>
    <n v="3433.1169230769228"/>
    <n v="7.5603546083284952E-3"/>
    <n v="1.4449300613123039"/>
  </r>
  <r>
    <n v="61"/>
    <x v="61"/>
    <x v="3"/>
    <x v="5"/>
    <x v="0"/>
    <n v="9034945"/>
    <n v="390127"/>
    <n v="4297.99"/>
    <n v="2985"/>
    <n v="16"/>
    <n v="1"/>
    <n v="6.25E-2"/>
    <n v="5336"/>
    <n v="1038.01"/>
    <n v="1.4398626465661641"/>
    <n v="4297.99"/>
    <n v="7.6513545589000503E-3"/>
    <n v="0.2415105665671628"/>
  </r>
  <r>
    <n v="62"/>
    <x v="61"/>
    <x v="3"/>
    <x v="6"/>
    <x v="0"/>
    <n v="983498"/>
    <n v="1596208"/>
    <n v="12184.94"/>
    <n v="5026"/>
    <n v="121"/>
    <n v="5"/>
    <n v="4.1322314049586778E-2"/>
    <n v="11199"/>
    <n v="-985.94"/>
    <n v="2.4243812176681256"/>
    <n v="2436.9880000000003"/>
    <n v="3.1487124485029519E-3"/>
    <n v="-8.0914637248931873E-2"/>
  </r>
  <r>
    <n v="63"/>
    <x v="61"/>
    <x v="0"/>
    <x v="7"/>
    <x v="0"/>
    <n v="4387490"/>
    <n v="8267"/>
    <n v="1683.99"/>
    <n v="290"/>
    <n v="5"/>
    <n v="1"/>
    <n v="0.2"/>
    <n v="6432"/>
    <n v="4748.01"/>
    <n v="5.8068620689655175"/>
    <n v="1683.99"/>
    <n v="3.5079230676182412E-2"/>
    <n v="2.8195001157964121"/>
  </r>
  <r>
    <n v="64"/>
    <x v="61"/>
    <x v="0"/>
    <x v="8"/>
    <x v="0"/>
    <n v="544756"/>
    <n v="134371"/>
    <n v="31869.67"/>
    <n v="1194"/>
    <n v="24"/>
    <n v="4"/>
    <n v="0.16666666666666666"/>
    <n v="7153"/>
    <n v="-24716.67"/>
    <n v="26.69151591289782"/>
    <n v="7967.4174999999996"/>
    <n v="8.8858459042501729E-3"/>
    <n v="-0.77555462607551318"/>
  </r>
  <r>
    <n v="65"/>
    <x v="61"/>
    <x v="3"/>
    <x v="9"/>
    <x v="2"/>
    <n v="374754"/>
    <n v="349372"/>
    <n v="7397.91"/>
    <n v="2855"/>
    <n v="23"/>
    <n v="1"/>
    <n v="4.3478260869565216E-2"/>
    <n v="10695"/>
    <n v="3297.09"/>
    <n v="2.5912119089316987"/>
    <n v="7397.91"/>
    <n v="8.1718054108514699E-3"/>
    <n v="0.44567857678722778"/>
  </r>
  <r>
    <n v="66"/>
    <x v="61"/>
    <x v="1"/>
    <x v="10"/>
    <x v="3"/>
    <n v="39889"/>
    <n v="45023069"/>
    <n v="42743.199999999997"/>
    <n v="4658"/>
    <n v="84"/>
    <n v="10"/>
    <n v="0.11904761904761904"/>
    <n v="41767"/>
    <n v="-976.2"/>
    <n v="9.176298840704165"/>
    <n v="4274.32"/>
    <n v="1.0345807390429116E-4"/>
    <n v="-2.2838720545022367E-2"/>
  </r>
  <r>
    <n v="67"/>
    <x v="62"/>
    <x v="0"/>
    <x v="0"/>
    <x v="0"/>
    <n v="349043"/>
    <n v="399930"/>
    <n v="22315.55"/>
    <n v="2088"/>
    <n v="52"/>
    <n v="4"/>
    <n v="7.6923076923076927E-2"/>
    <n v="26755"/>
    <n v="4439.45"/>
    <n v="10.687523946360153"/>
    <n v="5578.8874999999998"/>
    <n v="5.2209136598904806E-3"/>
    <n v="0.19893975277329037"/>
  </r>
  <r>
    <n v="68"/>
    <x v="62"/>
    <x v="0"/>
    <x v="1"/>
    <x v="0"/>
    <n v="348934"/>
    <n v="673736"/>
    <n v="38723.06"/>
    <n v="2819"/>
    <n v="63"/>
    <n v="5"/>
    <n v="7.9365079365079361E-2"/>
    <n v="28098"/>
    <n v="-10625.06"/>
    <n v="13.736452642781128"/>
    <n v="7744.6119999999992"/>
    <n v="4.1841314698932517E-3"/>
    <n v="-0.27438585690283773"/>
  </r>
  <r>
    <n v="69"/>
    <x v="62"/>
    <x v="1"/>
    <x v="2"/>
    <x v="1"/>
    <n v="89459845"/>
    <n v="49160"/>
    <n v="5286.07"/>
    <n v="958"/>
    <n v="15"/>
    <n v="2"/>
    <n v="0.13333333333333333"/>
    <n v="14486"/>
    <n v="9199.93"/>
    <n v="5.5178183716075155"/>
    <n v="2643.0349999999999"/>
    <n v="1.9487388120423107E-2"/>
    <n v="1.7404101723965064"/>
  </r>
  <r>
    <n v="70"/>
    <x v="62"/>
    <x v="1"/>
    <x v="3"/>
    <x v="1"/>
    <n v="127823"/>
    <n v="1118104"/>
    <n v="16077.03"/>
    <n v="2483"/>
    <n v="41"/>
    <n v="5"/>
    <n v="0.12195121951219512"/>
    <n v="14671"/>
    <n v="-1406.03"/>
    <n v="6.4748409182440598"/>
    <n v="3215.4059999999999"/>
    <n v="2.2207236536136172E-3"/>
    <n v="-8.7455829839217805E-2"/>
  </r>
  <r>
    <n v="71"/>
    <x v="62"/>
    <x v="2"/>
    <x v="4"/>
    <x v="2"/>
    <n v="10934"/>
    <n v="755636"/>
    <n v="29379.23"/>
    <n v="3722"/>
    <n v="96"/>
    <n v="15"/>
    <n v="0.15625"/>
    <n v="137548"/>
    <n v="108168.77"/>
    <n v="7.8933987103707679"/>
    <n v="1958.6153333333334"/>
    <n v="4.9256520335187841E-3"/>
    <n v="3.6818109256096911"/>
  </r>
  <r>
    <n v="72"/>
    <x v="62"/>
    <x v="3"/>
    <x v="5"/>
    <x v="0"/>
    <n v="9034945"/>
    <n v="1337585"/>
    <n v="42429.27"/>
    <n v="2540"/>
    <n v="80"/>
    <n v="9"/>
    <n v="0.1125"/>
    <n v="53876"/>
    <n v="11446.73"/>
    <n v="16.704437007874013"/>
    <n v="4714.3633333333328"/>
    <n v="1.8989447399604511E-3"/>
    <n v="0.26978380726324069"/>
  </r>
  <r>
    <n v="73"/>
    <x v="62"/>
    <x v="3"/>
    <x v="6"/>
    <x v="0"/>
    <n v="983498"/>
    <n v="494462"/>
    <n v="6794.84"/>
    <n v="4520"/>
    <n v="231"/>
    <n v="2"/>
    <n v="8.658008658008658E-3"/>
    <n v="4431"/>
    <n v="-2363.84"/>
    <n v="1.5032831858407081"/>
    <n v="3397.42"/>
    <n v="9.1412484680319216E-3"/>
    <n v="-0.34788751464346473"/>
  </r>
  <r>
    <n v="74"/>
    <x v="62"/>
    <x v="0"/>
    <x v="7"/>
    <x v="0"/>
    <n v="4387490"/>
    <n v="11373"/>
    <n v="3228.57"/>
    <n v="306"/>
    <n v="5"/>
    <n v="1"/>
    <n v="0.2"/>
    <n v="5272"/>
    <n v="2043.43"/>
    <n v="10.550882352941176"/>
    <n v="3228.57"/>
    <n v="2.6905829596412557E-2"/>
    <n v="0.63292107651375062"/>
  </r>
  <r>
    <n v="75"/>
    <x v="62"/>
    <x v="0"/>
    <x v="8"/>
    <x v="0"/>
    <n v="544756"/>
    <n v="203747"/>
    <n v="10476.36"/>
    <n v="1228"/>
    <n v="6"/>
    <n v="1"/>
    <n v="0.16666666666666666"/>
    <n v="974"/>
    <n v="-9502.36"/>
    <n v="8.5312377850162875"/>
    <n v="10476.36"/>
    <n v="6.0270826073512739E-3"/>
    <n v="-0.90702877717069674"/>
  </r>
  <r>
    <n v="76"/>
    <x v="62"/>
    <x v="3"/>
    <x v="9"/>
    <x v="2"/>
    <n v="374754"/>
    <n v="285017"/>
    <n v="54163.37"/>
    <n v="2748"/>
    <n v="88"/>
    <n v="12"/>
    <n v="0.13636363636363635"/>
    <n v="60463"/>
    <n v="6299.63"/>
    <n v="19.71010553129549"/>
    <n v="4513.6141666666672"/>
    <n v="9.6415301543416702E-3"/>
    <n v="0.11630794021863854"/>
  </r>
  <r>
    <n v="77"/>
    <x v="62"/>
    <x v="1"/>
    <x v="10"/>
    <x v="3"/>
    <n v="39889"/>
    <n v="3960443"/>
    <n v="95635.41"/>
    <n v="4470"/>
    <n v="144"/>
    <n v="28"/>
    <n v="0.19444444444444445"/>
    <n v="89289"/>
    <n v="-6346.41"/>
    <n v="21.394946308724833"/>
    <n v="3415.5503571428571"/>
    <n v="1.1286616168948776E-3"/>
    <n v="-6.6360462092440439E-2"/>
  </r>
  <r>
    <n v="78"/>
    <x v="63"/>
    <x v="0"/>
    <x v="0"/>
    <x v="0"/>
    <n v="349043"/>
    <n v="427287"/>
    <n v="24682.57"/>
    <n v="2832"/>
    <n v="33"/>
    <n v="5"/>
    <n v="0.15151515151515152"/>
    <n v="25389"/>
    <n v="706.43"/>
    <n v="8.7155967514124288"/>
    <n v="4936.5140000000001"/>
    <n v="6.6278637075314721E-3"/>
    <n v="2.8620601501383364E-2"/>
  </r>
  <r>
    <n v="79"/>
    <x v="63"/>
    <x v="0"/>
    <x v="1"/>
    <x v="0"/>
    <n v="348934"/>
    <n v="393106"/>
    <n v="38612.97"/>
    <n v="3379"/>
    <n v="76"/>
    <n v="4"/>
    <n v="5.2631578947368418E-2"/>
    <n v="33736"/>
    <n v="-4876.97"/>
    <n v="11.427336490085825"/>
    <n v="9653.2425000000003"/>
    <n v="8.5956459580876412E-3"/>
    <n v="-0.12630393362644729"/>
  </r>
  <r>
    <n v="80"/>
    <x v="63"/>
    <x v="1"/>
    <x v="2"/>
    <x v="1"/>
    <n v="89459845"/>
    <n v="46901"/>
    <n v="6021.74"/>
    <n v="888"/>
    <n v="17"/>
    <n v="2"/>
    <n v="0.11764705882352941"/>
    <n v="17361"/>
    <n v="11339.26"/>
    <n v="6.7812387387387387"/>
    <n v="3010.87"/>
    <n v="1.8933498219654166E-2"/>
    <n v="1.8830537352990997"/>
  </r>
  <r>
    <n v="81"/>
    <x v="63"/>
    <x v="1"/>
    <x v="3"/>
    <x v="1"/>
    <n v="127823"/>
    <n v="435520"/>
    <n v="15220.45"/>
    <n v="2710"/>
    <n v="49"/>
    <n v="5"/>
    <n v="0.10204081632653061"/>
    <n v="15931"/>
    <n v="710.55"/>
    <n v="5.6164022140221403"/>
    <n v="3044.09"/>
    <n v="6.2224467303453341E-3"/>
    <n v="4.6683902249933469E-2"/>
  </r>
  <r>
    <n v="82"/>
    <x v="63"/>
    <x v="2"/>
    <x v="4"/>
    <x v="2"/>
    <n v="10934"/>
    <n v="766462"/>
    <n v="39870.26"/>
    <n v="4395"/>
    <n v="70"/>
    <n v="17"/>
    <n v="0.24285714285714285"/>
    <n v="98632"/>
    <n v="58761.74"/>
    <n v="9.0717315130830496"/>
    <n v="2345.3094117647061"/>
    <n v="5.7341394615780042E-3"/>
    <n v="1.4738238476498522"/>
  </r>
  <r>
    <n v="83"/>
    <x v="63"/>
    <x v="3"/>
    <x v="5"/>
    <x v="0"/>
    <n v="9034945"/>
    <n v="523025"/>
    <n v="268.83"/>
    <n v="2457"/>
    <n v="0"/>
    <n v="1"/>
    <n v="0"/>
    <n v="0"/>
    <n v="-268.83"/>
    <n v="0.10941391941391941"/>
    <n v="268.83"/>
    <n v="4.6976721954017494E-3"/>
    <n v="-1"/>
  </r>
  <r>
    <n v="84"/>
    <x v="63"/>
    <x v="3"/>
    <x v="6"/>
    <x v="0"/>
    <n v="983498"/>
    <n v="1111695"/>
    <n v="1957.42"/>
    <n v="6012"/>
    <n v="83"/>
    <n v="1"/>
    <n v="1.2048192771084338E-2"/>
    <n v="2180"/>
    <n v="222.58"/>
    <n v="0.32558549567531603"/>
    <n v="1957.42"/>
    <n v="5.4079581180089863E-3"/>
    <n v="0.11371090517109256"/>
  </r>
  <r>
    <n v="85"/>
    <x v="63"/>
    <x v="0"/>
    <x v="7"/>
    <x v="0"/>
    <n v="4387490"/>
    <n v="8293"/>
    <n v="3610.36"/>
    <n v="351"/>
    <n v="9"/>
    <n v="1"/>
    <n v="0.1111111111111111"/>
    <n v="10875"/>
    <n v="7264.64"/>
    <n v="10.285925925925927"/>
    <n v="3610.36"/>
    <n v="4.2324852285059687E-2"/>
    <n v="2.0121649918567677"/>
  </r>
  <r>
    <n v="86"/>
    <x v="63"/>
    <x v="0"/>
    <x v="8"/>
    <x v="0"/>
    <n v="544756"/>
    <n v="116474"/>
    <n v="41109.97"/>
    <n v="1152"/>
    <n v="27"/>
    <n v="4"/>
    <n v="0.14814814814814814"/>
    <n v="5074"/>
    <n v="-36035.97"/>
    <n v="35.685737847222221"/>
    <n v="10277.4925"/>
    <n v="9.8906193656953488E-3"/>
    <n v="-0.87657495249935724"/>
  </r>
  <r>
    <n v="87"/>
    <x v="63"/>
    <x v="3"/>
    <x v="9"/>
    <x v="2"/>
    <n v="374754"/>
    <n v="292312"/>
    <n v="27245.84"/>
    <n v="2703"/>
    <n v="57"/>
    <n v="7"/>
    <n v="0.12280701754385964"/>
    <n v="48253"/>
    <n v="21007.16"/>
    <n v="10.07985201627821"/>
    <n v="3892.2628571428572"/>
    <n v="9.2469689920359061E-3"/>
    <n v="0.77102265887195987"/>
  </r>
  <r>
    <n v="88"/>
    <x v="63"/>
    <x v="1"/>
    <x v="10"/>
    <x v="3"/>
    <n v="39889"/>
    <n v="2550637"/>
    <n v="27719.14"/>
    <n v="4251"/>
    <n v="98"/>
    <n v="8"/>
    <n v="8.1632653061224483E-2"/>
    <n v="39069"/>
    <n v="11349.86"/>
    <n v="6.5206163255704537"/>
    <n v="3464.8924999999999"/>
    <n v="1.6666424896996318E-3"/>
    <n v="0.40945931222974452"/>
  </r>
  <r>
    <n v="89"/>
    <x v="64"/>
    <x v="0"/>
    <x v="0"/>
    <x v="0"/>
    <n v="349043"/>
    <n v="512714"/>
    <n v="55613.71"/>
    <n v="2258"/>
    <n v="70"/>
    <n v="8"/>
    <n v="0.11428571428571428"/>
    <n v="47415"/>
    <n v="-8198.7099999999991"/>
    <n v="24.629632418069086"/>
    <n v="6951.7137499999999"/>
    <n v="4.4040147138560675E-3"/>
    <n v="-0.14742246111615281"/>
  </r>
  <r>
    <n v="90"/>
    <x v="64"/>
    <x v="0"/>
    <x v="1"/>
    <x v="0"/>
    <n v="348934"/>
    <n v="523420"/>
    <n v="50173.35"/>
    <n v="3587"/>
    <n v="93"/>
    <n v="10"/>
    <n v="0.10752688172043011"/>
    <n v="56496"/>
    <n v="6322.65"/>
    <n v="13.987552272093671"/>
    <n v="5017.335"/>
    <n v="6.8530052348018799E-3"/>
    <n v="0.12601610217376355"/>
  </r>
  <r>
    <n v="91"/>
    <x v="64"/>
    <x v="1"/>
    <x v="2"/>
    <x v="1"/>
    <n v="89459845"/>
    <n v="37850"/>
    <n v="2696.2"/>
    <n v="909"/>
    <n v="4"/>
    <n v="1"/>
    <n v="0.25"/>
    <n v="6481"/>
    <n v="3784.8"/>
    <n v="2.9661166116611661"/>
    <n v="2696.2"/>
    <n v="2.4015852047556144E-2"/>
    <n v="1.4037534307543953"/>
  </r>
  <r>
    <n v="92"/>
    <x v="64"/>
    <x v="1"/>
    <x v="3"/>
    <x v="1"/>
    <n v="127823"/>
    <n v="527552"/>
    <n v="23778.97"/>
    <n v="2534"/>
    <n v="42"/>
    <n v="5"/>
    <n v="0.11904761904761904"/>
    <n v="14902"/>
    <n v="-8876.9699999999993"/>
    <n v="9.3839660615627469"/>
    <n v="4755.7939999999999"/>
    <n v="4.8033179667596746E-3"/>
    <n v="-0.37331179609545739"/>
  </r>
  <r>
    <n v="93"/>
    <x v="64"/>
    <x v="2"/>
    <x v="4"/>
    <x v="2"/>
    <n v="10934"/>
    <n v="397438"/>
    <n v="30027.19"/>
    <n v="3758"/>
    <n v="90"/>
    <n v="16"/>
    <n v="0.17777777777777778"/>
    <n v="138853"/>
    <n v="108825.81"/>
    <n v="7.9902048962213943"/>
    <n v="1876.6993749999999"/>
    <n v="9.455562880247988E-3"/>
    <n v="3.6242422284602722"/>
  </r>
  <r>
    <n v="94"/>
    <x v="64"/>
    <x v="3"/>
    <x v="5"/>
    <x v="0"/>
    <n v="9034945"/>
    <n v="735278"/>
    <n v="8625.82"/>
    <n v="3208"/>
    <n v="16"/>
    <n v="2"/>
    <n v="0.125"/>
    <n v="16341"/>
    <n v="7715.18"/>
    <n v="2.6888466334164587"/>
    <n v="4312.91"/>
    <n v="4.3629756364259508E-3"/>
    <n v="0.89442858765891253"/>
  </r>
  <r>
    <n v="95"/>
    <x v="64"/>
    <x v="3"/>
    <x v="6"/>
    <x v="0"/>
    <n v="983498"/>
    <n v="1145899"/>
    <n v="7777.93"/>
    <n v="5392"/>
    <n v="81"/>
    <n v="2"/>
    <n v="2.4691358024691357E-2"/>
    <n v="5495"/>
    <n v="-2282.9299999999998"/>
    <n v="1.4424944362017804"/>
    <n v="3888.9650000000001"/>
    <n v="4.705475788005749E-3"/>
    <n v="-0.29351382694367262"/>
  </r>
  <r>
    <n v="96"/>
    <x v="64"/>
    <x v="0"/>
    <x v="7"/>
    <x v="0"/>
    <n v="4387490"/>
    <n v="8738"/>
    <n v="2160.69"/>
    <n v="250"/>
    <n v="5"/>
    <n v="1"/>
    <n v="0.2"/>
    <n v="4733"/>
    <n v="2572.31"/>
    <n v="8.6427600000000009"/>
    <n v="2160.69"/>
    <n v="2.861066605630579E-2"/>
    <n v="1.1905039593833451"/>
  </r>
  <r>
    <n v="97"/>
    <x v="64"/>
    <x v="0"/>
    <x v="8"/>
    <x v="0"/>
    <n v="544756"/>
    <n v="196497"/>
    <n v="31491.06"/>
    <n v="1256"/>
    <n v="20"/>
    <n v="3"/>
    <n v="0.15"/>
    <n v="3344"/>
    <n v="-28147.06"/>
    <n v="25.072500000000002"/>
    <n v="10497.02"/>
    <n v="6.3919550934619868E-3"/>
    <n v="-0.89381113242933075"/>
  </r>
  <r>
    <n v="98"/>
    <x v="64"/>
    <x v="3"/>
    <x v="9"/>
    <x v="2"/>
    <n v="374754"/>
    <n v="380836"/>
    <n v="67072.14"/>
    <n v="3377"/>
    <n v="90"/>
    <n v="17"/>
    <n v="0.18888888888888888"/>
    <n v="75690"/>
    <n v="8617.86"/>
    <n v="19.861456914421083"/>
    <n v="3945.42"/>
    <n v="8.8673339705279963E-3"/>
    <n v="0.12848643266787074"/>
  </r>
  <r>
    <n v="99"/>
    <x v="64"/>
    <x v="1"/>
    <x v="10"/>
    <x v="3"/>
    <n v="39889"/>
    <n v="3240094"/>
    <n v="44453.82"/>
    <n v="3796"/>
    <n v="85"/>
    <n v="12"/>
    <n v="0.14117647058823529"/>
    <n v="55663"/>
    <n v="11209.18"/>
    <n v="11.710700737618545"/>
    <n v="3704.4850000000001"/>
    <n v="1.1715709482502668E-3"/>
    <n v="0.25215335824907736"/>
  </r>
  <r>
    <n v="100"/>
    <x v="65"/>
    <x v="0"/>
    <x v="0"/>
    <x v="0"/>
    <n v="349043"/>
    <n v="858682"/>
    <n v="47553.47"/>
    <n v="4421"/>
    <n v="77"/>
    <n v="7"/>
    <n v="9.0909090909090912E-2"/>
    <n v="42298"/>
    <n v="-5255.47"/>
    <n v="10.756270074643746"/>
    <n v="6793.3528571428569"/>
    <n v="5.1485881851488675E-3"/>
    <n v="-0.11051706636760683"/>
  </r>
  <r>
    <n v="101"/>
    <x v="65"/>
    <x v="0"/>
    <x v="1"/>
    <x v="0"/>
    <n v="348934"/>
    <n v="868716"/>
    <n v="35286.54"/>
    <n v="7854"/>
    <n v="148"/>
    <n v="5"/>
    <n v="3.3783783783783786E-2"/>
    <n v="27923"/>
    <n v="-7363.54"/>
    <n v="4.4928113063407178"/>
    <n v="7057.308"/>
    <n v="9.0409293716243282E-3"/>
    <n v="-0.20867843659367"/>
  </r>
  <r>
    <n v="102"/>
    <x v="65"/>
    <x v="1"/>
    <x v="2"/>
    <x v="1"/>
    <n v="89459845"/>
    <n v="111037"/>
    <n v="47344.4"/>
    <n v="2046"/>
    <n v="63"/>
    <n v="9"/>
    <n v="0.14285714285714285"/>
    <n v="97538"/>
    <n v="50193.599999999999"/>
    <n v="23.13998044965787"/>
    <n v="5260.4888888888891"/>
    <n v="1.8426290335653881E-2"/>
    <n v="1.0601802958744857"/>
  </r>
  <r>
    <n v="103"/>
    <x v="65"/>
    <x v="1"/>
    <x v="3"/>
    <x v="1"/>
    <n v="127823"/>
    <n v="641851"/>
    <n v="67565.460000000006"/>
    <n v="4861"/>
    <n v="141"/>
    <n v="16"/>
    <n v="0.11347517730496454"/>
    <n v="38006"/>
    <n v="-29559.46"/>
    <n v="13.899498045669617"/>
    <n v="4222.8412500000004"/>
    <n v="7.5734087817889203E-3"/>
    <n v="-0.43749365430206494"/>
  </r>
  <r>
    <n v="104"/>
    <x v="65"/>
    <x v="2"/>
    <x v="4"/>
    <x v="2"/>
    <n v="10934"/>
    <n v="1547022"/>
    <n v="20986.39"/>
    <n v="8618"/>
    <n v="86"/>
    <n v="15"/>
    <n v="0.1744186046511628"/>
    <n v="108918"/>
    <n v="87931.61"/>
    <n v="2.4351810164771406"/>
    <n v="1399.0926666666667"/>
    <n v="5.5707029376440668E-3"/>
    <n v="4.1899350007314267"/>
  </r>
  <r>
    <n v="105"/>
    <x v="65"/>
    <x v="3"/>
    <x v="5"/>
    <x v="0"/>
    <n v="9034945"/>
    <n v="3416930"/>
    <n v="42307.11"/>
    <n v="5862"/>
    <n v="211"/>
    <n v="11"/>
    <n v="5.2132701421800945E-2"/>
    <n v="99033"/>
    <n v="56725.89"/>
    <n v="7.2171801432958036"/>
    <n v="3846.1009090909092"/>
    <n v="1.7155750922611818E-3"/>
    <n v="1.3408122180881652"/>
  </r>
  <r>
    <n v="106"/>
    <x v="65"/>
    <x v="3"/>
    <x v="6"/>
    <x v="0"/>
    <n v="983498"/>
    <n v="1759338"/>
    <n v="12176.32"/>
    <n v="8801"/>
    <n v="464"/>
    <n v="4"/>
    <n v="8.6206896551724137E-3"/>
    <n v="8033"/>
    <n v="-4143.32"/>
    <n v="1.3835155096011817"/>
    <n v="3044.08"/>
    <n v="5.0024497850896191E-3"/>
    <n v="-0.3402768652597829"/>
  </r>
  <r>
    <n v="107"/>
    <x v="65"/>
    <x v="0"/>
    <x v="7"/>
    <x v="0"/>
    <n v="4387490"/>
    <n v="19849"/>
    <n v="13418.98"/>
    <n v="603"/>
    <n v="19"/>
    <n v="5"/>
    <n v="0.26315789473684209"/>
    <n v="29999"/>
    <n v="16580.02"/>
    <n v="22.253698175787726"/>
    <n v="2683.7959999999998"/>
    <n v="3.0379364199707794E-2"/>
    <n v="1.2355648491912203"/>
  </r>
  <r>
    <n v="108"/>
    <x v="65"/>
    <x v="0"/>
    <x v="8"/>
    <x v="0"/>
    <n v="544756"/>
    <n v="360681"/>
    <n v="112306.72"/>
    <n v="2814"/>
    <n v="73"/>
    <n v="16"/>
    <n v="0.21917808219178081"/>
    <n v="14391"/>
    <n v="-97915.72"/>
    <n v="39.909992892679462"/>
    <n v="7019.17"/>
    <n v="7.8019080572583532E-3"/>
    <n v="-0.87185984952636852"/>
  </r>
  <r>
    <n v="109"/>
    <x v="65"/>
    <x v="3"/>
    <x v="9"/>
    <x v="2"/>
    <n v="374754"/>
    <n v="554475"/>
    <n v="150726.98000000001"/>
    <n v="5547"/>
    <n v="161"/>
    <n v="39"/>
    <n v="0.24223602484472051"/>
    <n v="152458"/>
    <n v="1731.02"/>
    <n v="27.172702361636922"/>
    <n v="3864.7943589743591"/>
    <n v="1.000405789260111E-2"/>
    <n v="1.1484473449942405E-2"/>
  </r>
  <r>
    <n v="110"/>
    <x v="65"/>
    <x v="1"/>
    <x v="10"/>
    <x v="3"/>
    <n v="39889"/>
    <n v="5168167"/>
    <n v="183974.84"/>
    <n v="7969"/>
    <n v="358"/>
    <n v="58"/>
    <n v="0.16201117318435754"/>
    <n v="235125"/>
    <n v="51150.16"/>
    <n v="23.086314468565693"/>
    <n v="3171.98"/>
    <n v="1.5419393374865788E-3"/>
    <n v="0.27802801730932342"/>
  </r>
  <r>
    <n v="111"/>
    <x v="66"/>
    <x v="0"/>
    <x v="0"/>
    <x v="0"/>
    <n v="349043"/>
    <n v="1043014"/>
    <n v="110857.76"/>
    <n v="6413"/>
    <n v="126"/>
    <n v="24"/>
    <n v="0.19047619047619047"/>
    <n v="123203"/>
    <n v="12345.24"/>
    <n v="17.286411975674412"/>
    <n v="4619.0733333333328"/>
    <n v="6.1485272489151628E-3"/>
    <n v="0.11136108108264139"/>
  </r>
  <r>
    <n v="112"/>
    <x v="66"/>
    <x v="0"/>
    <x v="1"/>
    <x v="0"/>
    <n v="348934"/>
    <n v="3689924"/>
    <n v="173952.43"/>
    <n v="8755"/>
    <n v="264"/>
    <n v="33"/>
    <n v="0.125"/>
    <n v="148910"/>
    <n v="-25042.43"/>
    <n v="19.868924043403769"/>
    <n v="5271.2857575757571"/>
    <n v="2.3726775944436797E-3"/>
    <n v="-0.14396136920881186"/>
  </r>
  <r>
    <n v="113"/>
    <x v="66"/>
    <x v="1"/>
    <x v="2"/>
    <x v="1"/>
    <n v="89459845"/>
    <n v="123907"/>
    <n v="29114.22"/>
    <n v="2244"/>
    <n v="49"/>
    <n v="5"/>
    <n v="0.10204081632653061"/>
    <n v="55785"/>
    <n v="26670.78"/>
    <n v="12.974251336898396"/>
    <n v="5822.8440000000001"/>
    <n v="1.8110356961269339E-2"/>
    <n v="0.916074000952112"/>
  </r>
  <r>
    <n v="114"/>
    <x v="66"/>
    <x v="1"/>
    <x v="3"/>
    <x v="1"/>
    <n v="127823"/>
    <n v="1300433"/>
    <n v="59905.81"/>
    <n v="8338"/>
    <n v="169"/>
    <n v="15"/>
    <n v="8.8757396449704137E-2"/>
    <n v="36168"/>
    <n v="-23737.81"/>
    <n v="7.1846737826816982"/>
    <n v="3993.7206666666666"/>
    <n v="6.4117105610208289E-3"/>
    <n v="-0.3962522166047"/>
  </r>
  <r>
    <n v="115"/>
    <x v="66"/>
    <x v="2"/>
    <x v="4"/>
    <x v="2"/>
    <n v="10934"/>
    <n v="1036077"/>
    <n v="214038.88"/>
    <n v="14007"/>
    <n v="392"/>
    <n v="109"/>
    <n v="0.27806122448979592"/>
    <n v="785982"/>
    <n v="571943.12"/>
    <n v="15.280851003069895"/>
    <n v="1963.6594495412844"/>
    <n v="1.3519265459999595E-2"/>
    <n v="2.6721459204047413"/>
  </r>
  <r>
    <n v="116"/>
    <x v="66"/>
    <x v="3"/>
    <x v="5"/>
    <x v="0"/>
    <n v="9034945"/>
    <n v="2431450"/>
    <n v="313.38"/>
    <n v="8897"/>
    <n v="1"/>
    <n v="1"/>
    <n v="1"/>
    <n v="0"/>
    <n v="-313.38"/>
    <n v="3.522310891311678E-2"/>
    <n v="313.38"/>
    <n v="3.6591334388944869E-3"/>
    <n v="-1"/>
  </r>
  <r>
    <n v="117"/>
    <x v="66"/>
    <x v="3"/>
    <x v="6"/>
    <x v="0"/>
    <n v="983498"/>
    <n v="3053985"/>
    <n v="4949.93"/>
    <n v="13128"/>
    <n v="124"/>
    <n v="1"/>
    <n v="8.0645161290322578E-3"/>
    <n v="3085"/>
    <n v="-1864.93"/>
    <n v="0.37705134064594764"/>
    <n v="4949.93"/>
    <n v="4.2986458676123164E-3"/>
    <n v="-0.37675886325665209"/>
  </r>
  <r>
    <n v="118"/>
    <x v="66"/>
    <x v="0"/>
    <x v="7"/>
    <x v="0"/>
    <n v="4387490"/>
    <n v="28228"/>
    <n v="20187.099999999999"/>
    <n v="893"/>
    <n v="32"/>
    <n v="5"/>
    <n v="0.15625"/>
    <n v="30076"/>
    <n v="9888.9"/>
    <n v="22.605935050391935"/>
    <n v="4037.4199999999996"/>
    <n v="3.1635255774408386E-2"/>
    <n v="0.48986233782960409"/>
  </r>
  <r>
    <n v="119"/>
    <x v="66"/>
    <x v="0"/>
    <x v="8"/>
    <x v="0"/>
    <n v="544756"/>
    <n v="376116"/>
    <n v="7185.1"/>
    <n v="4253"/>
    <n v="5"/>
    <n v="1"/>
    <n v="0.2"/>
    <n v="561"/>
    <n v="-6624.1"/>
    <n v="1.689419233482248"/>
    <n v="7185.1"/>
    <n v="1.1307681672675452E-2"/>
    <n v="-0.92192175474245308"/>
  </r>
  <r>
    <n v="120"/>
    <x v="66"/>
    <x v="3"/>
    <x v="9"/>
    <x v="2"/>
    <n v="374754"/>
    <n v="946274"/>
    <n v="128341.6"/>
    <n v="10260"/>
    <n v="207"/>
    <n v="27"/>
    <n v="0.13043478260869565"/>
    <n v="165721"/>
    <n v="37379.4"/>
    <n v="12.508927875243666"/>
    <n v="4753.3925925925932"/>
    <n v="1.0842525526433148E-2"/>
    <n v="0.29124929095476448"/>
  </r>
  <r>
    <n v="121"/>
    <x v="66"/>
    <x v="1"/>
    <x v="10"/>
    <x v="3"/>
    <n v="39889"/>
    <n v="4877769"/>
    <n v="212295.06"/>
    <n v="13438"/>
    <n v="546"/>
    <n v="59"/>
    <n v="0.10805860805860806"/>
    <n v="262114"/>
    <n v="49818.94"/>
    <n v="15.798114302723619"/>
    <n v="3598.2213559322036"/>
    <n v="2.7549480100431162E-3"/>
    <n v="0.23466839030545508"/>
  </r>
  <r>
    <n v="122"/>
    <x v="67"/>
    <x v="0"/>
    <x v="0"/>
    <x v="0"/>
    <n v="349043"/>
    <n v="1975989"/>
    <n v="90833.3"/>
    <n v="11511"/>
    <n v="173"/>
    <n v="22"/>
    <n v="0.12716763005780346"/>
    <n v="109787"/>
    <n v="18953.7"/>
    <n v="7.8909999131265751"/>
    <n v="4128.7863636363636"/>
    <n v="5.8254372873533201E-3"/>
    <n v="0.20866466373015183"/>
  </r>
  <r>
    <n v="123"/>
    <x v="67"/>
    <x v="0"/>
    <x v="1"/>
    <x v="0"/>
    <n v="348934"/>
    <n v="2696657"/>
    <n v="209208.66"/>
    <n v="10662"/>
    <n v="338"/>
    <n v="32"/>
    <n v="9.4674556213017749E-2"/>
    <n v="201526"/>
    <n v="-7682.66"/>
    <n v="19.621896454698931"/>
    <n v="6537.7706250000001"/>
    <n v="3.9537842595480256E-3"/>
    <n v="-3.6722476019874127E-2"/>
  </r>
  <r>
    <n v="124"/>
    <x v="67"/>
    <x v="1"/>
    <x v="2"/>
    <x v="1"/>
    <n v="89459845"/>
    <n v="185363"/>
    <n v="67613.38"/>
    <n v="3400"/>
    <n v="82"/>
    <n v="12"/>
    <n v="0.14634146341463414"/>
    <n v="109740"/>
    <n v="42126.62"/>
    <n v="19.886288235294121"/>
    <n v="5634.4483333333337"/>
    <n v="1.8342387639388658E-2"/>
    <n v="0.62305153210799402"/>
  </r>
  <r>
    <n v="125"/>
    <x v="67"/>
    <x v="1"/>
    <x v="3"/>
    <x v="1"/>
    <n v="127823"/>
    <n v="1350770"/>
    <n v="73870.320000000007"/>
    <n v="10821"/>
    <n v="208"/>
    <n v="19"/>
    <n v="9.1346153846153841E-2"/>
    <n v="61427"/>
    <n v="-12443.32"/>
    <n v="6.8265705572497923"/>
    <n v="3887.911578947369"/>
    <n v="8.0109863263175818E-3"/>
    <n v="-0.16844816700401458"/>
  </r>
  <r>
    <n v="126"/>
    <x v="67"/>
    <x v="2"/>
    <x v="4"/>
    <x v="2"/>
    <n v="10934"/>
    <n v="1222595"/>
    <n v="107355.7"/>
    <n v="18153"/>
    <n v="343"/>
    <n v="59"/>
    <n v="0.17201166180758018"/>
    <n v="423459"/>
    <n v="316103.3"/>
    <n v="5.9139370902881065"/>
    <n v="1819.5881355932204"/>
    <n v="1.4847925928046492E-2"/>
    <n v="2.9444482221251409"/>
  </r>
  <r>
    <n v="127"/>
    <x v="67"/>
    <x v="3"/>
    <x v="5"/>
    <x v="0"/>
    <n v="9034945"/>
    <n v="3105369"/>
    <n v="29986.959999999999"/>
    <n v="9345"/>
    <n v="116"/>
    <n v="9"/>
    <n v="7.7586206896551727E-2"/>
    <n v="59769"/>
    <n v="29782.04"/>
    <n v="3.2088774745853397"/>
    <n v="3331.8844444444444"/>
    <n v="3.0093042082921548E-3"/>
    <n v="0.99316636297910832"/>
  </r>
  <r>
    <n v="128"/>
    <x v="67"/>
    <x v="3"/>
    <x v="6"/>
    <x v="0"/>
    <n v="983498"/>
    <n v="7879570"/>
    <n v="48494.64"/>
    <n v="16509"/>
    <n v="379"/>
    <n v="12"/>
    <n v="3.1662269129287601E-2"/>
    <n v="34050"/>
    <n v="-14444.64"/>
    <n v="2.9374668362711249"/>
    <n v="4041.22"/>
    <n v="2.0951650914961097E-3"/>
    <n v="-0.29786054706252074"/>
  </r>
  <r>
    <n v="129"/>
    <x v="67"/>
    <x v="0"/>
    <x v="7"/>
    <x v="0"/>
    <n v="4387490"/>
    <n v="45493"/>
    <n v="13077.08"/>
    <n v="1402"/>
    <n v="38"/>
    <n v="7"/>
    <n v="0.18421052631578946"/>
    <n v="46048"/>
    <n v="32970.92"/>
    <n v="9.3274465049928672"/>
    <n v="1868.1542857142856"/>
    <n v="3.0817928032884179E-2"/>
    <n v="2.5212753917541222"/>
  </r>
  <r>
    <n v="130"/>
    <x v="67"/>
    <x v="0"/>
    <x v="8"/>
    <x v="0"/>
    <n v="544756"/>
    <n v="504520"/>
    <n v="38944.69"/>
    <n v="4214"/>
    <n v="38"/>
    <n v="5"/>
    <n v="0.13157894736842105"/>
    <n v="6057"/>
    <n v="-32887.69"/>
    <n v="9.2417394399620321"/>
    <n v="7788.9380000000001"/>
    <n v="8.3524934591294696E-3"/>
    <n v="-0.84447173671173148"/>
  </r>
  <r>
    <n v="131"/>
    <x v="67"/>
    <x v="3"/>
    <x v="9"/>
    <x v="2"/>
    <n v="374754"/>
    <n v="1283535"/>
    <n v="342382.08000000002"/>
    <n v="13635"/>
    <n v="491"/>
    <n v="88"/>
    <n v="0.17922606924643583"/>
    <n v="399508"/>
    <n v="57125.919999999998"/>
    <n v="25.110530253025303"/>
    <n v="3890.7054545454548"/>
    <n v="1.06230059951618E-2"/>
    <n v="0.16684845188159378"/>
  </r>
  <r>
    <n v="132"/>
    <x v="67"/>
    <x v="1"/>
    <x v="10"/>
    <x v="3"/>
    <n v="39889"/>
    <n v="12158142"/>
    <n v="144616.57"/>
    <n v="15231"/>
    <n v="322"/>
    <n v="44"/>
    <n v="0.13664596273291926"/>
    <n v="196747"/>
    <n v="52130.43"/>
    <n v="9.494883461361697"/>
    <n v="3286.7402272727272"/>
    <n v="1.2527407559477426E-3"/>
    <n v="0.36047342292795354"/>
  </r>
  <r>
    <n v="133"/>
    <x v="68"/>
    <x v="0"/>
    <x v="0"/>
    <x v="0"/>
    <n v="349043"/>
    <n v="1618719"/>
    <n v="359942.31"/>
    <n v="13691"/>
    <n v="468"/>
    <n v="64"/>
    <n v="0.13675213675213677"/>
    <n v="295465"/>
    <n v="-64477.31"/>
    <n v="26.290432400847273"/>
    <n v="5624.09859375"/>
    <n v="8.4579225918766637E-3"/>
    <n v="-0.17913234484715063"/>
  </r>
  <r>
    <n v="134"/>
    <x v="68"/>
    <x v="0"/>
    <x v="1"/>
    <x v="0"/>
    <n v="348934"/>
    <n v="1892979"/>
    <n v="349321.42"/>
    <n v="17022"/>
    <n v="699"/>
    <n v="57"/>
    <n v="8.15450643776824E-2"/>
    <n v="313450"/>
    <n v="-35871.42"/>
    <n v="20.521761250146866"/>
    <n v="6128.44596491228"/>
    <n v="8.9921758244544715E-3"/>
    <n v="-0.10268886459925647"/>
  </r>
  <r>
    <n v="135"/>
    <x v="68"/>
    <x v="1"/>
    <x v="2"/>
    <x v="1"/>
    <n v="89459845"/>
    <n v="254830"/>
    <n v="63243.73"/>
    <n v="5385"/>
    <n v="100"/>
    <n v="14"/>
    <n v="0.14000000000000001"/>
    <n v="150312"/>
    <n v="87068.27"/>
    <n v="11.744425255338905"/>
    <n v="4517.4092857142859"/>
    <n v="2.113173488207825E-2"/>
    <n v="1.3767099125873821"/>
  </r>
  <r>
    <n v="136"/>
    <x v="68"/>
    <x v="1"/>
    <x v="3"/>
    <x v="1"/>
    <n v="127823"/>
    <n v="2913478"/>
    <n v="176313.75"/>
    <n v="12514"/>
    <n v="312"/>
    <n v="51"/>
    <n v="0.16346153846153846"/>
    <n v="125571"/>
    <n v="-50742.75"/>
    <n v="14.089319961642961"/>
    <n v="3457.1323529411766"/>
    <n v="4.2952100547867531E-3"/>
    <n v="-0.28779803049960651"/>
  </r>
  <r>
    <n v="137"/>
    <x v="68"/>
    <x v="2"/>
    <x v="4"/>
    <x v="2"/>
    <n v="10934"/>
    <n v="2546184"/>
    <n v="185465.15"/>
    <n v="18514"/>
    <n v="847"/>
    <n v="131"/>
    <n v="0.15466351829988192"/>
    <n v="1490835"/>
    <n v="1305369.8500000001"/>
    <n v="10.017562385221995"/>
    <n v="1415.7645038167939"/>
    <n v="7.2712734036503249E-3"/>
    <n v="7.0383565322110391"/>
  </r>
  <r>
    <n v="138"/>
    <x v="68"/>
    <x v="3"/>
    <x v="5"/>
    <x v="0"/>
    <n v="9034945"/>
    <n v="2786785"/>
    <n v="101595.53"/>
    <n v="15623"/>
    <n v="177"/>
    <n v="26"/>
    <n v="0.14689265536723164"/>
    <n v="204760"/>
    <n v="103164.47"/>
    <n v="6.5029462971260319"/>
    <n v="3907.5203846153845"/>
    <n v="5.6061016547742292E-3"/>
    <n v="1.0154430022659462"/>
  </r>
  <r>
    <n v="139"/>
    <x v="68"/>
    <x v="3"/>
    <x v="6"/>
    <x v="0"/>
    <n v="983498"/>
    <n v="6071560"/>
    <n v="17738.04"/>
    <n v="23569"/>
    <n v="591"/>
    <n v="6"/>
    <n v="1.015228426395939E-2"/>
    <n v="8721"/>
    <n v="-9017.0400000000009"/>
    <n v="0.75260044974330698"/>
    <n v="2956.34"/>
    <n v="3.8818689101318277E-3"/>
    <n v="-0.50834477766427411"/>
  </r>
  <r>
    <n v="140"/>
    <x v="68"/>
    <x v="0"/>
    <x v="7"/>
    <x v="0"/>
    <n v="4387490"/>
    <n v="51603"/>
    <n v="9487.41"/>
    <n v="1502"/>
    <n v="19"/>
    <n v="4"/>
    <n v="0.21052631578947367"/>
    <n v="20377"/>
    <n v="10889.59"/>
    <n v="6.3165179760319576"/>
    <n v="2371.8525"/>
    <n v="2.9106834873941438E-2"/>
    <n v="1.1477937603624171"/>
  </r>
  <r>
    <n v="141"/>
    <x v="68"/>
    <x v="0"/>
    <x v="8"/>
    <x v="0"/>
    <n v="544756"/>
    <n v="519952"/>
    <n v="162622.23000000001"/>
    <n v="6142"/>
    <n v="146"/>
    <n v="17"/>
    <n v="0.11643835616438356"/>
    <n v="20727"/>
    <n v="-141895.23000000001"/>
    <n v="26.477080755454253"/>
    <n v="9566.0135294117645"/>
    <n v="1.1812628858048435E-2"/>
    <n v="-0.87254510038387745"/>
  </r>
  <r>
    <n v="142"/>
    <x v="68"/>
    <x v="3"/>
    <x v="9"/>
    <x v="2"/>
    <n v="374754"/>
    <n v="1786654"/>
    <n v="28317.78"/>
    <n v="17290"/>
    <n v="43"/>
    <n v="7"/>
    <n v="0.16279069767441862"/>
    <n v="51199"/>
    <n v="22881.22"/>
    <n v="1.6378126084441873"/>
    <n v="4045.3971428571426"/>
    <n v="9.6773074137465904E-3"/>
    <n v="0.80801602385497739"/>
  </r>
  <r>
    <n v="143"/>
    <x v="68"/>
    <x v="1"/>
    <x v="10"/>
    <x v="3"/>
    <n v="39889"/>
    <n v="16559008"/>
    <n v="367872.32"/>
    <n v="23569"/>
    <n v="682"/>
    <n v="119"/>
    <n v="0.1744868035190616"/>
    <n v="419717"/>
    <n v="51844.68"/>
    <n v="15.6083126140269"/>
    <n v="3091.3640336134454"/>
    <n v="1.4233340547936204E-3"/>
    <n v="0.14093117960057447"/>
  </r>
  <r>
    <n v="144"/>
    <x v="69"/>
    <x v="0"/>
    <x v="0"/>
    <x v="0"/>
    <n v="349043"/>
    <n v="2100404"/>
    <n v="65458.89"/>
    <n v="16293"/>
    <n v="114"/>
    <n v="13"/>
    <n v="0.11403508771929824"/>
    <n v="70759"/>
    <n v="5300.11"/>
    <n v="4.0176081752900021"/>
    <n v="5035.2992307692311"/>
    <n v="7.7570791143037245E-3"/>
    <n v="8.0968528491699138E-2"/>
  </r>
  <r>
    <n v="145"/>
    <x v="69"/>
    <x v="0"/>
    <x v="1"/>
    <x v="0"/>
    <n v="348934"/>
    <n v="6821733"/>
    <n v="164530.09"/>
    <n v="19973"/>
    <n v="365"/>
    <n v="27"/>
    <n v="7.3972602739726029E-2"/>
    <n v="123388"/>
    <n v="-41142.089999999997"/>
    <n v="8.2376252941470991"/>
    <n v="6093.7070370370366"/>
    <n v="2.9278483927764397E-3"/>
    <n v="-0.25005815045746344"/>
  </r>
  <r>
    <n v="146"/>
    <x v="69"/>
    <x v="1"/>
    <x v="2"/>
    <x v="1"/>
    <n v="89459845"/>
    <n v="212678"/>
    <n v="60118.79"/>
    <n v="6249"/>
    <n v="84"/>
    <n v="9"/>
    <n v="0.10714285714285714"/>
    <n v="96881"/>
    <n v="36762.21"/>
    <n v="9.6205456873099706"/>
    <n v="6679.8655555555561"/>
    <n v="2.9382446703467215E-2"/>
    <n v="0.61149284608023546"/>
  </r>
  <r>
    <n v="147"/>
    <x v="69"/>
    <x v="1"/>
    <x v="3"/>
    <x v="1"/>
    <n v="127823"/>
    <n v="3206153"/>
    <n v="159225.48000000001"/>
    <n v="13303"/>
    <n v="482"/>
    <n v="54"/>
    <n v="0.11203319502074689"/>
    <n v="105318"/>
    <n v="-53907.48"/>
    <n v="11.969140795309329"/>
    <n v="2948.6200000000003"/>
    <n v="4.1492093483997804E-3"/>
    <n v="-0.33856063740552078"/>
  </r>
  <r>
    <n v="148"/>
    <x v="69"/>
    <x v="2"/>
    <x v="4"/>
    <x v="2"/>
    <n v="10934"/>
    <n v="2525039"/>
    <n v="263855.27"/>
    <n v="22960"/>
    <n v="514"/>
    <n v="81"/>
    <n v="0.15758754863813229"/>
    <n v="689933"/>
    <n v="426077.73"/>
    <n v="11.491954268292684"/>
    <n v="3257.4724691358028"/>
    <n v="9.0929288616928301E-3"/>
    <n v="1.6148160694307905"/>
  </r>
  <r>
    <n v="149"/>
    <x v="69"/>
    <x v="3"/>
    <x v="5"/>
    <x v="0"/>
    <n v="9034945"/>
    <n v="3109456"/>
    <n v="316590.78999999998"/>
    <n v="15228"/>
    <n v="680"/>
    <n v="70"/>
    <n v="0.10294117647058823"/>
    <n v="401280"/>
    <n v="84689.21"/>
    <n v="20.790043997898607"/>
    <n v="4522.7255714285711"/>
    <n v="4.8973196597732853E-3"/>
    <n v="0.26750370723039674"/>
  </r>
  <r>
    <n v="150"/>
    <x v="69"/>
    <x v="3"/>
    <x v="6"/>
    <x v="0"/>
    <n v="983498"/>
    <n v="4113858"/>
    <n v="182638.1"/>
    <n v="30871"/>
    <n v="1000"/>
    <n v="48"/>
    <n v="4.8000000000000001E-2"/>
    <n v="137915"/>
    <n v="-44723.1"/>
    <n v="5.91617051601827"/>
    <n v="3804.9604166666668"/>
    <n v="7.504148174292841E-3"/>
    <n v="-0.244872783937196"/>
  </r>
  <r>
    <n v="151"/>
    <x v="69"/>
    <x v="0"/>
    <x v="7"/>
    <x v="0"/>
    <n v="4387490"/>
    <n v="52279"/>
    <n v="5457.72"/>
    <n v="1598"/>
    <n v="10"/>
    <n v="2"/>
    <n v="0.2"/>
    <n v="12753"/>
    <n v="7295.28"/>
    <n v="3.415344180225282"/>
    <n v="2728.86"/>
    <n v="3.0566766770596224E-2"/>
    <n v="1.3366900463929992"/>
  </r>
  <r>
    <n v="152"/>
    <x v="69"/>
    <x v="0"/>
    <x v="8"/>
    <x v="0"/>
    <n v="544756"/>
    <n v="681179"/>
    <n v="157160.71"/>
    <n v="7880"/>
    <n v="151"/>
    <n v="23"/>
    <n v="0.15231788079470199"/>
    <n v="12120"/>
    <n v="-145040.71"/>
    <n v="19.944252538071066"/>
    <n v="6833.0743478260865"/>
    <n v="1.1568178114709936E-2"/>
    <n v="-0.9228814886366955"/>
  </r>
  <r>
    <n v="153"/>
    <x v="69"/>
    <x v="3"/>
    <x v="9"/>
    <x v="2"/>
    <n v="374754"/>
    <n v="2016676"/>
    <n v="191078.89"/>
    <n v="16560"/>
    <n v="371"/>
    <n v="44"/>
    <n v="0.11859838274932614"/>
    <n v="358368"/>
    <n v="167289.10999999999"/>
    <n v="11.538580314009662"/>
    <n v="4342.7020454545454"/>
    <n v="8.2115322441482907E-3"/>
    <n v="0.87549760206373384"/>
  </r>
  <r>
    <n v="154"/>
    <x v="69"/>
    <x v="1"/>
    <x v="10"/>
    <x v="3"/>
    <n v="39889"/>
    <n v="6976163"/>
    <n v="187522.8"/>
    <n v="25807"/>
    <n v="583"/>
    <n v="69"/>
    <n v="0.1183533447684391"/>
    <n v="189572"/>
    <n v="2049.1999999999998"/>
    <n v="7.2663540899755876"/>
    <n v="2717.7217391304348"/>
    <n v="3.6993114983121813E-3"/>
    <n v="1.092773785374365E-2"/>
  </r>
  <r>
    <n v="155"/>
    <x v="70"/>
    <x v="0"/>
    <x v="0"/>
    <x v="0"/>
    <n v="349043"/>
    <n v="3080891"/>
    <n v="180260.79"/>
    <n v="16520"/>
    <n v="279"/>
    <n v="28"/>
    <n v="0.1003584229390681"/>
    <n v="136480"/>
    <n v="-43780.79"/>
    <n v="10.911670096852301"/>
    <n v="6437.8853571428572"/>
    <n v="5.362085188992405E-3"/>
    <n v="-0.24287472611209571"/>
  </r>
  <r>
    <n v="156"/>
    <x v="70"/>
    <x v="0"/>
    <x v="1"/>
    <x v="0"/>
    <n v="348934"/>
    <n v="3991199"/>
    <n v="694581.12"/>
    <n v="20755"/>
    <n v="704"/>
    <n v="93"/>
    <n v="0.13210227272727273"/>
    <n v="442449"/>
    <n v="-252132.12"/>
    <n v="33.465724885569742"/>
    <n v="7468.6141935483874"/>
    <n v="5.2001917218359693E-3"/>
    <n v="-0.36299880998780965"/>
  </r>
  <r>
    <n v="157"/>
    <x v="70"/>
    <x v="1"/>
    <x v="2"/>
    <x v="1"/>
    <n v="89459845"/>
    <n v="331545"/>
    <n v="78249.460000000006"/>
    <n v="6527"/>
    <n v="131"/>
    <n v="20"/>
    <n v="0.15267175572519084"/>
    <n v="153470"/>
    <n v="75220.539999999994"/>
    <n v="11.988579745671826"/>
    <n v="3912.4730000000004"/>
    <n v="1.9686618709375801E-2"/>
    <n v="0.96129149006267889"/>
  </r>
  <r>
    <n v="158"/>
    <x v="70"/>
    <x v="1"/>
    <x v="3"/>
    <x v="1"/>
    <n v="127823"/>
    <n v="2696963"/>
    <n v="114965.14"/>
    <n v="13630"/>
    <n v="379"/>
    <n v="30"/>
    <n v="7.9155672823219003E-2"/>
    <n v="106290"/>
    <n v="-8675.14"/>
    <n v="8.434713132795304"/>
    <n v="3832.1713333333332"/>
    <n v="5.0538327741240794E-3"/>
    <n v="-7.545887388124782E-2"/>
  </r>
  <r>
    <n v="159"/>
    <x v="70"/>
    <x v="2"/>
    <x v="4"/>
    <x v="2"/>
    <n v="10934"/>
    <n v="2175393"/>
    <n v="137283.95000000001"/>
    <n v="35236"/>
    <n v="679"/>
    <n v="93"/>
    <n v="0.13696612665684832"/>
    <n v="690971"/>
    <n v="553687.05000000005"/>
    <n v="3.8961275400158932"/>
    <n v="1476.1715053763442"/>
    <n v="1.6197533043454677E-2"/>
    <n v="4.0331520909764036"/>
  </r>
  <r>
    <n v="160"/>
    <x v="70"/>
    <x v="3"/>
    <x v="5"/>
    <x v="0"/>
    <n v="9034945"/>
    <n v="3392610"/>
    <n v="136949.82"/>
    <n v="16890"/>
    <n v="413"/>
    <n v="46"/>
    <n v="0.11138014527845036"/>
    <n v="287341"/>
    <n v="150391.18"/>
    <n v="8.1083374777975141"/>
    <n v="2977.17"/>
    <n v="4.9784679052410977E-3"/>
    <n v="1.098148066204103"/>
  </r>
  <r>
    <n v="161"/>
    <x v="70"/>
    <x v="3"/>
    <x v="6"/>
    <x v="0"/>
    <n v="983498"/>
    <n v="6025202"/>
    <n v="40267.14"/>
    <n v="39595"/>
    <n v="826"/>
    <n v="12"/>
    <n v="1.4527845036319613E-2"/>
    <n v="23949"/>
    <n v="-16318.14"/>
    <n v="1.0169753756787474"/>
    <n v="3355.5949999999998"/>
    <n v="6.5715639077328861E-3"/>
    <n v="-0.40524705752631052"/>
  </r>
  <r>
    <n v="162"/>
    <x v="70"/>
    <x v="0"/>
    <x v="7"/>
    <x v="0"/>
    <n v="4387490"/>
    <n v="59248"/>
    <n v="13380.93"/>
    <n v="1832"/>
    <n v="26"/>
    <n v="4"/>
    <n v="0.15384615384615385"/>
    <n v="27259"/>
    <n v="13878.07"/>
    <n v="7.3040010917030571"/>
    <n v="3345.2325000000001"/>
    <n v="3.0920874966243586E-2"/>
    <n v="1.0371528735297173"/>
  </r>
  <r>
    <n v="163"/>
    <x v="70"/>
    <x v="0"/>
    <x v="8"/>
    <x v="0"/>
    <n v="544756"/>
    <n v="1231212"/>
    <n v="7737.53"/>
    <n v="10020"/>
    <n v="3"/>
    <n v="1"/>
    <n v="0.33333333333333331"/>
    <n v="758"/>
    <n v="-6979.53"/>
    <n v="0.77220858283433136"/>
    <n v="7737.53"/>
    <n v="8.1383222385746721E-3"/>
    <n v="-0.90203592102389263"/>
  </r>
  <r>
    <n v="164"/>
    <x v="70"/>
    <x v="3"/>
    <x v="9"/>
    <x v="2"/>
    <n v="374754"/>
    <n v="2124824"/>
    <n v="84675.839999999997"/>
    <n v="22566"/>
    <n v="120"/>
    <n v="27"/>
    <n v="0.22500000000000001"/>
    <n v="122191"/>
    <n v="37515.160000000003"/>
    <n v="3.7523637330497208"/>
    <n v="3136.1422222222222"/>
    <n v="1.0620173717917342E-2"/>
    <n v="0.44304443864979676"/>
  </r>
  <r>
    <n v="165"/>
    <x v="70"/>
    <x v="1"/>
    <x v="10"/>
    <x v="3"/>
    <n v="39889"/>
    <n v="9518207"/>
    <n v="612262.52"/>
    <n v="29383"/>
    <n v="1089"/>
    <n v="141"/>
    <n v="0.12947658402203857"/>
    <n v="649043"/>
    <n v="36780.480000000003"/>
    <n v="20.837304563863459"/>
    <n v="4342.2873758865253"/>
    <n v="3.0870309922866775E-3"/>
    <n v="6.0073054937284098E-2"/>
  </r>
  <r>
    <n v="166"/>
    <x v="71"/>
    <x v="0"/>
    <x v="0"/>
    <x v="0"/>
    <n v="349043"/>
    <n v="3391756"/>
    <n v="394706.76"/>
    <n v="18988"/>
    <n v="424"/>
    <n v="56"/>
    <n v="0.13207547169811321"/>
    <n v="371520"/>
    <n v="-23186.76"/>
    <n v="20.78716873815041"/>
    <n v="7048.335"/>
    <n v="5.5982800649575027E-3"/>
    <n v="-5.874426878323543E-2"/>
  </r>
  <r>
    <n v="167"/>
    <x v="71"/>
    <x v="0"/>
    <x v="1"/>
    <x v="0"/>
    <n v="348934"/>
    <n v="4850232"/>
    <n v="536170.65"/>
    <n v="27137"/>
    <n v="901"/>
    <n v="85"/>
    <n v="9.4339622641509441E-2"/>
    <n v="377289"/>
    <n v="-158881.65"/>
    <n v="19.757919077274572"/>
    <n v="6307.89"/>
    <n v="5.5949900953191521E-3"/>
    <n v="-0.29632664525743807"/>
  </r>
  <r>
    <n v="168"/>
    <x v="71"/>
    <x v="1"/>
    <x v="2"/>
    <x v="1"/>
    <n v="89459845"/>
    <n v="430899"/>
    <n v="116608.54"/>
    <n v="6463"/>
    <n v="160"/>
    <n v="23"/>
    <n v="0.14374999999999999"/>
    <n v="205857"/>
    <n v="89248.46"/>
    <n v="18.042478725050284"/>
    <n v="5069.9365217391305"/>
    <n v="1.4998874446215935E-2"/>
    <n v="0.76536812826916456"/>
  </r>
  <r>
    <n v="169"/>
    <x v="71"/>
    <x v="1"/>
    <x v="3"/>
    <x v="1"/>
    <n v="127823"/>
    <n v="3831518"/>
    <n v="307815.06"/>
    <n v="18006"/>
    <n v="604"/>
    <n v="66"/>
    <n v="0.10927152317880795"/>
    <n v="216809"/>
    <n v="-91006.06"/>
    <n v="17.095138287237589"/>
    <n v="4663.8645454545458"/>
    <n v="4.6994428839953247E-3"/>
    <n v="-0.29565174621410661"/>
  </r>
  <r>
    <n v="170"/>
    <x v="71"/>
    <x v="2"/>
    <x v="4"/>
    <x v="2"/>
    <n v="10934"/>
    <n v="5058860"/>
    <n v="182914.72"/>
    <n v="39181"/>
    <n v="624"/>
    <n v="145"/>
    <n v="0.23237179487179488"/>
    <n v="1068609"/>
    <n v="885694.28"/>
    <n v="4.6684546081008653"/>
    <n v="1261.4808275862069"/>
    <n v="7.7450255591180617E-3"/>
    <n v="4.8421159324957559"/>
  </r>
  <r>
    <n v="171"/>
    <x v="71"/>
    <x v="3"/>
    <x v="5"/>
    <x v="0"/>
    <n v="9034945"/>
    <n v="4653665"/>
    <n v="166831.32999999999"/>
    <n v="22363"/>
    <n v="423"/>
    <n v="39"/>
    <n v="9.2198581560283682E-2"/>
    <n v="171898"/>
    <n v="5066.67"/>
    <n v="7.4601498010105969"/>
    <n v="4277.7264102564095"/>
    <n v="4.8054597827733624E-3"/>
    <n v="3.0370015032548145E-2"/>
  </r>
  <r>
    <n v="172"/>
    <x v="71"/>
    <x v="3"/>
    <x v="6"/>
    <x v="0"/>
    <n v="983498"/>
    <n v="16542646"/>
    <n v="102411.25"/>
    <n v="44009"/>
    <n v="736"/>
    <n v="28"/>
    <n v="3.8043478260869568E-2"/>
    <n v="38605"/>
    <n v="-63806.25"/>
    <n v="2.3270524210956851"/>
    <n v="3657.5446428571427"/>
    <n v="2.6603362001459741E-3"/>
    <n v="-0.6230394609967167"/>
  </r>
  <r>
    <n v="173"/>
    <x v="71"/>
    <x v="0"/>
    <x v="7"/>
    <x v="0"/>
    <n v="4387490"/>
    <n v="81291"/>
    <n v="28323.72"/>
    <n v="2831"/>
    <n v="45"/>
    <n v="10"/>
    <n v="0.22222222222222221"/>
    <n v="68688"/>
    <n v="40364.28"/>
    <n v="10.00484634404804"/>
    <n v="2832.3720000000003"/>
    <n v="3.4825503438265001E-2"/>
    <n v="1.4251051768623613"/>
  </r>
  <r>
    <n v="174"/>
    <x v="71"/>
    <x v="0"/>
    <x v="8"/>
    <x v="0"/>
    <n v="544756"/>
    <n v="1732780"/>
    <n v="323636.24"/>
    <n v="10826"/>
    <n v="271"/>
    <n v="45"/>
    <n v="0.16605166051660517"/>
    <n v="25714"/>
    <n v="-297922.24"/>
    <n v="29.894350637354517"/>
    <n v="7191.9164444444441"/>
    <n v="6.2477637091840855E-3"/>
    <n v="-0.92054659886049839"/>
  </r>
  <r>
    <n v="175"/>
    <x v="71"/>
    <x v="3"/>
    <x v="9"/>
    <x v="2"/>
    <n v="374754"/>
    <n v="3301757"/>
    <n v="538802.49"/>
    <n v="19968"/>
    <n v="753"/>
    <n v="154"/>
    <n v="0.20451527224435592"/>
    <n v="1081558"/>
    <n v="542755.51"/>
    <n v="26.983297776442306"/>
    <n v="3498.7174675324673"/>
    <n v="6.0476891545925395E-3"/>
    <n v="1.0073366773045165"/>
  </r>
  <r>
    <n v="176"/>
    <x v="71"/>
    <x v="1"/>
    <x v="10"/>
    <x v="3"/>
    <n v="39889"/>
    <n v="48494939"/>
    <n v="225050.88"/>
    <n v="36451"/>
    <n v="420"/>
    <n v="56"/>
    <n v="0.13333333333333333"/>
    <n v="225928"/>
    <n v="877.12"/>
    <n v="6.1740660064195767"/>
    <n v="4018.7657142857142"/>
    <n v="7.5164544489889963E-4"/>
    <n v="3.8974297723252628E-3"/>
  </r>
  <r>
    <n v="177"/>
    <x v="72"/>
    <x v="0"/>
    <x v="0"/>
    <x v="0"/>
    <n v="349043"/>
    <n v="4732434"/>
    <n v="401726.84"/>
    <n v="22657"/>
    <n v="655"/>
    <n v="76"/>
    <n v="0.11603053435114503"/>
    <n v="363717"/>
    <n v="-38009.839999999997"/>
    <n v="17.730804607847464"/>
    <n v="5285.879473684211"/>
    <n v="4.7875997848041835E-3"/>
    <n v="-9.4616132693548669E-2"/>
  </r>
  <r>
    <n v="178"/>
    <x v="72"/>
    <x v="0"/>
    <x v="1"/>
    <x v="0"/>
    <n v="348934"/>
    <n v="7030782"/>
    <n v="323758.44"/>
    <n v="32512"/>
    <n v="483"/>
    <n v="71"/>
    <n v="0.14699792960662525"/>
    <n v="297348"/>
    <n v="-26410.44"/>
    <n v="9.9581213090551177"/>
    <n v="4559.9780281690137"/>
    <n v="4.6242366780821819E-3"/>
    <n v="-8.1574522041803751E-2"/>
  </r>
  <r>
    <n v="179"/>
    <x v="72"/>
    <x v="1"/>
    <x v="2"/>
    <x v="1"/>
    <n v="89459845"/>
    <n v="421827"/>
    <n v="116013.47"/>
    <n v="7464"/>
    <n v="154"/>
    <n v="27"/>
    <n v="0.17532467532467533"/>
    <n v="216329"/>
    <n v="100315.53"/>
    <n v="15.543069399785638"/>
    <n v="4296.7951851851849"/>
    <n v="1.7694457680518316E-2"/>
    <n v="0.86468864348251973"/>
  </r>
  <r>
    <n v="180"/>
    <x v="72"/>
    <x v="1"/>
    <x v="3"/>
    <x v="1"/>
    <n v="127823"/>
    <n v="4760611"/>
    <n v="159243.88"/>
    <n v="24726"/>
    <n v="476"/>
    <n v="48"/>
    <n v="0.10084033613445378"/>
    <n v="126397"/>
    <n v="-32846.879999999997"/>
    <n v="6.4403413410984394"/>
    <n v="3317.5808333333334"/>
    <n v="5.1938711228453659E-3"/>
    <n v="-0.20626776991366949"/>
  </r>
  <r>
    <n v="181"/>
    <x v="72"/>
    <x v="2"/>
    <x v="4"/>
    <x v="2"/>
    <n v="10934"/>
    <n v="3570972"/>
    <n v="427163.94"/>
    <n v="37860"/>
    <n v="875"/>
    <n v="176"/>
    <n v="0.20114285714285715"/>
    <n v="1357523"/>
    <n v="930359.06"/>
    <n v="11.282724247226625"/>
    <n v="2427.067840909091"/>
    <n v="1.0602155379543721E-2"/>
    <n v="2.1779906328235481"/>
  </r>
  <r>
    <n v="182"/>
    <x v="72"/>
    <x v="3"/>
    <x v="5"/>
    <x v="0"/>
    <n v="9034945"/>
    <n v="4251966"/>
    <n v="285220.83"/>
    <n v="22748"/>
    <n v="591"/>
    <n v="83"/>
    <n v="0.14043993231810489"/>
    <n v="537025"/>
    <n v="251804.17"/>
    <n v="12.538281607174257"/>
    <n v="3436.3955421686751"/>
    <n v="5.3499957431456411E-3"/>
    <n v="0.88283934241408668"/>
  </r>
  <r>
    <n v="183"/>
    <x v="72"/>
    <x v="3"/>
    <x v="6"/>
    <x v="0"/>
    <n v="983498"/>
    <n v="28920730"/>
    <n v="161552.68"/>
    <n v="47145"/>
    <n v="1038"/>
    <n v="40"/>
    <n v="3.8535645472061654E-2"/>
    <n v="133604"/>
    <n v="-27948.68"/>
    <n v="3.4267192703361968"/>
    <n v="4038.817"/>
    <n v="1.6301455737804682E-3"/>
    <n v="-0.17300041076384498"/>
  </r>
  <r>
    <n v="184"/>
    <x v="72"/>
    <x v="0"/>
    <x v="7"/>
    <x v="0"/>
    <n v="4387490"/>
    <n v="73990"/>
    <n v="33892.080000000002"/>
    <n v="2843"/>
    <n v="51"/>
    <n v="11"/>
    <n v="0.21568627450980393"/>
    <n v="47059"/>
    <n v="13166.92"/>
    <n v="11.921238128737251"/>
    <n v="3081.0981818181822"/>
    <n v="3.8424111366400865E-2"/>
    <n v="0.38849548331055511"/>
  </r>
  <r>
    <n v="185"/>
    <x v="72"/>
    <x v="0"/>
    <x v="8"/>
    <x v="0"/>
    <n v="544756"/>
    <n v="1528217"/>
    <n v="289032.33"/>
    <n v="9229"/>
    <n v="247"/>
    <n v="38"/>
    <n v="0.15384615384615385"/>
    <n v="32769"/>
    <n v="-256263.33"/>
    <n v="31.317838335681007"/>
    <n v="7606.1139473684216"/>
    <n v="6.0390638240511657E-3"/>
    <n v="-0.88662513982432334"/>
  </r>
  <r>
    <n v="186"/>
    <x v="72"/>
    <x v="3"/>
    <x v="9"/>
    <x v="2"/>
    <n v="374754"/>
    <n v="2335371"/>
    <n v="449101.82"/>
    <n v="31863"/>
    <n v="651"/>
    <n v="133"/>
    <n v="0.20430107526881722"/>
    <n v="502131"/>
    <n v="53029.18"/>
    <n v="14.094775131029721"/>
    <n v="3376.7054135338344"/>
    <n v="1.3643656618156173E-2"/>
    <n v="0.1180783012636199"/>
  </r>
  <r>
    <n v="187"/>
    <x v="72"/>
    <x v="1"/>
    <x v="10"/>
    <x v="3"/>
    <n v="39889"/>
    <n v="17340195"/>
    <n v="555587.75"/>
    <n v="42996"/>
    <n v="829"/>
    <n v="117"/>
    <n v="0.14113389626055489"/>
    <n v="505109"/>
    <n v="-50478.75"/>
    <n v="12.921847381151736"/>
    <n v="4748.613247863248"/>
    <n v="2.4795568907962106E-3"/>
    <n v="-9.0856484866701975E-2"/>
  </r>
  <r>
    <n v="188"/>
    <x v="73"/>
    <x v="0"/>
    <x v="0"/>
    <x v="0"/>
    <n v="349043"/>
    <n v="4048041"/>
    <n v="25453.119999999999"/>
    <n v="27750"/>
    <n v="71"/>
    <n v="5"/>
    <n v="7.0422535211267609E-2"/>
    <n v="24543"/>
    <n v="-910.12"/>
    <n v="0.91722954954954949"/>
    <n v="5090.6239999999998"/>
    <n v="6.8551677218684293E-3"/>
    <n v="-3.5756716661847349E-2"/>
  </r>
  <r>
    <n v="189"/>
    <x v="73"/>
    <x v="0"/>
    <x v="1"/>
    <x v="0"/>
    <n v="348934"/>
    <n v="4627021"/>
    <n v="381882.1"/>
    <n v="26934"/>
    <n v="1328"/>
    <n v="55"/>
    <n v="4.1415662650602411E-2"/>
    <n v="231456"/>
    <n v="-150426.1"/>
    <n v="14.17843989010173"/>
    <n v="6943.3109090909084"/>
    <n v="5.8210239374318811E-3"/>
    <n v="-0.39390717711042234"/>
  </r>
  <r>
    <n v="190"/>
    <x v="73"/>
    <x v="1"/>
    <x v="2"/>
    <x v="1"/>
    <n v="89459845"/>
    <n v="499471"/>
    <n v="128131.33"/>
    <n v="7828"/>
    <n v="169"/>
    <n v="30"/>
    <n v="0.17751479289940827"/>
    <n v="184942"/>
    <n v="56810.67"/>
    <n v="16.368335462442513"/>
    <n v="4271.0443333333333"/>
    <n v="1.567258159132362E-2"/>
    <n v="0.44337844616145011"/>
  </r>
  <r>
    <n v="191"/>
    <x v="73"/>
    <x v="1"/>
    <x v="3"/>
    <x v="1"/>
    <n v="127823"/>
    <n v="10156254"/>
    <n v="197235.22"/>
    <n v="19748"/>
    <n v="535"/>
    <n v="49"/>
    <n v="9.1588785046728974E-2"/>
    <n v="90464"/>
    <n v="-106771.22"/>
    <n v="9.9876048207413408"/>
    <n v="4025.2085714285713"/>
    <n v="1.9444176957370306E-3"/>
    <n v="-0.54133952343805536"/>
  </r>
  <r>
    <n v="192"/>
    <x v="73"/>
    <x v="2"/>
    <x v="4"/>
    <x v="2"/>
    <n v="10934"/>
    <n v="4409288"/>
    <n v="83966.91"/>
    <n v="44616"/>
    <n v="129"/>
    <n v="30"/>
    <n v="0.23255813953488372"/>
    <n v="272334"/>
    <n v="188367.09"/>
    <n v="1.8819909897794513"/>
    <n v="2798.8969999999999"/>
    <n v="1.0118640469844564E-2"/>
    <n v="2.2433490764397543"/>
  </r>
  <r>
    <n v="193"/>
    <x v="73"/>
    <x v="3"/>
    <x v="5"/>
    <x v="0"/>
    <n v="9034945"/>
    <n v="12986970"/>
    <n v="221607.67"/>
    <n v="28740"/>
    <n v="525"/>
    <n v="62"/>
    <n v="0.1180952380952381"/>
    <n v="440629"/>
    <n v="219021.33"/>
    <n v="7.710774878218511"/>
    <n v="3574.3172580645164"/>
    <n v="2.2129873249880456E-3"/>
    <n v="0.98832919456262491"/>
  </r>
  <r>
    <n v="194"/>
    <x v="73"/>
    <x v="3"/>
    <x v="6"/>
    <x v="0"/>
    <n v="983498"/>
    <n v="12629643"/>
    <n v="48571.11"/>
    <n v="46179"/>
    <n v="1161"/>
    <n v="13"/>
    <n v="1.119724375538329E-2"/>
    <n v="29035"/>
    <n v="-19536.11"/>
    <n v="1.0518008185538881"/>
    <n v="3736.2392307692307"/>
    <n v="3.6563978886814141E-3"/>
    <n v="-0.40221666747990731"/>
  </r>
  <r>
    <n v="195"/>
    <x v="73"/>
    <x v="0"/>
    <x v="7"/>
    <x v="0"/>
    <n v="4387490"/>
    <n v="83010"/>
    <n v="17161.07"/>
    <n v="2800"/>
    <n v="23"/>
    <n v="6"/>
    <n v="0.2608695652173913"/>
    <n v="27675"/>
    <n v="10513.93"/>
    <n v="6.1289535714285712"/>
    <n v="2860.1783333333333"/>
    <n v="3.3730875798096617E-2"/>
    <n v="0.61266168135203691"/>
  </r>
  <r>
    <n v="196"/>
    <x v="73"/>
    <x v="0"/>
    <x v="8"/>
    <x v="0"/>
    <n v="544756"/>
    <n v="1000585"/>
    <n v="202406.04"/>
    <n v="11168"/>
    <n v="143"/>
    <n v="15"/>
    <n v="0.1048951048951049"/>
    <n v="19279"/>
    <n v="-183127.04000000001"/>
    <n v="18.123750000000001"/>
    <n v="13493.736000000001"/>
    <n v="1.1161470539734255E-2"/>
    <n v="-0.90475086613027955"/>
  </r>
  <r>
    <n v="197"/>
    <x v="73"/>
    <x v="3"/>
    <x v="9"/>
    <x v="2"/>
    <n v="374754"/>
    <n v="2754972"/>
    <n v="429399.96"/>
    <n v="31219"/>
    <n v="1025"/>
    <n v="152"/>
    <n v="0.14829268292682926"/>
    <n v="714994"/>
    <n v="285594.03999999998"/>
    <n v="13.754443127582563"/>
    <n v="2824.9997368421054"/>
    <n v="1.133187560526931E-2"/>
    <n v="0.66510029483933808"/>
  </r>
  <r>
    <n v="198"/>
    <x v="73"/>
    <x v="1"/>
    <x v="10"/>
    <x v="3"/>
    <n v="39889"/>
    <n v="477240151"/>
    <n v="300189.84999999998"/>
    <n v="48481"/>
    <n v="806"/>
    <n v="112"/>
    <n v="0.13895781637717122"/>
    <n v="581649"/>
    <n v="281459.15000000002"/>
    <n v="6.1919071388791478"/>
    <n v="2680.2665178571428"/>
    <n v="1.0158617186423613E-4"/>
    <n v="0.93760381971608986"/>
  </r>
  <r>
    <n v="199"/>
    <x v="74"/>
    <x v="0"/>
    <x v="0"/>
    <x v="0"/>
    <n v="349043"/>
    <n v="17652285"/>
    <n v="60127.839999999997"/>
    <n v="30428"/>
    <n v="60"/>
    <n v="11"/>
    <n v="0.18333333333333332"/>
    <n v="37133"/>
    <n v="-22994.84"/>
    <n v="1.9760694097541738"/>
    <n v="5466.1672727272726"/>
    <n v="1.723742846889227E-3"/>
    <n v="-0.38243249715938576"/>
  </r>
  <r>
    <n v="200"/>
    <x v="74"/>
    <x v="0"/>
    <x v="1"/>
    <x v="0"/>
    <n v="348934"/>
    <n v="7784567"/>
    <n v="464723.59"/>
    <n v="32433"/>
    <n v="691"/>
    <n v="58"/>
    <n v="8.3936324167872653E-2"/>
    <n v="235538"/>
    <n v="-229185.59"/>
    <n v="14.328726605617735"/>
    <n v="8012.4756896551726"/>
    <n v="4.1663203618133157E-3"/>
    <n v="-0.49316538891430062"/>
  </r>
  <r>
    <n v="201"/>
    <x v="74"/>
    <x v="1"/>
    <x v="2"/>
    <x v="1"/>
    <n v="89459845"/>
    <n v="380591"/>
    <n v="10880.13"/>
    <n v="8088"/>
    <n v="15"/>
    <n v="2"/>
    <n v="0.13333333333333333"/>
    <n v="14455"/>
    <n v="3574.87"/>
    <n v="1.3452188427299703"/>
    <n v="5440.0649999999996"/>
    <n v="2.1251159381067867E-2"/>
    <n v="0.32856868438152853"/>
  </r>
  <r>
    <n v="202"/>
    <x v="74"/>
    <x v="1"/>
    <x v="3"/>
    <x v="1"/>
    <n v="127823"/>
    <n v="9728002"/>
    <n v="71884.97"/>
    <n v="28775"/>
    <n v="311"/>
    <n v="22"/>
    <n v="7.0739549839228297E-2"/>
    <n v="71212"/>
    <n v="-672.97"/>
    <n v="2.4981744569939184"/>
    <n v="3267.4986363636363"/>
    <n v="2.9579558063413227E-3"/>
    <n v="-9.3617622710282841E-3"/>
  </r>
  <r>
    <n v="203"/>
    <x v="74"/>
    <x v="2"/>
    <x v="4"/>
    <x v="2"/>
    <n v="10934"/>
    <n v="4034416"/>
    <n v="923323.97"/>
    <n v="51866"/>
    <n v="1336"/>
    <n v="347"/>
    <n v="0.2597305389221557"/>
    <n v="2892502"/>
    <n v="1969178.03"/>
    <n v="17.802104847106005"/>
    <n v="2660.8759942363113"/>
    <n v="1.2855887940162838E-2"/>
    <n v="2.1327054143303568"/>
  </r>
  <r>
    <n v="204"/>
    <x v="74"/>
    <x v="3"/>
    <x v="5"/>
    <x v="0"/>
    <n v="9034945"/>
    <n v="5373445"/>
    <n v="268052.81"/>
    <n v="26946"/>
    <n v="1024"/>
    <n v="108"/>
    <n v="0.10546875"/>
    <n v="461861"/>
    <n v="193808.19"/>
    <n v="9.9477774066651818"/>
    <n v="2481.9704629629628"/>
    <n v="5.0146600551415343E-3"/>
    <n v="0.72302241487414365"/>
  </r>
  <r>
    <n v="205"/>
    <x v="74"/>
    <x v="3"/>
    <x v="6"/>
    <x v="0"/>
    <n v="983498"/>
    <n v="9534301"/>
    <n v="10493.61"/>
    <n v="50026"/>
    <n v="177"/>
    <n v="2"/>
    <n v="1.1299435028248588E-2"/>
    <n v="3637"/>
    <n v="-6856.61"/>
    <n v="0.20976312317594853"/>
    <n v="5246.8050000000003"/>
    <n v="5.2469499337182667E-3"/>
    <n v="-0.65340812170454199"/>
  </r>
  <r>
    <n v="206"/>
    <x v="74"/>
    <x v="0"/>
    <x v="7"/>
    <x v="0"/>
    <n v="4387490"/>
    <n v="120648"/>
    <n v="3745.41"/>
    <n v="3467"/>
    <n v="6"/>
    <n v="1"/>
    <n v="0.16666666666666666"/>
    <n v="6145"/>
    <n v="2399.59"/>
    <n v="1.0803028554946639"/>
    <n v="3745.41"/>
    <n v="2.8736489622704066E-2"/>
    <n v="0.64067485268635482"/>
  </r>
  <r>
    <n v="207"/>
    <x v="74"/>
    <x v="0"/>
    <x v="8"/>
    <x v="0"/>
    <n v="544756"/>
    <n v="1506341"/>
    <n v="482235.42"/>
    <n v="13201"/>
    <n v="227"/>
    <n v="53"/>
    <n v="0.23348017621145375"/>
    <n v="67501"/>
    <n v="-414734.42"/>
    <n v="36.530218922808878"/>
    <n v="9098.7815094339621"/>
    <n v="8.7636199240411043E-3"/>
    <n v="-0.86002479867613213"/>
  </r>
  <r>
    <n v="208"/>
    <x v="74"/>
    <x v="3"/>
    <x v="9"/>
    <x v="2"/>
    <n v="374754"/>
    <n v="3461611"/>
    <n v="323540.36"/>
    <n v="38840"/>
    <n v="563"/>
    <n v="116"/>
    <n v="0.20603907637655416"/>
    <n v="472291"/>
    <n v="148750.64000000001"/>
    <n v="8.330081359423275"/>
    <n v="2789.1410344827586"/>
    <n v="1.122020931872472E-2"/>
    <n v="0.4597591472050041"/>
  </r>
  <r>
    <n v="209"/>
    <x v="74"/>
    <x v="1"/>
    <x v="10"/>
    <x v="3"/>
    <n v="39889"/>
    <n v="15520094"/>
    <n v="486392.71"/>
    <n v="44518"/>
    <n v="947"/>
    <n v="161"/>
    <n v="0.1700105596620908"/>
    <n v="487480"/>
    <n v="1087.29"/>
    <n v="10.925753852374321"/>
    <n v="3021.0727329192546"/>
    <n v="2.8684104619469443E-3"/>
    <n v="2.2354159049793321E-3"/>
  </r>
  <r>
    <n v="210"/>
    <x v="75"/>
    <x v="0"/>
    <x v="0"/>
    <x v="0"/>
    <n v="349043"/>
    <n v="11002505"/>
    <n v="54237.18"/>
    <n v="23524"/>
    <n v="94"/>
    <n v="10"/>
    <n v="0.10638297872340426"/>
    <n v="50723"/>
    <n v="-3514.18"/>
    <n v="2.3056104404012925"/>
    <n v="5423.7179999999998"/>
    <n v="2.1380585603005863E-3"/>
    <n v="-6.4792822930690719E-2"/>
  </r>
  <r>
    <n v="211"/>
    <x v="75"/>
    <x v="0"/>
    <x v="1"/>
    <x v="0"/>
    <n v="348934"/>
    <n v="8515741"/>
    <n v="409717.01"/>
    <n v="44347"/>
    <n v="851"/>
    <n v="61"/>
    <n v="7.1680376028202111E-2"/>
    <n v="448936"/>
    <n v="39218.99"/>
    <n v="9.2388889891086201"/>
    <n v="6716.6722950819676"/>
    <n v="5.2076501622113688E-3"/>
    <n v="9.5722142461207541E-2"/>
  </r>
  <r>
    <n v="212"/>
    <x v="75"/>
    <x v="1"/>
    <x v="2"/>
    <x v="1"/>
    <n v="89459845"/>
    <n v="482252"/>
    <n v="186154.9"/>
    <n v="11713"/>
    <n v="409"/>
    <n v="51"/>
    <n v="0.12469437652811736"/>
    <n v="324675"/>
    <n v="138520.1"/>
    <n v="15.893016306667805"/>
    <n v="3650.0960784313725"/>
    <n v="2.4288131516302679E-2"/>
    <n v="0.74411202713439195"/>
  </r>
  <r>
    <n v="213"/>
    <x v="75"/>
    <x v="1"/>
    <x v="3"/>
    <x v="1"/>
    <n v="127823"/>
    <n v="5442556"/>
    <n v="460553.25"/>
    <n v="24923"/>
    <n v="654"/>
    <n v="113"/>
    <n v="0.172782874617737"/>
    <n v="280741"/>
    <n v="-179812.25"/>
    <n v="18.479045460016852"/>
    <n v="4075.6924778761063"/>
    <n v="4.5792822343031477E-3"/>
    <n v="-0.39042662276294871"/>
  </r>
  <r>
    <n v="214"/>
    <x v="75"/>
    <x v="2"/>
    <x v="4"/>
    <x v="2"/>
    <n v="10934"/>
    <n v="6053132"/>
    <n v="333233.61"/>
    <n v="58714"/>
    <n v="1180"/>
    <n v="216"/>
    <n v="0.18305084745762712"/>
    <n v="1445966"/>
    <n v="1112732.3899999999"/>
    <n v="5.6755392240351537"/>
    <n v="1542.7481944444444"/>
    <n v="9.6997719527675916E-3"/>
    <n v="3.3391961573143836"/>
  </r>
  <r>
    <n v="215"/>
    <x v="75"/>
    <x v="3"/>
    <x v="5"/>
    <x v="0"/>
    <n v="9034945"/>
    <n v="6668600"/>
    <n v="369604.38"/>
    <n v="30844"/>
    <n v="891"/>
    <n v="115"/>
    <n v="0.12906846240179573"/>
    <n v="998927"/>
    <n v="629322.62"/>
    <n v="11.983023602645572"/>
    <n v="3213.9511304347825"/>
    <n v="4.6252586749842544E-3"/>
    <n v="1.7026925384379914"/>
  </r>
  <r>
    <n v="216"/>
    <x v="75"/>
    <x v="3"/>
    <x v="6"/>
    <x v="0"/>
    <n v="983498"/>
    <n v="14273925"/>
    <n v="165352.31"/>
    <n v="71920"/>
    <n v="1317"/>
    <n v="53"/>
    <n v="4.0242976461655276E-2"/>
    <n v="77218"/>
    <n v="-88134.31"/>
    <n v="2.2991144327030031"/>
    <n v="3119.8549056603774"/>
    <n v="5.0385580700473068E-3"/>
    <n v="-0.53300924553155626"/>
  </r>
  <r>
    <n v="217"/>
    <x v="75"/>
    <x v="0"/>
    <x v="7"/>
    <x v="0"/>
    <n v="4387490"/>
    <n v="107450"/>
    <n v="62628.43"/>
    <n v="2885"/>
    <n v="111"/>
    <n v="24"/>
    <n v="0.21621621621621623"/>
    <n v="101396"/>
    <n v="38767.57"/>
    <n v="21.708294627383015"/>
    <n v="2609.5179166666667"/>
    <n v="2.6849697533736623E-2"/>
    <n v="0.61900913051788142"/>
  </r>
  <r>
    <n v="218"/>
    <x v="75"/>
    <x v="0"/>
    <x v="8"/>
    <x v="0"/>
    <n v="544756"/>
    <n v="927092"/>
    <n v="165550.46"/>
    <n v="12507"/>
    <n v="135"/>
    <n v="19"/>
    <n v="0.14074074074074075"/>
    <n v="17880"/>
    <n v="-147670.46"/>
    <n v="13.236624290397376"/>
    <n v="8713.1821052631567"/>
    <n v="1.3490570515116084E-2"/>
    <n v="-0.89199667581714959"/>
  </r>
  <r>
    <n v="219"/>
    <x v="75"/>
    <x v="3"/>
    <x v="9"/>
    <x v="2"/>
    <n v="374754"/>
    <n v="6243884"/>
    <n v="524487.73"/>
    <n v="37051"/>
    <n v="801"/>
    <n v="158"/>
    <n v="0.1972534332084894"/>
    <n v="706687"/>
    <n v="182199.27"/>
    <n v="14.15583196135057"/>
    <n v="3319.5425949367086"/>
    <n v="5.9339667424955361E-3"/>
    <n v="0.34738519049816474"/>
  </r>
  <r>
    <n v="220"/>
    <x v="75"/>
    <x v="1"/>
    <x v="10"/>
    <x v="3"/>
    <n v="39889"/>
    <n v="23974115"/>
    <n v="656603.43999999994"/>
    <n v="46668"/>
    <n v="1853"/>
    <n v="295"/>
    <n v="0.15920129519697787"/>
    <n v="1026272"/>
    <n v="369668.56"/>
    <n v="14.069671723665037"/>
    <n v="2225.7743728813557"/>
    <n v="1.9465994886568284E-3"/>
    <n v="0.56300125384661404"/>
  </r>
  <r>
    <n v="221"/>
    <x v="76"/>
    <x v="0"/>
    <x v="0"/>
    <x v="0"/>
    <n v="349043"/>
    <n v="416390"/>
    <n v="44024.33"/>
    <n v="2278"/>
    <n v="63"/>
    <n v="7"/>
    <n v="0.1111111111111111"/>
    <n v="27546"/>
    <n v="-16478.330000000002"/>
    <n v="19.325869183494294"/>
    <n v="6289.1900000000005"/>
    <n v="5.4708326328682241E-3"/>
    <n v="-0.37430052882122228"/>
  </r>
  <r>
    <n v="222"/>
    <x v="76"/>
    <x v="0"/>
    <x v="1"/>
    <x v="0"/>
    <n v="348934"/>
    <n v="571732"/>
    <n v="41040.410000000003"/>
    <n v="3321"/>
    <n v="111"/>
    <n v="5"/>
    <n v="4.5045045045045043E-2"/>
    <n v="32980"/>
    <n v="-8060.41"/>
    <n v="12.357847034025896"/>
    <n v="8208.0820000000003"/>
    <n v="5.8086655985671604E-3"/>
    <n v="-0.19640179033299129"/>
  </r>
  <r>
    <n v="223"/>
    <x v="76"/>
    <x v="1"/>
    <x v="2"/>
    <x v="1"/>
    <n v="89459845"/>
    <n v="54491"/>
    <n v="9755.06"/>
    <n v="949"/>
    <n v="18"/>
    <n v="1"/>
    <n v="5.5555555555555552E-2"/>
    <n v="14585"/>
    <n v="4829.9399999999996"/>
    <n v="10.279304531085353"/>
    <n v="9755.06"/>
    <n v="1.741572002716045E-2"/>
    <n v="0.49512150617218137"/>
  </r>
  <r>
    <n v="224"/>
    <x v="76"/>
    <x v="1"/>
    <x v="3"/>
    <x v="1"/>
    <n v="127823"/>
    <n v="527625"/>
    <n v="20484.669999999998"/>
    <n v="2354"/>
    <n v="42"/>
    <n v="5"/>
    <n v="0.11904761904761904"/>
    <n v="13766"/>
    <n v="-6718.67"/>
    <n v="8.7020688190314353"/>
    <n v="4096.9339999999993"/>
    <n v="4.4615020137408201E-3"/>
    <n v="-0.32798526898407449"/>
  </r>
  <r>
    <n v="225"/>
    <x v="76"/>
    <x v="2"/>
    <x v="4"/>
    <x v="2"/>
    <n v="10934"/>
    <n v="848206"/>
    <n v="29863.759999999998"/>
    <n v="3668"/>
    <n v="103"/>
    <n v="20"/>
    <n v="0.1941747572815534"/>
    <n v="160156"/>
    <n v="130292.24"/>
    <n v="8.1417011995637942"/>
    <n v="1493.1879999999999"/>
    <n v="4.3244211901354154E-3"/>
    <n v="4.3628879953495474"/>
  </r>
  <r>
    <n v="226"/>
    <x v="76"/>
    <x v="3"/>
    <x v="5"/>
    <x v="0"/>
    <n v="9034945"/>
    <n v="578465"/>
    <n v="27338.93"/>
    <n v="2654"/>
    <n v="55"/>
    <n v="11"/>
    <n v="0.2"/>
    <n v="48073"/>
    <n v="20734.07"/>
    <n v="10.301028636021101"/>
    <n v="2485.3572727272726"/>
    <n v="4.5880044600796937E-3"/>
    <n v="0.75840824787217342"/>
  </r>
  <r>
    <n v="227"/>
    <x v="76"/>
    <x v="3"/>
    <x v="6"/>
    <x v="0"/>
    <n v="983498"/>
    <n v="809325"/>
    <n v="10158.49"/>
    <n v="5495"/>
    <n v="109"/>
    <n v="3"/>
    <n v="2.7522935779816515E-2"/>
    <n v="7749"/>
    <n v="-2409.4899999999998"/>
    <n v="1.8486787989080982"/>
    <n v="3386.1633333333334"/>
    <n v="6.7896086244710096E-3"/>
    <n v="-0.23718977918962364"/>
  </r>
  <r>
    <n v="228"/>
    <x v="76"/>
    <x v="0"/>
    <x v="7"/>
    <x v="0"/>
    <n v="4387490"/>
    <n v="12188"/>
    <n v="1376.87"/>
    <n v="301"/>
    <n v="3"/>
    <n v="1"/>
    <n v="0.33333333333333331"/>
    <n v="4132"/>
    <n v="2755.13"/>
    <n v="4.5743189368770762"/>
    <n v="1376.87"/>
    <n v="2.4696422710863145E-2"/>
    <n v="2.0010095361217837"/>
  </r>
  <r>
    <n v="229"/>
    <x v="76"/>
    <x v="0"/>
    <x v="8"/>
    <x v="0"/>
    <n v="544756"/>
    <n v="125777"/>
    <n v="28504.94"/>
    <n v="1336"/>
    <n v="22"/>
    <n v="4"/>
    <n v="0.18181818181818182"/>
    <n v="4435"/>
    <n v="-24069.94"/>
    <n v="21.336032934131737"/>
    <n v="7126.2349999999997"/>
    <n v="1.0621973810792116E-2"/>
    <n v="-0.84441293333716894"/>
  </r>
  <r>
    <n v="230"/>
    <x v="76"/>
    <x v="3"/>
    <x v="9"/>
    <x v="2"/>
    <n v="374754"/>
    <n v="332009"/>
    <n v="70427.3"/>
    <n v="3132"/>
    <n v="75"/>
    <n v="17"/>
    <n v="0.22666666666666666"/>
    <n v="73316"/>
    <n v="2888.7"/>
    <n v="22.486366538952748"/>
    <n v="4142.7823529411762"/>
    <n v="9.4334792129129024E-3"/>
    <n v="4.1016764805693245E-2"/>
  </r>
  <r>
    <n v="231"/>
    <x v="76"/>
    <x v="1"/>
    <x v="10"/>
    <x v="3"/>
    <n v="39889"/>
    <n v="45801088"/>
    <n v="21600.14"/>
    <n v="4298"/>
    <n v="60"/>
    <n v="10"/>
    <n v="0.16666666666666666"/>
    <n v="27139"/>
    <n v="5538.86"/>
    <n v="5.0256258724988365"/>
    <n v="2160.0140000000001"/>
    <n v="9.3840565534163725E-5"/>
    <n v="0.2564270416765817"/>
  </r>
  <r>
    <n v="232"/>
    <x v="77"/>
    <x v="0"/>
    <x v="0"/>
    <x v="0"/>
    <n v="349043"/>
    <n v="598173"/>
    <n v="65127.47"/>
    <n v="5479"/>
    <n v="86"/>
    <n v="11"/>
    <n v="0.12790697674418605"/>
    <n v="61343"/>
    <n v="-3784.47"/>
    <n v="11.886743931374339"/>
    <n v="5920.6790909090914"/>
    <n v="9.159557519312975E-3"/>
    <n v="-5.8108659832786375E-2"/>
  </r>
  <r>
    <n v="233"/>
    <x v="77"/>
    <x v="0"/>
    <x v="1"/>
    <x v="0"/>
    <n v="348934"/>
    <n v="1749285"/>
    <n v="97170.29"/>
    <n v="7837"/>
    <n v="123"/>
    <n v="14"/>
    <n v="0.11382113821138211"/>
    <n v="75637"/>
    <n v="-21533.29"/>
    <n v="12.398914125303049"/>
    <n v="6940.7349999999997"/>
    <n v="4.4801161617460845E-3"/>
    <n v="-0.2216036403719697"/>
  </r>
  <r>
    <n v="234"/>
    <x v="77"/>
    <x v="1"/>
    <x v="2"/>
    <x v="1"/>
    <n v="89459845"/>
    <n v="91109"/>
    <n v="36697.68"/>
    <n v="1507"/>
    <n v="53"/>
    <n v="8"/>
    <n v="0.15094339622641509"/>
    <n v="57926"/>
    <n v="21228.32"/>
    <n v="24.351479761114799"/>
    <n v="4587.21"/>
    <n v="1.6540627160873241E-2"/>
    <n v="0.57846490568341102"/>
  </r>
  <r>
    <n v="235"/>
    <x v="77"/>
    <x v="1"/>
    <x v="3"/>
    <x v="1"/>
    <n v="127823"/>
    <n v="1037369"/>
    <n v="12499.81"/>
    <n v="4543"/>
    <n v="35"/>
    <n v="3"/>
    <n v="8.5714285714285715E-2"/>
    <n v="14144"/>
    <n v="1644.19"/>
    <n v="2.7514439797490642"/>
    <n v="4166.6033333333335"/>
    <n v="4.3793481393795261E-3"/>
    <n v="0.13153719936543037"/>
  </r>
  <r>
    <n v="236"/>
    <x v="77"/>
    <x v="2"/>
    <x v="4"/>
    <x v="2"/>
    <n v="10934"/>
    <n v="675016"/>
    <n v="77710.490000000005"/>
    <n v="8013"/>
    <n v="192"/>
    <n v="45"/>
    <n v="0.234375"/>
    <n v="309424"/>
    <n v="231713.51"/>
    <n v="9.698051915637091"/>
    <n v="1726.8997777777779"/>
    <n v="1.187082972848051E-2"/>
    <n v="2.9817532999727576"/>
  </r>
  <r>
    <n v="237"/>
    <x v="77"/>
    <x v="3"/>
    <x v="5"/>
    <x v="0"/>
    <n v="9034945"/>
    <n v="5329622"/>
    <n v="36370.61"/>
    <n v="5550"/>
    <n v="98"/>
    <n v="10"/>
    <n v="0.10204081632653061"/>
    <n v="50854"/>
    <n v="14483.39"/>
    <n v="6.5532630630630635"/>
    <n v="3637.0610000000001"/>
    <n v="1.0413496491871281E-3"/>
    <n v="0.39821685696225606"/>
  </r>
  <r>
    <n v="238"/>
    <x v="77"/>
    <x v="3"/>
    <x v="6"/>
    <x v="0"/>
    <n v="983498"/>
    <n v="1756703"/>
    <n v="18696.04"/>
    <n v="9934"/>
    <n v="118"/>
    <n v="6"/>
    <n v="5.0847457627118647E-2"/>
    <n v="15188"/>
    <n v="-3508.04"/>
    <n v="1.8820253674250051"/>
    <n v="3116.0066666666667"/>
    <n v="5.6549115018304178E-3"/>
    <n v="-0.18763545649239088"/>
  </r>
  <r>
    <n v="239"/>
    <x v="77"/>
    <x v="0"/>
    <x v="7"/>
    <x v="0"/>
    <n v="4387490"/>
    <n v="16373"/>
    <n v="4916.8900000000003"/>
    <n v="537"/>
    <n v="12"/>
    <n v="3"/>
    <n v="0.25"/>
    <n v="9757"/>
    <n v="4840.1099999999997"/>
    <n v="9.1562197392923661"/>
    <n v="1638.9633333333334"/>
    <n v="3.2797898980028092E-2"/>
    <n v="0.98438443813060683"/>
  </r>
  <r>
    <n v="240"/>
    <x v="77"/>
    <x v="0"/>
    <x v="8"/>
    <x v="0"/>
    <n v="544756"/>
    <n v="196086"/>
    <n v="44463.01"/>
    <n v="2809"/>
    <n v="55"/>
    <n v="5"/>
    <n v="9.0909090909090912E-2"/>
    <n v="5594"/>
    <n v="-38869.01"/>
    <n v="15.828768244927021"/>
    <n v="8892.6020000000008"/>
    <n v="1.4325347041604194E-2"/>
    <n v="-0.87418755500358614"/>
  </r>
  <r>
    <n v="241"/>
    <x v="77"/>
    <x v="3"/>
    <x v="9"/>
    <x v="2"/>
    <n v="374754"/>
    <n v="640155"/>
    <n v="149239.60999999999"/>
    <n v="6730"/>
    <n v="267"/>
    <n v="38"/>
    <n v="0.14232209737827714"/>
    <n v="156750"/>
    <n v="7510.39"/>
    <n v="22.175276374442792"/>
    <n v="3927.3581578947365"/>
    <n v="1.0513078863712694E-2"/>
    <n v="5.032437434002944E-2"/>
  </r>
  <r>
    <n v="242"/>
    <x v="77"/>
    <x v="1"/>
    <x v="10"/>
    <x v="3"/>
    <n v="39889"/>
    <n v="125338957"/>
    <n v="55104.01"/>
    <n v="8879"/>
    <n v="174"/>
    <n v="23"/>
    <n v="0.13218390804597702"/>
    <n v="69682"/>
    <n v="14577.99"/>
    <n v="6.2061054172767207"/>
    <n v="2395.8265217391304"/>
    <n v="7.0839906542384906E-5"/>
    <n v="0.26455406784370139"/>
  </r>
  <r>
    <n v="243"/>
    <x v="78"/>
    <x v="0"/>
    <x v="0"/>
    <x v="0"/>
    <n v="349043"/>
    <n v="1086507"/>
    <n v="8001.66"/>
    <n v="1321"/>
    <n v="25"/>
    <n v="1"/>
    <n v="0.04"/>
    <n v="11477"/>
    <n v="3475.34"/>
    <n v="6.0572747918243754"/>
    <n v="8001.66"/>
    <n v="1.2158228156836542E-3"/>
    <n v="0.43432737706925817"/>
  </r>
  <r>
    <n v="244"/>
    <x v="78"/>
    <x v="0"/>
    <x v="1"/>
    <x v="0"/>
    <n v="348934"/>
    <n v="441111"/>
    <n v="22967.83"/>
    <n v="1725"/>
    <n v="31"/>
    <n v="2"/>
    <n v="6.4516129032258063E-2"/>
    <n v="13173"/>
    <n v="-9794.83"/>
    <n v="13.314684057971016"/>
    <n v="11483.915000000001"/>
    <n v="3.9105803301209899E-3"/>
    <n v="-0.42645865978631847"/>
  </r>
  <r>
    <n v="245"/>
    <x v="78"/>
    <x v="1"/>
    <x v="2"/>
    <x v="1"/>
    <n v="89459845"/>
    <n v="25201"/>
    <n v="5032.4799999999996"/>
    <n v="493"/>
    <n v="10"/>
    <n v="2"/>
    <n v="0.2"/>
    <n v="14148"/>
    <n v="9115.52"/>
    <n v="10.20787018255578"/>
    <n v="2516.2399999999998"/>
    <n v="1.9562715765247412E-2"/>
    <n v="1.81133755126697"/>
  </r>
  <r>
    <n v="246"/>
    <x v="78"/>
    <x v="1"/>
    <x v="3"/>
    <x v="1"/>
    <n v="127823"/>
    <n v="279797"/>
    <n v="14803.47"/>
    <n v="1031"/>
    <n v="20"/>
    <n v="2"/>
    <n v="0.1"/>
    <n v="9561"/>
    <n v="-5242.47"/>
    <n v="14.358360814742968"/>
    <n v="7401.7349999999997"/>
    <n v="3.6848143475448274E-3"/>
    <n v="-0.35413791496182995"/>
  </r>
  <r>
    <n v="247"/>
    <x v="78"/>
    <x v="2"/>
    <x v="4"/>
    <x v="2"/>
    <n v="10934"/>
    <n v="340926"/>
    <n v="13670.01"/>
    <n v="2215"/>
    <n v="44"/>
    <n v="8"/>
    <n v="0.18181818181818182"/>
    <n v="73845"/>
    <n v="60174.99"/>
    <n v="6.1715620767494359"/>
    <n v="1708.75125"/>
    <n v="6.4970110815836864E-3"/>
    <n v="4.4019711763195488"/>
  </r>
  <r>
    <n v="248"/>
    <x v="78"/>
    <x v="3"/>
    <x v="5"/>
    <x v="0"/>
    <n v="9034945"/>
    <n v="530098"/>
    <n v="572.41"/>
    <n v="1156"/>
    <n v="1"/>
    <n v="1"/>
    <n v="1"/>
    <n v="0"/>
    <n v="-572.41"/>
    <n v="0.49516435986159169"/>
    <n v="572.41"/>
    <n v="2.1807288463642572E-3"/>
    <n v="-1"/>
  </r>
  <r>
    <n v="249"/>
    <x v="78"/>
    <x v="3"/>
    <x v="6"/>
    <x v="0"/>
    <n v="983498"/>
    <n v="537814"/>
    <n v="4889.38"/>
    <n v="2706"/>
    <n v="55"/>
    <n v="1"/>
    <n v="1.8181818181818181E-2"/>
    <n v="3418"/>
    <n v="-1471.38"/>
    <n v="1.8068662232076866"/>
    <n v="4889.38"/>
    <n v="5.0314792846597525E-3"/>
    <n v="-0.30093386073489892"/>
  </r>
  <r>
    <n v="250"/>
    <x v="78"/>
    <x v="0"/>
    <x v="7"/>
    <x v="0"/>
    <n v="4387490"/>
    <n v="5150"/>
    <n v="1121.45"/>
    <n v="129"/>
    <n v="3"/>
    <n v="1"/>
    <n v="0.33333333333333331"/>
    <n v="5323"/>
    <n v="4201.55"/>
    <n v="8.6934108527131784"/>
    <n v="1121.45"/>
    <n v="2.5048543689320388E-2"/>
    <n v="3.74653350572919"/>
  </r>
  <r>
    <n v="251"/>
    <x v="78"/>
    <x v="0"/>
    <x v="8"/>
    <x v="0"/>
    <n v="544756"/>
    <n v="58181"/>
    <n v="12925.99"/>
    <n v="584"/>
    <n v="12"/>
    <n v="1"/>
    <n v="8.3333333333333329E-2"/>
    <n v="2867"/>
    <n v="-10058.99"/>
    <n v="22.133544520547943"/>
    <n v="12925.99"/>
    <n v="1.0037641154328732E-2"/>
    <n v="-0.77819880720935108"/>
  </r>
  <r>
    <n v="252"/>
    <x v="78"/>
    <x v="3"/>
    <x v="9"/>
    <x v="2"/>
    <n v="374754"/>
    <n v="96061"/>
    <n v="14186.86"/>
    <n v="1768"/>
    <n v="28"/>
    <n v="3"/>
    <n v="0.10714285714285714"/>
    <n v="14436"/>
    <n v="249.14"/>
    <n v="8.024242081447964"/>
    <n v="4728.9533333333338"/>
    <n v="1.8404971840809487E-2"/>
    <n v="1.7561320827864657E-2"/>
  </r>
  <r>
    <n v="253"/>
    <x v="78"/>
    <x v="1"/>
    <x v="10"/>
    <x v="3"/>
    <n v="39889"/>
    <n v="779252"/>
    <n v="18088.04"/>
    <n v="1836"/>
    <n v="44"/>
    <n v="7"/>
    <n v="0.15909090909090909"/>
    <n v="26092"/>
    <n v="8003.96"/>
    <n v="9.8518736383442267"/>
    <n v="2584.0057142857145"/>
    <n v="2.3561055987023453E-3"/>
    <n v="0.44250012715584441"/>
  </r>
  <r>
    <n v="254"/>
    <x v="79"/>
    <x v="0"/>
    <x v="0"/>
    <x v="0"/>
    <n v="349043"/>
    <n v="563017"/>
    <n v="103820.56"/>
    <n v="2474"/>
    <n v="78"/>
    <n v="13"/>
    <n v="0.16666666666666666"/>
    <n v="94384"/>
    <n v="-9436.56"/>
    <n v="41.964656426839127"/>
    <n v="7986.1969230769228"/>
    <n v="4.3941834793620798E-3"/>
    <n v="-9.0892979194101817E-2"/>
  </r>
  <r>
    <n v="255"/>
    <x v="79"/>
    <x v="0"/>
    <x v="1"/>
    <x v="0"/>
    <n v="348934"/>
    <n v="401538"/>
    <n v="38809.67"/>
    <n v="2952"/>
    <n v="75"/>
    <n v="6"/>
    <n v="0.08"/>
    <n v="41351"/>
    <n v="2541.33"/>
    <n v="13.146907181571816"/>
    <n v="6468.2783333333327"/>
    <n v="7.3517325881983769E-3"/>
    <n v="6.5481876037595782E-2"/>
  </r>
  <r>
    <n v="256"/>
    <x v="79"/>
    <x v="1"/>
    <x v="2"/>
    <x v="1"/>
    <n v="89459845"/>
    <n v="53666"/>
    <n v="15299.01"/>
    <n v="875"/>
    <n v="20"/>
    <n v="2"/>
    <n v="0.1"/>
    <n v="24438"/>
    <n v="9138.99"/>
    <n v="17.484582857142858"/>
    <n v="7649.5050000000001"/>
    <n v="1.6304550367085304E-2"/>
    <n v="0.59735826043645956"/>
  </r>
  <r>
    <n v="257"/>
    <x v="79"/>
    <x v="1"/>
    <x v="3"/>
    <x v="1"/>
    <n v="127823"/>
    <n v="242657"/>
    <n v="18429.75"/>
    <n v="1968"/>
    <n v="42"/>
    <n v="5"/>
    <n v="0.11904761904761904"/>
    <n v="18791"/>
    <n v="361.25"/>
    <n v="9.364710365853659"/>
    <n v="3685.95"/>
    <n v="8.1102131815690461E-3"/>
    <n v="1.9601459596576189E-2"/>
  </r>
  <r>
    <n v="258"/>
    <x v="79"/>
    <x v="2"/>
    <x v="4"/>
    <x v="2"/>
    <n v="10934"/>
    <n v="453376"/>
    <n v="26171.53"/>
    <n v="4987"/>
    <n v="61"/>
    <n v="16"/>
    <n v="0.26229508196721313"/>
    <n v="109971"/>
    <n v="83799.47"/>
    <n v="5.2479506717465405"/>
    <n v="1635.7206249999999"/>
    <n v="1.0999700028232636E-2"/>
    <n v="3.201932405174631"/>
  </r>
  <r>
    <n v="259"/>
    <x v="79"/>
    <x v="3"/>
    <x v="5"/>
    <x v="0"/>
    <n v="9034945"/>
    <n v="1030237"/>
    <n v="19361.509999999998"/>
    <n v="3134"/>
    <n v="46"/>
    <n v="7"/>
    <n v="0.15217391304347827"/>
    <n v="31015"/>
    <n v="11653.49"/>
    <n v="6.1778908742820668"/>
    <n v="2765.93"/>
    <n v="3.0420184870083291E-3"/>
    <n v="0.60188952204657598"/>
  </r>
  <r>
    <n v="260"/>
    <x v="79"/>
    <x v="3"/>
    <x v="6"/>
    <x v="0"/>
    <n v="983498"/>
    <n v="523592"/>
    <n v="19741.490000000002"/>
    <n v="5733"/>
    <n v="128"/>
    <n v="5"/>
    <n v="3.90625E-2"/>
    <n v="10394"/>
    <n v="-9347.49"/>
    <n v="3.4434833420547708"/>
    <n v="3948.2980000000002"/>
    <n v="1.0949365154547816E-2"/>
    <n v="-0.47349465516533956"/>
  </r>
  <r>
    <n v="261"/>
    <x v="79"/>
    <x v="0"/>
    <x v="7"/>
    <x v="0"/>
    <n v="4387490"/>
    <n v="10758"/>
    <n v="2594.27"/>
    <n v="273"/>
    <n v="6"/>
    <n v="1"/>
    <n v="0.16666666666666666"/>
    <n v="5228"/>
    <n v="2633.73"/>
    <n v="9.502820512820513"/>
    <n v="2594.27"/>
    <n v="2.5376464026770774E-2"/>
    <n v="1.0152104445566577"/>
  </r>
  <r>
    <n v="262"/>
    <x v="79"/>
    <x v="0"/>
    <x v="8"/>
    <x v="0"/>
    <n v="544756"/>
    <n v="125431"/>
    <n v="46101.71"/>
    <n v="1016"/>
    <n v="44"/>
    <n v="5"/>
    <n v="0.11363636363636363"/>
    <n v="6565"/>
    <n v="-39536.71"/>
    <n v="45.375698818897639"/>
    <n v="9220.3420000000006"/>
    <n v="8.1000709553459664E-3"/>
    <n v="-0.85759747306553269"/>
  </r>
  <r>
    <n v="263"/>
    <x v="79"/>
    <x v="3"/>
    <x v="9"/>
    <x v="2"/>
    <n v="374754"/>
    <n v="365014"/>
    <n v="38798.49"/>
    <n v="3501"/>
    <n v="69"/>
    <n v="8"/>
    <n v="0.11594202898550725"/>
    <n v="45788"/>
    <n v="6989.51"/>
    <n v="11.082116538131961"/>
    <n v="4849.8112499999997"/>
    <n v="9.5914129321067135E-3"/>
    <n v="0.18014902126345642"/>
  </r>
  <r>
    <n v="264"/>
    <x v="79"/>
    <x v="1"/>
    <x v="10"/>
    <x v="3"/>
    <n v="39889"/>
    <n v="2482038"/>
    <n v="40692.5"/>
    <n v="4722"/>
    <n v="81"/>
    <n v="18"/>
    <n v="0.22222222222222221"/>
    <n v="63068"/>
    <n v="22375.5"/>
    <n v="8.6176408301567129"/>
    <n v="2260.6944444444443"/>
    <n v="1.9024688582527744E-3"/>
    <n v="0.5498679117773545"/>
  </r>
  <r>
    <n v="265"/>
    <x v="80"/>
    <x v="0"/>
    <x v="0"/>
    <x v="0"/>
    <n v="349043"/>
    <n v="107129"/>
    <n v="12511.82"/>
    <n v="382"/>
    <n v="13"/>
    <n v="1"/>
    <n v="7.6923076923076927E-2"/>
    <n v="8464"/>
    <n v="-4047.82"/>
    <n v="32.753455497382198"/>
    <n v="12511.82"/>
    <n v="3.5657945094232186E-3"/>
    <n v="-0.32351967979078983"/>
  </r>
  <r>
    <n v="266"/>
    <x v="80"/>
    <x v="0"/>
    <x v="1"/>
    <x v="0"/>
    <n v="348934"/>
    <n v="106718"/>
    <n v="9536.39"/>
    <n v="571"/>
    <n v="15"/>
    <n v="2"/>
    <n v="0.13333333333333333"/>
    <n v="11609"/>
    <n v="2072.61"/>
    <n v="16.701208406304726"/>
    <n v="4768.1949999999997"/>
    <n v="5.3505500477895014E-3"/>
    <n v="0.21733695874434669"/>
  </r>
  <r>
    <n v="267"/>
    <x v="80"/>
    <x v="1"/>
    <x v="2"/>
    <x v="1"/>
    <n v="89459845"/>
    <n v="7931"/>
    <n v="1159.5899999999999"/>
    <n v="198"/>
    <n v="0"/>
    <n v="1"/>
    <n v="0"/>
    <n v="0"/>
    <n v="-1159.5899999999999"/>
    <n v="5.8565151515151515"/>
    <n v="1159.5899999999999"/>
    <n v="2.4965325936199722E-2"/>
    <n v="-1"/>
  </r>
  <r>
    <n v="268"/>
    <x v="80"/>
    <x v="1"/>
    <x v="3"/>
    <x v="1"/>
    <n v="127823"/>
    <n v="70824"/>
    <n v="7818.67"/>
    <n v="478"/>
    <n v="15"/>
    <n v="2"/>
    <n v="0.13333333333333333"/>
    <n v="6240"/>
    <n v="-1578.67"/>
    <n v="16.357050209205021"/>
    <n v="3909.335"/>
    <n v="6.7491245905342825E-3"/>
    <n v="-0.20191029932200746"/>
  </r>
  <r>
    <n v="269"/>
    <x v="80"/>
    <x v="2"/>
    <x v="4"/>
    <x v="2"/>
    <n v="10934"/>
    <n v="91833"/>
    <n v="7810.99"/>
    <n v="906"/>
    <n v="20"/>
    <n v="4"/>
    <n v="0.2"/>
    <n v="45463"/>
    <n v="37652.01"/>
    <n v="8.6214017660044142"/>
    <n v="1952.7474999999999"/>
    <n v="9.8657345398712876E-3"/>
    <n v="4.8203889647791129"/>
  </r>
  <r>
    <n v="270"/>
    <x v="80"/>
    <x v="3"/>
    <x v="5"/>
    <x v="0"/>
    <n v="9034945"/>
    <n v="102317"/>
    <n v="2606.6799999999998"/>
    <n v="555"/>
    <n v="6"/>
    <n v="1"/>
    <n v="0.16666666666666666"/>
    <n v="5909"/>
    <n v="3302.32"/>
    <n v="4.6967207207207204"/>
    <n v="2606.6799999999998"/>
    <n v="5.4243185394411489E-3"/>
    <n v="1.2668682001626592"/>
  </r>
  <r>
    <n v="271"/>
    <x v="80"/>
    <x v="3"/>
    <x v="6"/>
    <x v="0"/>
    <n v="983498"/>
    <n v="125050"/>
    <n v="1920.65"/>
    <n v="1209"/>
    <n v="18"/>
    <n v="1"/>
    <n v="5.5555555555555552E-2"/>
    <n v="2261"/>
    <n v="340.35"/>
    <n v="1.5886269644334161"/>
    <n v="1920.65"/>
    <n v="9.6681327469012399E-3"/>
    <n v="0.17720563350948898"/>
  </r>
  <r>
    <n v="272"/>
    <x v="80"/>
    <x v="0"/>
    <x v="7"/>
    <x v="0"/>
    <n v="4387490"/>
    <n v="2006"/>
    <n v="1299.5"/>
    <n v="62"/>
    <n v="2"/>
    <n v="1"/>
    <n v="0.5"/>
    <n v="4144"/>
    <n v="2844.5"/>
    <n v="20.95967741935484"/>
    <n v="1299.5"/>
    <n v="3.0907278165503489E-2"/>
    <n v="2.1889188149288188"/>
  </r>
  <r>
    <n v="273"/>
    <x v="80"/>
    <x v="0"/>
    <x v="8"/>
    <x v="0"/>
    <n v="544756"/>
    <n v="25084"/>
    <n v="6147.35"/>
    <n v="231"/>
    <n v="4"/>
    <n v="1"/>
    <n v="0.25"/>
    <n v="1082"/>
    <n v="-5065.3500000000004"/>
    <n v="26.611904761904764"/>
    <n v="6147.35"/>
    <n v="9.2090575665763029E-3"/>
    <n v="-0.82398919859776976"/>
  </r>
  <r>
    <n v="274"/>
    <x v="80"/>
    <x v="3"/>
    <x v="9"/>
    <x v="2"/>
    <n v="374754"/>
    <n v="49515"/>
    <n v="5601.16"/>
    <n v="573"/>
    <n v="12"/>
    <n v="2"/>
    <n v="0.16666666666666666"/>
    <n v="9841"/>
    <n v="4239.84"/>
    <n v="9.775148342059337"/>
    <n v="2800.58"/>
    <n v="1.1572250833080885E-2"/>
    <n v="0.7569574873776147"/>
  </r>
  <r>
    <n v="275"/>
    <x v="80"/>
    <x v="1"/>
    <x v="10"/>
    <x v="3"/>
    <n v="39889"/>
    <n v="3150040"/>
    <n v="7346.61"/>
    <n v="699"/>
    <n v="13"/>
    <n v="2"/>
    <n v="0.15384615384615385"/>
    <n v="10406"/>
    <n v="3059.39"/>
    <n v="10.510171673819743"/>
    <n v="3673.3049999999998"/>
    <n v="2.2190194410229712E-4"/>
    <n v="0.41643560771566751"/>
  </r>
  <r>
    <n v="276"/>
    <x v="81"/>
    <x v="0"/>
    <x v="0"/>
    <x v="0"/>
    <n v="349043"/>
    <n v="182240"/>
    <n v="16139.14"/>
    <n v="1443"/>
    <n v="40"/>
    <n v="3"/>
    <n v="7.4999999999999997E-2"/>
    <n v="24039"/>
    <n v="7899.86"/>
    <n v="11.184435204435204"/>
    <n v="5379.7133333333331"/>
    <n v="7.9181299385425816E-3"/>
    <n v="0.4894845698097916"/>
  </r>
  <r>
    <n v="277"/>
    <x v="81"/>
    <x v="0"/>
    <x v="1"/>
    <x v="0"/>
    <n v="348934"/>
    <n v="486471"/>
    <n v="20533.240000000002"/>
    <n v="1594"/>
    <n v="37"/>
    <n v="3"/>
    <n v="8.1081081081081086E-2"/>
    <n v="14829"/>
    <n v="-5704.24"/>
    <n v="12.881580928481808"/>
    <n v="6844.4133333333339"/>
    <n v="3.2766598625611804E-3"/>
    <n v="-0.27780515885461815"/>
  </r>
  <r>
    <n v="278"/>
    <x v="81"/>
    <x v="1"/>
    <x v="2"/>
    <x v="1"/>
    <n v="89459845"/>
    <n v="21241"/>
    <n v="1416.27"/>
    <n v="502"/>
    <n v="1"/>
    <n v="1"/>
    <n v="1"/>
    <n v="0"/>
    <n v="-1416.27"/>
    <n v="2.8212549800796811"/>
    <n v="1416.27"/>
    <n v="2.363353891059743E-2"/>
    <n v="-1"/>
  </r>
  <r>
    <n v="279"/>
    <x v="81"/>
    <x v="1"/>
    <x v="3"/>
    <x v="1"/>
    <n v="127823"/>
    <n v="210148"/>
    <n v="3938.33"/>
    <n v="987"/>
    <n v="10"/>
    <n v="1"/>
    <n v="0.1"/>
    <n v="2147"/>
    <n v="-1791.33"/>
    <n v="3.9902026342451875"/>
    <n v="3938.33"/>
    <n v="4.696689951843463E-3"/>
    <n v="-0.45484507392727375"/>
  </r>
  <r>
    <n v="280"/>
    <x v="81"/>
    <x v="2"/>
    <x v="4"/>
    <x v="2"/>
    <n v="10934"/>
    <n v="157369"/>
    <n v="32600.91"/>
    <n v="1952"/>
    <n v="74"/>
    <n v="13"/>
    <n v="0.17567567567567569"/>
    <n v="150513"/>
    <n v="117912.09"/>
    <n v="16.701285860655737"/>
    <n v="2507.7623076923078"/>
    <n v="1.240396774460027E-2"/>
    <n v="3.6168343153611358"/>
  </r>
  <r>
    <n v="281"/>
    <x v="81"/>
    <x v="3"/>
    <x v="5"/>
    <x v="0"/>
    <n v="9034945"/>
    <n v="191822"/>
    <n v="14553.75"/>
    <n v="1443"/>
    <n v="32"/>
    <n v="3"/>
    <n v="9.375E-2"/>
    <n v="31828"/>
    <n v="17274.25"/>
    <n v="10.085758835758837"/>
    <n v="4851.25"/>
    <n v="7.5225990762269185E-3"/>
    <n v="1.1869277677574508"/>
  </r>
  <r>
    <n v="282"/>
    <x v="81"/>
    <x v="3"/>
    <x v="6"/>
    <x v="0"/>
    <n v="983498"/>
    <n v="595666"/>
    <n v="2576.06"/>
    <n v="2254"/>
    <n v="77"/>
    <n v="1"/>
    <n v="1.2987012987012988E-2"/>
    <n v="2325"/>
    <n v="-251.06"/>
    <n v="1.1428837622005323"/>
    <n v="2576.06"/>
    <n v="3.7839997582537867E-3"/>
    <n v="-9.7458910118553135E-2"/>
  </r>
  <r>
    <n v="283"/>
    <x v="81"/>
    <x v="0"/>
    <x v="7"/>
    <x v="0"/>
    <n v="4387490"/>
    <n v="5390"/>
    <n v="1167.71"/>
    <n v="119"/>
    <n v="3"/>
    <n v="1"/>
    <n v="0.33333333333333331"/>
    <n v="5604"/>
    <n v="4436.29"/>
    <n v="9.8126890756302529"/>
    <n v="1167.71"/>
    <n v="2.2077922077922078E-2"/>
    <n v="3.7991367719724929"/>
  </r>
  <r>
    <n v="284"/>
    <x v="81"/>
    <x v="0"/>
    <x v="8"/>
    <x v="0"/>
    <n v="544756"/>
    <n v="65953"/>
    <n v="292.31"/>
    <n v="658"/>
    <n v="0"/>
    <n v="1"/>
    <n v="0"/>
    <n v="0"/>
    <n v="-292.31"/>
    <n v="0.4442401215805471"/>
    <n v="292.31"/>
    <n v="9.976801661789457E-3"/>
    <n v="-1"/>
  </r>
  <r>
    <n v="285"/>
    <x v="81"/>
    <x v="3"/>
    <x v="9"/>
    <x v="2"/>
    <n v="374754"/>
    <n v="210123"/>
    <n v="15539.41"/>
    <n v="1518"/>
    <n v="37"/>
    <n v="4"/>
    <n v="0.10810810810810811"/>
    <n v="25685"/>
    <n v="10145.59"/>
    <n v="10.236765480895915"/>
    <n v="3884.8525"/>
    <n v="7.224340029411345E-3"/>
    <n v="0.6528941575001882"/>
  </r>
  <r>
    <n v="286"/>
    <x v="81"/>
    <x v="1"/>
    <x v="10"/>
    <x v="3"/>
    <n v="39889"/>
    <n v="18902677"/>
    <n v="6718.2"/>
    <n v="2495"/>
    <n v="17"/>
    <n v="2"/>
    <n v="0.11764705882352941"/>
    <n v="11531"/>
    <n v="4812.8"/>
    <n v="2.6926653306613226"/>
    <n v="3359.1"/>
    <n v="1.3199188665182185E-4"/>
    <n v="0.71638236432377722"/>
  </r>
  <r>
    <n v="287"/>
    <x v="82"/>
    <x v="0"/>
    <x v="0"/>
    <x v="0"/>
    <n v="349043"/>
    <n v="214200"/>
    <n v="5597.74"/>
    <n v="256"/>
    <n v="10"/>
    <n v="1"/>
    <n v="0.1"/>
    <n v="3669"/>
    <n v="-1928.74"/>
    <n v="21.866171874999999"/>
    <n v="5597.74"/>
    <n v="1.1951447245564892E-3"/>
    <n v="-0.34455691046743864"/>
  </r>
  <r>
    <n v="288"/>
    <x v="82"/>
    <x v="0"/>
    <x v="1"/>
    <x v="0"/>
    <n v="348934"/>
    <n v="59976"/>
    <n v="2610.64"/>
    <n v="338"/>
    <n v="11"/>
    <n v="1"/>
    <n v="9.0909090909090912E-2"/>
    <n v="0"/>
    <n v="-2610.64"/>
    <n v="7.7237869822485203"/>
    <n v="2610.64"/>
    <n v="5.635587568360678E-3"/>
    <n v="-1"/>
  </r>
  <r>
    <n v="289"/>
    <x v="82"/>
    <x v="1"/>
    <x v="2"/>
    <x v="1"/>
    <n v="89459845"/>
    <n v="4345"/>
    <n v="1994.16"/>
    <n v="98"/>
    <n v="2"/>
    <n v="1"/>
    <n v="0.5"/>
    <n v="0"/>
    <n v="-1994.16"/>
    <n v="20.348571428571429"/>
    <n v="1994.16"/>
    <n v="2.2554660529344073E-2"/>
    <n v="-1"/>
  </r>
  <r>
    <n v="290"/>
    <x v="82"/>
    <x v="1"/>
    <x v="3"/>
    <x v="1"/>
    <n v="127823"/>
    <n v="37372"/>
    <n v="1614.43"/>
    <n v="246"/>
    <n v="4"/>
    <n v="1"/>
    <n v="0.25"/>
    <n v="0"/>
    <n v="-1614.43"/>
    <n v="6.562723577235773"/>
    <n v="1614.43"/>
    <n v="6.5824681579792358E-3"/>
    <n v="-1"/>
  </r>
  <r>
    <n v="291"/>
    <x v="82"/>
    <x v="2"/>
    <x v="4"/>
    <x v="2"/>
    <n v="10934"/>
    <n v="43719"/>
    <n v="6853.31"/>
    <n v="481"/>
    <n v="15"/>
    <n v="2"/>
    <n v="0.13333333333333333"/>
    <n v="23755"/>
    <n v="16901.689999999999"/>
    <n v="14.248045738045739"/>
    <n v="3426.6550000000002"/>
    <n v="1.1002081474873625E-2"/>
    <n v="2.4662082993473224"/>
  </r>
  <r>
    <n v="292"/>
    <x v="82"/>
    <x v="3"/>
    <x v="5"/>
    <x v="0"/>
    <n v="9034945"/>
    <n v="46072"/>
    <n v="1507.26"/>
    <n v="221"/>
    <n v="6"/>
    <n v="1"/>
    <n v="0.16666666666666666"/>
    <n v="6083"/>
    <n v="4575.74"/>
    <n v="6.8201809954751127"/>
    <n v="1507.26"/>
    <n v="4.7968397291196386E-3"/>
    <n v="3.0358000610379099"/>
  </r>
  <r>
    <n v="293"/>
    <x v="82"/>
    <x v="3"/>
    <x v="6"/>
    <x v="0"/>
    <n v="983498"/>
    <n v="72565"/>
    <n v="257.45"/>
    <n v="565"/>
    <n v="3"/>
    <n v="1"/>
    <n v="0.33333333333333331"/>
    <n v="0"/>
    <n v="-257.45"/>
    <n v="0.45566371681415929"/>
    <n v="257.45"/>
    <n v="7.7861227864673048E-3"/>
    <n v="-1"/>
  </r>
  <r>
    <n v="294"/>
    <x v="82"/>
    <x v="0"/>
    <x v="7"/>
    <x v="0"/>
    <n v="4387490"/>
    <n v="798"/>
    <n v="213.58"/>
    <n v="23"/>
    <n v="0"/>
    <n v="1"/>
    <n v="0"/>
    <n v="0"/>
    <n v="-213.58"/>
    <n v="9.2860869565217392"/>
    <n v="213.58"/>
    <n v="2.882205513784461E-2"/>
    <n v="-1"/>
  </r>
  <r>
    <n v="295"/>
    <x v="82"/>
    <x v="0"/>
    <x v="8"/>
    <x v="0"/>
    <n v="544756"/>
    <n v="12550"/>
    <n v="3523.62"/>
    <n v="101"/>
    <n v="1"/>
    <n v="1"/>
    <n v="1"/>
    <n v="0"/>
    <n v="-3523.62"/>
    <n v="34.887326732673266"/>
    <n v="3523.62"/>
    <n v="8.0478087649402397E-3"/>
    <n v="-1"/>
  </r>
  <r>
    <n v="296"/>
    <x v="82"/>
    <x v="3"/>
    <x v="9"/>
    <x v="2"/>
    <n v="374754"/>
    <n v="21752"/>
    <n v="3735.05"/>
    <n v="339"/>
    <n v="5"/>
    <n v="1"/>
    <n v="0.2"/>
    <n v="5485"/>
    <n v="1749.95"/>
    <n v="11.017846607669616"/>
    <n v="3735.05"/>
    <n v="1.5584773813902169E-2"/>
    <n v="0.46852117106866037"/>
  </r>
  <r>
    <n v="297"/>
    <x v="82"/>
    <x v="1"/>
    <x v="10"/>
    <x v="3"/>
    <n v="39889"/>
    <n v="170807"/>
    <n v="2852.43"/>
    <n v="484"/>
    <n v="9"/>
    <n v="1"/>
    <n v="0.1111111111111111"/>
    <n v="3367"/>
    <n v="514.57000000000005"/>
    <n v="5.8934504132231398"/>
    <n v="2852.43"/>
    <n v="2.8336075219399675E-3"/>
    <n v="0.18039706495864932"/>
  </r>
  <r>
    <n v="298"/>
    <x v="83"/>
    <x v="0"/>
    <x v="0"/>
    <x v="0"/>
    <n v="349043"/>
    <n v="97305"/>
    <n v="5943.69"/>
    <n v="543"/>
    <n v="11"/>
    <n v="1"/>
    <n v="9.0909090909090912E-2"/>
    <n v="4453"/>
    <n v="-1490.69"/>
    <n v="10.946022099447513"/>
    <n v="5943.69"/>
    <n v="5.5803915523354401E-3"/>
    <n v="-0.25080211114644274"/>
  </r>
  <r>
    <n v="299"/>
    <x v="83"/>
    <x v="0"/>
    <x v="1"/>
    <x v="0"/>
    <n v="348934"/>
    <n v="150471"/>
    <n v="7561.83"/>
    <n v="531"/>
    <n v="13"/>
    <n v="1"/>
    <n v="7.6923076923076927E-2"/>
    <n v="5956"/>
    <n v="-1605.83"/>
    <n v="14.240734463276835"/>
    <n v="7561.83"/>
    <n v="3.5289191937316823E-3"/>
    <n v="-0.2123599710652051"/>
  </r>
  <r>
    <n v="300"/>
    <x v="83"/>
    <x v="1"/>
    <x v="2"/>
    <x v="1"/>
    <n v="89459845"/>
    <n v="10653"/>
    <n v="2922.28"/>
    <n v="163"/>
    <n v="5"/>
    <n v="1"/>
    <n v="0.2"/>
    <n v="10217"/>
    <n v="7294.72"/>
    <n v="17.928098159509204"/>
    <n v="2922.28"/>
    <n v="1.5300854219468694E-2"/>
    <n v="2.496242659840946"/>
  </r>
  <r>
    <n v="301"/>
    <x v="83"/>
    <x v="1"/>
    <x v="3"/>
    <x v="1"/>
    <n v="127823"/>
    <n v="63706"/>
    <n v="402.4"/>
    <n v="437"/>
    <n v="0"/>
    <n v="1"/>
    <n v="0"/>
    <n v="0"/>
    <n v="-402.4"/>
    <n v="0.92082379862700225"/>
    <n v="402.4"/>
    <n v="6.8596364549649951E-3"/>
    <n v="-1"/>
  </r>
  <r>
    <n v="302"/>
    <x v="83"/>
    <x v="2"/>
    <x v="4"/>
    <x v="2"/>
    <n v="10934"/>
    <n v="127611"/>
    <n v="8691.77"/>
    <n v="923"/>
    <n v="19"/>
    <n v="5"/>
    <n v="0.26315789473684209"/>
    <n v="40363"/>
    <n v="31671.23"/>
    <n v="9.4168689057421453"/>
    <n v="1738.354"/>
    <n v="7.2329187922671239E-3"/>
    <n v="3.6438182326499664"/>
  </r>
  <r>
    <n v="303"/>
    <x v="83"/>
    <x v="3"/>
    <x v="5"/>
    <x v="0"/>
    <n v="9034945"/>
    <n v="57843"/>
    <n v="4687.2"/>
    <n v="643"/>
    <n v="13"/>
    <n v="1"/>
    <n v="7.6923076923076927E-2"/>
    <n v="5259"/>
    <n v="571.79999999999995"/>
    <n v="7.2895800933125967"/>
    <n v="4687.2"/>
    <n v="1.1116297564095915E-2"/>
    <n v="0.12199180747567843"/>
  </r>
  <r>
    <n v="304"/>
    <x v="83"/>
    <x v="3"/>
    <x v="6"/>
    <x v="0"/>
    <n v="983498"/>
    <n v="695234"/>
    <n v="779.61"/>
    <n v="932"/>
    <n v="3"/>
    <n v="1"/>
    <n v="0.33333333333333331"/>
    <n v="0"/>
    <n v="-779.61"/>
    <n v="0.83649141630901291"/>
    <n v="779.61"/>
    <n v="1.3405558416303E-3"/>
    <n v="-1"/>
  </r>
  <r>
    <n v="305"/>
    <x v="83"/>
    <x v="0"/>
    <x v="7"/>
    <x v="0"/>
    <n v="4387490"/>
    <n v="1650"/>
    <n v="198.36"/>
    <n v="58"/>
    <n v="0"/>
    <n v="1"/>
    <n v="0"/>
    <n v="0"/>
    <n v="-198.36"/>
    <n v="3.4200000000000004"/>
    <n v="198.36"/>
    <n v="3.5151515151515149E-2"/>
    <n v="-1"/>
  </r>
  <r>
    <n v="306"/>
    <x v="83"/>
    <x v="0"/>
    <x v="8"/>
    <x v="0"/>
    <n v="544756"/>
    <n v="28992"/>
    <n v="5922.94"/>
    <n v="222"/>
    <n v="5"/>
    <n v="1"/>
    <n v="0.2"/>
    <n v="1298"/>
    <n v="-4624.9399999999996"/>
    <n v="26.67990990990991"/>
    <n v="5922.94"/>
    <n v="7.6572847682119206E-3"/>
    <n v="-0.78085207684021785"/>
  </r>
  <r>
    <n v="307"/>
    <x v="83"/>
    <x v="3"/>
    <x v="9"/>
    <x v="2"/>
    <n v="374754"/>
    <n v="110604"/>
    <n v="3938.36"/>
    <n v="647"/>
    <n v="14"/>
    <n v="1"/>
    <n v="7.1428571428571425E-2"/>
    <n v="4302"/>
    <n v="363.64"/>
    <n v="6.0871097372488414"/>
    <n v="3938.36"/>
    <n v="5.8496980217713646E-3"/>
    <n v="9.2332849206268594E-2"/>
  </r>
  <r>
    <n v="308"/>
    <x v="83"/>
    <x v="1"/>
    <x v="10"/>
    <x v="3"/>
    <n v="39889"/>
    <n v="9472495"/>
    <n v="6022.77"/>
    <n v="719"/>
    <n v="17"/>
    <n v="2"/>
    <n v="0.11764705882352941"/>
    <n v="8028"/>
    <n v="2005.23"/>
    <n v="8.3765924895688464"/>
    <n v="3011.3850000000002"/>
    <n v="7.5903972501437054E-5"/>
    <n v="0.33294148705662008"/>
  </r>
  <r>
    <n v="1"/>
    <x v="84"/>
    <x v="0"/>
    <x v="0"/>
    <x v="0"/>
    <n v="349043"/>
    <n v="155814"/>
    <n v="7375.82"/>
    <n v="1193"/>
    <n v="12"/>
    <n v="1"/>
    <n v="8.3333333333333329E-2"/>
    <n v="4203"/>
    <n v="-3172.82"/>
    <n v="6.1825817267393122"/>
    <n v="7375.82"/>
    <n v="7.6565648786373498E-3"/>
    <n v="-0.4301650528348035"/>
  </r>
  <r>
    <n v="2"/>
    <x v="84"/>
    <x v="0"/>
    <x v="1"/>
    <x v="0"/>
    <n v="348934"/>
    <n v="185145"/>
    <n v="15755.2"/>
    <n v="1907"/>
    <n v="42"/>
    <n v="3"/>
    <n v="7.1428571428571425E-2"/>
    <n v="17728"/>
    <n v="1972.8"/>
    <n v="8.2617724174095439"/>
    <n v="5251.7333333333336"/>
    <n v="1.0300035107618353E-2"/>
    <n v="0.12521580176703564"/>
  </r>
  <r>
    <n v="3"/>
    <x v="84"/>
    <x v="1"/>
    <x v="2"/>
    <x v="1"/>
    <n v="89459845"/>
    <n v="24403"/>
    <n v="5499.83"/>
    <n v="461"/>
    <n v="9"/>
    <n v="1"/>
    <n v="0.1111111111111111"/>
    <n v="7334"/>
    <n v="1834.17"/>
    <n v="11.930216919739696"/>
    <n v="5499.83"/>
    <n v="1.8891119944269147E-2"/>
    <n v="0.33349576259629843"/>
  </r>
  <r>
    <n v="4"/>
    <x v="84"/>
    <x v="1"/>
    <x v="3"/>
    <x v="1"/>
    <n v="127823"/>
    <n v="174548"/>
    <n v="5476.13"/>
    <n v="1388"/>
    <n v="22"/>
    <n v="1"/>
    <n v="4.5454545454545456E-2"/>
    <n v="2454"/>
    <n v="-3022.13"/>
    <n v="3.9453386167146975"/>
    <n v="5476.13"/>
    <n v="7.9519673671425619E-3"/>
    <n v="-0.55187331199222811"/>
  </r>
  <r>
    <n v="5"/>
    <x v="84"/>
    <x v="2"/>
    <x v="4"/>
    <x v="2"/>
    <n v="10934"/>
    <n v="226645"/>
    <n v="24759.46"/>
    <n v="2160"/>
    <n v="50"/>
    <n v="10"/>
    <n v="0.2"/>
    <n v="94503"/>
    <n v="69743.539999999994"/>
    <n v="11.462712962962962"/>
    <n v="2475.9459999999999"/>
    <n v="9.5303227514394757E-3"/>
    <n v="2.8168441476510391"/>
  </r>
  <r>
    <n v="6"/>
    <x v="84"/>
    <x v="3"/>
    <x v="5"/>
    <x v="0"/>
    <n v="9034945"/>
    <n v="521761"/>
    <n v="9010.01"/>
    <n v="1384"/>
    <n v="22"/>
    <n v="2"/>
    <n v="9.0909090909090912E-2"/>
    <n v="17201"/>
    <n v="8190.99"/>
    <n v="6.5101228323699427"/>
    <n v="4505.0050000000001"/>
    <n v="2.6525554803827804E-3"/>
    <n v="0.90909888002344053"/>
  </r>
  <r>
    <n v="7"/>
    <x v="84"/>
    <x v="3"/>
    <x v="6"/>
    <x v="0"/>
    <n v="983498"/>
    <n v="553255"/>
    <n v="3560.66"/>
    <n v="2764"/>
    <n v="106"/>
    <n v="1"/>
    <n v="9.433962264150943E-3"/>
    <n v="2006"/>
    <n v="-1554.66"/>
    <n v="1.2882272069464544"/>
    <n v="3560.66"/>
    <n v="4.9958879720924344E-3"/>
    <n v="-0.43662130054540454"/>
  </r>
  <r>
    <n v="8"/>
    <x v="84"/>
    <x v="0"/>
    <x v="7"/>
    <x v="0"/>
    <n v="4387490"/>
    <n v="6617"/>
    <n v="1081.81"/>
    <n v="124"/>
    <n v="2"/>
    <n v="1"/>
    <n v="0.5"/>
    <n v="4545"/>
    <n v="3463.19"/>
    <n v="8.7242741935483874"/>
    <n v="1081.81"/>
    <n v="1.8739610095209309E-2"/>
    <n v="3.2012922786810996"/>
  </r>
  <r>
    <n v="9"/>
    <x v="84"/>
    <x v="0"/>
    <x v="8"/>
    <x v="0"/>
    <n v="544756"/>
    <n v="65008"/>
    <n v="20079.68"/>
    <n v="557"/>
    <n v="16"/>
    <n v="1"/>
    <n v="6.25E-2"/>
    <n v="4570"/>
    <n v="-15509.68"/>
    <n v="36.049694793536801"/>
    <n v="20079.68"/>
    <n v="8.5681762244646815E-3"/>
    <n v="-0.77240673158137974"/>
  </r>
  <r>
    <n v="10"/>
    <x v="84"/>
    <x v="3"/>
    <x v="9"/>
    <x v="2"/>
    <n v="374754"/>
    <n v="107771"/>
    <n v="20131.689999999999"/>
    <n v="1443"/>
    <n v="48"/>
    <n v="7"/>
    <n v="0.14583333333333334"/>
    <n v="31811"/>
    <n v="11679.31"/>
    <n v="13.95127512127512"/>
    <n v="2875.9557142857143"/>
    <n v="1.3389501814031604E-2"/>
    <n v="0.58014553174621708"/>
  </r>
  <r>
    <n v="11"/>
    <x v="84"/>
    <x v="1"/>
    <x v="10"/>
    <x v="3"/>
    <n v="39889"/>
    <n v="17845842"/>
    <n v="944.14"/>
    <n v="2477"/>
    <n v="3"/>
    <n v="1"/>
    <n v="0.33333333333333331"/>
    <n v="0"/>
    <n v="-944.14"/>
    <n v="0.38116269681065806"/>
    <n v="944.14"/>
    <n v="1.3879983920063845E-4"/>
    <n v="-1"/>
  </r>
  <r>
    <n v="12"/>
    <x v="85"/>
    <x v="0"/>
    <x v="0"/>
    <x v="0"/>
    <n v="349043"/>
    <n v="449707"/>
    <n v="15811.67"/>
    <n v="2863"/>
    <n v="56"/>
    <n v="4"/>
    <n v="7.1428571428571425E-2"/>
    <n v="18655"/>
    <n v="2843.33"/>
    <n v="5.5227628361858194"/>
    <n v="3952.9175"/>
    <n v="6.3663674347964345E-3"/>
    <n v="0.17982477499214186"/>
  </r>
  <r>
    <n v="13"/>
    <x v="85"/>
    <x v="0"/>
    <x v="1"/>
    <x v="0"/>
    <n v="348934"/>
    <n v="815801"/>
    <n v="2342.2199999999998"/>
    <n v="3600"/>
    <n v="8"/>
    <n v="1"/>
    <n v="0.125"/>
    <n v="0"/>
    <n v="-2342.2199999999998"/>
    <n v="0.65061666666666662"/>
    <n v="2342.2199999999998"/>
    <n v="4.4128408766353558E-3"/>
    <n v="-1"/>
  </r>
  <r>
    <n v="14"/>
    <x v="85"/>
    <x v="1"/>
    <x v="2"/>
    <x v="1"/>
    <n v="89459845"/>
    <n v="50303"/>
    <n v="10913.17"/>
    <n v="821"/>
    <n v="14"/>
    <n v="2"/>
    <n v="0.14285714285714285"/>
    <n v="23569"/>
    <n v="12655.83"/>
    <n v="13.292533495736906"/>
    <n v="5456.585"/>
    <n v="1.6321094169333836E-2"/>
    <n v="1.1596841247776768"/>
  </r>
  <r>
    <n v="15"/>
    <x v="85"/>
    <x v="1"/>
    <x v="3"/>
    <x v="1"/>
    <n v="127823"/>
    <n v="297325"/>
    <n v="15340.15"/>
    <n v="2578"/>
    <n v="35"/>
    <n v="3"/>
    <n v="8.5714285714285715E-2"/>
    <n v="10959"/>
    <n v="-4381.1499999999996"/>
    <n v="5.9504072924747868"/>
    <n v="5113.3833333333332"/>
    <n v="8.6706465988396538E-3"/>
    <n v="-0.28560020599537811"/>
  </r>
  <r>
    <n v="16"/>
    <x v="85"/>
    <x v="2"/>
    <x v="4"/>
    <x v="2"/>
    <n v="10934"/>
    <n v="479568"/>
    <n v="41152.79"/>
    <n v="4560"/>
    <n v="68"/>
    <n v="18"/>
    <n v="0.26470588235294118"/>
    <n v="137895"/>
    <n v="96742.21"/>
    <n v="9.0247346491228075"/>
    <n v="2286.2661111111111"/>
    <n v="9.5085577019317392E-3"/>
    <n v="2.3508056197404841"/>
  </r>
  <r>
    <n v="17"/>
    <x v="85"/>
    <x v="3"/>
    <x v="5"/>
    <x v="0"/>
    <n v="9034945"/>
    <n v="459437"/>
    <n v="27680.3"/>
    <n v="3140"/>
    <n v="43"/>
    <n v="10"/>
    <n v="0.23255813953488372"/>
    <n v="42993"/>
    <n v="15312.7"/>
    <n v="8.8153821656050955"/>
    <n v="2768.0299999999997"/>
    <n v="6.834451731140505E-3"/>
    <n v="0.55319848412047556"/>
  </r>
  <r>
    <n v="18"/>
    <x v="85"/>
    <x v="3"/>
    <x v="6"/>
    <x v="0"/>
    <n v="983498"/>
    <n v="1011380"/>
    <n v="1674.14"/>
    <n v="4483"/>
    <n v="12"/>
    <n v="1"/>
    <n v="8.3333333333333329E-2"/>
    <n v="0"/>
    <n v="-1674.14"/>
    <n v="0.37344189159045282"/>
    <n v="1674.14"/>
    <n v="4.4325574956989456E-3"/>
    <n v="-1"/>
  </r>
  <r>
    <n v="19"/>
    <x v="85"/>
    <x v="0"/>
    <x v="7"/>
    <x v="0"/>
    <n v="4387490"/>
    <n v="11050"/>
    <n v="162.25"/>
    <n v="299"/>
    <n v="0"/>
    <n v="1"/>
    <n v="0"/>
    <n v="0"/>
    <n v="-162.25"/>
    <n v="0.54264214046822745"/>
    <n v="162.25"/>
    <n v="2.7058823529411764E-2"/>
    <n v="-1"/>
  </r>
  <r>
    <n v="20"/>
    <x v="85"/>
    <x v="0"/>
    <x v="8"/>
    <x v="0"/>
    <n v="544756"/>
    <n v="127777"/>
    <n v="10141.450000000001"/>
    <n v="1305"/>
    <n v="5"/>
    <n v="1"/>
    <n v="0.2"/>
    <n v="1075"/>
    <n v="-9066.4500000000007"/>
    <n v="7.7712260536398476"/>
    <n v="10141.450000000001"/>
    <n v="1.0213105644990882E-2"/>
    <n v="-0.89399937878705704"/>
  </r>
  <r>
    <n v="21"/>
    <x v="85"/>
    <x v="3"/>
    <x v="9"/>
    <x v="2"/>
    <n v="374754"/>
    <n v="250450"/>
    <n v="12875.59"/>
    <n v="2449"/>
    <n v="20"/>
    <n v="2"/>
    <n v="0.1"/>
    <n v="12607"/>
    <n v="-268.58999999999997"/>
    <n v="5.2574887709269094"/>
    <n v="6437.7950000000001"/>
    <n v="9.778398882012377E-3"/>
    <n v="-2.0860403290256988E-2"/>
  </r>
  <r>
    <n v="22"/>
    <x v="85"/>
    <x v="1"/>
    <x v="10"/>
    <x v="3"/>
    <n v="39889"/>
    <n v="47373078"/>
    <n v="38667.800000000003"/>
    <n v="4933"/>
    <n v="92"/>
    <n v="10"/>
    <n v="0.10869565217391304"/>
    <n v="44353"/>
    <n v="5685.2"/>
    <n v="7.8385972025136841"/>
    <n v="3866.78"/>
    <n v="1.0413087365781889E-4"/>
    <n v="0.14702672507874767"/>
  </r>
  <r>
    <n v="23"/>
    <x v="86"/>
    <x v="0"/>
    <x v="0"/>
    <x v="0"/>
    <n v="349043"/>
    <n v="1853320"/>
    <n v="60562.73"/>
    <n v="8426"/>
    <n v="132"/>
    <n v="14"/>
    <n v="0.10606060606060606"/>
    <n v="73055"/>
    <n v="12492.27"/>
    <n v="7.1876014716354142"/>
    <n v="4325.9092857142859"/>
    <n v="4.5464355858675243E-3"/>
    <n v="0.20626992871688576"/>
  </r>
  <r>
    <n v="24"/>
    <x v="86"/>
    <x v="0"/>
    <x v="1"/>
    <x v="0"/>
    <n v="348934"/>
    <n v="1130029"/>
    <n v="81579.320000000007"/>
    <n v="11119"/>
    <n v="268"/>
    <n v="14"/>
    <n v="5.2238805970149252E-2"/>
    <n v="67348"/>
    <n v="-14231.32"/>
    <n v="7.3369295799982019"/>
    <n v="5827.0942857142863"/>
    <n v="9.8395704888989566E-3"/>
    <n v="-0.17444764187786804"/>
  </r>
  <r>
    <n v="25"/>
    <x v="86"/>
    <x v="1"/>
    <x v="2"/>
    <x v="1"/>
    <n v="89459845"/>
    <n v="140432"/>
    <n v="90917.18"/>
    <n v="3225"/>
    <n v="94"/>
    <n v="18"/>
    <n v="0.19148936170212766"/>
    <n v="109038"/>
    <n v="18120.82"/>
    <n v="28.191373643410852"/>
    <n v="5050.9544444444437"/>
    <n v="2.2964851315939387E-2"/>
    <n v="0.19931128528183564"/>
  </r>
  <r>
    <n v="26"/>
    <x v="86"/>
    <x v="1"/>
    <x v="3"/>
    <x v="1"/>
    <n v="127823"/>
    <n v="3844412"/>
    <n v="49205.96"/>
    <n v="8056"/>
    <n v="156"/>
    <n v="13"/>
    <n v="8.3333333333333329E-2"/>
    <n v="40634"/>
    <n v="-8571.9599999999991"/>
    <n v="6.1079890764647464"/>
    <n v="3785.0738461538463"/>
    <n v="2.0955090141223159E-3"/>
    <n v="-0.17420572629819639"/>
  </r>
  <r>
    <n v="27"/>
    <x v="86"/>
    <x v="2"/>
    <x v="4"/>
    <x v="2"/>
    <n v="10934"/>
    <n v="874178"/>
    <n v="179742.26"/>
    <n v="14227"/>
    <n v="456"/>
    <n v="81"/>
    <n v="0.17763157894736842"/>
    <n v="780106"/>
    <n v="600363.74"/>
    <n v="12.633883461024812"/>
    <n v="2219.0402469135802"/>
    <n v="1.6274717506045679E-2"/>
    <n v="3.3401368159051743"/>
  </r>
  <r>
    <n v="28"/>
    <x v="86"/>
    <x v="3"/>
    <x v="5"/>
    <x v="0"/>
    <n v="9034945"/>
    <n v="1598729"/>
    <n v="67660.34"/>
    <n v="9261"/>
    <n v="187"/>
    <n v="17"/>
    <n v="9.0909090909090912E-2"/>
    <n v="91196"/>
    <n v="23535.66"/>
    <n v="7.3059432026778959"/>
    <n v="3980.02"/>
    <n v="5.7927265971906431E-3"/>
    <n v="0.34785015860103574"/>
  </r>
  <r>
    <n v="29"/>
    <x v="86"/>
    <x v="3"/>
    <x v="6"/>
    <x v="0"/>
    <n v="983498"/>
    <n v="3575494"/>
    <n v="88155.4"/>
    <n v="14407"/>
    <n v="546"/>
    <n v="32"/>
    <n v="5.8608058608058608E-2"/>
    <n v="101991"/>
    <n v="13835.6"/>
    <n v="6.1189282987436657"/>
    <n v="2754.8562499999998"/>
    <n v="4.0293732838035806E-3"/>
    <n v="0.1569455756539021"/>
  </r>
  <r>
    <n v="30"/>
    <x v="86"/>
    <x v="0"/>
    <x v="7"/>
    <x v="0"/>
    <n v="4387490"/>
    <n v="31159"/>
    <n v="5290.76"/>
    <n v="847"/>
    <n v="21"/>
    <n v="3"/>
    <n v="0.14285714285714285"/>
    <n v="26130"/>
    <n v="20839.240000000002"/>
    <n v="6.2464698937426215"/>
    <n v="1763.5866666666668"/>
    <n v="2.7183157354215476E-2"/>
    <n v="3.938798962719912"/>
  </r>
  <r>
    <n v="31"/>
    <x v="86"/>
    <x v="0"/>
    <x v="8"/>
    <x v="0"/>
    <n v="544756"/>
    <n v="259829"/>
    <n v="69281.97"/>
    <n v="3367"/>
    <n v="76"/>
    <n v="7"/>
    <n v="9.2105263157894732E-2"/>
    <n v="5779"/>
    <n v="-63502.97"/>
    <n v="20.576765666765667"/>
    <n v="9897.4242857142854"/>
    <n v="1.2958522720712469E-2"/>
    <n v="-0.91658724484884013"/>
  </r>
  <r>
    <n v="32"/>
    <x v="86"/>
    <x v="3"/>
    <x v="9"/>
    <x v="2"/>
    <n v="374754"/>
    <n v="600214"/>
    <n v="162523.82"/>
    <n v="7583"/>
    <n v="397"/>
    <n v="41"/>
    <n v="0.10327455919395466"/>
    <n v="287103"/>
    <n v="124579.18"/>
    <n v="21.432654622181197"/>
    <n v="3963.9956097560976"/>
    <n v="1.2633827268274316E-2"/>
    <n v="0.76652874637083956"/>
  </r>
  <r>
    <n v="33"/>
    <x v="86"/>
    <x v="1"/>
    <x v="10"/>
    <x v="3"/>
    <n v="39889"/>
    <n v="134157683"/>
    <n v="31150.76"/>
    <n v="14298"/>
    <n v="76"/>
    <n v="13"/>
    <n v="0.17105263157894737"/>
    <n v="61769"/>
    <n v="30618.240000000002"/>
    <n v="2.1786795355993842"/>
    <n v="2396.2123076923076"/>
    <n v="1.0657608032780351E-4"/>
    <n v="0.98290507197898236"/>
  </r>
  <r>
    <n v="34"/>
    <x v="87"/>
    <x v="0"/>
    <x v="0"/>
    <x v="0"/>
    <n v="349043"/>
    <n v="2952903"/>
    <n v="193156.01"/>
    <n v="9687"/>
    <n v="172"/>
    <n v="35"/>
    <n v="0.20348837209302326"/>
    <n v="156571"/>
    <n v="-36585.01"/>
    <n v="19.939714049757409"/>
    <n v="5518.7431428571435"/>
    <n v="3.2805005785831775E-3"/>
    <n v="-0.18940653205665203"/>
  </r>
  <r>
    <n v="35"/>
    <x v="87"/>
    <x v="0"/>
    <x v="1"/>
    <x v="0"/>
    <n v="348934"/>
    <n v="4257540"/>
    <n v="108958.3"/>
    <n v="15561"/>
    <n v="134"/>
    <n v="18"/>
    <n v="0.13432835820895522"/>
    <n v="80447"/>
    <n v="-28511.3"/>
    <n v="7.0020114388535442"/>
    <n v="6053.2388888888891"/>
    <n v="3.6549274933412252E-3"/>
    <n v="-0.26167166705060557"/>
  </r>
  <r>
    <n v="36"/>
    <x v="87"/>
    <x v="1"/>
    <x v="2"/>
    <x v="1"/>
    <n v="89459845"/>
    <n v="229530"/>
    <n v="46284.800000000003"/>
    <n v="3389"/>
    <n v="58"/>
    <n v="9"/>
    <n v="0.15517241379310345"/>
    <n v="72048"/>
    <n v="25763.200000000001"/>
    <n v="13.657362053703158"/>
    <n v="5142.7555555555555"/>
    <n v="1.4764954472182285E-2"/>
    <n v="0.5566233407079646"/>
  </r>
  <r>
    <n v="37"/>
    <x v="87"/>
    <x v="1"/>
    <x v="3"/>
    <x v="1"/>
    <n v="127823"/>
    <n v="1723449"/>
    <n v="67213.05"/>
    <n v="10324"/>
    <n v="268"/>
    <n v="14"/>
    <n v="5.2238805970149252E-2"/>
    <n v="48579"/>
    <n v="-18634.05"/>
    <n v="6.5103690430065866"/>
    <n v="4800.9321428571429"/>
    <n v="5.990313609512089E-3"/>
    <n v="-0.27723857197374613"/>
  </r>
  <r>
    <n v="38"/>
    <x v="87"/>
    <x v="2"/>
    <x v="4"/>
    <x v="2"/>
    <n v="10934"/>
    <n v="1838086"/>
    <n v="155395.75"/>
    <n v="19309"/>
    <n v="399"/>
    <n v="77"/>
    <n v="0.19298245614035087"/>
    <n v="613914"/>
    <n v="458518.25"/>
    <n v="8.0478403853125489"/>
    <n v="2018.1266233766235"/>
    <n v="1.0504949169951787E-2"/>
    <n v="2.950648585949101"/>
  </r>
  <r>
    <n v="39"/>
    <x v="87"/>
    <x v="3"/>
    <x v="5"/>
    <x v="0"/>
    <n v="9034945"/>
    <n v="1164705"/>
    <n v="90314.76"/>
    <n v="8939"/>
    <n v="230"/>
    <n v="27"/>
    <n v="0.11739130434782609"/>
    <n v="161528"/>
    <n v="71213.240000000005"/>
    <n v="10.103452287727933"/>
    <n v="3344.991111111111"/>
    <n v="7.6749048042208112E-3"/>
    <n v="0.78850057288531805"/>
  </r>
  <r>
    <n v="40"/>
    <x v="87"/>
    <x v="3"/>
    <x v="6"/>
    <x v="0"/>
    <n v="983498"/>
    <n v="2931609"/>
    <n v="34867.629999999997"/>
    <n v="17384"/>
    <n v="456"/>
    <n v="9"/>
    <n v="1.9736842105263157E-2"/>
    <n v="26363"/>
    <n v="-8504.6299999999992"/>
    <n v="2.0057311320754714"/>
    <n v="3874.181111111111"/>
    <n v="5.9298494444518348E-3"/>
    <n v="-0.24391190339004973"/>
  </r>
  <r>
    <n v="41"/>
    <x v="87"/>
    <x v="0"/>
    <x v="7"/>
    <x v="0"/>
    <n v="4387490"/>
    <n v="41478"/>
    <n v="713.13"/>
    <n v="1100"/>
    <n v="3"/>
    <n v="1"/>
    <n v="0.33333333333333331"/>
    <n v="5202"/>
    <n v="4488.87"/>
    <n v="0.64829999999999999"/>
    <n v="713.13"/>
    <n v="2.652008293553209E-2"/>
    <n v="6.2946026671153925"/>
  </r>
  <r>
    <n v="42"/>
    <x v="87"/>
    <x v="0"/>
    <x v="8"/>
    <x v="0"/>
    <n v="544756"/>
    <n v="502733"/>
    <n v="125064.66"/>
    <n v="4730"/>
    <n v="83"/>
    <n v="12"/>
    <n v="0.14457831325301204"/>
    <n v="6979"/>
    <n v="-118085.66"/>
    <n v="26.440731501057083"/>
    <n v="10422.055"/>
    <n v="9.4085727413955322E-3"/>
    <n v="-0.94419686584523554"/>
  </r>
  <r>
    <n v="43"/>
    <x v="87"/>
    <x v="3"/>
    <x v="9"/>
    <x v="2"/>
    <n v="374754"/>
    <n v="1355212"/>
    <n v="147469.69"/>
    <n v="14279"/>
    <n v="264"/>
    <n v="43"/>
    <n v="0.16287878787878787"/>
    <n v="263519"/>
    <n v="116049.31"/>
    <n v="10.327732334197073"/>
    <n v="3429.5276744186049"/>
    <n v="1.0536358887022841E-2"/>
    <n v="0.78693669187207216"/>
  </r>
  <r>
    <n v="44"/>
    <x v="87"/>
    <x v="1"/>
    <x v="10"/>
    <x v="3"/>
    <n v="39889"/>
    <n v="45351117"/>
    <n v="185438.55"/>
    <n v="19374"/>
    <n v="270"/>
    <n v="54"/>
    <n v="0.2"/>
    <n v="232842"/>
    <n v="47403.45"/>
    <n v="9.5715159492102817"/>
    <n v="3434.047222222222"/>
    <n v="4.2720006212856898E-4"/>
    <n v="0.25562888622673119"/>
  </r>
  <r>
    <n v="45"/>
    <x v="88"/>
    <x v="0"/>
    <x v="0"/>
    <x v="0"/>
    <n v="349043"/>
    <n v="3492635"/>
    <n v="77917.279999999999"/>
    <n v="12390"/>
    <n v="121"/>
    <n v="14"/>
    <n v="0.11570247933884298"/>
    <n v="73766"/>
    <n v="-4151.28"/>
    <n v="6.2887231638418077"/>
    <n v="5565.5199999999995"/>
    <n v="3.547464879668216E-3"/>
    <n v="-5.3278040506547455E-2"/>
  </r>
  <r>
    <n v="46"/>
    <x v="88"/>
    <x v="0"/>
    <x v="1"/>
    <x v="0"/>
    <n v="348934"/>
    <n v="3207339"/>
    <n v="224349.87"/>
    <n v="14320"/>
    <n v="288"/>
    <n v="44"/>
    <n v="0.15277777777777779"/>
    <n v="175613"/>
    <n v="-48736.87"/>
    <n v="15.666890363128491"/>
    <n v="5098.8606818181815"/>
    <n v="4.4647603511820859E-3"/>
    <n v="-0.21723600731304191"/>
  </r>
  <r>
    <n v="47"/>
    <x v="88"/>
    <x v="1"/>
    <x v="2"/>
    <x v="1"/>
    <n v="89459845"/>
    <n v="235460"/>
    <n v="99836.84"/>
    <n v="5014"/>
    <n v="177"/>
    <n v="24"/>
    <n v="0.13559322033898305"/>
    <n v="205531"/>
    <n v="105694.16"/>
    <n v="19.911615476665336"/>
    <n v="4159.8683333333329"/>
    <n v="2.1294487386392592E-2"/>
    <n v="1.0586689242167522"/>
  </r>
  <r>
    <n v="48"/>
    <x v="88"/>
    <x v="1"/>
    <x v="3"/>
    <x v="1"/>
    <n v="127823"/>
    <n v="10665748"/>
    <n v="66561.440000000002"/>
    <n v="14089"/>
    <n v="113"/>
    <n v="12"/>
    <n v="0.10619469026548672"/>
    <n v="47252"/>
    <n v="-19309.439999999999"/>
    <n v="4.7243551707005471"/>
    <n v="5546.7866666666669"/>
    <n v="1.3209575174661918E-3"/>
    <n v="-0.29009949303981403"/>
  </r>
  <r>
    <n v="49"/>
    <x v="88"/>
    <x v="2"/>
    <x v="4"/>
    <x v="2"/>
    <n v="10934"/>
    <n v="2157308"/>
    <n v="419582.73"/>
    <n v="18552"/>
    <n v="726"/>
    <n v="174"/>
    <n v="0.23966942148760331"/>
    <n v="1142984"/>
    <n v="723401.27"/>
    <n v="22.616576649417851"/>
    <n v="2411.395"/>
    <n v="8.5996065466776191E-3"/>
    <n v="1.7240968664272718"/>
  </r>
  <r>
    <n v="50"/>
    <x v="88"/>
    <x v="3"/>
    <x v="5"/>
    <x v="0"/>
    <n v="9034945"/>
    <n v="7703194"/>
    <n v="304761.3"/>
    <n v="14416"/>
    <n v="478"/>
    <n v="60"/>
    <n v="0.12552301255230125"/>
    <n v="472533"/>
    <n v="167771.70000000001"/>
    <n v="21.140489733629298"/>
    <n v="5079.3549999999996"/>
    <n v="1.8714315126946044E-3"/>
    <n v="0.55050198302737263"/>
  </r>
  <r>
    <n v="51"/>
    <x v="88"/>
    <x v="3"/>
    <x v="6"/>
    <x v="0"/>
    <n v="983498"/>
    <n v="4457588"/>
    <n v="15322.81"/>
    <n v="22113"/>
    <n v="638"/>
    <n v="3"/>
    <n v="4.7021943573667714E-3"/>
    <n v="7730"/>
    <n v="-7592.81"/>
    <n v="0.69293221182110065"/>
    <n v="5107.6033333333335"/>
    <n v="4.9607545605381206E-3"/>
    <n v="-0.49552334069273196"/>
  </r>
  <r>
    <n v="52"/>
    <x v="88"/>
    <x v="0"/>
    <x v="7"/>
    <x v="0"/>
    <n v="4387490"/>
    <n v="42728"/>
    <n v="6405.63"/>
    <n v="1281"/>
    <n v="24"/>
    <n v="5"/>
    <n v="0.20833333333333334"/>
    <n v="22505"/>
    <n v="16099.37"/>
    <n v="5.0004918032786883"/>
    <n v="1281.126"/>
    <n v="2.9980340760157275E-2"/>
    <n v="2.5133156301565966"/>
  </r>
  <r>
    <n v="53"/>
    <x v="88"/>
    <x v="0"/>
    <x v="8"/>
    <x v="0"/>
    <n v="544756"/>
    <n v="518784"/>
    <n v="193381"/>
    <n v="7125"/>
    <n v="105"/>
    <n v="19"/>
    <n v="0.18095238095238095"/>
    <n v="10741"/>
    <n v="-182640"/>
    <n v="27.14119298245614"/>
    <n v="10177.947368421053"/>
    <n v="1.3734039600296077E-2"/>
    <n v="-0.94445679772056201"/>
  </r>
  <r>
    <n v="54"/>
    <x v="88"/>
    <x v="3"/>
    <x v="9"/>
    <x v="2"/>
    <n v="374754"/>
    <n v="1959883"/>
    <n v="29290.46"/>
    <n v="13890"/>
    <n v="49"/>
    <n v="9"/>
    <n v="0.18367346938775511"/>
    <n v="47648"/>
    <n v="18357.54"/>
    <n v="2.1087444204463641"/>
    <n v="3254.4955555555553"/>
    <n v="7.0871577538046916E-3"/>
    <n v="0.62674126661035712"/>
  </r>
  <r>
    <n v="55"/>
    <x v="88"/>
    <x v="1"/>
    <x v="10"/>
    <x v="3"/>
    <n v="39889"/>
    <n v="6810794"/>
    <n v="487237.64"/>
    <n v="24813"/>
    <n v="658"/>
    <n v="142"/>
    <n v="0.21580547112462006"/>
    <n v="549049"/>
    <n v="61811.360000000001"/>
    <n v="19.636385765526136"/>
    <n v="3431.2509859154929"/>
    <n v="3.6431875637407329E-3"/>
    <n v="0.12686080656658627"/>
  </r>
  <r>
    <n v="56"/>
    <x v="89"/>
    <x v="0"/>
    <x v="0"/>
    <x v="0"/>
    <n v="349043"/>
    <n v="338280"/>
    <n v="39471.31"/>
    <n v="2325"/>
    <n v="78"/>
    <n v="9"/>
    <n v="0.11538461538461539"/>
    <n v="51430"/>
    <n v="11958.69"/>
    <n v="16.976907526881721"/>
    <n v="4385.7011111111105"/>
    <n v="6.8730046115643845E-3"/>
    <n v="0.30297170273801405"/>
  </r>
  <r>
    <n v="57"/>
    <x v="89"/>
    <x v="0"/>
    <x v="1"/>
    <x v="0"/>
    <n v="348934"/>
    <n v="488989"/>
    <n v="64736.58"/>
    <n v="3735"/>
    <n v="96"/>
    <n v="8"/>
    <n v="8.3333333333333329E-2"/>
    <n v="50614"/>
    <n v="-14122.58"/>
    <n v="17.33241767068273"/>
    <n v="8092.0725000000002"/>
    <n v="7.6382086304599903E-3"/>
    <n v="-0.21815455805666595"/>
  </r>
  <r>
    <n v="58"/>
    <x v="89"/>
    <x v="1"/>
    <x v="2"/>
    <x v="1"/>
    <n v="89459845"/>
    <n v="41507"/>
    <n v="5883.76"/>
    <n v="894"/>
    <n v="10"/>
    <n v="1"/>
    <n v="0.1"/>
    <n v="9324"/>
    <n v="3440.24"/>
    <n v="6.5813870246085013"/>
    <n v="5883.76"/>
    <n v="2.1538535668682392E-2"/>
    <n v="0.58470093953526314"/>
  </r>
  <r>
    <n v="59"/>
    <x v="89"/>
    <x v="1"/>
    <x v="3"/>
    <x v="1"/>
    <n v="127823"/>
    <n v="567609"/>
    <n v="20508.009999999998"/>
    <n v="2229"/>
    <n v="45"/>
    <n v="6"/>
    <n v="0.13333333333333333"/>
    <n v="13128"/>
    <n v="-7380.01"/>
    <n v="9.2005428443248078"/>
    <n v="3418.0016666666666"/>
    <n v="3.9269990433555496E-3"/>
    <n v="-0.35985987913990686"/>
  </r>
  <r>
    <n v="60"/>
    <x v="89"/>
    <x v="2"/>
    <x v="4"/>
    <x v="2"/>
    <n v="10934"/>
    <n v="439731"/>
    <n v="88186.96"/>
    <n v="4835"/>
    <n v="156"/>
    <n v="22"/>
    <n v="0.14102564102564102"/>
    <n v="203971"/>
    <n v="115784.04"/>
    <n v="18.239288521199587"/>
    <n v="4008.4981818181823"/>
    <n v="1.0995358526007946E-2"/>
    <n v="1.3129383301113904"/>
  </r>
  <r>
    <n v="61"/>
    <x v="89"/>
    <x v="3"/>
    <x v="5"/>
    <x v="0"/>
    <n v="9034945"/>
    <n v="459688"/>
    <n v="4215.0600000000004"/>
    <n v="2498"/>
    <n v="14"/>
    <n v="1"/>
    <n v="7.1428571428571425E-2"/>
    <n v="6585"/>
    <n v="2369.94"/>
    <n v="1.6873738991192957"/>
    <n v="4215.0600000000004"/>
    <n v="5.4341205339273595E-3"/>
    <n v="0.56225534156097423"/>
  </r>
  <r>
    <n v="62"/>
    <x v="89"/>
    <x v="3"/>
    <x v="6"/>
    <x v="0"/>
    <n v="983498"/>
    <n v="1655581"/>
    <n v="14303.49"/>
    <n v="4994"/>
    <n v="85"/>
    <n v="4"/>
    <n v="4.7058823529411764E-2"/>
    <n v="12789"/>
    <n v="-1514.49"/>
    <n v="2.864134961954345"/>
    <n v="3575.8724999999999"/>
    <n v="3.016463706698736E-3"/>
    <n v="-0.1058825503426087"/>
  </r>
  <r>
    <n v="63"/>
    <x v="89"/>
    <x v="0"/>
    <x v="7"/>
    <x v="0"/>
    <n v="4387490"/>
    <n v="11818"/>
    <n v="1188.58"/>
    <n v="289"/>
    <n v="5"/>
    <n v="1"/>
    <n v="0.2"/>
    <n v="4814"/>
    <n v="3625.42"/>
    <n v="4.1127335640138405"/>
    <n v="1188.58"/>
    <n v="2.4454222372651886E-2"/>
    <n v="3.0502111763617092"/>
  </r>
  <r>
    <n v="64"/>
    <x v="89"/>
    <x v="0"/>
    <x v="8"/>
    <x v="0"/>
    <n v="544756"/>
    <n v="102299"/>
    <n v="25933.61"/>
    <n v="1186"/>
    <n v="28"/>
    <n v="4"/>
    <n v="0.14285714285714285"/>
    <n v="7306"/>
    <n v="-18627.61"/>
    <n v="21.866450252951097"/>
    <n v="6483.4025000000001"/>
    <n v="1.1593466211790927E-2"/>
    <n v="-0.71828064045075102"/>
  </r>
  <r>
    <n v="65"/>
    <x v="89"/>
    <x v="3"/>
    <x v="9"/>
    <x v="2"/>
    <n v="374754"/>
    <n v="314795"/>
    <n v="7787.26"/>
    <n v="3185"/>
    <n v="21"/>
    <n v="2"/>
    <n v="9.5238095238095233E-2"/>
    <n v="10724"/>
    <n v="2936.74"/>
    <n v="2.4449795918367347"/>
    <n v="3893.63"/>
    <n v="1.0117695643196365E-2"/>
    <n v="0.37712109265646704"/>
  </r>
  <r>
    <n v="66"/>
    <x v="89"/>
    <x v="1"/>
    <x v="10"/>
    <x v="3"/>
    <n v="39889"/>
    <n v="42229523"/>
    <n v="41278.81"/>
    <n v="3804"/>
    <n v="79"/>
    <n v="10"/>
    <n v="0.12658227848101267"/>
    <n v="41418"/>
    <n v="139.19"/>
    <n v="10.851422187171398"/>
    <n v="4127.8809999999994"/>
    <n v="9.007916096992145E-5"/>
    <n v="3.3719479800895426E-3"/>
  </r>
  <r>
    <n v="67"/>
    <x v="90"/>
    <x v="0"/>
    <x v="0"/>
    <x v="0"/>
    <n v="349043"/>
    <n v="570002"/>
    <n v="30237.08"/>
    <n v="2387"/>
    <n v="37"/>
    <n v="5"/>
    <n v="0.13513513513513514"/>
    <n v="22950"/>
    <n v="-7287.08"/>
    <n v="12.667398408043571"/>
    <n v="6047.4160000000002"/>
    <n v="4.1877046045452476E-3"/>
    <n v="-0.24099813870916106"/>
  </r>
  <r>
    <n v="68"/>
    <x v="90"/>
    <x v="0"/>
    <x v="1"/>
    <x v="0"/>
    <n v="348934"/>
    <n v="562882"/>
    <n v="38109.43"/>
    <n v="2866"/>
    <n v="62"/>
    <n v="5"/>
    <n v="8.0645161290322578E-2"/>
    <n v="24095"/>
    <n v="-14014.43"/>
    <n v="13.297079553384508"/>
    <n v="7621.8860000000004"/>
    <n v="5.0916533127724813E-3"/>
    <n v="-0.36774178989294776"/>
  </r>
  <r>
    <n v="69"/>
    <x v="90"/>
    <x v="1"/>
    <x v="2"/>
    <x v="1"/>
    <n v="89459845"/>
    <n v="50299"/>
    <n v="5841.16"/>
    <n v="942"/>
    <n v="18"/>
    <n v="2"/>
    <n v="0.1111111111111111"/>
    <n v="16819"/>
    <n v="10977.84"/>
    <n v="6.2008067940552012"/>
    <n v="2920.58"/>
    <n v="1.8728006521004394E-2"/>
    <n v="1.8793938190359449"/>
  </r>
  <r>
    <n v="70"/>
    <x v="90"/>
    <x v="1"/>
    <x v="3"/>
    <x v="1"/>
    <n v="127823"/>
    <n v="1241495"/>
    <n v="17864.71"/>
    <n v="2806"/>
    <n v="47"/>
    <n v="4"/>
    <n v="8.5106382978723402E-2"/>
    <n v="16301"/>
    <n v="-1563.71"/>
    <n v="6.3666108339272984"/>
    <n v="4466.1774999999998"/>
    <n v="2.2601782528322706E-3"/>
    <n v="-8.753066800412658E-2"/>
  </r>
  <r>
    <n v="71"/>
    <x v="90"/>
    <x v="2"/>
    <x v="4"/>
    <x v="2"/>
    <n v="10934"/>
    <n v="801767"/>
    <n v="25543.26"/>
    <n v="3651"/>
    <n v="90"/>
    <n v="12"/>
    <n v="0.13333333333333333"/>
    <n v="96555"/>
    <n v="71011.740000000005"/>
    <n v="6.9962366474938369"/>
    <n v="2128.605"/>
    <n v="4.5536920327227236E-3"/>
    <n v="2.7800578313026612"/>
  </r>
  <r>
    <n v="72"/>
    <x v="90"/>
    <x v="3"/>
    <x v="5"/>
    <x v="0"/>
    <n v="9034945"/>
    <n v="1200519"/>
    <n v="36228.75"/>
    <n v="2993"/>
    <n v="110"/>
    <n v="9"/>
    <n v="8.1818181818181818E-2"/>
    <n v="55317"/>
    <n v="19088.25"/>
    <n v="12.104493818910791"/>
    <n v="4025.4166666666665"/>
    <n v="2.4930884059311013E-3"/>
    <n v="0.52688127523030737"/>
  </r>
  <r>
    <n v="73"/>
    <x v="90"/>
    <x v="3"/>
    <x v="6"/>
    <x v="0"/>
    <n v="983498"/>
    <n v="535842"/>
    <n v="6300.92"/>
    <n v="4329"/>
    <n v="230"/>
    <n v="1"/>
    <n v="4.3478260869565218E-3"/>
    <n v="4275"/>
    <n v="-2025.92"/>
    <n v="1.4555139755139754"/>
    <n v="6300.92"/>
    <n v="8.0788739964392491E-3"/>
    <n v="-0.32152764993048633"/>
  </r>
  <r>
    <n v="74"/>
    <x v="90"/>
    <x v="0"/>
    <x v="7"/>
    <x v="0"/>
    <n v="4387490"/>
    <n v="8978"/>
    <n v="3336.49"/>
    <n v="286"/>
    <n v="5"/>
    <n v="1"/>
    <n v="0.2"/>
    <n v="5474"/>
    <n v="2137.5100000000002"/>
    <n v="11.66604895104895"/>
    <n v="3336.49"/>
    <n v="3.1855647137447096E-2"/>
    <n v="0.64064630794637489"/>
  </r>
  <r>
    <n v="75"/>
    <x v="90"/>
    <x v="0"/>
    <x v="8"/>
    <x v="0"/>
    <n v="544756"/>
    <n v="141531"/>
    <n v="8329.59"/>
    <n v="1234"/>
    <n v="5"/>
    <n v="1"/>
    <n v="0.2"/>
    <n v="929"/>
    <n v="-7400.59"/>
    <n v="6.7500729335494327"/>
    <n v="8329.59"/>
    <n v="8.7189379005306253E-3"/>
    <n v="-0.88846990067938514"/>
  </r>
  <r>
    <n v="76"/>
    <x v="90"/>
    <x v="3"/>
    <x v="9"/>
    <x v="2"/>
    <n v="374754"/>
    <n v="293813"/>
    <n v="50480.42"/>
    <n v="3576"/>
    <n v="100"/>
    <n v="13"/>
    <n v="0.13"/>
    <n v="55265"/>
    <n v="4784.58"/>
    <n v="14.116448545861298"/>
    <n v="3883.1092307692306"/>
    <n v="1.2171006728769659E-2"/>
    <n v="9.4780907131913728E-2"/>
  </r>
  <r>
    <n v="77"/>
    <x v="90"/>
    <x v="1"/>
    <x v="10"/>
    <x v="3"/>
    <n v="39889"/>
    <n v="3314676"/>
    <n v="64477.25"/>
    <n v="3604"/>
    <n v="142"/>
    <n v="24"/>
    <n v="0.16901408450704225"/>
    <n v="107609"/>
    <n v="43131.75"/>
    <n v="17.890468923418425"/>
    <n v="2686.5520833333335"/>
    <n v="1.087285755832546E-3"/>
    <n v="0.66894524813015444"/>
  </r>
  <r>
    <n v="78"/>
    <x v="91"/>
    <x v="0"/>
    <x v="0"/>
    <x v="0"/>
    <n v="349043"/>
    <n v="390096"/>
    <n v="23198.81"/>
    <n v="1988"/>
    <n v="33"/>
    <n v="5"/>
    <n v="0.15151515151515152"/>
    <n v="24004"/>
    <n v="805.19"/>
    <n v="11.66942152917505"/>
    <n v="4639.7620000000006"/>
    <n v="5.0961814527705996E-3"/>
    <n v="3.4708245810884268E-2"/>
  </r>
  <r>
    <n v="79"/>
    <x v="91"/>
    <x v="0"/>
    <x v="1"/>
    <x v="0"/>
    <n v="348934"/>
    <n v="542321"/>
    <n v="37195.97"/>
    <n v="3544"/>
    <n v="66"/>
    <n v="4"/>
    <n v="6.0606060606060608E-2"/>
    <n v="29816"/>
    <n v="-7379.97"/>
    <n v="10.495476862302484"/>
    <n v="9298.9925000000003"/>
    <n v="6.534875101646442E-3"/>
    <n v="-0.19840778449923474"/>
  </r>
  <r>
    <n v="80"/>
    <x v="91"/>
    <x v="1"/>
    <x v="2"/>
    <x v="1"/>
    <n v="89459845"/>
    <n v="48995"/>
    <n v="7997.15"/>
    <n v="923"/>
    <n v="23"/>
    <n v="1"/>
    <n v="4.3478260869565216E-2"/>
    <n v="14861"/>
    <n v="6863.85"/>
    <n v="8.6643011917659809"/>
    <n v="7997.15"/>
    <n v="1.8838657005816922E-2"/>
    <n v="0.85828701474900437"/>
  </r>
  <r>
    <n v="81"/>
    <x v="91"/>
    <x v="1"/>
    <x v="3"/>
    <x v="1"/>
    <n v="127823"/>
    <n v="470475"/>
    <n v="18424.71"/>
    <n v="2537"/>
    <n v="54"/>
    <n v="5"/>
    <n v="9.2592592592592587E-2"/>
    <n v="14770"/>
    <n v="-3654.71"/>
    <n v="7.2624004729996052"/>
    <n v="3684.942"/>
    <n v="5.392422551676497E-3"/>
    <n v="-0.19835916006276355"/>
  </r>
  <r>
    <n v="82"/>
    <x v="91"/>
    <x v="2"/>
    <x v="4"/>
    <x v="2"/>
    <n v="10934"/>
    <n v="623917"/>
    <n v="35050.06"/>
    <n v="3880"/>
    <n v="84"/>
    <n v="17"/>
    <n v="0.20238095238095238"/>
    <n v="99938"/>
    <n v="64887.94"/>
    <n v="9.0335206185567003"/>
    <n v="2061.7682352941174"/>
    <n v="6.2187758948706318E-3"/>
    <n v="1.8512932645479068"/>
  </r>
  <r>
    <n v="83"/>
    <x v="91"/>
    <x v="3"/>
    <x v="5"/>
    <x v="0"/>
    <n v="9034945"/>
    <n v="476025"/>
    <n v="360.57"/>
    <n v="2266"/>
    <n v="1"/>
    <n v="1"/>
    <n v="1"/>
    <n v="0"/>
    <n v="-360.57"/>
    <n v="0.15912180052956751"/>
    <n v="360.57"/>
    <n v="4.7602541883304452E-3"/>
    <n v="-1"/>
  </r>
  <r>
    <n v="84"/>
    <x v="91"/>
    <x v="3"/>
    <x v="6"/>
    <x v="0"/>
    <n v="983498"/>
    <n v="829352"/>
    <n v="2443.4499999999998"/>
    <n v="4203"/>
    <n v="112"/>
    <n v="1"/>
    <n v="8.9285714285714281E-3"/>
    <n v="2175"/>
    <n v="-268.45"/>
    <n v="0.58135855341422793"/>
    <n v="2443.4499999999998"/>
    <n v="5.0678119785085227E-3"/>
    <n v="-0.10986514968589495"/>
  </r>
  <r>
    <n v="85"/>
    <x v="91"/>
    <x v="0"/>
    <x v="7"/>
    <x v="0"/>
    <n v="4387490"/>
    <n v="10698"/>
    <n v="3800.83"/>
    <n v="337"/>
    <n v="10"/>
    <n v="1"/>
    <n v="0.1"/>
    <n v="10395"/>
    <n v="6594.17"/>
    <n v="11.278427299703264"/>
    <n v="3800.83"/>
    <n v="3.1501215180407556E-2"/>
    <n v="1.7349289497294014"/>
  </r>
  <r>
    <n v="86"/>
    <x v="91"/>
    <x v="0"/>
    <x v="8"/>
    <x v="0"/>
    <n v="544756"/>
    <n v="105129"/>
    <n v="35139.14"/>
    <n v="1304"/>
    <n v="24"/>
    <n v="5"/>
    <n v="0.20833333333333334"/>
    <n v="5748"/>
    <n v="-29391.14"/>
    <n v="26.947193251533744"/>
    <n v="7027.8279999999995"/>
    <n v="1.2403808654129688E-2"/>
    <n v="-0.83642172233014245"/>
  </r>
  <r>
    <n v="87"/>
    <x v="91"/>
    <x v="3"/>
    <x v="9"/>
    <x v="2"/>
    <n v="374754"/>
    <n v="398390"/>
    <n v="35512.99"/>
    <n v="3529"/>
    <n v="54"/>
    <n v="7"/>
    <n v="0.12962962962962962"/>
    <n v="48444"/>
    <n v="12931.01"/>
    <n v="10.063187871918389"/>
    <n v="5073.284285714285"/>
    <n v="8.858154070132282E-3"/>
    <n v="0.36412056546069482"/>
  </r>
  <r>
    <n v="88"/>
    <x v="91"/>
    <x v="1"/>
    <x v="10"/>
    <x v="3"/>
    <n v="39889"/>
    <n v="2488697"/>
    <n v="35583.69"/>
    <n v="3625"/>
    <n v="74"/>
    <n v="8"/>
    <n v="0.10810810810810811"/>
    <n v="45630"/>
    <n v="10046.31"/>
    <n v="9.8161903448275876"/>
    <n v="4447.9612500000003"/>
    <n v="1.4565855144278311E-3"/>
    <n v="0.282329067052911"/>
  </r>
  <r>
    <n v="89"/>
    <x v="92"/>
    <x v="0"/>
    <x v="0"/>
    <x v="0"/>
    <n v="349043"/>
    <n v="488983"/>
    <n v="46174"/>
    <n v="2110"/>
    <n v="78"/>
    <n v="7"/>
    <n v="8.9743589743589744E-2"/>
    <n v="35954"/>
    <n v="-10220"/>
    <n v="21.883412322274882"/>
    <n v="6596.2857142857147"/>
    <n v="4.3150784383097166E-3"/>
    <n v="-0.22133668298176462"/>
  </r>
  <r>
    <n v="90"/>
    <x v="92"/>
    <x v="0"/>
    <x v="1"/>
    <x v="0"/>
    <n v="348934"/>
    <n v="557829"/>
    <n v="62144.45"/>
    <n v="2747"/>
    <n v="113"/>
    <n v="10"/>
    <n v="8.8495575221238937E-2"/>
    <n v="55411"/>
    <n v="-6733.45"/>
    <n v="22.622661084819804"/>
    <n v="6214.4449999999997"/>
    <n v="4.9244481731856894E-3"/>
    <n v="-0.1083515905281968"/>
  </r>
  <r>
    <n v="91"/>
    <x v="92"/>
    <x v="1"/>
    <x v="2"/>
    <x v="1"/>
    <n v="89459845"/>
    <n v="45947"/>
    <n v="3446.24"/>
    <n v="1040"/>
    <n v="5"/>
    <n v="1"/>
    <n v="0.2"/>
    <n v="6567"/>
    <n v="3120.76"/>
    <n v="3.3136923076923073"/>
    <n v="3446.24"/>
    <n v="2.263477484928287E-2"/>
    <n v="0.90555503969543627"/>
  </r>
  <r>
    <n v="92"/>
    <x v="92"/>
    <x v="1"/>
    <x v="3"/>
    <x v="1"/>
    <n v="127823"/>
    <n v="442442"/>
    <n v="19933.98"/>
    <n v="2109"/>
    <n v="54"/>
    <n v="4"/>
    <n v="7.407407407407407E-2"/>
    <n v="17649"/>
    <n v="-2284.98"/>
    <n v="9.4518634423897581"/>
    <n v="4983.4949999999999"/>
    <n v="4.7667264861834995E-3"/>
    <n v="-0.114627384997878"/>
  </r>
  <r>
    <n v="93"/>
    <x v="92"/>
    <x v="2"/>
    <x v="4"/>
    <x v="2"/>
    <n v="10934"/>
    <n v="492527"/>
    <n v="27401.41"/>
    <n v="3608"/>
    <n v="98"/>
    <n v="17"/>
    <n v="0.17346938775510204"/>
    <n v="139965"/>
    <n v="112563.59"/>
    <n v="7.5946258314855877"/>
    <n v="1611.8476470588234"/>
    <n v="7.3254867245856571E-3"/>
    <n v="4.1079488245312925"/>
  </r>
  <r>
    <n v="94"/>
    <x v="92"/>
    <x v="3"/>
    <x v="5"/>
    <x v="0"/>
    <n v="9034945"/>
    <n v="818394"/>
    <n v="9999.4"/>
    <n v="2999"/>
    <n v="17"/>
    <n v="2"/>
    <n v="0.11764705882352941"/>
    <n v="23156"/>
    <n v="13156.6"/>
    <n v="3.3342447482494162"/>
    <n v="4999.7"/>
    <n v="3.6644941189695915E-3"/>
    <n v="1.3157389443366603"/>
  </r>
  <r>
    <n v="95"/>
    <x v="92"/>
    <x v="3"/>
    <x v="6"/>
    <x v="0"/>
    <n v="983498"/>
    <n v="1214340"/>
    <n v="6259.34"/>
    <n v="4695"/>
    <n v="114"/>
    <n v="3"/>
    <n v="2.6315789473684209E-2"/>
    <n v="4906"/>
    <n v="-1353.34"/>
    <n v="1.3331927582534611"/>
    <n v="2086.4466666666667"/>
    <n v="3.8662977419832998E-3"/>
    <n v="-0.21621129384248178"/>
  </r>
  <r>
    <n v="96"/>
    <x v="92"/>
    <x v="0"/>
    <x v="7"/>
    <x v="0"/>
    <n v="4387490"/>
    <n v="9525"/>
    <n v="2003.61"/>
    <n v="294"/>
    <n v="6"/>
    <n v="1"/>
    <n v="0.16666666666666666"/>
    <n v="4680"/>
    <n v="2676.39"/>
    <n v="6.8149999999999995"/>
    <n v="2003.61"/>
    <n v="3.0866141732283466E-2"/>
    <n v="1.3357839100423736"/>
  </r>
  <r>
    <n v="97"/>
    <x v="92"/>
    <x v="0"/>
    <x v="8"/>
    <x v="0"/>
    <n v="544756"/>
    <n v="206668"/>
    <n v="24545.43"/>
    <n v="1291"/>
    <n v="20"/>
    <n v="3"/>
    <n v="0.15"/>
    <n v="2944"/>
    <n v="-21601.43"/>
    <n v="19.012726568551511"/>
    <n v="8181.81"/>
    <n v="6.2467338920394059E-3"/>
    <n v="-0.88005913931839863"/>
  </r>
  <r>
    <n v="98"/>
    <x v="92"/>
    <x v="3"/>
    <x v="9"/>
    <x v="2"/>
    <n v="374754"/>
    <n v="308844"/>
    <n v="66183.48"/>
    <n v="3526"/>
    <n v="105"/>
    <n v="17"/>
    <n v="0.16190476190476191"/>
    <n v="77352"/>
    <n v="11168.52"/>
    <n v="18.770130459444129"/>
    <n v="3893.145882352941"/>
    <n v="1.1416767040965666E-2"/>
    <n v="0.16875087257424362"/>
  </r>
  <r>
    <n v="99"/>
    <x v="92"/>
    <x v="1"/>
    <x v="10"/>
    <x v="3"/>
    <n v="39889"/>
    <n v="3228125"/>
    <n v="40746.49"/>
    <n v="4491"/>
    <n v="75"/>
    <n v="14"/>
    <n v="0.18666666666666668"/>
    <n v="43281"/>
    <n v="2534.5100000000002"/>
    <n v="9.0729213983522587"/>
    <n v="2910.4635714285714"/>
    <n v="1.3912100677637947E-3"/>
    <n v="6.2201922177836676E-2"/>
  </r>
  <r>
    <n v="100"/>
    <x v="93"/>
    <x v="0"/>
    <x v="0"/>
    <x v="0"/>
    <n v="349043"/>
    <n v="906136"/>
    <n v="37788.6"/>
    <n v="5164"/>
    <n v="76"/>
    <n v="8"/>
    <n v="0.10526315789473684"/>
    <n v="47213"/>
    <n v="9424.4"/>
    <n v="7.3176994577846628"/>
    <n v="4723.5749999999998"/>
    <n v="5.6989237818605596E-3"/>
    <n v="0.24939796658251431"/>
  </r>
  <r>
    <n v="101"/>
    <x v="93"/>
    <x v="0"/>
    <x v="1"/>
    <x v="0"/>
    <n v="348934"/>
    <n v="770259"/>
    <n v="48822.23"/>
    <n v="6588"/>
    <n v="157"/>
    <n v="7"/>
    <n v="4.4585987261146494E-2"/>
    <n v="34694"/>
    <n v="-14128.23"/>
    <n v="7.4107817243472986"/>
    <n v="6974.6042857142866"/>
    <n v="8.5529672486786903E-3"/>
    <n v="-0.28938108726291278"/>
  </r>
  <r>
    <n v="102"/>
    <x v="93"/>
    <x v="1"/>
    <x v="2"/>
    <x v="1"/>
    <n v="89459845"/>
    <n v="116392"/>
    <n v="57203.77"/>
    <n v="1710"/>
    <n v="63"/>
    <n v="10"/>
    <n v="0.15873015873015872"/>
    <n v="96028"/>
    <n v="38824.230000000003"/>
    <n v="33.452497076023391"/>
    <n v="5720.3769999999995"/>
    <n v="1.4691731390473571E-2"/>
    <n v="0.67870054718421535"/>
  </r>
  <r>
    <n v="103"/>
    <x v="93"/>
    <x v="1"/>
    <x v="3"/>
    <x v="1"/>
    <n v="127823"/>
    <n v="670773"/>
    <n v="54839.63"/>
    <n v="4699"/>
    <n v="126"/>
    <n v="22"/>
    <n v="0.17460317460317459"/>
    <n v="49712"/>
    <n v="-5127.63"/>
    <n v="11.670489465843795"/>
    <n v="2492.7104545454545"/>
    <n v="7.0053505433283689E-3"/>
    <n v="-9.3502271988341282E-2"/>
  </r>
  <r>
    <n v="104"/>
    <x v="93"/>
    <x v="2"/>
    <x v="4"/>
    <x v="2"/>
    <n v="10934"/>
    <n v="1524872"/>
    <n v="20216"/>
    <n v="9114"/>
    <n v="82"/>
    <n v="17"/>
    <n v="0.2073170731707317"/>
    <n v="118537"/>
    <n v="98321"/>
    <n v="2.2181259600614438"/>
    <n v="1189.1764705882354"/>
    <n v="5.9768951098846329E-3"/>
    <n v="4.8635239414325291"/>
  </r>
  <r>
    <n v="105"/>
    <x v="93"/>
    <x v="3"/>
    <x v="5"/>
    <x v="0"/>
    <n v="9034945"/>
    <n v="3872817"/>
    <n v="33307.08"/>
    <n v="4519"/>
    <n v="203"/>
    <n v="15"/>
    <n v="7.3891625615763554E-2"/>
    <n v="94979"/>
    <n v="61671.92"/>
    <n v="7.3704536401858824"/>
    <n v="2220.4720000000002"/>
    <n v="1.1668508994873757E-3"/>
    <n v="1.8516159327086013"/>
  </r>
  <r>
    <n v="106"/>
    <x v="93"/>
    <x v="3"/>
    <x v="6"/>
    <x v="0"/>
    <n v="983498"/>
    <n v="2057845"/>
    <n v="16156.32"/>
    <n v="9681"/>
    <n v="342"/>
    <n v="3"/>
    <n v="8.771929824561403E-3"/>
    <n v="6978"/>
    <n v="-9178.32"/>
    <n v="1.6688689185001548"/>
    <n v="5385.44"/>
    <n v="4.7044359512013779E-3"/>
    <n v="-0.56809471463798689"/>
  </r>
  <r>
    <n v="107"/>
    <x v="93"/>
    <x v="0"/>
    <x v="7"/>
    <x v="0"/>
    <n v="4387490"/>
    <n v="17781"/>
    <n v="14783.72"/>
    <n v="662"/>
    <n v="25"/>
    <n v="5"/>
    <n v="0.2"/>
    <n v="29650"/>
    <n v="14866.28"/>
    <n v="22.331903323262839"/>
    <n v="2956.7439999999997"/>
    <n v="3.7230751926213376E-2"/>
    <n v="1.0055845213518655"/>
  </r>
  <r>
    <n v="108"/>
    <x v="93"/>
    <x v="0"/>
    <x v="8"/>
    <x v="0"/>
    <n v="544756"/>
    <n v="321959"/>
    <n v="144576.01999999999"/>
    <n v="2506"/>
    <n v="92"/>
    <n v="16"/>
    <n v="0.17391304347826086"/>
    <n v="11949"/>
    <n v="-132627.01999999999"/>
    <n v="57.691947326416596"/>
    <n v="9036.0012499999993"/>
    <n v="7.7835997751266464E-3"/>
    <n v="-0.91735143905607586"/>
  </r>
  <r>
    <n v="109"/>
    <x v="93"/>
    <x v="3"/>
    <x v="9"/>
    <x v="2"/>
    <n v="374754"/>
    <n v="456020"/>
    <n v="143369.39000000001"/>
    <n v="5954"/>
    <n v="184"/>
    <n v="30"/>
    <n v="0.16304347826086957"/>
    <n v="127832"/>
    <n v="-15537.39"/>
    <n v="24.079507893852874"/>
    <n v="4778.9796666666671"/>
    <n v="1.3056444892767862E-2"/>
    <n v="-0.10837313320507257"/>
  </r>
  <r>
    <n v="110"/>
    <x v="93"/>
    <x v="1"/>
    <x v="10"/>
    <x v="3"/>
    <n v="39889"/>
    <n v="4344319"/>
    <n v="167590.20000000001"/>
    <n v="8635"/>
    <n v="324"/>
    <n v="67"/>
    <n v="0.20679012345679013"/>
    <n v="167988"/>
    <n v="397.8"/>
    <n v="19.408245512449337"/>
    <n v="2501.3462686567168"/>
    <n v="1.9876533007820098E-3"/>
    <n v="2.3736471464321897E-3"/>
  </r>
  <r>
    <n v="111"/>
    <x v="94"/>
    <x v="0"/>
    <x v="0"/>
    <x v="0"/>
    <n v="349043"/>
    <n v="1234021"/>
    <n v="87560.43"/>
    <n v="7882"/>
    <n v="141"/>
    <n v="21"/>
    <n v="0.14893617021276595"/>
    <n v="95349"/>
    <n v="7788.57"/>
    <n v="11.108910175082466"/>
    <n v="4169.5442857142853"/>
    <n v="6.3872494876505339E-3"/>
    <n v="8.8950796609838484E-2"/>
  </r>
  <r>
    <n v="112"/>
    <x v="94"/>
    <x v="0"/>
    <x v="1"/>
    <x v="0"/>
    <n v="348934"/>
    <n v="4050739"/>
    <n v="177863.82"/>
    <n v="9444"/>
    <n v="255"/>
    <n v="23"/>
    <n v="9.0196078431372548E-2"/>
    <n v="155007"/>
    <n v="-22856.82"/>
    <n v="18.833526048284625"/>
    <n v="7733.2095652173912"/>
    <n v="2.3314264384844347E-3"/>
    <n v="-0.1285074165167486"/>
  </r>
  <r>
    <n v="113"/>
    <x v="94"/>
    <x v="1"/>
    <x v="2"/>
    <x v="1"/>
    <n v="89459845"/>
    <n v="153277"/>
    <n v="21732.83"/>
    <n v="2538"/>
    <n v="48"/>
    <n v="5"/>
    <n v="0.10416666666666667"/>
    <n v="52682"/>
    <n v="30949.17"/>
    <n v="8.5629747832939334"/>
    <n v="4346.5660000000007"/>
    <n v="1.6558257272780652E-2"/>
    <n v="1.4240745452847141"/>
  </r>
  <r>
    <n v="114"/>
    <x v="94"/>
    <x v="1"/>
    <x v="3"/>
    <x v="1"/>
    <n v="127823"/>
    <n v="1439399"/>
    <n v="56593.49"/>
    <n v="8116"/>
    <n v="149"/>
    <n v="15"/>
    <n v="0.10067114093959731"/>
    <n v="40246"/>
    <n v="-16347.49"/>
    <n v="6.9730766387382941"/>
    <n v="3772.8993333333333"/>
    <n v="5.6384643868725767E-3"/>
    <n v="-0.28885813544985472"/>
  </r>
  <r>
    <n v="115"/>
    <x v="94"/>
    <x v="2"/>
    <x v="4"/>
    <x v="2"/>
    <n v="10934"/>
    <n v="1039156"/>
    <n v="195603.5"/>
    <n v="13725"/>
    <n v="450"/>
    <n v="108"/>
    <n v="0.24"/>
    <n v="960286"/>
    <n v="764682.5"/>
    <n v="14.251621129326047"/>
    <n v="1811.1435185185185"/>
    <n v="1.3207834049940529E-2"/>
    <n v="3.9093497815734382"/>
  </r>
  <r>
    <n v="116"/>
    <x v="94"/>
    <x v="3"/>
    <x v="5"/>
    <x v="0"/>
    <n v="9034945"/>
    <n v="2107556"/>
    <n v="333.91"/>
    <n v="7936"/>
    <n v="1"/>
    <n v="1"/>
    <n v="1"/>
    <n v="0"/>
    <n v="-333.91"/>
    <n v="4.2075352822580646E-2"/>
    <n v="333.91"/>
    <n v="3.7654989950444973E-3"/>
    <n v="-1"/>
  </r>
  <r>
    <n v="117"/>
    <x v="94"/>
    <x v="3"/>
    <x v="6"/>
    <x v="0"/>
    <n v="983498"/>
    <n v="2594477"/>
    <n v="4694.17"/>
    <n v="13905"/>
    <n v="120"/>
    <n v="1"/>
    <n v="8.3333333333333332E-3"/>
    <n v="2544"/>
    <n v="-2150.17"/>
    <n v="0.33758863718087018"/>
    <n v="4694.17"/>
    <n v="5.3594616564340324E-3"/>
    <n v="-0.45805115707356148"/>
  </r>
  <r>
    <n v="118"/>
    <x v="94"/>
    <x v="0"/>
    <x v="7"/>
    <x v="0"/>
    <n v="4387490"/>
    <n v="27317"/>
    <n v="16074.58"/>
    <n v="765"/>
    <n v="31"/>
    <n v="6"/>
    <n v="0.19354838709677419"/>
    <n v="32086"/>
    <n v="16011.42"/>
    <n v="21.012522875816995"/>
    <n v="2679.0966666666668"/>
    <n v="2.800453929787312E-2"/>
    <n v="0.99607081491398219"/>
  </r>
  <r>
    <n v="119"/>
    <x v="94"/>
    <x v="0"/>
    <x v="8"/>
    <x v="0"/>
    <n v="544756"/>
    <n v="359659"/>
    <n v="6050.48"/>
    <n v="3904"/>
    <n v="5"/>
    <n v="1"/>
    <n v="0.2"/>
    <n v="666"/>
    <n v="-5384.48"/>
    <n v="1.5498155737704917"/>
    <n v="6050.48"/>
    <n v="1.0854726282395269E-2"/>
    <n v="-0.88992608850868027"/>
  </r>
  <r>
    <n v="120"/>
    <x v="94"/>
    <x v="3"/>
    <x v="9"/>
    <x v="2"/>
    <n v="374754"/>
    <n v="993403"/>
    <n v="121571.47"/>
    <n v="7357"/>
    <n v="188"/>
    <n v="27"/>
    <n v="0.14361702127659576"/>
    <n v="156049"/>
    <n v="34477.53"/>
    <n v="16.524598341715372"/>
    <n v="4502.6470370370371"/>
    <n v="7.405856434901042E-3"/>
    <n v="0.2835988575280039"/>
  </r>
  <r>
    <n v="121"/>
    <x v="94"/>
    <x v="1"/>
    <x v="10"/>
    <x v="3"/>
    <n v="39889"/>
    <n v="4111113"/>
    <n v="178099.43"/>
    <n v="11817"/>
    <n v="411"/>
    <n v="64"/>
    <n v="0.15571776155717762"/>
    <n v="238912"/>
    <n v="60812.57"/>
    <n v="15.071458915122282"/>
    <n v="2782.8035937499999"/>
    <n v="2.8744040847332583E-3"/>
    <n v="0.34145291762023045"/>
  </r>
  <r>
    <n v="122"/>
    <x v="95"/>
    <x v="0"/>
    <x v="0"/>
    <x v="0"/>
    <n v="349043"/>
    <n v="2052535"/>
    <n v="118148.7"/>
    <n v="9788"/>
    <n v="203"/>
    <n v="27"/>
    <n v="0.13300492610837439"/>
    <n v="81234"/>
    <n v="-36914.699999999997"/>
    <n v="12.070770331017572"/>
    <n v="4375.8777777777777"/>
    <n v="4.7687371957116443E-3"/>
    <n v="-0.31244270990709166"/>
  </r>
  <r>
    <n v="123"/>
    <x v="95"/>
    <x v="0"/>
    <x v="1"/>
    <x v="0"/>
    <n v="348934"/>
    <n v="2451021"/>
    <n v="172376.98"/>
    <n v="14191"/>
    <n v="371"/>
    <n v="28"/>
    <n v="7.5471698113207544E-2"/>
    <n v="190589"/>
    <n v="18212.02"/>
    <n v="12.146922697484321"/>
    <n v="6156.3207142857145"/>
    <n v="5.7898320740621973E-3"/>
    <n v="0.10565227445103169"/>
  </r>
  <r>
    <n v="124"/>
    <x v="95"/>
    <x v="1"/>
    <x v="2"/>
    <x v="1"/>
    <n v="89459845"/>
    <n v="169376"/>
    <n v="56358.7"/>
    <n v="4261"/>
    <n v="60"/>
    <n v="16"/>
    <n v="0.26666666666666666"/>
    <n v="109443"/>
    <n v="53084.3"/>
    <n v="13.22663693968552"/>
    <n v="3522.4187499999998"/>
    <n v="2.5157047043264689E-2"/>
    <n v="0.94190071807901898"/>
  </r>
  <r>
    <n v="125"/>
    <x v="95"/>
    <x v="1"/>
    <x v="3"/>
    <x v="1"/>
    <n v="127823"/>
    <n v="1554434"/>
    <n v="100724.32"/>
    <n v="10425"/>
    <n v="222"/>
    <n v="17"/>
    <n v="7.6576576576576572E-2"/>
    <n v="51890"/>
    <n v="-48834.32"/>
    <n v="9.6618052757793773"/>
    <n v="5924.96"/>
    <n v="6.7066211881623792E-3"/>
    <n v="-0.48483146870586963"/>
  </r>
  <r>
    <n v="126"/>
    <x v="95"/>
    <x v="2"/>
    <x v="4"/>
    <x v="2"/>
    <n v="10934"/>
    <n v="1451066"/>
    <n v="141398.59"/>
    <n v="14480"/>
    <n v="347"/>
    <n v="58"/>
    <n v="0.16714697406340057"/>
    <n v="523070"/>
    <n v="381671.41"/>
    <n v="9.7650959944751374"/>
    <n v="2437.9067241379312"/>
    <n v="9.9788707060878001E-3"/>
    <n v="2.6992589530065327"/>
  </r>
  <r>
    <n v="127"/>
    <x v="95"/>
    <x v="3"/>
    <x v="5"/>
    <x v="0"/>
    <n v="9034945"/>
    <n v="3330767"/>
    <n v="25946.28"/>
    <n v="10503"/>
    <n v="135"/>
    <n v="7"/>
    <n v="5.185185185185185E-2"/>
    <n v="55543"/>
    <n v="29596.720000000001"/>
    <n v="2.4703684661525278"/>
    <n v="3706.6114285714284"/>
    <n v="3.1533277470324403E-3"/>
    <n v="1.1406922302542022"/>
  </r>
  <r>
    <n v="128"/>
    <x v="95"/>
    <x v="3"/>
    <x v="6"/>
    <x v="0"/>
    <n v="983498"/>
    <n v="7852276"/>
    <n v="48873.94"/>
    <n v="23876"/>
    <n v="480"/>
    <n v="13"/>
    <n v="2.7083333333333334E-2"/>
    <n v="27498"/>
    <n v="-21375.94"/>
    <n v="2.0469902831295026"/>
    <n v="3759.5338461538463"/>
    <n v="3.0406470684423217E-3"/>
    <n v="-0.43736887183640194"/>
  </r>
  <r>
    <n v="129"/>
    <x v="95"/>
    <x v="0"/>
    <x v="7"/>
    <x v="0"/>
    <n v="4387490"/>
    <n v="36757"/>
    <n v="9616.19"/>
    <n v="1368"/>
    <n v="28"/>
    <n v="7"/>
    <n v="0.25"/>
    <n v="35183"/>
    <n v="25566.81"/>
    <n v="7.0293786549707606"/>
    <n v="1373.7414285714287"/>
    <n v="3.7217400767200808E-2"/>
    <n v="2.6587255451483385"/>
  </r>
  <r>
    <n v="130"/>
    <x v="95"/>
    <x v="0"/>
    <x v="8"/>
    <x v="0"/>
    <n v="544756"/>
    <n v="502449"/>
    <n v="49565.77"/>
    <n v="3955"/>
    <n v="35"/>
    <n v="5"/>
    <n v="0.14285714285714285"/>
    <n v="5986"/>
    <n v="-43579.77"/>
    <n v="12.53243236409608"/>
    <n v="9913.1539999999986"/>
    <n v="7.871445659161428E-3"/>
    <n v="-0.87923117102790893"/>
  </r>
  <r>
    <n v="131"/>
    <x v="95"/>
    <x v="3"/>
    <x v="9"/>
    <x v="2"/>
    <n v="374754"/>
    <n v="1430258"/>
    <n v="299469.89"/>
    <n v="12552"/>
    <n v="341"/>
    <n v="84"/>
    <n v="0.24633431085043989"/>
    <n v="355459"/>
    <n v="55989.11"/>
    <n v="23.858340503505417"/>
    <n v="3565.1177380952381"/>
    <n v="8.7760390083467463E-3"/>
    <n v="0.18696073251304163"/>
  </r>
  <r>
    <n v="132"/>
    <x v="95"/>
    <x v="1"/>
    <x v="10"/>
    <x v="3"/>
    <n v="39889"/>
    <n v="10002127"/>
    <n v="140103.45000000001"/>
    <n v="17944"/>
    <n v="326"/>
    <n v="44"/>
    <n v="0.13496932515337423"/>
    <n v="167339"/>
    <n v="27235.55"/>
    <n v="7.8078159830584042"/>
    <n v="3184.1693181818187"/>
    <n v="1.7940184122837073E-3"/>
    <n v="0.1943959980999754"/>
  </r>
  <r>
    <n v="133"/>
    <x v="96"/>
    <x v="0"/>
    <x v="0"/>
    <x v="0"/>
    <n v="349043"/>
    <n v="1655201"/>
    <n v="266232.62"/>
    <n v="12156"/>
    <n v="401"/>
    <n v="49"/>
    <n v="0.12219451371571072"/>
    <n v="328223"/>
    <n v="61990.38"/>
    <n v="21.901334320500165"/>
    <n v="5433.3187755102044"/>
    <n v="7.3441231608729089E-3"/>
    <n v="0.2328429175958979"/>
  </r>
  <r>
    <n v="134"/>
    <x v="96"/>
    <x v="0"/>
    <x v="1"/>
    <x v="0"/>
    <n v="348934"/>
    <n v="2276865"/>
    <n v="373833.07"/>
    <n v="18900"/>
    <n v="686"/>
    <n v="48"/>
    <n v="6.9970845481049565E-2"/>
    <n v="262716"/>
    <n v="-111117.07"/>
    <n v="19.779527513227514"/>
    <n v="7788.1889583333332"/>
    <n v="8.3008874043915652E-3"/>
    <n v="-0.2972371331407358"/>
  </r>
  <r>
    <n v="135"/>
    <x v="96"/>
    <x v="1"/>
    <x v="2"/>
    <x v="1"/>
    <n v="89459845"/>
    <n v="262284"/>
    <n v="73593.98"/>
    <n v="3655"/>
    <n v="97"/>
    <n v="18"/>
    <n v="0.18556701030927836"/>
    <n v="130800"/>
    <n v="57206.02"/>
    <n v="20.135151846785224"/>
    <n v="4088.554444444444"/>
    <n v="1.3935276265422214E-2"/>
    <n v="0.77731928616987422"/>
  </r>
  <r>
    <n v="136"/>
    <x v="96"/>
    <x v="1"/>
    <x v="3"/>
    <x v="1"/>
    <n v="127823"/>
    <n v="2781592"/>
    <n v="233950.93"/>
    <n v="12382"/>
    <n v="376"/>
    <n v="66"/>
    <n v="0.17553191489361702"/>
    <n v="103407"/>
    <n v="-130543.93"/>
    <n v="18.894437893716685"/>
    <n v="3544.7110606060605"/>
    <n v="4.4514076830822064E-3"/>
    <n v="-0.55799705519443754"/>
  </r>
  <r>
    <n v="137"/>
    <x v="96"/>
    <x v="2"/>
    <x v="4"/>
    <x v="2"/>
    <n v="10934"/>
    <n v="2665736"/>
    <n v="174691.6"/>
    <n v="24511"/>
    <n v="741"/>
    <n v="171"/>
    <n v="0.23076923076923078"/>
    <n v="1194378"/>
    <n v="1019686.4"/>
    <n v="7.1270694790094247"/>
    <n v="1021.5883040935673"/>
    <n v="9.1948339970649752E-3"/>
    <n v="5.8370660066082172"/>
  </r>
  <r>
    <n v="138"/>
    <x v="96"/>
    <x v="3"/>
    <x v="5"/>
    <x v="0"/>
    <n v="9034945"/>
    <n v="2610659"/>
    <n v="80024.850000000006"/>
    <n v="12564"/>
    <n v="202"/>
    <n v="27"/>
    <n v="0.13366336633663367"/>
    <n v="202924"/>
    <n v="122899.15"/>
    <n v="6.3693767908309464"/>
    <n v="2963.8833333333337"/>
    <n v="4.8125779736074301E-3"/>
    <n v="1.535762328826608"/>
  </r>
  <r>
    <n v="139"/>
    <x v="96"/>
    <x v="3"/>
    <x v="6"/>
    <x v="0"/>
    <n v="983498"/>
    <n v="5485262"/>
    <n v="18051.79"/>
    <n v="23948"/>
    <n v="513"/>
    <n v="5"/>
    <n v="9.7465886939571145E-3"/>
    <n v="10503"/>
    <n v="-7548.79"/>
    <n v="0.75379113078336402"/>
    <n v="3610.3580000000002"/>
    <n v="4.3658807911089751E-3"/>
    <n v="-0.41817404257417129"/>
  </r>
  <r>
    <n v="140"/>
    <x v="96"/>
    <x v="0"/>
    <x v="7"/>
    <x v="0"/>
    <n v="4387490"/>
    <n v="59329"/>
    <n v="9203.82"/>
    <n v="1796"/>
    <n v="16"/>
    <n v="3"/>
    <n v="0.1875"/>
    <n v="21191"/>
    <n v="11987.18"/>
    <n v="5.1246213808463246"/>
    <n v="3067.94"/>
    <n v="3.0271873788535117E-2"/>
    <n v="1.3024135630640321"/>
  </r>
  <r>
    <n v="141"/>
    <x v="96"/>
    <x v="0"/>
    <x v="8"/>
    <x v="0"/>
    <n v="544756"/>
    <n v="586486"/>
    <n v="204103.47"/>
    <n v="5811"/>
    <n v="145"/>
    <n v="16"/>
    <n v="0.1103448275862069"/>
    <n v="21168"/>
    <n v="-182935.47"/>
    <n v="35.123639648941662"/>
    <n v="12756.466875"/>
    <n v="9.9081649007819461E-3"/>
    <n v="-0.89628789750610316"/>
  </r>
  <r>
    <n v="142"/>
    <x v="96"/>
    <x v="3"/>
    <x v="9"/>
    <x v="2"/>
    <n v="374754"/>
    <n v="1339389"/>
    <n v="29470.25"/>
    <n v="16812"/>
    <n v="57"/>
    <n v="8"/>
    <n v="0.14035087719298245"/>
    <n v="37401"/>
    <n v="7930.75"/>
    <n v="1.7529294551510826"/>
    <n v="3683.78125"/>
    <n v="1.2551991990377702E-2"/>
    <n v="0.2691103740212587"/>
  </r>
  <r>
    <n v="143"/>
    <x v="96"/>
    <x v="1"/>
    <x v="10"/>
    <x v="3"/>
    <n v="39889"/>
    <n v="16171715"/>
    <n v="383853.28"/>
    <n v="22018"/>
    <n v="811"/>
    <n v="138"/>
    <n v="0.17016029593094945"/>
    <n v="382763"/>
    <n v="-1090.28"/>
    <n v="17.433612498864566"/>
    <n v="2781.5455072463769"/>
    <n v="1.3615129873362226E-3"/>
    <n v="-2.8403560860545463E-3"/>
  </r>
  <r>
    <n v="144"/>
    <x v="97"/>
    <x v="0"/>
    <x v="0"/>
    <x v="0"/>
    <n v="349043"/>
    <n v="2717712"/>
    <n v="51937.3"/>
    <n v="12710"/>
    <n v="129"/>
    <n v="14"/>
    <n v="0.10852713178294573"/>
    <n v="57561"/>
    <n v="5623.7"/>
    <n v="4.086333595594021"/>
    <n v="3709.8071428571429"/>
    <n v="4.6767280712599422E-3"/>
    <n v="0.10827863597068002"/>
  </r>
  <r>
    <n v="145"/>
    <x v="97"/>
    <x v="0"/>
    <x v="1"/>
    <x v="0"/>
    <n v="348934"/>
    <n v="7428161"/>
    <n v="222848.37"/>
    <n v="16311"/>
    <n v="321"/>
    <n v="26"/>
    <n v="8.0996884735202487E-2"/>
    <n v="155818"/>
    <n v="-67030.37"/>
    <n v="13.662459076696708"/>
    <n v="8571.0911538461532"/>
    <n v="2.1958328582269556E-3"/>
    <n v="-0.30078914196231277"/>
  </r>
  <r>
    <n v="146"/>
    <x v="97"/>
    <x v="1"/>
    <x v="2"/>
    <x v="1"/>
    <n v="89459845"/>
    <n v="249459"/>
    <n v="52614.75"/>
    <n v="5630"/>
    <n v="104"/>
    <n v="11"/>
    <n v="0.10576923076923077"/>
    <n v="94639"/>
    <n v="42024.25"/>
    <n v="9.3454262877442282"/>
    <n v="4783.159090909091"/>
    <n v="2.2568838967525727E-2"/>
    <n v="0.7987161394856005"/>
  </r>
  <r>
    <n v="147"/>
    <x v="97"/>
    <x v="1"/>
    <x v="3"/>
    <x v="1"/>
    <n v="127823"/>
    <n v="3464748"/>
    <n v="205262.44"/>
    <n v="12837"/>
    <n v="524"/>
    <n v="38"/>
    <n v="7.2519083969465645E-2"/>
    <n v="86626"/>
    <n v="-118636.44"/>
    <n v="15.989907299213211"/>
    <n v="5401.6431578947368"/>
    <n v="3.7050313615882022E-3"/>
    <n v="-0.57797442142848932"/>
  </r>
  <r>
    <n v="148"/>
    <x v="97"/>
    <x v="2"/>
    <x v="4"/>
    <x v="2"/>
    <n v="10934"/>
    <n v="2702154"/>
    <n v="198407.43"/>
    <n v="26187"/>
    <n v="600"/>
    <n v="89"/>
    <n v="0.14833333333333334"/>
    <n v="760375"/>
    <n v="561967.56999999995"/>
    <n v="7.5765620345973188"/>
    <n v="2229.2969662921346"/>
    <n v="9.6911574987954049E-3"/>
    <n v="2.832391760731944"/>
  </r>
  <r>
    <n v="149"/>
    <x v="97"/>
    <x v="3"/>
    <x v="5"/>
    <x v="0"/>
    <n v="9034945"/>
    <n v="3083735"/>
    <n v="358640.67"/>
    <n v="16267"/>
    <n v="582"/>
    <n v="60"/>
    <n v="0.10309278350515463"/>
    <n v="339357"/>
    <n v="-19283.669999999998"/>
    <n v="22.047130386672404"/>
    <n v="5977.3445000000002"/>
    <n v="5.2750965955245827E-3"/>
    <n v="-5.3768776419026873E-2"/>
  </r>
  <r>
    <n v="150"/>
    <x v="97"/>
    <x v="3"/>
    <x v="6"/>
    <x v="0"/>
    <n v="983498"/>
    <n v="4343873"/>
    <n v="212909.16"/>
    <n v="27159"/>
    <n v="1035"/>
    <n v="55"/>
    <n v="5.3140096618357488E-2"/>
    <n v="97746"/>
    <n v="-115163.16"/>
    <n v="7.8393593283994258"/>
    <n v="3871.0756363636365"/>
    <n v="6.2522546124161547E-3"/>
    <n v="-0.54090279629115068"/>
  </r>
  <r>
    <n v="151"/>
    <x v="97"/>
    <x v="0"/>
    <x v="7"/>
    <x v="0"/>
    <n v="4387490"/>
    <n v="61876"/>
    <n v="5033.42"/>
    <n v="1645"/>
    <n v="9"/>
    <n v="1"/>
    <n v="0.1111111111111111"/>
    <n v="8939"/>
    <n v="3905.58"/>
    <n v="3.0598297872340425"/>
    <n v="5033.42"/>
    <n v="2.6585428922360852E-2"/>
    <n v="0.77592968597891687"/>
  </r>
  <r>
    <n v="152"/>
    <x v="97"/>
    <x v="0"/>
    <x v="8"/>
    <x v="0"/>
    <n v="544756"/>
    <n v="539560"/>
    <n v="170738.77"/>
    <n v="8456"/>
    <n v="138"/>
    <n v="17"/>
    <n v="0.12318840579710146"/>
    <n v="12508"/>
    <n v="-158230.76999999999"/>
    <n v="20.191434484389781"/>
    <n v="10043.457058823529"/>
    <n v="1.5672029060716137E-2"/>
    <n v="-0.92674188762165732"/>
  </r>
  <r>
    <n v="153"/>
    <x v="97"/>
    <x v="3"/>
    <x v="9"/>
    <x v="2"/>
    <n v="374754"/>
    <n v="2035271"/>
    <n v="166734.54999999999"/>
    <n v="20645"/>
    <n v="415"/>
    <n v="62"/>
    <n v="0.14939759036144579"/>
    <n v="267193"/>
    <n v="100458.45"/>
    <n v="8.0762678614676666"/>
    <n v="2689.2669354838708"/>
    <n v="1.0143612324845192E-2"/>
    <n v="0.60250529959147636"/>
  </r>
  <r>
    <n v="154"/>
    <x v="97"/>
    <x v="1"/>
    <x v="10"/>
    <x v="3"/>
    <n v="39889"/>
    <n v="6964487"/>
    <n v="244865"/>
    <n v="21626"/>
    <n v="522"/>
    <n v="81"/>
    <n v="0.15517241379310345"/>
    <n v="215354"/>
    <n v="-29511"/>
    <n v="11.322713400536392"/>
    <n v="3023.0246913580245"/>
    <n v="3.1051820471486272E-3"/>
    <n v="-0.12051946991199232"/>
  </r>
  <r>
    <n v="155"/>
    <x v="98"/>
    <x v="0"/>
    <x v="0"/>
    <x v="0"/>
    <n v="349043"/>
    <n v="3338472"/>
    <n v="178160.43"/>
    <n v="17157"/>
    <n v="293"/>
    <n v="25"/>
    <n v="8.5324232081911269E-2"/>
    <n v="143615"/>
    <n v="-34545.43"/>
    <n v="10.384124847001223"/>
    <n v="7126.4171999999999"/>
    <n v="5.1391774440522489E-3"/>
    <n v="-0.19390068827292348"/>
  </r>
  <r>
    <n v="156"/>
    <x v="98"/>
    <x v="0"/>
    <x v="1"/>
    <x v="0"/>
    <n v="348934"/>
    <n v="3788556"/>
    <n v="570457.78"/>
    <n v="26048"/>
    <n v="562"/>
    <n v="89"/>
    <n v="0.15836298932384341"/>
    <n v="401687"/>
    <n v="-168770.78"/>
    <n v="21.900252610565111"/>
    <n v="6409.6379775280902"/>
    <n v="6.8754427808378708E-3"/>
    <n v="-0.29585148264609518"/>
  </r>
  <r>
    <n v="157"/>
    <x v="98"/>
    <x v="1"/>
    <x v="2"/>
    <x v="1"/>
    <n v="89459845"/>
    <n v="344014"/>
    <n v="81791.199999999997"/>
    <n v="7412"/>
    <n v="110"/>
    <n v="19"/>
    <n v="0.17272727272727273"/>
    <n v="112540"/>
    <n v="30748.799999999999"/>
    <n v="11.034970318402589"/>
    <n v="4304.8"/>
    <n v="2.1545634770677939E-2"/>
    <n v="0.37594264419644169"/>
  </r>
  <r>
    <n v="158"/>
    <x v="98"/>
    <x v="1"/>
    <x v="3"/>
    <x v="1"/>
    <n v="127823"/>
    <n v="3810023"/>
    <n v="143122.76999999999"/>
    <n v="17925"/>
    <n v="365"/>
    <n v="31"/>
    <n v="8.4931506849315067E-2"/>
    <n v="96996"/>
    <n v="-46126.77"/>
    <n v="7.9845338912133883"/>
    <n v="4616.8635483870967"/>
    <n v="4.7046960083967993E-3"/>
    <n v="-0.32228813067270845"/>
  </r>
  <r>
    <n v="159"/>
    <x v="98"/>
    <x v="2"/>
    <x v="4"/>
    <x v="2"/>
    <n v="10934"/>
    <n v="2525820"/>
    <n v="173074.38"/>
    <n v="30673"/>
    <n v="718"/>
    <n v="79"/>
    <n v="0.11002785515320335"/>
    <n v="798428"/>
    <n v="625353.62"/>
    <n v="5.6425644703811173"/>
    <n v="2190.8149367088608"/>
    <n v="1.214377904997189E-2"/>
    <n v="3.6132073389487225"/>
  </r>
  <r>
    <n v="160"/>
    <x v="98"/>
    <x v="3"/>
    <x v="5"/>
    <x v="0"/>
    <n v="9034945"/>
    <n v="3683471"/>
    <n v="136762.01"/>
    <n v="16390"/>
    <n v="371"/>
    <n v="51"/>
    <n v="0.13746630727762804"/>
    <n v="275743"/>
    <n v="138980.99"/>
    <n v="8.3442348993288604"/>
    <n v="2681.6080392156864"/>
    <n v="4.4496074490609537E-3"/>
    <n v="1.0162251198267704"/>
  </r>
  <r>
    <n v="161"/>
    <x v="98"/>
    <x v="3"/>
    <x v="6"/>
    <x v="0"/>
    <n v="983498"/>
    <n v="7520267"/>
    <n v="31431.599999999999"/>
    <n v="32691"/>
    <n v="883"/>
    <n v="9"/>
    <n v="1.0192525481313703E-2"/>
    <n v="18645"/>
    <n v="-12786.6"/>
    <n v="0.96147563549600801"/>
    <n v="3492.3999999999996"/>
    <n v="4.3470531033007204E-3"/>
    <n v="-0.4068071622189135"/>
  </r>
  <r>
    <n v="162"/>
    <x v="98"/>
    <x v="0"/>
    <x v="7"/>
    <x v="0"/>
    <n v="4387490"/>
    <n v="73029"/>
    <n v="12832.31"/>
    <n v="1723"/>
    <n v="23"/>
    <n v="4"/>
    <n v="0.17391304347826086"/>
    <n v="26923"/>
    <n v="14090.69"/>
    <n v="7.4476552524666273"/>
    <n v="3208.0774999999999"/>
    <n v="2.3593367018581661E-2"/>
    <n v="1.0980634040168917"/>
  </r>
  <r>
    <n v="163"/>
    <x v="98"/>
    <x v="0"/>
    <x v="8"/>
    <x v="0"/>
    <n v="544756"/>
    <n v="1276172"/>
    <n v="5882.33"/>
    <n v="7940"/>
    <n v="4"/>
    <n v="1"/>
    <n v="0.25"/>
    <n v="641"/>
    <n v="-5241.33"/>
    <n v="0.74084760705289676"/>
    <n v="5882.33"/>
    <n v="6.221731866864341E-3"/>
    <n v="-0.89102957501534252"/>
  </r>
  <r>
    <n v="164"/>
    <x v="98"/>
    <x v="3"/>
    <x v="9"/>
    <x v="2"/>
    <n v="374754"/>
    <n v="2400203"/>
    <n v="68780.509999999995"/>
    <n v="23183"/>
    <n v="113"/>
    <n v="27"/>
    <n v="0.23893805309734514"/>
    <n v="95555"/>
    <n v="26774.49"/>
    <n v="2.9668511409222273"/>
    <n v="2547.4262962962962"/>
    <n v="9.6587663626784906E-3"/>
    <n v="0.38927437438309198"/>
  </r>
  <r>
    <n v="165"/>
    <x v="98"/>
    <x v="1"/>
    <x v="10"/>
    <x v="3"/>
    <n v="39889"/>
    <n v="9506312"/>
    <n v="552497.06000000006"/>
    <n v="33916"/>
    <n v="1129"/>
    <n v="152"/>
    <n v="0.13463241806908768"/>
    <n v="898772"/>
    <n v="346274.94"/>
    <n v="16.290159806580967"/>
    <n v="3634.849078947369"/>
    <n v="3.5677347850564972E-3"/>
    <n v="0.62674530792978334"/>
  </r>
  <r>
    <n v="166"/>
    <x v="99"/>
    <x v="0"/>
    <x v="0"/>
    <x v="0"/>
    <n v="349043"/>
    <n v="4555280"/>
    <n v="455354.43"/>
    <n v="15851"/>
    <n v="376"/>
    <n v="67"/>
    <n v="0.17819148936170212"/>
    <n v="368673"/>
    <n v="-86681.43"/>
    <n v="28.727173679894012"/>
    <n v="6796.3347761194027"/>
    <n v="3.4796982841888975E-3"/>
    <n v="-0.19036035292332612"/>
  </r>
  <r>
    <n v="167"/>
    <x v="99"/>
    <x v="0"/>
    <x v="1"/>
    <x v="0"/>
    <n v="348934"/>
    <n v="5690565"/>
    <n v="527990.6"/>
    <n v="23505"/>
    <n v="742"/>
    <n v="81"/>
    <n v="0.1091644204851752"/>
    <n v="417417"/>
    <n v="-110573.6"/>
    <n v="22.462905764730909"/>
    <n v="6518.4024691358018"/>
    <n v="4.1305213102741118E-3"/>
    <n v="-0.2094234253412845"/>
  </r>
  <r>
    <n v="168"/>
    <x v="99"/>
    <x v="1"/>
    <x v="2"/>
    <x v="1"/>
    <n v="89459845"/>
    <n v="384794"/>
    <n v="89326.01"/>
    <n v="8592"/>
    <n v="151"/>
    <n v="21"/>
    <n v="0.13907284768211919"/>
    <n v="168750"/>
    <n v="79423.990000000005"/>
    <n v="10.396416433891991"/>
    <n v="4253.6195238095233"/>
    <n v="2.2328830491119923E-2"/>
    <n v="0.88914740510630674"/>
  </r>
  <r>
    <n v="169"/>
    <x v="99"/>
    <x v="1"/>
    <x v="3"/>
    <x v="1"/>
    <n v="127823"/>
    <n v="3823404"/>
    <n v="296553.77"/>
    <n v="18922"/>
    <n v="593"/>
    <n v="69"/>
    <n v="0.1163575042158516"/>
    <n v="175732"/>
    <n v="-120821.77"/>
    <n v="15.672432618116479"/>
    <n v="4297.8807246376819"/>
    <n v="4.9489930962043245E-3"/>
    <n v="-0.40741943695404714"/>
  </r>
  <r>
    <n v="170"/>
    <x v="99"/>
    <x v="2"/>
    <x v="4"/>
    <x v="2"/>
    <n v="10934"/>
    <n v="3640158"/>
    <n v="207383.16"/>
    <n v="40716"/>
    <n v="745"/>
    <n v="144"/>
    <n v="0.19328859060402684"/>
    <n v="970176"/>
    <n v="762792.84"/>
    <n v="5.0934070144414969"/>
    <n v="1440.1608333333334"/>
    <n v="1.1185228773036775E-2"/>
    <n v="3.6781811985119717"/>
  </r>
  <r>
    <n v="171"/>
    <x v="99"/>
    <x v="3"/>
    <x v="5"/>
    <x v="0"/>
    <n v="9034945"/>
    <n v="3629797"/>
    <n v="167068.39000000001"/>
    <n v="21804"/>
    <n v="440"/>
    <n v="32"/>
    <n v="7.2727272727272724E-2"/>
    <n v="184067"/>
    <n v="16998.61"/>
    <n v="7.6622816914327654"/>
    <n v="5220.8871875000004"/>
    <n v="6.0069474959618951E-3"/>
    <n v="0.10174641654235131"/>
  </r>
  <r>
    <n v="172"/>
    <x v="99"/>
    <x v="3"/>
    <x v="6"/>
    <x v="0"/>
    <n v="983498"/>
    <n v="18032275"/>
    <n v="117104.15"/>
    <n v="39068"/>
    <n v="905"/>
    <n v="21"/>
    <n v="2.3204419889502764E-2"/>
    <n v="35694"/>
    <n v="-81410.149999999994"/>
    <n v="2.9974441998566599"/>
    <n v="5576.388095238095"/>
    <n v="2.1665596825691711E-3"/>
    <n v="-0.69519440600525262"/>
  </r>
  <r>
    <n v="173"/>
    <x v="99"/>
    <x v="0"/>
    <x v="7"/>
    <x v="0"/>
    <n v="4387490"/>
    <n v="86633"/>
    <n v="28786.400000000001"/>
    <n v="2101"/>
    <n v="39"/>
    <n v="10"/>
    <n v="0.25641025641025639"/>
    <n v="59816"/>
    <n v="31029.599999999999"/>
    <n v="13.701285102332223"/>
    <n v="2878.6400000000003"/>
    <n v="2.4251728556092943E-2"/>
    <n v="1.0779256871300336"/>
  </r>
  <r>
    <n v="174"/>
    <x v="99"/>
    <x v="0"/>
    <x v="8"/>
    <x v="0"/>
    <n v="544756"/>
    <n v="1295352"/>
    <n v="380859.15"/>
    <n v="7697"/>
    <n v="305"/>
    <n v="44"/>
    <n v="0.14426229508196722"/>
    <n v="23519"/>
    <n v="-357340.15"/>
    <n v="49.481505781473302"/>
    <n v="8655.8897727272724"/>
    <n v="5.9420142169850356E-3"/>
    <n v="-0.93824751223647906"/>
  </r>
  <r>
    <n v="175"/>
    <x v="99"/>
    <x v="3"/>
    <x v="9"/>
    <x v="2"/>
    <n v="374754"/>
    <n v="4340980"/>
    <n v="628639.37"/>
    <n v="28416"/>
    <n v="739"/>
    <n v="186"/>
    <n v="0.2516914749661705"/>
    <n v="986563"/>
    <n v="357923.63"/>
    <n v="22.12272557713964"/>
    <n v="3379.7815591397848"/>
    <n v="6.545987311620878E-3"/>
    <n v="0.56936241521112496"/>
  </r>
  <r>
    <n v="176"/>
    <x v="99"/>
    <x v="1"/>
    <x v="10"/>
    <x v="3"/>
    <n v="39889"/>
    <n v="62802618"/>
    <n v="233222.92"/>
    <n v="36408"/>
    <n v="444"/>
    <n v="70"/>
    <n v="0.15765765765765766"/>
    <n v="221853"/>
    <n v="-11369.92"/>
    <n v="6.4058152054493522"/>
    <n v="3331.7560000000003"/>
    <n v="5.7972105557765126E-4"/>
    <n v="-4.8751297685493342E-2"/>
  </r>
  <r>
    <n v="177"/>
    <x v="100"/>
    <x v="0"/>
    <x v="0"/>
    <x v="0"/>
    <n v="349043"/>
    <n v="3727318"/>
    <n v="549341.36"/>
    <n v="19161"/>
    <n v="660"/>
    <n v="93"/>
    <n v="0.1409090909090909"/>
    <n v="365691"/>
    <n v="-183650.36"/>
    <n v="28.669764626063358"/>
    <n v="5906.8963440860216"/>
    <n v="5.1406936569404595E-3"/>
    <n v="-0.33431009090595326"/>
  </r>
  <r>
    <n v="178"/>
    <x v="100"/>
    <x v="0"/>
    <x v="1"/>
    <x v="0"/>
    <n v="348934"/>
    <n v="5665469"/>
    <n v="384340.73"/>
    <n v="33769"/>
    <n v="483"/>
    <n v="51"/>
    <n v="0.10559006211180125"/>
    <n v="298947"/>
    <n v="-85393.73"/>
    <n v="11.381466137581805"/>
    <n v="7536.0927450980389"/>
    <n v="5.9604950622799274E-3"/>
    <n v="-0.22218235886683152"/>
  </r>
  <r>
    <n v="179"/>
    <x v="100"/>
    <x v="1"/>
    <x v="2"/>
    <x v="1"/>
    <n v="89459845"/>
    <n v="415861"/>
    <n v="130555.62"/>
    <n v="7347"/>
    <n v="176"/>
    <n v="35"/>
    <n v="0.19886363636363635"/>
    <n v="265598"/>
    <n v="135042.38"/>
    <n v="17.76992241731319"/>
    <n v="3730.1605714285711"/>
    <n v="1.7666960835471469E-2"/>
    <n v="1.0343666553764594"/>
  </r>
  <r>
    <n v="180"/>
    <x v="100"/>
    <x v="1"/>
    <x v="3"/>
    <x v="1"/>
    <n v="127823"/>
    <n v="4620154"/>
    <n v="144617.76"/>
    <n v="23032"/>
    <n v="519"/>
    <n v="39"/>
    <n v="7.5144508670520235E-2"/>
    <n v="148180"/>
    <n v="3562.24"/>
    <n v="6.2789927058006256"/>
    <n v="3708.1476923076925"/>
    <n v="4.9851152147742262E-3"/>
    <n v="2.463210604285393E-2"/>
  </r>
  <r>
    <n v="181"/>
    <x v="100"/>
    <x v="2"/>
    <x v="4"/>
    <x v="2"/>
    <n v="10934"/>
    <n v="3720382"/>
    <n v="426253.2"/>
    <n v="33887"/>
    <n v="797"/>
    <n v="172"/>
    <n v="0.21580928481806774"/>
    <n v="1131460"/>
    <n v="705206.8"/>
    <n v="12.578664384572255"/>
    <n v="2478.2162790697676"/>
    <n v="9.1084732696803724E-3"/>
    <n v="1.6544316852049439"/>
  </r>
  <r>
    <n v="182"/>
    <x v="100"/>
    <x v="3"/>
    <x v="5"/>
    <x v="0"/>
    <n v="9034945"/>
    <n v="5640790"/>
    <n v="281257.59000000003"/>
    <n v="19510"/>
    <n v="720"/>
    <n v="74"/>
    <n v="0.10277777777777777"/>
    <n v="516556"/>
    <n v="235298.41"/>
    <n v="14.416073295745774"/>
    <n v="3800.7782432432437"/>
    <n v="3.4587353899010599E-3"/>
    <n v="0.83659399200569118"/>
  </r>
  <r>
    <n v="183"/>
    <x v="100"/>
    <x v="3"/>
    <x v="6"/>
    <x v="0"/>
    <n v="983498"/>
    <n v="32475726"/>
    <n v="168676.24"/>
    <n v="43395"/>
    <n v="1105"/>
    <n v="37"/>
    <n v="3.3484162895927601E-2"/>
    <n v="125754"/>
    <n v="-42922.239999999998"/>
    <n v="3.8869971194838113"/>
    <n v="4558.817297297297"/>
    <n v="1.3362287882340183E-3"/>
    <n v="-0.25446524062902992"/>
  </r>
  <r>
    <n v="184"/>
    <x v="100"/>
    <x v="0"/>
    <x v="7"/>
    <x v="0"/>
    <n v="4387490"/>
    <n v="77589"/>
    <n v="26861.98"/>
    <n v="2885"/>
    <n v="44"/>
    <n v="10"/>
    <n v="0.22727272727272727"/>
    <n v="50604"/>
    <n v="23742.02"/>
    <n v="9.3109116117850945"/>
    <n v="2686.1979999999999"/>
    <n v="3.7183105852633749E-2"/>
    <n v="0.88385219555669392"/>
  </r>
  <r>
    <n v="185"/>
    <x v="100"/>
    <x v="0"/>
    <x v="8"/>
    <x v="0"/>
    <n v="544756"/>
    <n v="1207960"/>
    <n v="349386.42"/>
    <n v="9793"/>
    <n v="249"/>
    <n v="35"/>
    <n v="0.14056224899598393"/>
    <n v="31522"/>
    <n v="-317864.42"/>
    <n v="35.677159195343613"/>
    <n v="9982.4691428571423"/>
    <n v="8.1070565250504975E-3"/>
    <n v="-0.90977897767177096"/>
  </r>
  <r>
    <n v="186"/>
    <x v="100"/>
    <x v="3"/>
    <x v="9"/>
    <x v="2"/>
    <n v="374754"/>
    <n v="2901482"/>
    <n v="436930.8"/>
    <n v="22412"/>
    <n v="719"/>
    <n v="131"/>
    <n v="0.18219749652294853"/>
    <n v="645067"/>
    <n v="208136.2"/>
    <n v="19.495395323933607"/>
    <n v="3335.3496183206107"/>
    <n v="7.7243284638677748E-3"/>
    <n v="0.47635964322039098"/>
  </r>
  <r>
    <n v="187"/>
    <x v="100"/>
    <x v="1"/>
    <x v="10"/>
    <x v="3"/>
    <n v="39889"/>
    <n v="14409975"/>
    <n v="445649.71"/>
    <n v="40016"/>
    <n v="643"/>
    <n v="134"/>
    <n v="0.20839813374805599"/>
    <n v="566743"/>
    <n v="121093.29"/>
    <n v="11.136788034786086"/>
    <n v="3325.7441044776119"/>
    <n v="2.7769652619105863E-3"/>
    <n v="0.27172303107748008"/>
  </r>
  <r>
    <n v="188"/>
    <x v="101"/>
    <x v="0"/>
    <x v="0"/>
    <x v="0"/>
    <n v="349043"/>
    <n v="5514623"/>
    <n v="28983.57"/>
    <n v="23395"/>
    <n v="65"/>
    <n v="4"/>
    <n v="6.1538461538461542E-2"/>
    <n v="22842"/>
    <n v="-6141.57"/>
    <n v="1.2388788202607395"/>
    <n v="7245.8924999999999"/>
    <n v="4.2423570931322046E-3"/>
    <n v="-0.21189832722470006"/>
  </r>
  <r>
    <n v="189"/>
    <x v="101"/>
    <x v="0"/>
    <x v="1"/>
    <x v="0"/>
    <n v="348934"/>
    <n v="4357891"/>
    <n v="447199.57"/>
    <n v="32627"/>
    <n v="1461"/>
    <n v="52"/>
    <n v="3.5592060232717319E-2"/>
    <n v="212424"/>
    <n v="-234775.57"/>
    <n v="13.706426272718915"/>
    <n v="8599.9917307692303"/>
    <n v="7.4868784005841359E-3"/>
    <n v="-0.52499059871636278"/>
  </r>
  <r>
    <n v="190"/>
    <x v="101"/>
    <x v="1"/>
    <x v="2"/>
    <x v="1"/>
    <n v="89459845"/>
    <n v="452046"/>
    <n v="102637.98"/>
    <n v="10762"/>
    <n v="170"/>
    <n v="24"/>
    <n v="0.14117647058823529"/>
    <n v="233821"/>
    <n v="131183.01999999999"/>
    <n v="9.5370730347519039"/>
    <n v="4276.5824999999995"/>
    <n v="2.3807311645275039E-2"/>
    <n v="1.2781138132297616"/>
  </r>
  <r>
    <n v="191"/>
    <x v="101"/>
    <x v="1"/>
    <x v="3"/>
    <x v="1"/>
    <n v="127823"/>
    <n v="9432162"/>
    <n v="225119.18"/>
    <n v="23264"/>
    <n v="523"/>
    <n v="38"/>
    <n v="7.2657743785850867E-2"/>
    <n v="87704"/>
    <n v="-137415.18"/>
    <n v="9.6767185350756524"/>
    <n v="5924.1889473684205"/>
    <n v="2.466454668611502E-3"/>
    <n v="-0.61041080551199589"/>
  </r>
  <r>
    <n v="192"/>
    <x v="101"/>
    <x v="2"/>
    <x v="4"/>
    <x v="2"/>
    <n v="10934"/>
    <n v="4395089"/>
    <n v="70021.61"/>
    <n v="52901"/>
    <n v="161"/>
    <n v="25"/>
    <n v="0.15527950310559005"/>
    <n v="247865"/>
    <n v="177843.39"/>
    <n v="1.3236349029318917"/>
    <n v="2800.8643999999999"/>
    <n v="1.2036388796677382E-2"/>
    <n v="2.5398357735561925"/>
  </r>
  <r>
    <n v="193"/>
    <x v="101"/>
    <x v="3"/>
    <x v="5"/>
    <x v="0"/>
    <n v="9034945"/>
    <n v="9057235"/>
    <n v="289217.44"/>
    <n v="31106"/>
    <n v="537"/>
    <n v="68"/>
    <n v="0.1266294227188082"/>
    <n v="466848"/>
    <n v="177630.56"/>
    <n v="9.2978023532437479"/>
    <n v="4253.1976470588233"/>
    <n v="3.4343814641002468E-3"/>
    <n v="0.61417651715608845"/>
  </r>
  <r>
    <n v="194"/>
    <x v="101"/>
    <x v="3"/>
    <x v="6"/>
    <x v="0"/>
    <n v="983498"/>
    <n v="13320255"/>
    <n v="47797.95"/>
    <n v="56329"/>
    <n v="1174"/>
    <n v="17"/>
    <n v="1.4480408858603067E-2"/>
    <n v="39846"/>
    <n v="-7951.95"/>
    <n v="0.84854959257220963"/>
    <n v="2811.6441176470585"/>
    <n v="4.228822946707852E-3"/>
    <n v="-0.16636592155102886"/>
  </r>
  <r>
    <n v="195"/>
    <x v="101"/>
    <x v="0"/>
    <x v="7"/>
    <x v="0"/>
    <n v="4387490"/>
    <n v="78896"/>
    <n v="19134.34"/>
    <n v="2917"/>
    <n v="24"/>
    <n v="6"/>
    <n v="0.25"/>
    <n v="32346"/>
    <n v="13211.66"/>
    <n v="6.5595954748028795"/>
    <n v="3189.0566666666668"/>
    <n v="3.6972723585479622E-2"/>
    <n v="0.69046855026094445"/>
  </r>
  <r>
    <n v="196"/>
    <x v="101"/>
    <x v="0"/>
    <x v="8"/>
    <x v="0"/>
    <n v="544756"/>
    <n v="1347871"/>
    <n v="181883.64"/>
    <n v="10418"/>
    <n v="152"/>
    <n v="16"/>
    <n v="0.10526315789473684"/>
    <n v="16685"/>
    <n v="-165198.64000000001"/>
    <n v="17.458594739873298"/>
    <n v="11367.727500000001"/>
    <n v="7.7292263132005953E-3"/>
    <n v="-0.90826552624524115"/>
  </r>
  <r>
    <n v="197"/>
    <x v="101"/>
    <x v="3"/>
    <x v="9"/>
    <x v="2"/>
    <n v="374754"/>
    <n v="2461365"/>
    <n v="488066.18"/>
    <n v="29169"/>
    <n v="1237"/>
    <n v="139"/>
    <n v="0.11236863379143087"/>
    <n v="648023"/>
    <n v="159956.82"/>
    <n v="16.732359011279097"/>
    <n v="3511.2674820143884"/>
    <n v="1.1850741356929996E-2"/>
    <n v="0.3277359230258487"/>
  </r>
  <r>
    <n v="198"/>
    <x v="101"/>
    <x v="1"/>
    <x v="10"/>
    <x v="3"/>
    <n v="39889"/>
    <n v="408183787"/>
    <n v="319606.37"/>
    <n v="49964"/>
    <n v="898"/>
    <n v="103"/>
    <n v="0.11469933184855234"/>
    <n v="543744"/>
    <n v="224137.63"/>
    <n v="6.3967330477944122"/>
    <n v="3102.9744660194174"/>
    <n v="1.2240564567058613E-4"/>
    <n v="0.70129274957817644"/>
  </r>
  <r>
    <n v="199"/>
    <x v="102"/>
    <x v="0"/>
    <x v="0"/>
    <x v="0"/>
    <n v="349043"/>
    <n v="12848561"/>
    <n v="54637.73"/>
    <n v="27202"/>
    <n v="76"/>
    <n v="10"/>
    <n v="0.13157894736842105"/>
    <n v="51279"/>
    <n v="-3358.73"/>
    <n v="2.008592382913021"/>
    <n v="5463.7730000000001"/>
    <n v="2.1171242444971076E-3"/>
    <n v="-6.147272223791142E-2"/>
  </r>
  <r>
    <n v="200"/>
    <x v="102"/>
    <x v="0"/>
    <x v="1"/>
    <x v="0"/>
    <n v="348934"/>
    <n v="8039150"/>
    <n v="416906.82"/>
    <n v="34440"/>
    <n v="634"/>
    <n v="49"/>
    <n v="7.7287066246056788E-2"/>
    <n v="342312"/>
    <n v="-74594.820000000007"/>
    <n v="12.105308362369339"/>
    <n v="8508.3024489795916"/>
    <n v="4.2840350037006399E-3"/>
    <n v="-0.17892444167739929"/>
  </r>
  <r>
    <n v="201"/>
    <x v="102"/>
    <x v="1"/>
    <x v="2"/>
    <x v="1"/>
    <n v="89459845"/>
    <n v="424266"/>
    <n v="11548.59"/>
    <n v="7965"/>
    <n v="13"/>
    <n v="1"/>
    <n v="7.6923076923076927E-2"/>
    <n v="14865"/>
    <n v="3316.41"/>
    <n v="1.4499171374764594"/>
    <n v="11548.59"/>
    <n v="1.8773599581394691E-2"/>
    <n v="0.28717012206684972"/>
  </r>
  <r>
    <n v="202"/>
    <x v="102"/>
    <x v="1"/>
    <x v="3"/>
    <x v="1"/>
    <n v="127823"/>
    <n v="8774283"/>
    <n v="89468.29"/>
    <n v="25145"/>
    <n v="293"/>
    <n v="23"/>
    <n v="7.8498293515358364E-2"/>
    <n v="63675"/>
    <n v="-25793.29"/>
    <n v="3.5580946510240601"/>
    <n v="3889.9256521739126"/>
    <n v="2.8657612251622154E-3"/>
    <n v="-0.2882953278753847"/>
  </r>
  <r>
    <n v="203"/>
    <x v="102"/>
    <x v="2"/>
    <x v="4"/>
    <x v="2"/>
    <n v="10934"/>
    <n v="3207526"/>
    <n v="1014426.08"/>
    <n v="51804"/>
    <n v="1843"/>
    <n v="304"/>
    <n v="0.16494845360824742"/>
    <n v="3069946"/>
    <n v="2055519.92"/>
    <n v="19.582002934136359"/>
    <n v="3336.9278947368421"/>
    <n v="1.6150765418581174E-2"/>
    <n v="2.0262885197115597"/>
  </r>
  <r>
    <n v="204"/>
    <x v="102"/>
    <x v="3"/>
    <x v="5"/>
    <x v="0"/>
    <n v="9034945"/>
    <n v="6685585"/>
    <n v="360625.77"/>
    <n v="26366"/>
    <n v="1211"/>
    <n v="108"/>
    <n v="8.9182493806771262E-2"/>
    <n v="617165"/>
    <n v="256539.23"/>
    <n v="13.677682242281728"/>
    <n v="3339.1275000000001"/>
    <n v="3.9437087405215848E-3"/>
    <n v="0.71137242909734377"/>
  </r>
  <r>
    <n v="205"/>
    <x v="102"/>
    <x v="3"/>
    <x v="6"/>
    <x v="0"/>
    <n v="983498"/>
    <n v="11147190"/>
    <n v="10416.94"/>
    <n v="65059"/>
    <n v="183"/>
    <n v="3"/>
    <n v="1.6393442622950821E-2"/>
    <n v="3079"/>
    <n v="-7337.94"/>
    <n v="0.1601152799766366"/>
    <n v="3472.3133333333335"/>
    <n v="5.8363587594721178E-3"/>
    <n v="-0.70442375592064455"/>
  </r>
  <r>
    <n v="206"/>
    <x v="102"/>
    <x v="0"/>
    <x v="7"/>
    <x v="0"/>
    <n v="4387490"/>
    <n v="94270"/>
    <n v="3467.02"/>
    <n v="3357"/>
    <n v="5"/>
    <n v="1"/>
    <n v="0.2"/>
    <n v="5083"/>
    <n v="1615.98"/>
    <n v="1.032773309502532"/>
    <n v="3467.02"/>
    <n v="3.5610480534634559E-2"/>
    <n v="0.46610057051877407"/>
  </r>
  <r>
    <n v="207"/>
    <x v="102"/>
    <x v="0"/>
    <x v="8"/>
    <x v="0"/>
    <n v="544756"/>
    <n v="1393192"/>
    <n v="438263.76"/>
    <n v="11771"/>
    <n v="302"/>
    <n v="41"/>
    <n v="0.13576158940397351"/>
    <n v="90363"/>
    <n v="-347900.76"/>
    <n v="37.232500212386377"/>
    <n v="10689.36"/>
    <n v="8.4489431463861397E-3"/>
    <n v="-0.79381594316627957"/>
  </r>
  <r>
    <n v="208"/>
    <x v="102"/>
    <x v="3"/>
    <x v="9"/>
    <x v="2"/>
    <n v="374754"/>
    <n v="3714818"/>
    <n v="340716.42"/>
    <n v="34541"/>
    <n v="681"/>
    <n v="116"/>
    <n v="0.17033773861967694"/>
    <n v="544619"/>
    <n v="203902.58"/>
    <n v="9.8641156886019505"/>
    <n v="2937.210517241379"/>
    <n v="9.2981675010727315E-3"/>
    <n v="0.59845246084705872"/>
  </r>
  <r>
    <n v="209"/>
    <x v="102"/>
    <x v="1"/>
    <x v="10"/>
    <x v="3"/>
    <n v="39889"/>
    <n v="20185180"/>
    <n v="582467.93999999994"/>
    <n v="51057"/>
    <n v="781"/>
    <n v="127"/>
    <n v="0.16261203585147246"/>
    <n v="638771"/>
    <n v="56303.06"/>
    <n v="11.40818967036841"/>
    <n v="4586.3617322834643"/>
    <n v="2.5294300075600021E-3"/>
    <n v="9.6662933929033079E-2"/>
  </r>
  <r>
    <n v="210"/>
    <x v="103"/>
    <x v="0"/>
    <x v="0"/>
    <x v="0"/>
    <n v="349043"/>
    <n v="10264358"/>
    <n v="48443.65"/>
    <n v="25616"/>
    <n v="75"/>
    <n v="11"/>
    <n v="0.14666666666666667"/>
    <n v="49655"/>
    <n v="1211.3499999999999"/>
    <n v="1.8911481105559027"/>
    <n v="4403.9681818181816"/>
    <n v="2.4956261268361838E-3"/>
    <n v="2.5005341257316488E-2"/>
  </r>
  <r>
    <n v="211"/>
    <x v="103"/>
    <x v="0"/>
    <x v="1"/>
    <x v="0"/>
    <n v="348934"/>
    <n v="8390795"/>
    <n v="396763.17"/>
    <n v="36799"/>
    <n v="1002"/>
    <n v="66"/>
    <n v="6.5868263473053898E-2"/>
    <n v="361861"/>
    <n v="-34902.17"/>
    <n v="10.781900866871382"/>
    <n v="6011.5631818181819"/>
    <n v="4.3856392630257325E-3"/>
    <n v="-8.7967262687209599E-2"/>
  </r>
  <r>
    <n v="212"/>
    <x v="103"/>
    <x v="1"/>
    <x v="2"/>
    <x v="1"/>
    <n v="89459845"/>
    <n v="540619"/>
    <n v="187290.54"/>
    <n v="12758"/>
    <n v="349"/>
    <n v="39"/>
    <n v="0.11174785100286533"/>
    <n v="324853"/>
    <n v="137562.46"/>
    <n v="14.680242984793855"/>
    <n v="4802.3215384615387"/>
    <n v="2.359887462334842E-2"/>
    <n v="0.73448696340989772"/>
  </r>
  <r>
    <n v="213"/>
    <x v="103"/>
    <x v="1"/>
    <x v="3"/>
    <x v="1"/>
    <n v="127823"/>
    <n v="5829705"/>
    <n v="381235.63"/>
    <n v="28780"/>
    <n v="625"/>
    <n v="92"/>
    <n v="0.1472"/>
    <n v="291158"/>
    <n v="-90077.63"/>
    <n v="13.246547255038221"/>
    <n v="4143.8655434782613"/>
    <n v="4.9367849659631147E-3"/>
    <n v="-0.23627809919025669"/>
  </r>
  <r>
    <n v="214"/>
    <x v="103"/>
    <x v="2"/>
    <x v="4"/>
    <x v="2"/>
    <n v="10934"/>
    <n v="6131188"/>
    <n v="349347.79"/>
    <n v="43367"/>
    <n v="1273"/>
    <n v="174"/>
    <n v="0.13668499607227022"/>
    <n v="1480142"/>
    <n v="1130794.21"/>
    <n v="8.0556134849078784"/>
    <n v="2007.7459195402298"/>
    <n v="7.0731805973002293E-3"/>
    <n v="3.2368723729438793"/>
  </r>
  <r>
    <n v="215"/>
    <x v="103"/>
    <x v="3"/>
    <x v="5"/>
    <x v="0"/>
    <n v="9034945"/>
    <n v="7470617"/>
    <n v="448280.51"/>
    <n v="33602"/>
    <n v="1052"/>
    <n v="165"/>
    <n v="0.15684410646387834"/>
    <n v="892565"/>
    <n v="444284.49"/>
    <n v="13.340887744777097"/>
    <n v="2716.851575757576"/>
    <n v="4.4978881931706577E-3"/>
    <n v="0.99108589396402713"/>
  </r>
  <r>
    <n v="216"/>
    <x v="103"/>
    <x v="3"/>
    <x v="6"/>
    <x v="0"/>
    <n v="983498"/>
    <n v="13849465"/>
    <n v="126151.94"/>
    <n v="65643"/>
    <n v="1171"/>
    <n v="57"/>
    <n v="4.8676345004269858E-2"/>
    <n v="70083"/>
    <n v="-56068.94"/>
    <n v="1.9217881571530857"/>
    <n v="2213.1919298245616"/>
    <n v="4.7397498748146588E-3"/>
    <n v="-0.44445563025031565"/>
  </r>
  <r>
    <n v="217"/>
    <x v="103"/>
    <x v="0"/>
    <x v="7"/>
    <x v="0"/>
    <n v="4387490"/>
    <n v="95704"/>
    <n v="62944.160000000003"/>
    <n v="4018"/>
    <n v="93"/>
    <n v="24"/>
    <n v="0.25806451612903225"/>
    <n v="136919"/>
    <n v="73974.84"/>
    <n v="15.665545047287209"/>
    <n v="2622.6733333333336"/>
    <n v="4.1983616149795198E-2"/>
    <n v="1.1752454874288574"/>
  </r>
  <r>
    <n v="218"/>
    <x v="103"/>
    <x v="0"/>
    <x v="8"/>
    <x v="0"/>
    <n v="544756"/>
    <n v="1157165"/>
    <n v="155865.82999999999"/>
    <n v="15983"/>
    <n v="122"/>
    <n v="15"/>
    <n v="0.12295081967213115"/>
    <n v="15140"/>
    <n v="-140725.82999999999"/>
    <n v="9.7519758493399227"/>
    <n v="10391.055333333332"/>
    <n v="1.3812204828179214E-2"/>
    <n v="-0.90286517577329173"/>
  </r>
  <r>
    <n v="219"/>
    <x v="103"/>
    <x v="3"/>
    <x v="9"/>
    <x v="2"/>
    <n v="374754"/>
    <n v="4489548"/>
    <n v="601089.61"/>
    <n v="33865"/>
    <n v="805"/>
    <n v="154"/>
    <n v="0.19130434782608696"/>
    <n v="629262"/>
    <n v="28172.39"/>
    <n v="17.749582459766721"/>
    <n v="3903.1792857142855"/>
    <n v="7.5430756058293622E-3"/>
    <n v="4.6868868686650564E-2"/>
  </r>
  <r>
    <n v="220"/>
    <x v="103"/>
    <x v="1"/>
    <x v="10"/>
    <x v="3"/>
    <n v="39889"/>
    <n v="29695961"/>
    <n v="720500.15"/>
    <n v="46453"/>
    <n v="1905"/>
    <n v="266"/>
    <n v="0.13963254593175853"/>
    <n v="989650"/>
    <n v="269149.84999999998"/>
    <n v="15.510303963145546"/>
    <n v="2708.647180451128"/>
    <n v="1.5642868065458464E-3"/>
    <n v="0.37355974179880458"/>
  </r>
  <r>
    <n v="221"/>
    <x v="104"/>
    <x v="0"/>
    <x v="0"/>
    <x v="0"/>
    <n v="349043"/>
    <n v="508533"/>
    <n v="38473.11"/>
    <n v="2200"/>
    <n v="59"/>
    <n v="6"/>
    <n v="0.10169491525423729"/>
    <n v="35134"/>
    <n v="-3339.11"/>
    <n v="17.487777272727271"/>
    <n v="6412.1850000000004"/>
    <n v="4.326169589780801E-3"/>
    <n v="-8.6790748135515947E-2"/>
  </r>
  <r>
    <n v="222"/>
    <x v="104"/>
    <x v="0"/>
    <x v="1"/>
    <x v="0"/>
    <n v="348934"/>
    <n v="566800"/>
    <n v="40347.51"/>
    <n v="3602"/>
    <n v="128"/>
    <n v="5"/>
    <n v="3.90625E-2"/>
    <n v="23968"/>
    <n v="-16379.51"/>
    <n v="11.201418656302055"/>
    <n v="8069.5020000000004"/>
    <n v="6.3549752999294282E-3"/>
    <n v="-0.40596086350805788"/>
  </r>
  <r>
    <n v="223"/>
    <x v="104"/>
    <x v="1"/>
    <x v="2"/>
    <x v="1"/>
    <n v="89459845"/>
    <n v="49301"/>
    <n v="10417.74"/>
    <n v="1048"/>
    <n v="16"/>
    <n v="1"/>
    <n v="6.25E-2"/>
    <n v="17831"/>
    <n v="7413.26"/>
    <n v="9.9405916030534343"/>
    <n v="10417.74"/>
    <n v="2.1257175310845623E-2"/>
    <n v="0.71159963677342686"/>
  </r>
  <r>
    <n v="224"/>
    <x v="104"/>
    <x v="1"/>
    <x v="3"/>
    <x v="1"/>
    <n v="127823"/>
    <n v="487184"/>
    <n v="14591.55"/>
    <n v="2206"/>
    <n v="38"/>
    <n v="5"/>
    <n v="0.13157894736842105"/>
    <n v="13213"/>
    <n v="-1378.55"/>
    <n v="6.6144832275611964"/>
    <n v="2918.31"/>
    <n v="4.5280633189924138E-3"/>
    <n v="-9.447591242876871E-2"/>
  </r>
  <r>
    <n v="225"/>
    <x v="104"/>
    <x v="2"/>
    <x v="4"/>
    <x v="2"/>
    <n v="10934"/>
    <n v="828483"/>
    <n v="34441.269999999997"/>
    <n v="4049"/>
    <n v="93"/>
    <n v="23"/>
    <n v="0.24731182795698925"/>
    <n v="178787"/>
    <n v="144345.73000000001"/>
    <n v="8.5061175598913312"/>
    <n v="1497.4465217391303"/>
    <n v="4.8872457250178939E-3"/>
    <n v="4.1910687381737093"/>
  </r>
  <r>
    <n v="226"/>
    <x v="104"/>
    <x v="3"/>
    <x v="5"/>
    <x v="0"/>
    <n v="9034945"/>
    <n v="477603"/>
    <n v="28109.53"/>
    <n v="3222"/>
    <n v="55"/>
    <n v="9"/>
    <n v="0.16363636363636364"/>
    <n v="48448"/>
    <n v="20338.47"/>
    <n v="8.7242489137181867"/>
    <n v="3123.2811111111109"/>
    <n v="6.7461887802212298E-3"/>
    <n v="0.72354358112711248"/>
  </r>
  <r>
    <n v="227"/>
    <x v="104"/>
    <x v="3"/>
    <x v="6"/>
    <x v="0"/>
    <n v="983498"/>
    <n v="661053"/>
    <n v="13228.83"/>
    <n v="5629"/>
    <n v="91"/>
    <n v="4"/>
    <n v="4.3956043956043959E-2"/>
    <n v="8784"/>
    <n v="-4444.83"/>
    <n v="2.3501208029845442"/>
    <n v="3307.2075"/>
    <n v="8.5152022606356827E-3"/>
    <n v="-0.33599570030002651"/>
  </r>
  <r>
    <n v="228"/>
    <x v="104"/>
    <x v="0"/>
    <x v="7"/>
    <x v="0"/>
    <n v="4387490"/>
    <n v="12470"/>
    <n v="1310.29"/>
    <n v="276"/>
    <n v="2"/>
    <n v="1"/>
    <n v="0.5"/>
    <n v="3944"/>
    <n v="2633.71"/>
    <n v="4.7474275362318838"/>
    <n v="1310.29"/>
    <n v="2.2133119486768243E-2"/>
    <n v="2.0100206824443445"/>
  </r>
  <r>
    <n v="229"/>
    <x v="104"/>
    <x v="0"/>
    <x v="8"/>
    <x v="0"/>
    <n v="544756"/>
    <n v="112875"/>
    <n v="31327.360000000001"/>
    <n v="1385"/>
    <n v="23"/>
    <n v="4"/>
    <n v="0.17391304347826086"/>
    <n v="4595"/>
    <n v="-26732.36"/>
    <n v="22.619032490974728"/>
    <n v="7831.84"/>
    <n v="1.2270210409745293E-2"/>
    <n v="-0.85332310159553826"/>
  </r>
  <r>
    <n v="230"/>
    <x v="104"/>
    <x v="3"/>
    <x v="9"/>
    <x v="2"/>
    <n v="374754"/>
    <n v="290345"/>
    <n v="64486.25"/>
    <n v="3279"/>
    <n v="71"/>
    <n v="14"/>
    <n v="0.19718309859154928"/>
    <n v="81661"/>
    <n v="17174.75"/>
    <n v="19.666437938395852"/>
    <n v="4606.1607142857147"/>
    <n v="1.1293461227160791E-2"/>
    <n v="0.26633196999360331"/>
  </r>
  <r>
    <n v="231"/>
    <x v="104"/>
    <x v="1"/>
    <x v="10"/>
    <x v="3"/>
    <n v="39889"/>
    <n v="35980107"/>
    <n v="27607.83"/>
    <n v="4235"/>
    <n v="60"/>
    <n v="10"/>
    <n v="0.16666666666666666"/>
    <n v="30930"/>
    <n v="3322.17"/>
    <n v="6.5189681227863048"/>
    <n v="2760.7830000000004"/>
    <n v="1.1770393011894045E-4"/>
    <n v="0.12033433993182369"/>
  </r>
  <r>
    <n v="232"/>
    <x v="105"/>
    <x v="0"/>
    <x v="0"/>
    <x v="0"/>
    <n v="349043"/>
    <n v="714224"/>
    <n v="57814.26"/>
    <n v="5677"/>
    <n v="101"/>
    <n v="10"/>
    <n v="9.9009900990099015E-2"/>
    <n v="63772"/>
    <n v="5957.74"/>
    <n v="10.183945745992602"/>
    <n v="5781.4260000000004"/>
    <n v="7.9484867492551365E-3"/>
    <n v="0.10304966283404821"/>
  </r>
  <r>
    <n v="233"/>
    <x v="105"/>
    <x v="0"/>
    <x v="1"/>
    <x v="0"/>
    <n v="348934"/>
    <n v="2485192"/>
    <n v="91740.28"/>
    <n v="6807"/>
    <n v="152"/>
    <n v="14"/>
    <n v="9.2105263157894732E-2"/>
    <n v="74106"/>
    <n v="-17634.28"/>
    <n v="13.477343910680181"/>
    <n v="6552.8771428571426"/>
    <n v="2.7390237856873834E-3"/>
    <n v="-0.19221960081220593"/>
  </r>
  <r>
    <n v="234"/>
    <x v="105"/>
    <x v="1"/>
    <x v="2"/>
    <x v="1"/>
    <n v="89459845"/>
    <n v="88522"/>
    <n v="30721.93"/>
    <n v="1694"/>
    <n v="69"/>
    <n v="7"/>
    <n v="0.10144927536231885"/>
    <n v="59369"/>
    <n v="28647.07"/>
    <n v="18.13573199527745"/>
    <n v="4388.8471428571429"/>
    <n v="1.9136485845326585E-2"/>
    <n v="0.93246322740791343"/>
  </r>
  <r>
    <n v="235"/>
    <x v="105"/>
    <x v="1"/>
    <x v="3"/>
    <x v="1"/>
    <n v="127823"/>
    <n v="1084696"/>
    <n v="10244.94"/>
    <n v="4364"/>
    <n v="37"/>
    <n v="4"/>
    <n v="0.10810810810810811"/>
    <n v="9673"/>
    <n v="-571.94000000000005"/>
    <n v="2.3476031164069662"/>
    <n v="2561.2350000000001"/>
    <n v="4.0232470664591739E-3"/>
    <n v="-5.5826583659835984E-2"/>
  </r>
  <r>
    <n v="236"/>
    <x v="105"/>
    <x v="2"/>
    <x v="4"/>
    <x v="2"/>
    <n v="10934"/>
    <n v="897283"/>
    <n v="84808.58"/>
    <n v="7273"/>
    <n v="167"/>
    <n v="49"/>
    <n v="0.29341317365269459"/>
    <n v="379378"/>
    <n v="294569.42"/>
    <n v="11.660742472157294"/>
    <n v="1730.7873469387755"/>
    <n v="8.1055809594074556E-3"/>
    <n v="3.4733445601848301"/>
  </r>
  <r>
    <n v="237"/>
    <x v="105"/>
    <x v="3"/>
    <x v="5"/>
    <x v="0"/>
    <n v="9034945"/>
    <n v="4060804"/>
    <n v="30113.24"/>
    <n v="5927"/>
    <n v="104"/>
    <n v="9"/>
    <n v="8.6538461538461536E-2"/>
    <n v="50016"/>
    <n v="19902.759999999998"/>
    <n v="5.0806883752319898"/>
    <n v="3345.9155555555558"/>
    <n v="1.4595631800993103E-3"/>
    <n v="0.66093054085179803"/>
  </r>
  <r>
    <n v="238"/>
    <x v="105"/>
    <x v="3"/>
    <x v="6"/>
    <x v="0"/>
    <n v="983498"/>
    <n v="1974949"/>
    <n v="20487.95"/>
    <n v="9915"/>
    <n v="144"/>
    <n v="7"/>
    <n v="4.8611111111111112E-2"/>
    <n v="12995"/>
    <n v="-7492.95"/>
    <n v="2.0663590519415029"/>
    <n v="2926.85"/>
    <n v="5.0203828048217955E-3"/>
    <n v="-0.36572473087839436"/>
  </r>
  <r>
    <n v="239"/>
    <x v="105"/>
    <x v="0"/>
    <x v="7"/>
    <x v="0"/>
    <n v="4387490"/>
    <n v="14908"/>
    <n v="6825.77"/>
    <n v="485"/>
    <n v="12"/>
    <n v="3"/>
    <n v="0.25"/>
    <n v="10487"/>
    <n v="3661.23"/>
    <n v="14.073752577319588"/>
    <n v="2275.2566666666667"/>
    <n v="3.2532868258653071E-2"/>
    <n v="0.5363834409890752"/>
  </r>
  <r>
    <n v="240"/>
    <x v="105"/>
    <x v="0"/>
    <x v="8"/>
    <x v="0"/>
    <n v="544756"/>
    <n v="271200"/>
    <n v="52429.82"/>
    <n v="2446"/>
    <n v="42"/>
    <n v="4"/>
    <n v="9.5238095238095233E-2"/>
    <n v="6861"/>
    <n v="-45568.82"/>
    <n v="21.434922322158627"/>
    <n v="13107.455"/>
    <n v="9.0191740412979352E-3"/>
    <n v="-0.86913935619080895"/>
  </r>
  <r>
    <n v="241"/>
    <x v="105"/>
    <x v="3"/>
    <x v="9"/>
    <x v="2"/>
    <n v="374754"/>
    <n v="648571"/>
    <n v="130357.04"/>
    <n v="7186"/>
    <n v="199"/>
    <n v="40"/>
    <n v="0.20100502512562815"/>
    <n v="153337"/>
    <n v="22979.96"/>
    <n v="18.14041747843028"/>
    <n v="3258.9259999999999"/>
    <n v="1.1079743004235466E-2"/>
    <n v="0.17628476375345742"/>
  </r>
  <r>
    <n v="242"/>
    <x v="105"/>
    <x v="1"/>
    <x v="10"/>
    <x v="3"/>
    <n v="39889"/>
    <n v="90780777"/>
    <n v="48321.64"/>
    <n v="8424"/>
    <n v="181"/>
    <n v="17"/>
    <n v="9.3922651933701654E-2"/>
    <n v="88523"/>
    <n v="40201.360000000001"/>
    <n v="5.7361870845204175"/>
    <n v="2842.4494117647059"/>
    <n v="9.2794975746902892E-5"/>
    <n v="0.83195355124536341"/>
  </r>
  <r>
    <n v="243"/>
    <x v="106"/>
    <x v="0"/>
    <x v="0"/>
    <x v="0"/>
    <n v="349043"/>
    <n v="959297"/>
    <n v="11339.14"/>
    <n v="1041"/>
    <n v="23"/>
    <n v="2"/>
    <n v="8.6956521739130432E-2"/>
    <n v="11644"/>
    <n v="304.86"/>
    <n v="10.892545629202688"/>
    <n v="5669.57"/>
    <n v="1.0851696606994498E-3"/>
    <n v="2.6885636829600837E-2"/>
  </r>
  <r>
    <n v="244"/>
    <x v="106"/>
    <x v="0"/>
    <x v="1"/>
    <x v="0"/>
    <n v="348934"/>
    <n v="415865"/>
    <n v="22762.76"/>
    <n v="1549"/>
    <n v="39"/>
    <n v="2"/>
    <n v="5.128205128205128E-2"/>
    <n v="10893"/>
    <n v="-11869.76"/>
    <n v="14.695132343447384"/>
    <n v="11381.38"/>
    <n v="3.7247664506510525E-3"/>
    <n v="-0.52145521896290259"/>
  </r>
  <r>
    <n v="245"/>
    <x v="106"/>
    <x v="1"/>
    <x v="2"/>
    <x v="1"/>
    <n v="89459845"/>
    <n v="25147"/>
    <n v="6369.33"/>
    <n v="477"/>
    <n v="7"/>
    <n v="2"/>
    <n v="0.2857142857142857"/>
    <n v="17971"/>
    <n v="11601.67"/>
    <n v="13.352893081761007"/>
    <n v="3184.665"/>
    <n v="1.8968465423310932E-2"/>
    <n v="1.8214898584309496"/>
  </r>
  <r>
    <n v="246"/>
    <x v="106"/>
    <x v="1"/>
    <x v="3"/>
    <x v="1"/>
    <n v="127823"/>
    <n v="219674"/>
    <n v="12654.38"/>
    <n v="1425"/>
    <n v="22"/>
    <n v="3"/>
    <n v="0.13636363636363635"/>
    <n v="7389"/>
    <n v="-5265.38"/>
    <n v="8.8802666666666656"/>
    <n v="4218.1266666666661"/>
    <n v="6.4868851115744237E-3"/>
    <n v="-0.4160915034952325"/>
  </r>
  <r>
    <n v="247"/>
    <x v="106"/>
    <x v="2"/>
    <x v="4"/>
    <x v="2"/>
    <n v="10934"/>
    <n v="241306"/>
    <n v="15162.02"/>
    <n v="2362"/>
    <n v="37"/>
    <n v="8"/>
    <n v="0.21621621621621623"/>
    <n v="58871"/>
    <n v="43708.98"/>
    <n v="6.4191447925486873"/>
    <n v="1895.2525000000001"/>
    <n v="9.7884014487828724E-3"/>
    <n v="2.882793981276901"/>
  </r>
  <r>
    <n v="248"/>
    <x v="106"/>
    <x v="3"/>
    <x v="5"/>
    <x v="0"/>
    <n v="9034945"/>
    <n v="438675"/>
    <n v="523.45000000000005"/>
    <n v="1491"/>
    <n v="1"/>
    <n v="1"/>
    <n v="1"/>
    <n v="0"/>
    <n v="-523.45000000000005"/>
    <n v="0.35107310529845742"/>
    <n v="523.45000000000005"/>
    <n v="3.3988716019832449E-3"/>
    <n v="-1"/>
  </r>
  <r>
    <n v="249"/>
    <x v="106"/>
    <x v="3"/>
    <x v="6"/>
    <x v="0"/>
    <n v="983498"/>
    <n v="515975"/>
    <n v="3906.07"/>
    <n v="3065"/>
    <n v="56"/>
    <n v="2"/>
    <n v="3.5714285714285712E-2"/>
    <n v="2702"/>
    <n v="-1204.07"/>
    <n v="1.2744110929853181"/>
    <n v="1953.0350000000001"/>
    <n v="5.9402102815058868E-3"/>
    <n v="-0.30825612444221429"/>
  </r>
  <r>
    <n v="250"/>
    <x v="106"/>
    <x v="0"/>
    <x v="7"/>
    <x v="0"/>
    <n v="4387490"/>
    <n v="5467"/>
    <n v="1069.03"/>
    <n v="180"/>
    <n v="3"/>
    <n v="1"/>
    <n v="0.33333333333333331"/>
    <n v="6198"/>
    <n v="5128.97"/>
    <n v="5.9390555555555551"/>
    <n v="1069.03"/>
    <n v="3.2924821657216025E-2"/>
    <n v="4.7977792952489642"/>
  </r>
  <r>
    <n v="251"/>
    <x v="106"/>
    <x v="0"/>
    <x v="8"/>
    <x v="0"/>
    <n v="544756"/>
    <n v="49005"/>
    <n v="14369.99"/>
    <n v="723"/>
    <n v="9"/>
    <n v="2"/>
    <n v="0.22222222222222221"/>
    <n v="2733"/>
    <n v="-11636.99"/>
    <n v="19.875504840940525"/>
    <n v="7184.9949999999999"/>
    <n v="1.4753596571778389E-2"/>
    <n v="-0.80981197620875167"/>
  </r>
  <r>
    <n v="252"/>
    <x v="106"/>
    <x v="3"/>
    <x v="9"/>
    <x v="2"/>
    <n v="374754"/>
    <n v="112981"/>
    <n v="18331.54"/>
    <n v="1390"/>
    <n v="36"/>
    <n v="3"/>
    <n v="8.3333333333333329E-2"/>
    <n v="20858"/>
    <n v="2526.46"/>
    <n v="13.188158273381296"/>
    <n v="6110.5133333333333"/>
    <n v="1.2302953593967127E-2"/>
    <n v="0.13782039043091851"/>
  </r>
  <r>
    <n v="253"/>
    <x v="106"/>
    <x v="1"/>
    <x v="10"/>
    <x v="3"/>
    <n v="39889"/>
    <n v="722956"/>
    <n v="14809.55"/>
    <n v="2285"/>
    <n v="48"/>
    <n v="7"/>
    <n v="0.14583333333333334"/>
    <n v="21070"/>
    <n v="6260.45"/>
    <n v="6.4812035010940914"/>
    <n v="2115.65"/>
    <n v="3.1606349487382358E-3"/>
    <n v="0.42273060288800135"/>
  </r>
  <r>
    <n v="254"/>
    <x v="107"/>
    <x v="0"/>
    <x v="0"/>
    <x v="0"/>
    <n v="349043"/>
    <n v="555747"/>
    <n v="103162.2"/>
    <n v="2415"/>
    <n v="90"/>
    <n v="14"/>
    <n v="0.15555555555555556"/>
    <n v="73205"/>
    <n v="-29957.200000000001"/>
    <n v="42.717267080745337"/>
    <n v="7368.7285714285708"/>
    <n v="4.3455025398247762E-3"/>
    <n v="-0.29038930926250123"/>
  </r>
  <r>
    <n v="255"/>
    <x v="107"/>
    <x v="0"/>
    <x v="1"/>
    <x v="0"/>
    <n v="348934"/>
    <n v="412858"/>
    <n v="46290.55"/>
    <n v="2988"/>
    <n v="56"/>
    <n v="6"/>
    <n v="0.10714285714285714"/>
    <n v="32205"/>
    <n v="-14085.55"/>
    <n v="15.492151941097726"/>
    <n v="7715.0916666666672"/>
    <n v="7.237355216563564E-3"/>
    <n v="-0.30428564793462159"/>
  </r>
  <r>
    <n v="256"/>
    <x v="107"/>
    <x v="1"/>
    <x v="2"/>
    <x v="1"/>
    <n v="89459845"/>
    <n v="47430"/>
    <n v="12651.82"/>
    <n v="863"/>
    <n v="14"/>
    <n v="3"/>
    <n v="0.21428571428571427"/>
    <n v="23306"/>
    <n v="10654.18"/>
    <n v="14.660278099652375"/>
    <n v="4217.2733333333335"/>
    <n v="1.8195235083280623E-2"/>
    <n v="0.84210651115807844"/>
  </r>
  <r>
    <n v="257"/>
    <x v="107"/>
    <x v="1"/>
    <x v="3"/>
    <x v="1"/>
    <n v="127823"/>
    <n v="297753"/>
    <n v="25295.31"/>
    <n v="2204"/>
    <n v="49"/>
    <n v="5"/>
    <n v="0.10204081632653061"/>
    <n v="22246"/>
    <n v="-3049.31"/>
    <n v="11.477000907441017"/>
    <n v="5059.0619999999999"/>
    <n v="7.4021084590247619E-3"/>
    <n v="-0.12054843368197503"/>
  </r>
  <r>
    <n v="258"/>
    <x v="107"/>
    <x v="2"/>
    <x v="4"/>
    <x v="2"/>
    <n v="10934"/>
    <n v="444697"/>
    <n v="25982.63"/>
    <n v="3851"/>
    <n v="54"/>
    <n v="13"/>
    <n v="0.24074074074074073"/>
    <n v="91032"/>
    <n v="65049.37"/>
    <n v="6.7469826019215793"/>
    <n v="1998.6638461538462"/>
    <n v="8.6598290521411204E-3"/>
    <n v="2.5035714244477947"/>
  </r>
  <r>
    <n v="259"/>
    <x v="107"/>
    <x v="3"/>
    <x v="5"/>
    <x v="0"/>
    <n v="9034945"/>
    <n v="988943"/>
    <n v="23426.61"/>
    <n v="3180"/>
    <n v="38"/>
    <n v="7"/>
    <n v="0.18421052631578946"/>
    <n v="38008"/>
    <n v="14581.39"/>
    <n v="7.3668584905660381"/>
    <n v="3346.6585714285716"/>
    <n v="3.2155543848330997E-3"/>
    <n v="0.62242851185041281"/>
  </r>
  <r>
    <n v="260"/>
    <x v="107"/>
    <x v="3"/>
    <x v="6"/>
    <x v="0"/>
    <n v="983498"/>
    <n v="639488"/>
    <n v="21271.78"/>
    <n v="5588"/>
    <n v="121"/>
    <n v="6"/>
    <n v="4.9586776859504134E-2"/>
    <n v="11914"/>
    <n v="-9357.7800000000007"/>
    <n v="3.8066893342877592"/>
    <n v="3545.2966666666666"/>
    <n v="8.7382405924739791E-3"/>
    <n v="-0.43991523041325181"/>
  </r>
  <r>
    <n v="261"/>
    <x v="107"/>
    <x v="0"/>
    <x v="7"/>
    <x v="0"/>
    <n v="4387490"/>
    <n v="9008"/>
    <n v="2987.2"/>
    <n v="260"/>
    <n v="5"/>
    <n v="1"/>
    <n v="0.2"/>
    <n v="4178"/>
    <n v="1190.8"/>
    <n v="11.489230769230769"/>
    <n v="2987.2"/>
    <n v="2.886323268206039E-2"/>
    <n v="0.39863417246920196"/>
  </r>
  <r>
    <n v="262"/>
    <x v="107"/>
    <x v="0"/>
    <x v="8"/>
    <x v="0"/>
    <n v="544756"/>
    <n v="154360"/>
    <n v="53422.92"/>
    <n v="1118"/>
    <n v="33"/>
    <n v="5"/>
    <n v="0.15151515151515152"/>
    <n v="7354"/>
    <n v="-46068.92"/>
    <n v="47.78436493738819"/>
    <n v="10684.583999999999"/>
    <n v="7.2428090178802799E-3"/>
    <n v="-0.86234372812268589"/>
  </r>
  <r>
    <n v="263"/>
    <x v="107"/>
    <x v="3"/>
    <x v="9"/>
    <x v="2"/>
    <n v="374754"/>
    <n v="393003"/>
    <n v="43532.45"/>
    <n v="3190"/>
    <n v="54"/>
    <n v="10"/>
    <n v="0.18518518518518517"/>
    <n v="44825"/>
    <n v="1292.55"/>
    <n v="13.646536050156739"/>
    <n v="4353.2449999999999"/>
    <n v="8.1169863843278556E-3"/>
    <n v="2.9691643819725288E-2"/>
  </r>
  <r>
    <n v="264"/>
    <x v="107"/>
    <x v="1"/>
    <x v="10"/>
    <x v="3"/>
    <n v="39889"/>
    <n v="3040561"/>
    <n v="28133.75"/>
    <n v="3700"/>
    <n v="84"/>
    <n v="13"/>
    <n v="0.15476190476190477"/>
    <n v="75887"/>
    <n v="47753.25"/>
    <n v="7.603716216216216"/>
    <n v="2164.1346153846152"/>
    <n v="1.2168807006338633E-3"/>
    <n v="1.6973652641400454"/>
  </r>
  <r>
    <n v="265"/>
    <x v="108"/>
    <x v="0"/>
    <x v="0"/>
    <x v="0"/>
    <n v="349043"/>
    <n v="110367"/>
    <n v="13181.07"/>
    <n v="394"/>
    <n v="17"/>
    <n v="2"/>
    <n v="0.11764705882352941"/>
    <n v="8915"/>
    <n v="-4266.07"/>
    <n v="33.4544923857868"/>
    <n v="6590.5349999999999"/>
    <n v="3.5699076716772223E-3"/>
    <n v="-0.32365126655119802"/>
  </r>
  <r>
    <n v="266"/>
    <x v="108"/>
    <x v="0"/>
    <x v="1"/>
    <x v="0"/>
    <n v="348934"/>
    <n v="110869"/>
    <n v="9964.9500000000007"/>
    <n v="740"/>
    <n v="14"/>
    <n v="2"/>
    <n v="0.14285714285714285"/>
    <n v="9812"/>
    <n v="-152.94999999999999"/>
    <n v="13.46614864864865"/>
    <n v="4982.4750000000004"/>
    <n v="6.6745438310077659E-3"/>
    <n v="-1.534879753536144E-2"/>
  </r>
  <r>
    <n v="267"/>
    <x v="108"/>
    <x v="1"/>
    <x v="2"/>
    <x v="1"/>
    <n v="89459845"/>
    <n v="10229"/>
    <n v="1058.8699999999999"/>
    <n v="193"/>
    <n v="1"/>
    <n v="1"/>
    <n v="1"/>
    <n v="0"/>
    <n v="-1058.8699999999999"/>
    <n v="5.4863730569948181"/>
    <n v="1058.8699999999999"/>
    <n v="1.8867924528301886E-2"/>
    <n v="-1"/>
  </r>
  <r>
    <n v="268"/>
    <x v="108"/>
    <x v="1"/>
    <x v="3"/>
    <x v="1"/>
    <n v="127823"/>
    <n v="67830"/>
    <n v="10350.700000000001"/>
    <n v="512"/>
    <n v="17"/>
    <n v="1"/>
    <n v="5.8823529411764705E-2"/>
    <n v="6000"/>
    <n v="-4350.7"/>
    <n v="20.216210937500001"/>
    <n v="10350.700000000001"/>
    <n v="7.5482824708830902E-3"/>
    <n v="-0.42032905987034691"/>
  </r>
  <r>
    <n v="269"/>
    <x v="108"/>
    <x v="2"/>
    <x v="4"/>
    <x v="2"/>
    <n v="10934"/>
    <n v="89056"/>
    <n v="9464.14"/>
    <n v="856"/>
    <n v="18"/>
    <n v="5"/>
    <n v="0.27777777777777779"/>
    <n v="34885"/>
    <n v="25420.86"/>
    <n v="11.056238317757009"/>
    <n v="1892.828"/>
    <n v="9.6119295724038812E-3"/>
    <n v="2.686019014934268"/>
  </r>
  <r>
    <n v="270"/>
    <x v="108"/>
    <x v="3"/>
    <x v="5"/>
    <x v="0"/>
    <n v="9034945"/>
    <n v="115467"/>
    <n v="1992.53"/>
    <n v="632"/>
    <n v="6"/>
    <n v="1"/>
    <n v="0.16666666666666666"/>
    <n v="5730"/>
    <n v="3737.47"/>
    <n v="3.152737341772152"/>
    <n v="1992.53"/>
    <n v="5.4734253076636616E-3"/>
    <n v="1.8757408922324883"/>
  </r>
  <r>
    <n v="271"/>
    <x v="108"/>
    <x v="3"/>
    <x v="6"/>
    <x v="0"/>
    <n v="983498"/>
    <n v="107517"/>
    <n v="2120.13"/>
    <n v="1196"/>
    <n v="20"/>
    <n v="1"/>
    <n v="0.05"/>
    <n v="1734"/>
    <n v="-386.13"/>
    <n v="1.7726839464882944"/>
    <n v="2120.13"/>
    <n v="1.1123822279267465E-2"/>
    <n v="-0.18212562437209037"/>
  </r>
  <r>
    <n v="272"/>
    <x v="108"/>
    <x v="0"/>
    <x v="7"/>
    <x v="0"/>
    <n v="4387490"/>
    <n v="2585"/>
    <n v="1722.14"/>
    <n v="70"/>
    <n v="3"/>
    <n v="1"/>
    <n v="0.33333333333333331"/>
    <n v="5337"/>
    <n v="3614.86"/>
    <n v="24.602"/>
    <n v="1722.14"/>
    <n v="2.7079303675048357E-2"/>
    <n v="2.0990511805079728"/>
  </r>
  <r>
    <n v="273"/>
    <x v="108"/>
    <x v="0"/>
    <x v="8"/>
    <x v="0"/>
    <n v="544756"/>
    <n v="26961"/>
    <n v="5467.53"/>
    <n v="217"/>
    <n v="4"/>
    <n v="1"/>
    <n v="0.25"/>
    <n v="1148"/>
    <n v="-4319.53"/>
    <n v="25.195990783410139"/>
    <n v="5467.53"/>
    <n v="8.0486628834242051E-3"/>
    <n v="-0.79003315939738783"/>
  </r>
  <r>
    <n v="274"/>
    <x v="108"/>
    <x v="3"/>
    <x v="9"/>
    <x v="2"/>
    <n v="374754"/>
    <n v="42385"/>
    <n v="7348.74"/>
    <n v="673"/>
    <n v="12"/>
    <n v="2"/>
    <n v="0.16666666666666666"/>
    <n v="8977"/>
    <n v="1628.26"/>
    <n v="10.919375928677562"/>
    <n v="3674.37"/>
    <n v="1.587825881797806E-2"/>
    <n v="0.22156995621018025"/>
  </r>
  <r>
    <n v="275"/>
    <x v="108"/>
    <x v="1"/>
    <x v="10"/>
    <x v="3"/>
    <n v="39889"/>
    <n v="2385046"/>
    <n v="6459.02"/>
    <n v="955"/>
    <n v="18"/>
    <n v="3"/>
    <n v="0.16666666666666666"/>
    <n v="11357"/>
    <n v="4897.9799999999996"/>
    <n v="6.7633717277486918"/>
    <n v="2153.0066666666667"/>
    <n v="4.0041156438911453E-4"/>
    <n v="0.75831627708228166"/>
  </r>
  <r>
    <n v="276"/>
    <x v="109"/>
    <x v="0"/>
    <x v="0"/>
    <x v="0"/>
    <n v="349043"/>
    <n v="199245"/>
    <n v="19405.5"/>
    <n v="1309"/>
    <n v="44"/>
    <n v="4"/>
    <n v="9.0909090909090912E-2"/>
    <n v="19038"/>
    <n v="-367.5"/>
    <n v="14.824675324675324"/>
    <n v="4851.375"/>
    <n v="6.5698009987703579E-3"/>
    <n v="-1.8937929968307954E-2"/>
  </r>
  <r>
    <n v="277"/>
    <x v="109"/>
    <x v="0"/>
    <x v="1"/>
    <x v="0"/>
    <n v="348934"/>
    <n v="497841"/>
    <n v="20374.560000000001"/>
    <n v="1720"/>
    <n v="31"/>
    <n v="2"/>
    <n v="6.4516129032258063E-2"/>
    <n v="14566"/>
    <n v="-5808.56"/>
    <n v="11.845674418604652"/>
    <n v="10187.280000000001"/>
    <n v="3.4549183373808103E-3"/>
    <n v="-0.28508885590658156"/>
  </r>
  <r>
    <n v="278"/>
    <x v="109"/>
    <x v="1"/>
    <x v="2"/>
    <x v="1"/>
    <n v="89459845"/>
    <n v="22996"/>
    <n v="1774.49"/>
    <n v="528"/>
    <n v="2"/>
    <n v="1"/>
    <n v="0.5"/>
    <n v="0"/>
    <n v="-1774.49"/>
    <n v="3.3607765151515152"/>
    <n v="1774.49"/>
    <n v="2.2960514872151679E-2"/>
    <n v="-1"/>
  </r>
  <r>
    <n v="279"/>
    <x v="109"/>
    <x v="1"/>
    <x v="3"/>
    <x v="1"/>
    <n v="127823"/>
    <n v="225909"/>
    <n v="4719.3100000000004"/>
    <n v="1406"/>
    <n v="12"/>
    <n v="1"/>
    <n v="8.3333333333333329E-2"/>
    <n v="2301"/>
    <n v="-2418.31"/>
    <n v="3.3565504978662877"/>
    <n v="4719.3100000000004"/>
    <n v="6.2237449592535046E-3"/>
    <n v="-0.51242872369053949"/>
  </r>
  <r>
    <n v="280"/>
    <x v="109"/>
    <x v="2"/>
    <x v="4"/>
    <x v="2"/>
    <n v="10934"/>
    <n v="178305"/>
    <n v="32186.85"/>
    <n v="2210"/>
    <n v="82"/>
    <n v="14"/>
    <n v="0.17073170731707318"/>
    <n v="141064"/>
    <n v="108877.15"/>
    <n v="14.56418552036199"/>
    <n v="2299.0607142857143"/>
    <n v="1.2394492582933738E-2"/>
    <n v="3.3826593779757883"/>
  </r>
  <r>
    <n v="281"/>
    <x v="109"/>
    <x v="3"/>
    <x v="5"/>
    <x v="0"/>
    <n v="9034945"/>
    <n v="165392"/>
    <n v="10420.040000000001"/>
    <n v="1497"/>
    <n v="22"/>
    <n v="3"/>
    <n v="0.13636363636363635"/>
    <n v="27938"/>
    <n v="17517.96"/>
    <n v="6.9606145624582503"/>
    <n v="3473.3466666666668"/>
    <n v="9.0512237593112117E-3"/>
    <n v="1.6811797267572868"/>
  </r>
  <r>
    <n v="282"/>
    <x v="109"/>
    <x v="3"/>
    <x v="6"/>
    <x v="0"/>
    <n v="983498"/>
    <n v="439314"/>
    <n v="2486.14"/>
    <n v="2517"/>
    <n v="72"/>
    <n v="1"/>
    <n v="1.3888888888888888E-2"/>
    <n v="2245"/>
    <n v="-241.14"/>
    <n v="0.98773937226857367"/>
    <n v="2486.14"/>
    <n v="5.7293871809229848E-3"/>
    <n v="-9.6993733257177792E-2"/>
  </r>
  <r>
    <n v="283"/>
    <x v="109"/>
    <x v="0"/>
    <x v="7"/>
    <x v="0"/>
    <n v="4387490"/>
    <n v="4132"/>
    <n v="1270.0999999999999"/>
    <n v="164"/>
    <n v="3"/>
    <n v="1"/>
    <n v="0.33333333333333331"/>
    <n v="4379"/>
    <n v="3108.9"/>
    <n v="7.7445121951219509"/>
    <n v="1270.0999999999999"/>
    <n v="3.9690222652468542E-2"/>
    <n v="2.4477600188961501"/>
  </r>
  <r>
    <n v="284"/>
    <x v="109"/>
    <x v="0"/>
    <x v="8"/>
    <x v="0"/>
    <n v="544756"/>
    <n v="55521"/>
    <n v="253.89"/>
    <n v="577"/>
    <n v="0"/>
    <n v="1"/>
    <n v="0"/>
    <n v="0"/>
    <n v="-253.89"/>
    <n v="0.44001733102253032"/>
    <n v="253.89"/>
    <n v="1.0392464112678086E-2"/>
    <n v="-1"/>
  </r>
  <r>
    <n v="285"/>
    <x v="109"/>
    <x v="3"/>
    <x v="9"/>
    <x v="2"/>
    <n v="374754"/>
    <n v="176403"/>
    <n v="17071.75"/>
    <n v="1204"/>
    <n v="33"/>
    <n v="5"/>
    <n v="0.15151515151515152"/>
    <n v="26015"/>
    <n v="8943.25"/>
    <n v="14.179194352159469"/>
    <n v="3414.35"/>
    <n v="6.8252807491936077E-3"/>
    <n v="0.52386252141696077"/>
  </r>
  <r>
    <n v="286"/>
    <x v="109"/>
    <x v="1"/>
    <x v="10"/>
    <x v="3"/>
    <n v="39889"/>
    <n v="24715759"/>
    <n v="7627.76"/>
    <n v="2013"/>
    <n v="19"/>
    <n v="2"/>
    <n v="0.10526315789473684"/>
    <n v="10042"/>
    <n v="2414.2399999999998"/>
    <n v="3.7892498758072528"/>
    <n v="3813.88"/>
    <n v="8.1446011833988182E-5"/>
    <n v="0.31650707416069723"/>
  </r>
  <r>
    <n v="287"/>
    <x v="110"/>
    <x v="0"/>
    <x v="0"/>
    <x v="0"/>
    <n v="349043"/>
    <n v="222991"/>
    <n v="5911.64"/>
    <n v="241"/>
    <n v="10"/>
    <n v="1"/>
    <n v="0.1"/>
    <n v="3709"/>
    <n v="-2202.64"/>
    <n v="24.529626556016598"/>
    <n v="5911.64"/>
    <n v="1.0807611069505048E-3"/>
    <n v="-0.37259373033540605"/>
  </r>
  <r>
    <n v="288"/>
    <x v="110"/>
    <x v="0"/>
    <x v="1"/>
    <x v="0"/>
    <n v="348934"/>
    <n v="67182"/>
    <n v="3251.89"/>
    <n v="310"/>
    <n v="13"/>
    <n v="1"/>
    <n v="7.6923076923076927E-2"/>
    <n v="0"/>
    <n v="-3251.89"/>
    <n v="10.489967741935484"/>
    <n v="3251.89"/>
    <n v="4.6143312196719362E-3"/>
    <n v="-1"/>
  </r>
  <r>
    <n v="289"/>
    <x v="110"/>
    <x v="1"/>
    <x v="2"/>
    <x v="1"/>
    <n v="89459845"/>
    <n v="4150"/>
    <n v="2034.86"/>
    <n v="95"/>
    <n v="1"/>
    <n v="1"/>
    <n v="1"/>
    <n v="0"/>
    <n v="-2034.86"/>
    <n v="21.419578947368421"/>
    <n v="2034.86"/>
    <n v="2.289156626506024E-2"/>
    <n v="-1"/>
  </r>
  <r>
    <n v="290"/>
    <x v="110"/>
    <x v="1"/>
    <x v="3"/>
    <x v="1"/>
    <n v="127823"/>
    <n v="38480"/>
    <n v="1444.78"/>
    <n v="202"/>
    <n v="4"/>
    <n v="1"/>
    <n v="0.25"/>
    <n v="0"/>
    <n v="-1444.78"/>
    <n v="7.1523762376237618"/>
    <n v="1444.78"/>
    <n v="5.2494802494802498E-3"/>
    <n v="-1"/>
  </r>
  <r>
    <n v="291"/>
    <x v="110"/>
    <x v="2"/>
    <x v="4"/>
    <x v="2"/>
    <n v="10934"/>
    <n v="49145"/>
    <n v="4828.5200000000004"/>
    <n v="355"/>
    <n v="12"/>
    <n v="3"/>
    <n v="0.25"/>
    <n v="26079"/>
    <n v="21250.48"/>
    <n v="13.601464788732395"/>
    <n v="1609.5066666666669"/>
    <n v="7.223522230135314E-3"/>
    <n v="4.4010338571653422"/>
  </r>
  <r>
    <n v="292"/>
    <x v="110"/>
    <x v="3"/>
    <x v="5"/>
    <x v="0"/>
    <n v="9034945"/>
    <n v="52274"/>
    <n v="2034.78"/>
    <n v="240"/>
    <n v="5"/>
    <n v="1"/>
    <n v="0.2"/>
    <n v="5397"/>
    <n v="3362.22"/>
    <n v="8.4782499999999992"/>
    <n v="2034.78"/>
    <n v="4.591192562268049E-3"/>
    <n v="1.6523751953528145"/>
  </r>
  <r>
    <n v="293"/>
    <x v="110"/>
    <x v="3"/>
    <x v="6"/>
    <x v="0"/>
    <n v="983498"/>
    <n v="87610"/>
    <n v="279.26"/>
    <n v="436"/>
    <n v="2"/>
    <n v="1"/>
    <n v="0.5"/>
    <n v="0"/>
    <n v="-279.26"/>
    <n v="0.64050458715596326"/>
    <n v="279.26"/>
    <n v="4.9766008446524368E-3"/>
    <n v="-1"/>
  </r>
  <r>
    <n v="294"/>
    <x v="110"/>
    <x v="0"/>
    <x v="7"/>
    <x v="0"/>
    <n v="4387490"/>
    <n v="638"/>
    <n v="180.51"/>
    <n v="16"/>
    <n v="0"/>
    <n v="1"/>
    <n v="0"/>
    <n v="0"/>
    <n v="-180.51"/>
    <n v="11.281874999999999"/>
    <n v="180.51"/>
    <n v="2.5078369905956112E-2"/>
    <n v="-1"/>
  </r>
  <r>
    <n v="295"/>
    <x v="110"/>
    <x v="0"/>
    <x v="8"/>
    <x v="0"/>
    <n v="544756"/>
    <n v="11446"/>
    <n v="2787.47"/>
    <n v="119"/>
    <n v="1"/>
    <n v="1"/>
    <n v="1"/>
    <n v="0"/>
    <n v="-2787.47"/>
    <n v="23.424117647058821"/>
    <n v="2787.47"/>
    <n v="1.0396645116197799E-2"/>
    <n v="-1"/>
  </r>
  <r>
    <n v="296"/>
    <x v="110"/>
    <x v="3"/>
    <x v="9"/>
    <x v="2"/>
    <n v="374754"/>
    <n v="28737"/>
    <n v="4214.03"/>
    <n v="312"/>
    <n v="4"/>
    <n v="1"/>
    <n v="0.25"/>
    <n v="4645"/>
    <n v="430.97"/>
    <n v="13.50650641025641"/>
    <n v="4214.03"/>
    <n v="1.0857083202839546E-2"/>
    <n v="0.10227027334878964"/>
  </r>
  <r>
    <n v="297"/>
    <x v="110"/>
    <x v="1"/>
    <x v="10"/>
    <x v="3"/>
    <n v="39889"/>
    <n v="165860"/>
    <n v="2801.14"/>
    <n v="411"/>
    <n v="8"/>
    <n v="1"/>
    <n v="0.125"/>
    <n v="3679"/>
    <n v="877.86"/>
    <n v="6.8154257907542579"/>
    <n v="2801.14"/>
    <n v="2.4779934884842638E-3"/>
    <n v="0.31339383251104908"/>
  </r>
  <r>
    <n v="298"/>
    <x v="111"/>
    <x v="0"/>
    <x v="0"/>
    <x v="0"/>
    <n v="349043"/>
    <n v="92456"/>
    <n v="6073.72"/>
    <n v="449"/>
    <n v="12"/>
    <n v="1"/>
    <n v="8.3333333333333329E-2"/>
    <n v="5375"/>
    <n v="-698.72"/>
    <n v="13.527216035634744"/>
    <n v="6073.72"/>
    <n v="4.8563641083326121E-3"/>
    <n v="-0.11503987671476459"/>
  </r>
  <r>
    <n v="299"/>
    <x v="111"/>
    <x v="0"/>
    <x v="1"/>
    <x v="0"/>
    <n v="348934"/>
    <n v="144659"/>
    <n v="9493.9699999999993"/>
    <n v="650"/>
    <n v="13"/>
    <n v="1"/>
    <n v="7.6923076923076927E-2"/>
    <n v="5202"/>
    <n v="-4291.97"/>
    <n v="14.606107692307692"/>
    <n v="9493.9699999999993"/>
    <n v="4.4933256831583245E-3"/>
    <n v="-0.4520732633450496"/>
  </r>
  <r>
    <n v="300"/>
    <x v="111"/>
    <x v="1"/>
    <x v="2"/>
    <x v="1"/>
    <n v="89459845"/>
    <n v="10396"/>
    <n v="3338.21"/>
    <n v="189"/>
    <n v="4"/>
    <n v="1"/>
    <n v="0.25"/>
    <n v="8926"/>
    <n v="5587.79"/>
    <n v="17.662486772486773"/>
    <n v="3338.21"/>
    <n v="1.8180069257406693E-2"/>
    <n v="1.6738881017072023"/>
  </r>
  <r>
    <n v="301"/>
    <x v="111"/>
    <x v="1"/>
    <x v="3"/>
    <x v="1"/>
    <n v="127823"/>
    <n v="46577"/>
    <n v="436"/>
    <n v="396"/>
    <n v="0"/>
    <n v="1"/>
    <n v="0"/>
    <n v="0"/>
    <n v="-436"/>
    <n v="1.101010101010101"/>
    <n v="436"/>
    <n v="8.5020503682074842E-3"/>
    <n v="-1"/>
  </r>
  <r>
    <n v="302"/>
    <x v="111"/>
    <x v="2"/>
    <x v="4"/>
    <x v="2"/>
    <n v="10934"/>
    <n v="149682"/>
    <n v="10929.32"/>
    <n v="929"/>
    <n v="24"/>
    <n v="4"/>
    <n v="0.16666666666666666"/>
    <n v="41327"/>
    <n v="30397.68"/>
    <n v="11.764607104413347"/>
    <n v="2732.33"/>
    <n v="6.2064910944535749E-3"/>
    <n v="2.7812965490991206"/>
  </r>
  <r>
    <n v="303"/>
    <x v="111"/>
    <x v="3"/>
    <x v="5"/>
    <x v="0"/>
    <n v="9034945"/>
    <n v="65806"/>
    <n v="5165.3900000000003"/>
    <n v="483"/>
    <n v="11"/>
    <n v="1"/>
    <n v="9.0909090909090912E-2"/>
    <n v="4963"/>
    <n v="-202.39"/>
    <n v="10.694389233954452"/>
    <n v="5165.3900000000003"/>
    <n v="7.3397562532291887E-3"/>
    <n v="-3.9181939795446222E-2"/>
  </r>
  <r>
    <n v="304"/>
    <x v="111"/>
    <x v="3"/>
    <x v="6"/>
    <x v="0"/>
    <n v="983498"/>
    <n v="683080"/>
    <n v="845.78"/>
    <n v="988"/>
    <n v="4"/>
    <n v="1"/>
    <n v="0.25"/>
    <n v="0"/>
    <n v="-845.78"/>
    <n v="0.85605263157894729"/>
    <n v="845.78"/>
    <n v="1.4463898811266616E-3"/>
    <n v="-1"/>
  </r>
  <r>
    <n v="305"/>
    <x v="111"/>
    <x v="0"/>
    <x v="7"/>
    <x v="0"/>
    <n v="4387490"/>
    <n v="2003"/>
    <n v="251.29"/>
    <n v="65"/>
    <n v="0"/>
    <n v="1"/>
    <n v="0"/>
    <n v="0"/>
    <n v="-251.29"/>
    <n v="3.8659999999999997"/>
    <n v="251.29"/>
    <n v="3.2451323015476784E-2"/>
    <n v="-1"/>
  </r>
  <r>
    <n v="306"/>
    <x v="111"/>
    <x v="0"/>
    <x v="8"/>
    <x v="0"/>
    <n v="544756"/>
    <n v="25965"/>
    <n v="7268.49"/>
    <n v="256"/>
    <n v="4"/>
    <n v="1"/>
    <n v="0.25"/>
    <n v="1655"/>
    <n v="-5613.49"/>
    <n v="28.392539062499999"/>
    <n v="7268.49"/>
    <n v="9.8594261505873283E-3"/>
    <n v="-0.77230483910688463"/>
  </r>
  <r>
    <n v="307"/>
    <x v="111"/>
    <x v="3"/>
    <x v="9"/>
    <x v="2"/>
    <n v="374754"/>
    <n v="88009"/>
    <n v="4817.07"/>
    <n v="533"/>
    <n v="14"/>
    <n v="1"/>
    <n v="7.1428571428571425E-2"/>
    <n v="5490"/>
    <n v="672.93"/>
    <n v="9.03765478424015"/>
    <n v="4817.07"/>
    <n v="6.0561987978502195E-3"/>
    <n v="0.13969695271191823"/>
  </r>
  <r>
    <n v="308"/>
    <x v="111"/>
    <x v="1"/>
    <x v="10"/>
    <x v="3"/>
    <n v="39889"/>
    <n v="9639945"/>
    <n v="6550.19"/>
    <n v="815"/>
    <n v="19"/>
    <n v="2"/>
    <n v="0.10526315789473684"/>
    <n v="6047"/>
    <n v="-503.19"/>
    <n v="8.0370429447852754"/>
    <n v="3275.0949999999998"/>
    <n v="8.4544050821866717E-5"/>
    <n v="-7.6820672377442487E-2"/>
  </r>
  <r>
    <n v="1"/>
    <x v="112"/>
    <x v="0"/>
    <x v="0"/>
    <x v="0"/>
    <n v="349043"/>
    <n v="150751"/>
    <n v="7525.65"/>
    <n v="1120"/>
    <n v="10"/>
    <n v="1"/>
    <n v="0.1"/>
    <n v="5145"/>
    <n v="-2380.65"/>
    <n v="6.7193303571428569"/>
    <n v="7525.65"/>
    <n v="7.429469787928438E-3"/>
    <n v="-0.31633812361722913"/>
  </r>
  <r>
    <n v="2"/>
    <x v="112"/>
    <x v="0"/>
    <x v="1"/>
    <x v="0"/>
    <n v="348934"/>
    <n v="223427"/>
    <n v="14537.67"/>
    <n v="1837"/>
    <n v="38"/>
    <n v="3"/>
    <n v="7.8947368421052627E-2"/>
    <n v="12760"/>
    <n v="-1777.67"/>
    <n v="7.9138105606967883"/>
    <n v="4845.8900000000003"/>
    <n v="8.2219248345097064E-3"/>
    <n v="-0.12228025536416771"/>
  </r>
  <r>
    <n v="3"/>
    <x v="112"/>
    <x v="1"/>
    <x v="2"/>
    <x v="1"/>
    <n v="89459845"/>
    <n v="24934"/>
    <n v="6082.46"/>
    <n v="457"/>
    <n v="7"/>
    <n v="1"/>
    <n v="0.14285714285714285"/>
    <n v="8733"/>
    <n v="2650.54"/>
    <n v="13.309540481400438"/>
    <n v="6082.46"/>
    <n v="1.8328386941525627E-2"/>
    <n v="0.43576776501612835"/>
  </r>
  <r>
    <n v="4"/>
    <x v="112"/>
    <x v="1"/>
    <x v="3"/>
    <x v="1"/>
    <n v="127823"/>
    <n v="172487"/>
    <n v="6946.08"/>
    <n v="981"/>
    <n v="28"/>
    <n v="1"/>
    <n v="3.5714285714285712E-2"/>
    <n v="1829"/>
    <n v="-5117.08"/>
    <n v="7.0806116207951071"/>
    <n v="6946.08"/>
    <n v="5.687385136271139E-3"/>
    <n v="-0.73668601570958003"/>
  </r>
  <r>
    <n v="5"/>
    <x v="112"/>
    <x v="2"/>
    <x v="4"/>
    <x v="2"/>
    <n v="10934"/>
    <n v="222835"/>
    <n v="31829.33"/>
    <n v="2045"/>
    <n v="52"/>
    <n v="8"/>
    <n v="0.15384615384615385"/>
    <n v="74646"/>
    <n v="42816.67"/>
    <n v="15.564464547677263"/>
    <n v="3978.6662500000002"/>
    <n v="9.1771938878542417E-3"/>
    <n v="1.3451954533758641"/>
  </r>
  <r>
    <n v="6"/>
    <x v="112"/>
    <x v="3"/>
    <x v="5"/>
    <x v="0"/>
    <n v="9034945"/>
    <n v="358757"/>
    <n v="10909.55"/>
    <n v="1143"/>
    <n v="22"/>
    <n v="2"/>
    <n v="9.0909090909090912E-2"/>
    <n v="16380"/>
    <n v="5470.45"/>
    <n v="9.5446631671041118"/>
    <n v="5454.7749999999996"/>
    <n v="3.1860005519056076E-3"/>
    <n v="0.50143681453405509"/>
  </r>
  <r>
    <n v="7"/>
    <x v="112"/>
    <x v="3"/>
    <x v="6"/>
    <x v="0"/>
    <n v="983498"/>
    <n v="461315"/>
    <n v="3995.17"/>
    <n v="2604"/>
    <n v="83"/>
    <n v="1"/>
    <n v="1.2048192771084338E-2"/>
    <n v="1644"/>
    <n v="-2351.17"/>
    <n v="1.5342434715821813"/>
    <n v="3995.17"/>
    <n v="5.6447329915567451E-3"/>
    <n v="-0.58850311751439865"/>
  </r>
  <r>
    <n v="8"/>
    <x v="112"/>
    <x v="0"/>
    <x v="7"/>
    <x v="0"/>
    <n v="4387490"/>
    <n v="4929"/>
    <n v="1281.8699999999999"/>
    <n v="123"/>
    <n v="3"/>
    <n v="1"/>
    <n v="0.33333333333333331"/>
    <n v="5079"/>
    <n v="3797.13"/>
    <n v="10.421707317073169"/>
    <n v="1281.8699999999999"/>
    <n v="2.4954351795496044E-2"/>
    <n v="2.9621802522876739"/>
  </r>
  <r>
    <n v="9"/>
    <x v="112"/>
    <x v="0"/>
    <x v="8"/>
    <x v="0"/>
    <n v="544756"/>
    <n v="58342"/>
    <n v="15324.16"/>
    <n v="515"/>
    <n v="14"/>
    <n v="1"/>
    <n v="7.1428571428571425E-2"/>
    <n v="4472"/>
    <n v="-10852.16"/>
    <n v="29.755650485436892"/>
    <n v="15324.16"/>
    <n v="8.8272599499502925E-3"/>
    <n v="-0.7081732375542934"/>
  </r>
  <r>
    <n v="10"/>
    <x v="112"/>
    <x v="3"/>
    <x v="9"/>
    <x v="2"/>
    <n v="374754"/>
    <n v="120522"/>
    <n v="26452.33"/>
    <n v="1790"/>
    <n v="57"/>
    <n v="7"/>
    <n v="0.12280701754385964"/>
    <n v="37375"/>
    <n v="10922.67"/>
    <n v="14.777837988826816"/>
    <n v="3778.9042857142858"/>
    <n v="1.4852060204775891E-2"/>
    <n v="0.41291901318333768"/>
  </r>
  <r>
    <n v="11"/>
    <x v="112"/>
    <x v="1"/>
    <x v="10"/>
    <x v="3"/>
    <n v="39889"/>
    <n v="23059486"/>
    <n v="980.81"/>
    <n v="1975"/>
    <n v="3"/>
    <n v="1"/>
    <n v="0.33333333333333331"/>
    <n v="0"/>
    <n v="-980.81"/>
    <n v="0.49661265822784806"/>
    <n v="980.81"/>
    <n v="8.5648049570575852E-5"/>
    <n v="-1"/>
  </r>
  <r>
    <n v="12"/>
    <x v="113"/>
    <x v="0"/>
    <x v="0"/>
    <x v="0"/>
    <n v="349043"/>
    <n v="561811"/>
    <n v="16674.68"/>
    <n v="2736"/>
    <n v="43"/>
    <n v="3"/>
    <n v="6.9767441860465115E-2"/>
    <n v="18823"/>
    <n v="2148.3200000000002"/>
    <n v="6.0945467836257308"/>
    <n v="5558.2266666666665"/>
    <n v="4.8699651662213808E-3"/>
    <n v="0.12883725504777305"/>
  </r>
  <r>
    <n v="13"/>
    <x v="113"/>
    <x v="0"/>
    <x v="1"/>
    <x v="0"/>
    <n v="348934"/>
    <n v="1023984"/>
    <n v="2347.62"/>
    <n v="2894"/>
    <n v="8"/>
    <n v="1"/>
    <n v="0.125"/>
    <n v="0"/>
    <n v="-2347.62"/>
    <n v="0.81120248790601235"/>
    <n v="2347.62"/>
    <n v="2.826216034625541E-3"/>
    <n v="-1"/>
  </r>
  <r>
    <n v="14"/>
    <x v="113"/>
    <x v="1"/>
    <x v="2"/>
    <x v="1"/>
    <n v="89459845"/>
    <n v="52540"/>
    <n v="10283.09"/>
    <n v="1067"/>
    <n v="16"/>
    <n v="3"/>
    <n v="0.1875"/>
    <n v="20921"/>
    <n v="10637.91"/>
    <n v="9.6373851921274607"/>
    <n v="3427.6966666666667"/>
    <n v="2.0308336505519605E-2"/>
    <n v="1.0345051925053657"/>
  </r>
  <r>
    <n v="15"/>
    <x v="113"/>
    <x v="1"/>
    <x v="3"/>
    <x v="1"/>
    <n v="127823"/>
    <n v="305659"/>
    <n v="13436.99"/>
    <n v="2590"/>
    <n v="38"/>
    <n v="3"/>
    <n v="7.8947368421052627E-2"/>
    <n v="12695"/>
    <n v="-741.99"/>
    <n v="5.1880270270270268"/>
    <n v="4478.9966666666669"/>
    <n v="8.4734949731563609E-3"/>
    <n v="-5.5219956255083913E-2"/>
  </r>
  <r>
    <n v="16"/>
    <x v="113"/>
    <x v="2"/>
    <x v="4"/>
    <x v="2"/>
    <n v="10934"/>
    <n v="371713"/>
    <n v="43778.94"/>
    <n v="3727"/>
    <n v="83"/>
    <n v="17"/>
    <n v="0.20481927710843373"/>
    <n v="141061"/>
    <n v="97282.06"/>
    <n v="11.746428763080226"/>
    <n v="2575.2317647058826"/>
    <n v="1.0026552743648998E-2"/>
    <n v="2.2221200421938034"/>
  </r>
  <r>
    <n v="17"/>
    <x v="113"/>
    <x v="3"/>
    <x v="5"/>
    <x v="0"/>
    <n v="9034945"/>
    <n v="621649"/>
    <n v="27108.38"/>
    <n v="2203"/>
    <n v="59"/>
    <n v="10"/>
    <n v="0.16949152542372881"/>
    <n v="36488"/>
    <n v="9379.6200000000008"/>
    <n v="12.305211075805721"/>
    <n v="2710.8380000000002"/>
    <n v="3.5438004404414708E-3"/>
    <n v="0.34600444585770157"/>
  </r>
  <r>
    <n v="18"/>
    <x v="113"/>
    <x v="3"/>
    <x v="6"/>
    <x v="0"/>
    <n v="983498"/>
    <n v="986886"/>
    <n v="1691.97"/>
    <n v="5261"/>
    <n v="12"/>
    <n v="1"/>
    <n v="8.3333333333333329E-2"/>
    <n v="0"/>
    <n v="-1691.97"/>
    <n v="0.32160615852499524"/>
    <n v="1691.97"/>
    <n v="5.3309095478099797E-3"/>
    <n v="-1"/>
  </r>
  <r>
    <n v="19"/>
    <x v="113"/>
    <x v="0"/>
    <x v="7"/>
    <x v="0"/>
    <n v="4387490"/>
    <n v="9904"/>
    <n v="186.58"/>
    <n v="308"/>
    <n v="0"/>
    <n v="1"/>
    <n v="0"/>
    <n v="0"/>
    <n v="-186.58"/>
    <n v="0.60577922077922086"/>
    <n v="186.58"/>
    <n v="3.1098546042003232E-2"/>
    <n v="-1"/>
  </r>
  <r>
    <n v="20"/>
    <x v="113"/>
    <x v="0"/>
    <x v="8"/>
    <x v="0"/>
    <n v="544756"/>
    <n v="93683"/>
    <n v="9103.77"/>
    <n v="1338"/>
    <n v="7"/>
    <n v="1"/>
    <n v="0.14285714285714285"/>
    <n v="939"/>
    <n v="-8164.77"/>
    <n v="6.8040134529147984"/>
    <n v="9103.77"/>
    <n v="1.4282207017281685E-2"/>
    <n v="-0.89685591793290032"/>
  </r>
  <r>
    <n v="21"/>
    <x v="113"/>
    <x v="3"/>
    <x v="9"/>
    <x v="2"/>
    <n v="374754"/>
    <n v="292659"/>
    <n v="12291.98"/>
    <n v="2480"/>
    <n v="17"/>
    <n v="3"/>
    <n v="0.17647058823529413"/>
    <n v="13897"/>
    <n v="1605.02"/>
    <n v="4.9564435483870968"/>
    <n v="4097.3266666666668"/>
    <n v="8.47402608496578E-3"/>
    <n v="0.13057456976012002"/>
  </r>
  <r>
    <n v="22"/>
    <x v="113"/>
    <x v="1"/>
    <x v="10"/>
    <x v="3"/>
    <n v="39889"/>
    <n v="33954339"/>
    <n v="45798.55"/>
    <n v="4025"/>
    <n v="84"/>
    <n v="14"/>
    <n v="0.16666666666666666"/>
    <n v="56583"/>
    <n v="10784.45"/>
    <n v="11.378521739130436"/>
    <n v="3271.3250000000003"/>
    <n v="1.1854155075732736E-4"/>
    <n v="0.23547579563108439"/>
  </r>
  <r>
    <n v="23"/>
    <x v="114"/>
    <x v="0"/>
    <x v="0"/>
    <x v="0"/>
    <n v="349043"/>
    <n v="2462621"/>
    <n v="69579.23"/>
    <n v="7292"/>
    <n v="99"/>
    <n v="10"/>
    <n v="0.10101010101010101"/>
    <n v="63389"/>
    <n v="-6190.23"/>
    <n v="9.5418582007679635"/>
    <n v="6957.9229999999998"/>
    <n v="2.9610727757133559E-3"/>
    <n v="-8.8966635589384932E-2"/>
  </r>
  <r>
    <n v="24"/>
    <x v="114"/>
    <x v="0"/>
    <x v="1"/>
    <x v="0"/>
    <n v="348934"/>
    <n v="1304958"/>
    <n v="91626"/>
    <n v="8615"/>
    <n v="254"/>
    <n v="13"/>
    <n v="5.1181102362204724E-2"/>
    <n v="48061"/>
    <n v="-43565"/>
    <n v="10.635635519442832"/>
    <n v="7048.1538461538457"/>
    <n v="6.6017450370050223E-3"/>
    <n v="-0.47546547923078603"/>
  </r>
  <r>
    <n v="25"/>
    <x v="114"/>
    <x v="1"/>
    <x v="2"/>
    <x v="1"/>
    <n v="89459845"/>
    <n v="132251"/>
    <n v="62059.31"/>
    <n v="3172"/>
    <n v="89"/>
    <n v="17"/>
    <n v="0.19101123595505617"/>
    <n v="106454"/>
    <n v="44394.69"/>
    <n v="19.564725725094576"/>
    <n v="3650.5476470588233"/>
    <n v="2.3984695767895896E-2"/>
    <n v="0.71535906538438798"/>
  </r>
  <r>
    <n v="26"/>
    <x v="114"/>
    <x v="1"/>
    <x v="3"/>
    <x v="1"/>
    <n v="127823"/>
    <n v="4798192"/>
    <n v="40035.360000000001"/>
    <n v="7952"/>
    <n v="165"/>
    <n v="11"/>
    <n v="6.6666666666666666E-2"/>
    <n v="32822"/>
    <n v="-7213.36"/>
    <n v="5.0346277665995975"/>
    <n v="3639.5781818181817"/>
    <n v="1.6572909129105296E-3"/>
    <n v="-0.18017472554262032"/>
  </r>
  <r>
    <n v="27"/>
    <x v="114"/>
    <x v="2"/>
    <x v="4"/>
    <x v="2"/>
    <n v="10934"/>
    <n v="873498"/>
    <n v="165832.95000000001"/>
    <n v="15124"/>
    <n v="428"/>
    <n v="88"/>
    <n v="0.20560747663551401"/>
    <n v="766531"/>
    <n v="600698.05000000005"/>
    <n v="10.964886934673368"/>
    <n v="1884.4653409090911"/>
    <n v="1.7314292648638006E-2"/>
    <n v="3.6223081721696442"/>
  </r>
  <r>
    <n v="28"/>
    <x v="114"/>
    <x v="3"/>
    <x v="5"/>
    <x v="0"/>
    <n v="9034945"/>
    <n v="1896139"/>
    <n v="54066.39"/>
    <n v="8848"/>
    <n v="197"/>
    <n v="14"/>
    <n v="7.1065989847715741E-2"/>
    <n v="81116"/>
    <n v="27049.61"/>
    <n v="6.1105775316455695"/>
    <n v="3861.8849999999998"/>
    <n v="4.6663245679773478E-3"/>
    <n v="0.50030360821205189"/>
  </r>
  <r>
    <n v="29"/>
    <x v="114"/>
    <x v="3"/>
    <x v="6"/>
    <x v="0"/>
    <n v="983498"/>
    <n v="2486963"/>
    <n v="77734.009999999995"/>
    <n v="13199"/>
    <n v="668"/>
    <n v="38"/>
    <n v="5.6886227544910177E-2"/>
    <n v="103803"/>
    <n v="26068.99"/>
    <n v="5.8893863171452381"/>
    <n v="2045.6318421052631"/>
    <n v="5.3072763848919348E-3"/>
    <n v="0.3353614460388703"/>
  </r>
  <r>
    <n v="30"/>
    <x v="114"/>
    <x v="0"/>
    <x v="7"/>
    <x v="0"/>
    <n v="4387490"/>
    <n v="33630"/>
    <n v="4627.34"/>
    <n v="828"/>
    <n v="18"/>
    <n v="4"/>
    <n v="0.22222222222222221"/>
    <n v="26445"/>
    <n v="21817.66"/>
    <n v="5.5885748792270533"/>
    <n v="1156.835"/>
    <n v="2.4620874219446923E-2"/>
    <n v="4.7149463838836132"/>
  </r>
  <r>
    <n v="31"/>
    <x v="114"/>
    <x v="0"/>
    <x v="8"/>
    <x v="0"/>
    <n v="544756"/>
    <n v="272263"/>
    <n v="72269.61"/>
    <n v="3404"/>
    <n v="62"/>
    <n v="9"/>
    <n v="0.14516129032258066"/>
    <n v="6588"/>
    <n v="-65681.61"/>
    <n v="21.230790246768507"/>
    <n v="8029.9566666666669"/>
    <n v="1.2502616954929609E-2"/>
    <n v="-0.90884135115714615"/>
  </r>
  <r>
    <n v="32"/>
    <x v="114"/>
    <x v="3"/>
    <x v="9"/>
    <x v="2"/>
    <n v="374754"/>
    <n v="775443"/>
    <n v="208926.13"/>
    <n v="9289"/>
    <n v="396"/>
    <n v="53"/>
    <n v="0.13383838383838384"/>
    <n v="228966"/>
    <n v="20039.87"/>
    <n v="22.491778447626224"/>
    <n v="3942.0024528301888"/>
    <n v="1.1978959124010405E-2"/>
    <n v="9.5918447347873623E-2"/>
  </r>
  <r>
    <n v="33"/>
    <x v="114"/>
    <x v="1"/>
    <x v="10"/>
    <x v="3"/>
    <n v="39889"/>
    <n v="149764580"/>
    <n v="29559.07"/>
    <n v="14993"/>
    <n v="71"/>
    <n v="15"/>
    <n v="0.21126760563380281"/>
    <n v="44204"/>
    <n v="14644.93"/>
    <n v="1.9715247115320482"/>
    <n v="1970.6046666666666"/>
    <n v="1.0011045335285553E-4"/>
    <n v="0.49544623697565587"/>
  </r>
  <r>
    <n v="34"/>
    <x v="115"/>
    <x v="0"/>
    <x v="0"/>
    <x v="0"/>
    <n v="349043"/>
    <n v="2745432"/>
    <n v="158946.38"/>
    <n v="10711"/>
    <n v="222"/>
    <n v="37"/>
    <n v="0.16666666666666666"/>
    <n v="132117"/>
    <n v="-26829.38"/>
    <n v="14.839546260853329"/>
    <n v="4295.8481081081081"/>
    <n v="3.9013896537958325E-3"/>
    <n v="-0.16879516224276389"/>
  </r>
  <r>
    <n v="35"/>
    <x v="115"/>
    <x v="0"/>
    <x v="1"/>
    <x v="0"/>
    <n v="348934"/>
    <n v="5136143"/>
    <n v="99288.36"/>
    <n v="15022"/>
    <n v="127"/>
    <n v="14"/>
    <n v="0.11023622047244094"/>
    <n v="93489"/>
    <n v="-5799.36"/>
    <n v="6.6095300226334706"/>
    <n v="7092.0257142857145"/>
    <n v="2.9247628035278615E-3"/>
    <n v="-5.8409263684081392E-2"/>
  </r>
  <r>
    <n v="36"/>
    <x v="115"/>
    <x v="1"/>
    <x v="2"/>
    <x v="1"/>
    <n v="89459845"/>
    <n v="207981"/>
    <n v="44795.12"/>
    <n v="3223"/>
    <n v="63"/>
    <n v="8"/>
    <n v="0.12698412698412698"/>
    <n v="80670"/>
    <n v="35874.879999999997"/>
    <n v="13.898578963698418"/>
    <n v="5599.39"/>
    <n v="1.5496607863218275E-2"/>
    <n v="0.80086580859700773"/>
  </r>
  <r>
    <n v="37"/>
    <x v="115"/>
    <x v="1"/>
    <x v="3"/>
    <x v="1"/>
    <n v="127823"/>
    <n v="1424888"/>
    <n v="53219.69"/>
    <n v="8109"/>
    <n v="256"/>
    <n v="14"/>
    <n v="5.46875E-2"/>
    <n v="67102"/>
    <n v="13882.31"/>
    <n v="6.5630398322851153"/>
    <n v="3801.4064285714289"/>
    <n v="5.6909736063466042E-3"/>
    <n v="0.26084913309340957"/>
  </r>
  <r>
    <n v="38"/>
    <x v="115"/>
    <x v="2"/>
    <x v="4"/>
    <x v="2"/>
    <n v="10934"/>
    <n v="2102393"/>
    <n v="177859.96"/>
    <n v="20632"/>
    <n v="383"/>
    <n v="94"/>
    <n v="0.24543080939947781"/>
    <n v="731622"/>
    <n v="553762.04"/>
    <n v="8.620587436991082"/>
    <n v="1892.127234042553"/>
    <n v="9.8135790977234034E-3"/>
    <n v="3.1134721946412225"/>
  </r>
  <r>
    <n v="39"/>
    <x v="115"/>
    <x v="3"/>
    <x v="5"/>
    <x v="0"/>
    <n v="9034945"/>
    <n v="1096764"/>
    <n v="91697.65"/>
    <n v="8668"/>
    <n v="247"/>
    <n v="29"/>
    <n v="0.11740890688259109"/>
    <n v="199089"/>
    <n v="107391.35"/>
    <n v="10.578870558375634"/>
    <n v="3161.9879310344827"/>
    <n v="7.903249924322826E-3"/>
    <n v="1.1711461526004212"/>
  </r>
  <r>
    <n v="40"/>
    <x v="115"/>
    <x v="3"/>
    <x v="6"/>
    <x v="0"/>
    <n v="983498"/>
    <n v="2871566"/>
    <n v="42779.38"/>
    <n v="21817"/>
    <n v="348"/>
    <n v="10"/>
    <n v="2.8735632183908046E-2"/>
    <n v="26056"/>
    <n v="-16723.38"/>
    <n v="1.960827794838887"/>
    <n v="4277.9380000000001"/>
    <n v="7.5975965727411452E-3"/>
    <n v="-0.39092151405653852"/>
  </r>
  <r>
    <n v="41"/>
    <x v="115"/>
    <x v="0"/>
    <x v="7"/>
    <x v="0"/>
    <n v="4387490"/>
    <n v="51080"/>
    <n v="801.36"/>
    <n v="1417"/>
    <n v="4"/>
    <n v="1"/>
    <n v="0.25"/>
    <n v="5208"/>
    <n v="4406.6400000000003"/>
    <n v="0.56553281580804515"/>
    <n v="801.36"/>
    <n v="2.7740798747063429E-2"/>
    <n v="5.4989517819706499"/>
  </r>
  <r>
    <n v="42"/>
    <x v="115"/>
    <x v="0"/>
    <x v="8"/>
    <x v="0"/>
    <n v="544756"/>
    <n v="385166"/>
    <n v="137548.92000000001"/>
    <n v="4358"/>
    <n v="84"/>
    <n v="11"/>
    <n v="0.13095238095238096"/>
    <n v="6575"/>
    <n v="-130973.92"/>
    <n v="31.562395594309319"/>
    <n v="12504.447272727273"/>
    <n v="1.1314602015754247E-2"/>
    <n v="-0.95219882497078123"/>
  </r>
  <r>
    <n v="43"/>
    <x v="115"/>
    <x v="3"/>
    <x v="9"/>
    <x v="2"/>
    <n v="374754"/>
    <n v="1234116"/>
    <n v="121789.93"/>
    <n v="9872"/>
    <n v="304"/>
    <n v="39"/>
    <n v="0.12828947368421054"/>
    <n v="216497"/>
    <n v="94707.07"/>
    <n v="12.336905388978929"/>
    <n v="3122.8187179487177"/>
    <n v="7.9992480447543014E-3"/>
    <n v="0.77762644251458235"/>
  </r>
  <r>
    <n v="44"/>
    <x v="115"/>
    <x v="1"/>
    <x v="10"/>
    <x v="3"/>
    <n v="39889"/>
    <n v="39232290"/>
    <n v="165309.09"/>
    <n v="16343"/>
    <n v="364"/>
    <n v="48"/>
    <n v="0.13186813186813187"/>
    <n v="187340"/>
    <n v="22030.91"/>
    <n v="10.114978278161903"/>
    <n v="3443.9393749999999"/>
    <n v="4.1657012629137883E-4"/>
    <n v="0.13327101371134523"/>
  </r>
  <r>
    <n v="45"/>
    <x v="116"/>
    <x v="0"/>
    <x v="0"/>
    <x v="0"/>
    <n v="349043"/>
    <n v="2871124"/>
    <n v="95062.66"/>
    <n v="10212"/>
    <n v="150"/>
    <n v="15"/>
    <n v="0.1"/>
    <n v="86219"/>
    <n v="-8843.66"/>
    <n v="9.3089169604386992"/>
    <n v="6337.510666666667"/>
    <n v="3.556795178473657E-3"/>
    <n v="-9.3029797398894581E-2"/>
  </r>
  <r>
    <n v="46"/>
    <x v="116"/>
    <x v="0"/>
    <x v="1"/>
    <x v="0"/>
    <n v="348934"/>
    <n v="2794606"/>
    <n v="213903.94"/>
    <n v="13359"/>
    <n v="319"/>
    <n v="40"/>
    <n v="0.12539184952978055"/>
    <n v="197221"/>
    <n v="-16682.939999999999"/>
    <n v="16.011972453027923"/>
    <n v="5347.5985000000001"/>
    <n v="4.7802802971152287E-3"/>
    <n v="-7.7992672785737363E-2"/>
  </r>
  <r>
    <n v="47"/>
    <x v="116"/>
    <x v="1"/>
    <x v="2"/>
    <x v="1"/>
    <n v="89459845"/>
    <n v="233589"/>
    <n v="91056.25"/>
    <n v="5270"/>
    <n v="146"/>
    <n v="25"/>
    <n v="0.17123287671232876"/>
    <n v="168437"/>
    <n v="77380.75"/>
    <n v="17.278225806451612"/>
    <n v="3642.25"/>
    <n v="2.2560993882417408E-2"/>
    <n v="0.84981261582812817"/>
  </r>
  <r>
    <n v="48"/>
    <x v="116"/>
    <x v="1"/>
    <x v="3"/>
    <x v="1"/>
    <n v="127823"/>
    <n v="11402990"/>
    <n v="48186.28"/>
    <n v="10054"/>
    <n v="150"/>
    <n v="14"/>
    <n v="9.3333333333333338E-2"/>
    <n v="58990"/>
    <n v="10803.72"/>
    <n v="4.7927471653073406"/>
    <n v="3441.8771428571426"/>
    <n v="8.8169857204119272E-4"/>
    <n v="0.22420738849315613"/>
  </r>
  <r>
    <n v="49"/>
    <x v="116"/>
    <x v="2"/>
    <x v="4"/>
    <x v="2"/>
    <n v="10934"/>
    <n v="2225290"/>
    <n v="389300.14"/>
    <n v="24628"/>
    <n v="640"/>
    <n v="142"/>
    <n v="0.22187499999999999"/>
    <n v="1285651"/>
    <n v="896350.86"/>
    <n v="15.807216988793243"/>
    <n v="2741.5502816901408"/>
    <n v="1.1067321562582855E-2"/>
    <n v="2.3024673456320874"/>
  </r>
  <r>
    <n v="50"/>
    <x v="116"/>
    <x v="3"/>
    <x v="5"/>
    <x v="0"/>
    <n v="9034945"/>
    <n v="6362719"/>
    <n v="229761.03"/>
    <n v="16077"/>
    <n v="601"/>
    <n v="90"/>
    <n v="0.14975041597337771"/>
    <n v="398670"/>
    <n v="168908.97"/>
    <n v="14.291287553648068"/>
    <n v="2552.9003333333335"/>
    <n v="2.5267499633411438E-3"/>
    <n v="0.73515064760982318"/>
  </r>
  <r>
    <n v="51"/>
    <x v="116"/>
    <x v="3"/>
    <x v="6"/>
    <x v="0"/>
    <n v="983498"/>
    <n v="5811506"/>
    <n v="15148.69"/>
    <n v="28737"/>
    <n v="709"/>
    <n v="4"/>
    <n v="5.6417489421720732E-3"/>
    <n v="6800"/>
    <n v="-8348.69"/>
    <n v="0.52714931969238266"/>
    <n v="3787.1725000000001"/>
    <n v="4.944845621771706E-3"/>
    <n v="-0.55111630114551158"/>
  </r>
  <r>
    <n v="52"/>
    <x v="116"/>
    <x v="0"/>
    <x v="7"/>
    <x v="0"/>
    <n v="4387490"/>
    <n v="54020"/>
    <n v="6772.22"/>
    <n v="1213"/>
    <n v="30"/>
    <n v="5"/>
    <n v="0.16666666666666666"/>
    <n v="21765"/>
    <n v="14992.78"/>
    <n v="5.5830338004946416"/>
    <n v="1354.444"/>
    <n v="2.2454646427249168E-2"/>
    <n v="2.213864877396186"/>
  </r>
  <r>
    <n v="53"/>
    <x v="116"/>
    <x v="0"/>
    <x v="8"/>
    <x v="0"/>
    <n v="544756"/>
    <n v="595840"/>
    <n v="205772.79"/>
    <n v="5447"/>
    <n v="122"/>
    <n v="19"/>
    <n v="0.15573770491803279"/>
    <n v="11025"/>
    <n v="-194747.79"/>
    <n v="37.777270056912066"/>
    <n v="10830.146842105263"/>
    <n v="9.1417158968850696E-3"/>
    <n v="-0.94642148750570954"/>
  </r>
  <r>
    <n v="54"/>
    <x v="116"/>
    <x v="3"/>
    <x v="9"/>
    <x v="2"/>
    <n v="374754"/>
    <n v="2361789"/>
    <n v="35368.17"/>
    <n v="13828"/>
    <n v="41"/>
    <n v="8"/>
    <n v="0.1951219512195122"/>
    <n v="47958"/>
    <n v="12589.83"/>
    <n v="2.5577212901359561"/>
    <n v="4421.0212499999998"/>
    <n v="5.8548837343217362E-3"/>
    <n v="0.35596498207286381"/>
  </r>
  <r>
    <n v="55"/>
    <x v="116"/>
    <x v="1"/>
    <x v="10"/>
    <x v="3"/>
    <n v="39889"/>
    <n v="9079277"/>
    <n v="412499.79"/>
    <n v="19815"/>
    <n v="777"/>
    <n v="128"/>
    <n v="0.16473616473616473"/>
    <n v="509051"/>
    <n v="96551.21"/>
    <n v="20.817551854655562"/>
    <n v="3222.6546093749998"/>
    <n v="2.1824425006528605E-3"/>
    <n v="0.23406365855362013"/>
  </r>
  <r>
    <n v="56"/>
    <x v="117"/>
    <x v="0"/>
    <x v="0"/>
    <x v="0"/>
    <n v="349043"/>
    <n v="266525"/>
    <n v="33853.22"/>
    <n v="1986"/>
    <n v="81"/>
    <n v="8"/>
    <n v="9.8765432098765427E-2"/>
    <n v="54006"/>
    <n v="20152.78"/>
    <n v="17.045931520644512"/>
    <n v="4231.6525000000001"/>
    <n v="7.4514585873745424E-3"/>
    <n v="0.59529876330818743"/>
  </r>
  <r>
    <n v="57"/>
    <x v="117"/>
    <x v="0"/>
    <x v="1"/>
    <x v="0"/>
    <n v="348934"/>
    <n v="534439"/>
    <n v="51813.06"/>
    <n v="2924"/>
    <n v="104"/>
    <n v="10"/>
    <n v="9.6153846153846159E-2"/>
    <n v="48508"/>
    <n v="-3305.06"/>
    <n v="17.719924760601913"/>
    <n v="5181.3059999999996"/>
    <n v="5.471157606387258E-3"/>
    <n v="-6.3788164605603298E-2"/>
  </r>
  <r>
    <n v="58"/>
    <x v="117"/>
    <x v="1"/>
    <x v="2"/>
    <x v="1"/>
    <n v="89459845"/>
    <n v="41935"/>
    <n v="7014.31"/>
    <n v="859"/>
    <n v="10"/>
    <n v="1"/>
    <n v="0.1"/>
    <n v="7499"/>
    <n v="484.69"/>
    <n v="8.1656693830034932"/>
    <n v="7014.31"/>
    <n v="2.0484082508644332E-2"/>
    <n v="6.9100168084957753E-2"/>
  </r>
  <r>
    <n v="59"/>
    <x v="117"/>
    <x v="1"/>
    <x v="3"/>
    <x v="1"/>
    <n v="127823"/>
    <n v="426515"/>
    <n v="20001.86"/>
    <n v="2253"/>
    <n v="43"/>
    <n v="6"/>
    <n v="0.13953488372093023"/>
    <n v="12292"/>
    <n v="-7709.86"/>
    <n v="8.8778783843763875"/>
    <n v="3333.6433333333334"/>
    <n v="5.2823464590928803E-3"/>
    <n v="-0.38545715248481888"/>
  </r>
  <r>
    <n v="60"/>
    <x v="117"/>
    <x v="2"/>
    <x v="4"/>
    <x v="2"/>
    <n v="10934"/>
    <n v="480785"/>
    <n v="88610.59"/>
    <n v="4808"/>
    <n v="109"/>
    <n v="24"/>
    <n v="0.22018348623853212"/>
    <n v="220326"/>
    <n v="131715.41"/>
    <n v="18.429823211314474"/>
    <n v="3692.1079166666664"/>
    <n v="1.0000311989766735E-2"/>
    <n v="1.4864522400764966"/>
  </r>
  <r>
    <n v="61"/>
    <x v="117"/>
    <x v="3"/>
    <x v="5"/>
    <x v="0"/>
    <n v="9034945"/>
    <n v="456763"/>
    <n v="3992.56"/>
    <n v="2263"/>
    <n v="16"/>
    <n v="1"/>
    <n v="6.25E-2"/>
    <n v="5776"/>
    <n v="1783.44"/>
    <n v="1.7642775077330977"/>
    <n v="3992.56"/>
    <n v="4.9544293211140128E-3"/>
    <n v="0.44669084497164729"/>
  </r>
  <r>
    <n v="62"/>
    <x v="117"/>
    <x v="3"/>
    <x v="6"/>
    <x v="0"/>
    <n v="983498"/>
    <n v="1291040"/>
    <n v="13396.99"/>
    <n v="5055"/>
    <n v="107"/>
    <n v="4"/>
    <n v="3.7383177570093455E-2"/>
    <n v="10820"/>
    <n v="-2576.9899999999998"/>
    <n v="2.6502453016815033"/>
    <n v="3349.2474999999999"/>
    <n v="3.9154480109059361E-3"/>
    <n v="-0.19235589486892204"/>
  </r>
  <r>
    <n v="63"/>
    <x v="117"/>
    <x v="0"/>
    <x v="7"/>
    <x v="0"/>
    <n v="4387490"/>
    <n v="12091"/>
    <n v="1614.02"/>
    <n v="249"/>
    <n v="6"/>
    <n v="1"/>
    <n v="0.16666666666666666"/>
    <n v="5615"/>
    <n v="4000.98"/>
    <n v="6.4820080321285136"/>
    <n v="1614.02"/>
    <n v="2.0593830121578033E-2"/>
    <n v="2.4788912157222338"/>
  </r>
  <r>
    <n v="64"/>
    <x v="117"/>
    <x v="0"/>
    <x v="8"/>
    <x v="0"/>
    <n v="544756"/>
    <n v="134579"/>
    <n v="26266.77"/>
    <n v="1286"/>
    <n v="25"/>
    <n v="4"/>
    <n v="0.16"/>
    <n v="7648"/>
    <n v="-18618.77"/>
    <n v="20.425171073094869"/>
    <n v="6566.6925000000001"/>
    <n v="9.555725633271164E-3"/>
    <n v="-0.70883363276108935"/>
  </r>
  <r>
    <n v="65"/>
    <x v="117"/>
    <x v="3"/>
    <x v="9"/>
    <x v="2"/>
    <n v="374754"/>
    <n v="297825"/>
    <n v="9581.6200000000008"/>
    <n v="2537"/>
    <n v="18"/>
    <n v="1"/>
    <n v="5.5555555555555552E-2"/>
    <n v="10505"/>
    <n v="923.38"/>
    <n v="3.7767520693732757"/>
    <n v="9581.6200000000008"/>
    <n v="8.5184252497271882E-3"/>
    <n v="9.6369924918750682E-2"/>
  </r>
  <r>
    <n v="66"/>
    <x v="117"/>
    <x v="1"/>
    <x v="10"/>
    <x v="3"/>
    <n v="39889"/>
    <n v="34012628"/>
    <n v="37660.11"/>
    <n v="4350"/>
    <n v="71"/>
    <n v="11"/>
    <n v="0.15492957746478872"/>
    <n v="49486"/>
    <n v="11825.89"/>
    <n v="8.6574965517241385"/>
    <n v="3423.6463636363637"/>
    <n v="1.2789367525496706E-4"/>
    <n v="0.31401634249076804"/>
  </r>
  <r>
    <n v="67"/>
    <x v="118"/>
    <x v="0"/>
    <x v="0"/>
    <x v="0"/>
    <n v="349043"/>
    <n v="488071"/>
    <n v="22156.35"/>
    <n v="2077"/>
    <n v="39"/>
    <n v="4"/>
    <n v="0.10256410256410256"/>
    <n v="26190"/>
    <n v="4033.65"/>
    <n v="10.667477130476648"/>
    <n v="5539.0874999999996"/>
    <n v="4.2555283964832982E-3"/>
    <n v="0.18205390328280607"/>
  </r>
  <r>
    <n v="68"/>
    <x v="118"/>
    <x v="0"/>
    <x v="1"/>
    <x v="0"/>
    <n v="348934"/>
    <n v="633452"/>
    <n v="31024.240000000002"/>
    <n v="3825"/>
    <n v="60"/>
    <n v="5"/>
    <n v="8.3333333333333329E-2"/>
    <n v="20931"/>
    <n v="-10093.24"/>
    <n v="8.1109124183006536"/>
    <n v="6204.848"/>
    <n v="6.0383422895499582E-3"/>
    <n v="-0.32533399690048809"/>
  </r>
  <r>
    <n v="69"/>
    <x v="118"/>
    <x v="1"/>
    <x v="2"/>
    <x v="1"/>
    <n v="89459845"/>
    <n v="40420"/>
    <n v="5518.08"/>
    <n v="850"/>
    <n v="14"/>
    <n v="2"/>
    <n v="0.14285714285714285"/>
    <n v="16769"/>
    <n v="11250.92"/>
    <n v="6.4918588235294115"/>
    <n v="2759.04"/>
    <n v="2.1029193468579913E-2"/>
    <n v="2.0389193342611924"/>
  </r>
  <r>
    <n v="70"/>
    <x v="118"/>
    <x v="1"/>
    <x v="3"/>
    <x v="1"/>
    <n v="127823"/>
    <n v="1189498"/>
    <n v="17173.57"/>
    <n v="2737"/>
    <n v="42"/>
    <n v="5"/>
    <n v="0.11904761904761904"/>
    <n v="14980"/>
    <n v="-2193.5700000000002"/>
    <n v="6.2745962732919249"/>
    <n v="3434.7139999999999"/>
    <n v="2.3009706615732014E-3"/>
    <n v="-0.12772941211407995"/>
  </r>
  <r>
    <n v="71"/>
    <x v="118"/>
    <x v="2"/>
    <x v="4"/>
    <x v="2"/>
    <n v="10934"/>
    <n v="601760"/>
    <n v="32136.720000000001"/>
    <n v="4128"/>
    <n v="88"/>
    <n v="13"/>
    <n v="0.14772727272727273"/>
    <n v="138155"/>
    <n v="106018.28"/>
    <n v="7.7850581395348843"/>
    <n v="2472.0553846153848"/>
    <n v="6.8598776921031642E-3"/>
    <n v="3.2989763734444586"/>
  </r>
  <r>
    <n v="72"/>
    <x v="118"/>
    <x v="3"/>
    <x v="5"/>
    <x v="0"/>
    <n v="9034945"/>
    <n v="1253375"/>
    <n v="40460.68"/>
    <n v="3145"/>
    <n v="83"/>
    <n v="12"/>
    <n v="0.14457831325301204"/>
    <n v="67132"/>
    <n v="26671.32"/>
    <n v="12.865081081081081"/>
    <n v="3371.7233333333334"/>
    <n v="2.5092250922509225E-3"/>
    <n v="0.65919109614569005"/>
  </r>
  <r>
    <n v="73"/>
    <x v="118"/>
    <x v="3"/>
    <x v="6"/>
    <x v="0"/>
    <n v="983498"/>
    <n v="469760"/>
    <n v="6222.38"/>
    <n v="4333"/>
    <n v="236"/>
    <n v="1"/>
    <n v="4.2372881355932203E-3"/>
    <n v="3554"/>
    <n v="-2668.38"/>
    <n v="1.4360443111008538"/>
    <n v="6222.38"/>
    <n v="9.2238589918256127E-3"/>
    <n v="-0.42883591166081148"/>
  </r>
  <r>
    <n v="74"/>
    <x v="118"/>
    <x v="0"/>
    <x v="7"/>
    <x v="0"/>
    <n v="4387490"/>
    <n v="10844"/>
    <n v="3460.58"/>
    <n v="238"/>
    <n v="5"/>
    <n v="1"/>
    <n v="0.2"/>
    <n v="4975"/>
    <n v="1514.42"/>
    <n v="14.540252100840336"/>
    <n v="3460.58"/>
    <n v="2.1947620804131318E-2"/>
    <n v="0.43762028330511071"/>
  </r>
  <r>
    <n v="75"/>
    <x v="118"/>
    <x v="0"/>
    <x v="8"/>
    <x v="0"/>
    <n v="544756"/>
    <n v="197486"/>
    <n v="10096.94"/>
    <n v="963"/>
    <n v="5"/>
    <n v="1"/>
    <n v="0.2"/>
    <n v="940"/>
    <n v="-9156.94"/>
    <n v="10.484880581516096"/>
    <n v="10096.94"/>
    <n v="4.8762950285083503E-3"/>
    <n v="-0.90690248728822798"/>
  </r>
  <r>
    <n v="76"/>
    <x v="118"/>
    <x v="3"/>
    <x v="9"/>
    <x v="2"/>
    <n v="374754"/>
    <n v="262515"/>
    <n v="43309.26"/>
    <n v="2635"/>
    <n v="78"/>
    <n v="10"/>
    <n v="0.12820512820512819"/>
    <n v="61256"/>
    <n v="17946.740000000002"/>
    <n v="16.436151802656546"/>
    <n v="4330.9260000000004"/>
    <n v="1.0037521665428642E-2"/>
    <n v="0.41438574568117764"/>
  </r>
  <r>
    <n v="77"/>
    <x v="118"/>
    <x v="1"/>
    <x v="10"/>
    <x v="3"/>
    <n v="39889"/>
    <n v="4013568"/>
    <n v="95285.6"/>
    <n v="3490"/>
    <n v="139"/>
    <n v="28"/>
    <n v="0.20143884892086331"/>
    <n v="105301"/>
    <n v="10015.4"/>
    <n v="27.30246418338109"/>
    <n v="3403.0571428571429"/>
    <n v="8.6955048475570863E-4"/>
    <n v="0.10510927149537809"/>
  </r>
  <r>
    <n v="78"/>
    <x v="119"/>
    <x v="0"/>
    <x v="0"/>
    <x v="0"/>
    <n v="349043"/>
    <n v="451401"/>
    <n v="32307.45"/>
    <n v="2440"/>
    <n v="28"/>
    <n v="4"/>
    <n v="0.14285714285714285"/>
    <n v="18164"/>
    <n v="-14143.45"/>
    <n v="13.240758196721313"/>
    <n v="8076.8625000000002"/>
    <n v="5.4053934306747212E-3"/>
    <n v="-0.43777673570647019"/>
  </r>
  <r>
    <n v="79"/>
    <x v="119"/>
    <x v="0"/>
    <x v="1"/>
    <x v="0"/>
    <n v="348934"/>
    <n v="426071"/>
    <n v="31811.46"/>
    <n v="3393"/>
    <n v="78"/>
    <n v="4"/>
    <n v="5.128205128205128E-2"/>
    <n v="29221"/>
    <n v="-2590.46"/>
    <n v="9.3756145004420866"/>
    <n v="7952.8649999999998"/>
    <n v="7.9634614888128979E-3"/>
    <n v="-8.1431660162721242E-2"/>
  </r>
  <r>
    <n v="80"/>
    <x v="119"/>
    <x v="1"/>
    <x v="2"/>
    <x v="1"/>
    <n v="89459845"/>
    <n v="61233"/>
    <n v="6482.19"/>
    <n v="996"/>
    <n v="17"/>
    <n v="1"/>
    <n v="5.8823529411764705E-2"/>
    <n v="14687"/>
    <n v="8204.81"/>
    <n v="6.5082228915662643"/>
    <n v="6482.19"/>
    <n v="1.6265739062270343E-2"/>
    <n v="1.2657466072423054"/>
  </r>
  <r>
    <n v="81"/>
    <x v="119"/>
    <x v="1"/>
    <x v="3"/>
    <x v="1"/>
    <n v="127823"/>
    <n v="521805"/>
    <n v="15870.05"/>
    <n v="2640"/>
    <n v="47"/>
    <n v="5"/>
    <n v="0.10638297872340426"/>
    <n v="18606"/>
    <n v="2735.95"/>
    <n v="6.0113825757575752"/>
    <n v="3174.0099999999998"/>
    <n v="5.0593612556414751E-3"/>
    <n v="0.17239706239110777"/>
  </r>
  <r>
    <n v="82"/>
    <x v="119"/>
    <x v="2"/>
    <x v="4"/>
    <x v="2"/>
    <n v="10934"/>
    <n v="691278"/>
    <n v="31665.79"/>
    <n v="3917"/>
    <n v="87"/>
    <n v="17"/>
    <n v="0.19540229885057472"/>
    <n v="130123"/>
    <n v="98457.21"/>
    <n v="8.0841945366351808"/>
    <n v="1862.6935294117648"/>
    <n v="5.6663165904310567E-3"/>
    <n v="3.1092611300712854"/>
  </r>
  <r>
    <n v="83"/>
    <x v="119"/>
    <x v="3"/>
    <x v="5"/>
    <x v="0"/>
    <n v="9034945"/>
    <n v="509292"/>
    <n v="379.24"/>
    <n v="2513"/>
    <n v="1"/>
    <n v="1"/>
    <n v="1"/>
    <n v="0"/>
    <n v="-379.24"/>
    <n v="0.15091126144050934"/>
    <n v="379.24"/>
    <n v="4.934300951124306E-3"/>
    <n v="-1"/>
  </r>
  <r>
    <n v="84"/>
    <x v="119"/>
    <x v="3"/>
    <x v="6"/>
    <x v="0"/>
    <n v="983498"/>
    <n v="825433"/>
    <n v="1887.33"/>
    <n v="4727"/>
    <n v="115"/>
    <n v="1"/>
    <n v="8.6956521739130436E-3"/>
    <n v="2045"/>
    <n v="157.66999999999999"/>
    <n v="0.39926591918764542"/>
    <n v="1887.33"/>
    <n v="5.7266913244321468E-3"/>
    <n v="8.3541299083890991E-2"/>
  </r>
  <r>
    <n v="85"/>
    <x v="119"/>
    <x v="0"/>
    <x v="7"/>
    <x v="0"/>
    <n v="4387490"/>
    <n v="12058"/>
    <n v="3504.39"/>
    <n v="287"/>
    <n v="10"/>
    <n v="1"/>
    <n v="0.1"/>
    <n v="10777"/>
    <n v="7272.61"/>
    <n v="12.210418118466899"/>
    <n v="3504.39"/>
    <n v="2.3801625476861835E-2"/>
    <n v="2.0752855703845747"/>
  </r>
  <r>
    <n v="86"/>
    <x v="119"/>
    <x v="0"/>
    <x v="8"/>
    <x v="0"/>
    <n v="544756"/>
    <n v="98324"/>
    <n v="41870.29"/>
    <n v="1133"/>
    <n v="20"/>
    <n v="5"/>
    <n v="0.25"/>
    <n v="4885"/>
    <n v="-36985.29"/>
    <n v="36.955242718446605"/>
    <n v="8374.0580000000009"/>
    <n v="1.1523127618892641E-2"/>
    <n v="-0.88333016083719507"/>
  </r>
  <r>
    <n v="87"/>
    <x v="119"/>
    <x v="3"/>
    <x v="9"/>
    <x v="2"/>
    <n v="374754"/>
    <n v="413330"/>
    <n v="31542.89"/>
    <n v="2506"/>
    <n v="64"/>
    <n v="8"/>
    <n v="0.125"/>
    <n v="44697"/>
    <n v="13154.11"/>
    <n v="12.586947326416601"/>
    <n v="3942.8612499999999"/>
    <n v="6.0629521205816175E-3"/>
    <n v="0.41702298045613451"/>
  </r>
  <r>
    <n v="88"/>
    <x v="119"/>
    <x v="1"/>
    <x v="10"/>
    <x v="3"/>
    <n v="39889"/>
    <n v="2385108"/>
    <n v="32326.74"/>
    <n v="4983"/>
    <n v="79"/>
    <n v="9"/>
    <n v="0.11392405063291139"/>
    <n v="46904"/>
    <n v="14577.26"/>
    <n v="6.4874051776038533"/>
    <n v="3591.86"/>
    <n v="2.0892135702031103E-3"/>
    <n v="0.45093504634243969"/>
  </r>
  <r>
    <n v="89"/>
    <x v="120"/>
    <x v="0"/>
    <x v="0"/>
    <x v="0"/>
    <n v="349043"/>
    <n v="532369"/>
    <n v="41949.760000000002"/>
    <n v="2045"/>
    <n v="60"/>
    <n v="8"/>
    <n v="0.13333333333333333"/>
    <n v="40087"/>
    <n v="-1862.76"/>
    <n v="20.513330073349636"/>
    <n v="5243.72"/>
    <n v="3.8413205877877938E-3"/>
    <n v="-4.440454486509577E-2"/>
  </r>
  <r>
    <n v="90"/>
    <x v="120"/>
    <x v="0"/>
    <x v="1"/>
    <x v="0"/>
    <n v="348934"/>
    <n v="640563"/>
    <n v="74218.63"/>
    <n v="3833"/>
    <n v="86"/>
    <n v="11"/>
    <n v="0.12790697674418605"/>
    <n v="43848"/>
    <n v="-30370.63"/>
    <n v="19.363065483955129"/>
    <n v="6747.1481818181819"/>
    <n v="5.9837986271451832E-3"/>
    <n v="-0.4092049395145127"/>
  </r>
  <r>
    <n v="91"/>
    <x v="120"/>
    <x v="1"/>
    <x v="2"/>
    <x v="1"/>
    <n v="89459845"/>
    <n v="40143"/>
    <n v="2861.01"/>
    <n v="874"/>
    <n v="4"/>
    <n v="1"/>
    <n v="0.25"/>
    <n v="9429"/>
    <n v="6567.99"/>
    <n v="3.273466819221968"/>
    <n v="2861.01"/>
    <n v="2.1772164511870064E-2"/>
    <n v="2.2956892845533567"/>
  </r>
  <r>
    <n v="92"/>
    <x v="120"/>
    <x v="1"/>
    <x v="3"/>
    <x v="1"/>
    <n v="127823"/>
    <n v="407251"/>
    <n v="22643.07"/>
    <n v="2044"/>
    <n v="41"/>
    <n v="4"/>
    <n v="9.7560975609756101E-2"/>
    <n v="13185"/>
    <n v="-9458.07"/>
    <n v="11.0778228962818"/>
    <n v="5660.7674999999999"/>
    <n v="5.0190177556347316E-3"/>
    <n v="-0.41770263484589326"/>
  </r>
  <r>
    <n v="93"/>
    <x v="120"/>
    <x v="2"/>
    <x v="4"/>
    <x v="2"/>
    <n v="10934"/>
    <n v="527781"/>
    <n v="25428.43"/>
    <n v="4855"/>
    <n v="91"/>
    <n v="14"/>
    <n v="0.15384615384615385"/>
    <n v="126260"/>
    <n v="100831.57"/>
    <n v="5.2375756951596291"/>
    <n v="1816.3164285714286"/>
    <n v="9.1988912067694738E-3"/>
    <n v="3.9653085149181448"/>
  </r>
  <r>
    <n v="94"/>
    <x v="120"/>
    <x v="3"/>
    <x v="5"/>
    <x v="0"/>
    <n v="9034945"/>
    <n v="636197"/>
    <n v="10049"/>
    <n v="2532"/>
    <n v="21"/>
    <n v="2"/>
    <n v="9.5238095238095233E-2"/>
    <n v="20120"/>
    <n v="10071"/>
    <n v="3.9687993680884674"/>
    <n v="5024.5"/>
    <n v="3.9798993079187732E-3"/>
    <n v="1.0021892725644344"/>
  </r>
  <r>
    <n v="95"/>
    <x v="120"/>
    <x v="3"/>
    <x v="6"/>
    <x v="0"/>
    <n v="983498"/>
    <n v="1208928"/>
    <n v="8845.9"/>
    <n v="4119"/>
    <n v="119"/>
    <n v="2"/>
    <n v="1.680672268907563E-2"/>
    <n v="5663"/>
    <n v="-3182.9"/>
    <n v="2.1475843651371691"/>
    <n v="4422.95"/>
    <n v="3.4071507980624155E-3"/>
    <n v="-0.35981641212313054"/>
  </r>
  <r>
    <n v="96"/>
    <x v="120"/>
    <x v="0"/>
    <x v="7"/>
    <x v="0"/>
    <n v="4387490"/>
    <n v="8337"/>
    <n v="1773.78"/>
    <n v="260"/>
    <n v="6"/>
    <n v="1"/>
    <n v="0.16666666666666666"/>
    <n v="4281"/>
    <n v="2507.2199999999998"/>
    <n v="6.8222307692307691"/>
    <n v="1773.78"/>
    <n v="3.1186278037663429E-2"/>
    <n v="1.4134898352670566"/>
  </r>
  <r>
    <n v="97"/>
    <x v="120"/>
    <x v="0"/>
    <x v="8"/>
    <x v="0"/>
    <n v="544756"/>
    <n v="220160"/>
    <n v="31439.439999999999"/>
    <n v="1028"/>
    <n v="19"/>
    <n v="3"/>
    <n v="0.15789473684210525"/>
    <n v="3465"/>
    <n v="-27974.44"/>
    <n v="30.583112840466924"/>
    <n v="10479.813333333334"/>
    <n v="4.6693313953488375E-3"/>
    <n v="-0.8897881132742822"/>
  </r>
  <r>
    <n v="98"/>
    <x v="120"/>
    <x v="3"/>
    <x v="9"/>
    <x v="2"/>
    <n v="374754"/>
    <n v="319851"/>
    <n v="47722.39"/>
    <n v="2537"/>
    <n v="115"/>
    <n v="17"/>
    <n v="0.14782608695652175"/>
    <n v="80382"/>
    <n v="32659.61"/>
    <n v="18.810559716200235"/>
    <n v="2807.1994117647059"/>
    <n v="7.9318182528739945E-3"/>
    <n v="0.68436660443871322"/>
  </r>
  <r>
    <n v="99"/>
    <x v="120"/>
    <x v="1"/>
    <x v="10"/>
    <x v="3"/>
    <n v="39889"/>
    <n v="3474044"/>
    <n v="37091.51"/>
    <n v="4086"/>
    <n v="84"/>
    <n v="13"/>
    <n v="0.15476190476190477"/>
    <n v="42594"/>
    <n v="5502.49"/>
    <n v="9.0777068037200195"/>
    <n v="2853.1930769230771"/>
    <n v="1.1761509065515577E-3"/>
    <n v="0.14834904267849972"/>
  </r>
  <r>
    <n v="100"/>
    <x v="121"/>
    <x v="0"/>
    <x v="0"/>
    <x v="0"/>
    <n v="349043"/>
    <n v="1075981"/>
    <n v="47908.11"/>
    <n v="4666"/>
    <n v="107"/>
    <n v="9"/>
    <n v="8.4112149532710276E-2"/>
    <n v="43111"/>
    <n v="-4797.1099999999997"/>
    <n v="10.26749035576511"/>
    <n v="5323.123333333333"/>
    <n v="4.3365078007883036E-3"/>
    <n v="-0.10013148087035785"/>
  </r>
  <r>
    <n v="101"/>
    <x v="121"/>
    <x v="0"/>
    <x v="1"/>
    <x v="0"/>
    <n v="348934"/>
    <n v="984928"/>
    <n v="40574.269999999997"/>
    <n v="7834"/>
    <n v="120"/>
    <n v="7"/>
    <n v="5.8333333333333334E-2"/>
    <n v="29499"/>
    <n v="-11075.27"/>
    <n v="5.1792532550421235"/>
    <n v="5796.324285714285"/>
    <n v="7.9538808928165308E-3"/>
    <n v="-0.27296289002858221"/>
  </r>
  <r>
    <n v="102"/>
    <x v="121"/>
    <x v="1"/>
    <x v="2"/>
    <x v="1"/>
    <n v="89459845"/>
    <n v="98212"/>
    <n v="60657.29"/>
    <n v="1798"/>
    <n v="52"/>
    <n v="9"/>
    <n v="0.17307692307692307"/>
    <n v="78065"/>
    <n v="17407.71"/>
    <n v="33.735978865406004"/>
    <n v="6739.6988888888891"/>
    <n v="1.8307335152527186E-2"/>
    <n v="0.28698463119601947"/>
  </r>
  <r>
    <n v="103"/>
    <x v="121"/>
    <x v="1"/>
    <x v="3"/>
    <x v="1"/>
    <n v="127823"/>
    <n v="699121"/>
    <n v="71990.47"/>
    <n v="5574"/>
    <n v="166"/>
    <n v="15"/>
    <n v="9.036144578313253E-2"/>
    <n v="50755"/>
    <n v="-21235.47"/>
    <n v="12.915405453893076"/>
    <n v="4799.3646666666664"/>
    <n v="7.972868788092476E-3"/>
    <n v="-0.29497612670121476"/>
  </r>
  <r>
    <n v="104"/>
    <x v="121"/>
    <x v="2"/>
    <x v="4"/>
    <x v="2"/>
    <n v="10934"/>
    <n v="1552129"/>
    <n v="17075.43"/>
    <n v="7211"/>
    <n v="93"/>
    <n v="18"/>
    <n v="0.19354838709677419"/>
    <n v="118545"/>
    <n v="101469.57"/>
    <n v="2.3679697684093748"/>
    <n v="948.63499999999999"/>
    <n v="4.6458767280296931E-3"/>
    <n v="5.942431317981451"/>
  </r>
  <r>
    <n v="105"/>
    <x v="121"/>
    <x v="3"/>
    <x v="5"/>
    <x v="0"/>
    <n v="9034945"/>
    <n v="3741975"/>
    <n v="39613.4"/>
    <n v="5973"/>
    <n v="171"/>
    <n v="16"/>
    <n v="9.3567251461988299E-2"/>
    <n v="81439"/>
    <n v="41825.599999999999"/>
    <n v="6.6320776829064121"/>
    <n v="2475.8375000000001"/>
    <n v="1.596215902030345E-3"/>
    <n v="1.0558447394063624"/>
  </r>
  <r>
    <n v="106"/>
    <x v="121"/>
    <x v="3"/>
    <x v="6"/>
    <x v="0"/>
    <n v="983498"/>
    <n v="2277780"/>
    <n v="12762.45"/>
    <n v="8554"/>
    <n v="403"/>
    <n v="4"/>
    <n v="9.9255583126550868E-3"/>
    <n v="8374"/>
    <n v="-4388.45"/>
    <n v="1.4919862052840778"/>
    <n v="3190.6125000000002"/>
    <n v="3.7554109703307604E-3"/>
    <n v="-0.3438563912101516"/>
  </r>
  <r>
    <n v="107"/>
    <x v="121"/>
    <x v="0"/>
    <x v="7"/>
    <x v="0"/>
    <n v="4387490"/>
    <n v="21052"/>
    <n v="10229.58"/>
    <n v="605"/>
    <n v="25"/>
    <n v="4"/>
    <n v="0.16"/>
    <n v="22774"/>
    <n v="12544.42"/>
    <n v="16.908396694214876"/>
    <n v="2557.395"/>
    <n v="2.8738362150864526E-2"/>
    <n v="1.2262888603442175"/>
  </r>
  <r>
    <n v="108"/>
    <x v="121"/>
    <x v="0"/>
    <x v="8"/>
    <x v="0"/>
    <n v="544756"/>
    <n v="304065"/>
    <n v="129000.94"/>
    <n v="2415"/>
    <n v="99"/>
    <n v="17"/>
    <n v="0.17171717171717171"/>
    <n v="12387"/>
    <n v="-116613.94"/>
    <n v="53.416538302277431"/>
    <n v="7588.2905882352943"/>
    <n v="7.9423807409599919E-3"/>
    <n v="-0.90397744388529266"/>
  </r>
  <r>
    <n v="109"/>
    <x v="121"/>
    <x v="3"/>
    <x v="9"/>
    <x v="2"/>
    <n v="374754"/>
    <n v="493591"/>
    <n v="147678.88"/>
    <n v="5964"/>
    <n v="156"/>
    <n v="29"/>
    <n v="0.1858974358974359"/>
    <n v="125258"/>
    <n v="-22420.880000000001"/>
    <n v="24.761716968477533"/>
    <n v="5092.3751724137928"/>
    <n v="1.2082878334491513E-2"/>
    <n v="-0.15182184480272332"/>
  </r>
  <r>
    <n v="110"/>
    <x v="121"/>
    <x v="1"/>
    <x v="10"/>
    <x v="3"/>
    <n v="39889"/>
    <n v="4364391"/>
    <n v="153121.71"/>
    <n v="6902"/>
    <n v="306"/>
    <n v="68"/>
    <n v="0.22222222222222221"/>
    <n v="186720"/>
    <n v="33598.29"/>
    <n v="22.185121703853955"/>
    <n v="2251.7898529411764"/>
    <n v="1.5814348439450085E-3"/>
    <n v="0.2194221185225792"/>
  </r>
  <r>
    <n v="111"/>
    <x v="122"/>
    <x v="0"/>
    <x v="0"/>
    <x v="0"/>
    <n v="349043"/>
    <n v="943344"/>
    <n v="87200.99"/>
    <n v="5945"/>
    <n v="170"/>
    <n v="24"/>
    <n v="0.14117647058823529"/>
    <n v="124602"/>
    <n v="37401.01"/>
    <n v="14.667954583683768"/>
    <n v="3633.3745833333337"/>
    <n v="6.3020488814260756E-3"/>
    <n v="0.42890579567961329"/>
  </r>
  <r>
    <n v="112"/>
    <x v="122"/>
    <x v="0"/>
    <x v="1"/>
    <x v="0"/>
    <n v="348934"/>
    <n v="3709997"/>
    <n v="158795.62"/>
    <n v="11815"/>
    <n v="339"/>
    <n v="24"/>
    <n v="7.0796460176991149E-2"/>
    <n v="113471"/>
    <n v="-45324.62"/>
    <n v="13.440170969107067"/>
    <n v="6616.4841666666662"/>
    <n v="3.1846386937779193E-3"/>
    <n v="-0.28542739403013762"/>
  </r>
  <r>
    <n v="113"/>
    <x v="122"/>
    <x v="1"/>
    <x v="2"/>
    <x v="1"/>
    <n v="89459845"/>
    <n v="114997"/>
    <n v="24268.45"/>
    <n v="3198"/>
    <n v="52"/>
    <n v="5"/>
    <n v="9.6153846153846159E-2"/>
    <n v="55017"/>
    <n v="30748.55"/>
    <n v="7.5886335209505944"/>
    <n v="4853.6900000000005"/>
    <n v="2.7809421115333445E-2"/>
    <n v="1.2670174650626636"/>
  </r>
  <r>
    <n v="114"/>
    <x v="122"/>
    <x v="1"/>
    <x v="3"/>
    <x v="1"/>
    <n v="127823"/>
    <n v="1458405"/>
    <n v="49229.82"/>
    <n v="7949"/>
    <n v="118"/>
    <n v="15"/>
    <n v="0.1271186440677966"/>
    <n v="38192"/>
    <n v="-11037.82"/>
    <n v="6.1932092087054977"/>
    <n v="3281.9879999999998"/>
    <n v="5.4504750052283141E-3"/>
    <n v="-0.22421004179986845"/>
  </r>
  <r>
    <n v="115"/>
    <x v="122"/>
    <x v="2"/>
    <x v="4"/>
    <x v="2"/>
    <n v="10934"/>
    <n v="1182241"/>
    <n v="191969.75"/>
    <n v="11439"/>
    <n v="508"/>
    <n v="88"/>
    <n v="0.17322834645669291"/>
    <n v="817556"/>
    <n v="625586.25"/>
    <n v="16.782039513943527"/>
    <n v="2181.474431818182"/>
    <n v="9.6756921812050159E-3"/>
    <n v="3.2587751455632983"/>
  </r>
  <r>
    <n v="116"/>
    <x v="122"/>
    <x v="3"/>
    <x v="5"/>
    <x v="0"/>
    <n v="9034945"/>
    <n v="1911331"/>
    <n v="378.33"/>
    <n v="6602"/>
    <n v="1"/>
    <n v="1"/>
    <n v="1"/>
    <n v="0"/>
    <n v="-378.33"/>
    <n v="5.7305362011511658E-2"/>
    <n v="378.33"/>
    <n v="3.4541374570914198E-3"/>
    <n v="-1"/>
  </r>
  <r>
    <n v="117"/>
    <x v="122"/>
    <x v="3"/>
    <x v="6"/>
    <x v="0"/>
    <n v="983498"/>
    <n v="3245631"/>
    <n v="4346.96"/>
    <n v="16766"/>
    <n v="115"/>
    <n v="1"/>
    <n v="8.6956521739130436E-3"/>
    <n v="3174"/>
    <n v="-1172.96"/>
    <n v="0.25927233687224144"/>
    <n v="4346.96"/>
    <n v="5.1657135392162573E-3"/>
    <n v="-0.26983455104256771"/>
  </r>
  <r>
    <n v="118"/>
    <x v="122"/>
    <x v="0"/>
    <x v="7"/>
    <x v="0"/>
    <n v="4387490"/>
    <n v="28502"/>
    <n v="14262.1"/>
    <n v="927"/>
    <n v="28"/>
    <n v="6"/>
    <n v="0.21428571428571427"/>
    <n v="28760"/>
    <n v="14497.9"/>
    <n v="15.38522114347357"/>
    <n v="2377.0166666666669"/>
    <n v="3.2524033401164831E-2"/>
    <n v="1.0165333295938186"/>
  </r>
  <r>
    <n v="119"/>
    <x v="122"/>
    <x v="0"/>
    <x v="8"/>
    <x v="0"/>
    <n v="544756"/>
    <n v="325618"/>
    <n v="6087.69"/>
    <n v="3768"/>
    <n v="5"/>
    <n v="1"/>
    <n v="0.2"/>
    <n v="711"/>
    <n v="-5376.69"/>
    <n v="1.6156289808917197"/>
    <n v="6087.69"/>
    <n v="1.1571841851494697E-2"/>
    <n v="-0.88320693070770684"/>
  </r>
  <r>
    <n v="120"/>
    <x v="122"/>
    <x v="3"/>
    <x v="9"/>
    <x v="2"/>
    <n v="374754"/>
    <n v="840970"/>
    <n v="152016.43"/>
    <n v="9676"/>
    <n v="269"/>
    <n v="23"/>
    <n v="8.5501858736059477E-2"/>
    <n v="152591"/>
    <n v="574.57000000000005"/>
    <n v="15.710668664737494"/>
    <n v="6609.41"/>
    <n v="1.1505761204323579E-2"/>
    <n v="3.7796572383656168E-3"/>
  </r>
  <r>
    <n v="121"/>
    <x v="122"/>
    <x v="1"/>
    <x v="10"/>
    <x v="3"/>
    <n v="39889"/>
    <n v="4449271"/>
    <n v="203222.73"/>
    <n v="11461"/>
    <n v="512"/>
    <n v="68"/>
    <n v="0.1328125"/>
    <n v="221268"/>
    <n v="18045.27"/>
    <n v="17.731675246488091"/>
    <n v="2988.5695588235294"/>
    <n v="2.5759276070169697E-3"/>
    <n v="8.8795529909474202E-2"/>
  </r>
  <r>
    <n v="122"/>
    <x v="123"/>
    <x v="0"/>
    <x v="0"/>
    <x v="0"/>
    <n v="349043"/>
    <n v="2035064"/>
    <n v="92748.45"/>
    <n v="7917"/>
    <n v="154"/>
    <n v="26"/>
    <n v="0.16883116883116883"/>
    <n v="84844"/>
    <n v="-7904.45"/>
    <n v="11.715100416824555"/>
    <n v="3567.248076923077"/>
    <n v="3.8902953420629524E-3"/>
    <n v="-8.5224604831671047E-2"/>
  </r>
  <r>
    <n v="123"/>
    <x v="123"/>
    <x v="0"/>
    <x v="1"/>
    <x v="0"/>
    <n v="348934"/>
    <n v="2923994"/>
    <n v="209767.45"/>
    <n v="12102"/>
    <n v="360"/>
    <n v="26"/>
    <n v="7.2222222222222215E-2"/>
    <n v="160978"/>
    <n v="-48789.45"/>
    <n v="17.333287886299786"/>
    <n v="8067.9788461538465"/>
    <n v="4.1388593820643957E-3"/>
    <n v="-0.2325882781146455"/>
  </r>
  <r>
    <n v="124"/>
    <x v="123"/>
    <x v="1"/>
    <x v="2"/>
    <x v="1"/>
    <n v="89459845"/>
    <n v="177126"/>
    <n v="67956.350000000006"/>
    <n v="3064"/>
    <n v="74"/>
    <n v="11"/>
    <n v="0.14864864864864866"/>
    <n v="107983"/>
    <n v="40026.65"/>
    <n v="22.178965404699742"/>
    <n v="6177.85"/>
    <n v="1.7298420333547868E-2"/>
    <n v="0.58900529531088708"/>
  </r>
  <r>
    <n v="125"/>
    <x v="123"/>
    <x v="1"/>
    <x v="3"/>
    <x v="1"/>
    <n v="127823"/>
    <n v="1627601"/>
    <n v="96064.63"/>
    <n v="11310"/>
    <n v="176"/>
    <n v="20"/>
    <n v="0.11363636363636363"/>
    <n v="66189"/>
    <n v="-29875.63"/>
    <n v="8.4937780725022112"/>
    <n v="4803.2314999999999"/>
    <n v="6.9488775197361023E-3"/>
    <n v="-0.31099510818914305"/>
  </r>
  <r>
    <n v="126"/>
    <x v="123"/>
    <x v="2"/>
    <x v="4"/>
    <x v="2"/>
    <n v="10934"/>
    <n v="1081026"/>
    <n v="98649.16"/>
    <n v="14539"/>
    <n v="354"/>
    <n v="69"/>
    <n v="0.19491525423728814"/>
    <n v="483006"/>
    <n v="384356.84"/>
    <n v="6.785140656166174"/>
    <n v="1429.6979710144929"/>
    <n v="1.3449260239809219E-2"/>
    <n v="3.896199825725835"/>
  </r>
  <r>
    <n v="127"/>
    <x v="123"/>
    <x v="3"/>
    <x v="5"/>
    <x v="0"/>
    <n v="9034945"/>
    <n v="4456347"/>
    <n v="24637.439999999999"/>
    <n v="11543"/>
    <n v="93"/>
    <n v="8"/>
    <n v="8.6021505376344093E-2"/>
    <n v="43531"/>
    <n v="18893.560000000001"/>
    <n v="2.1344052672615437"/>
    <n v="3079.68"/>
    <n v="2.5902381479718703E-3"/>
    <n v="0.76686376506650056"/>
  </r>
  <r>
    <n v="128"/>
    <x v="123"/>
    <x v="3"/>
    <x v="6"/>
    <x v="0"/>
    <n v="983498"/>
    <n v="6863363"/>
    <n v="53196.24"/>
    <n v="20525"/>
    <n v="488"/>
    <n v="14"/>
    <n v="2.8688524590163935E-2"/>
    <n v="31517"/>
    <n v="-21679.24"/>
    <n v="2.5917778319123022"/>
    <n v="3799.7314285714283"/>
    <n v="2.9905164567282832E-3"/>
    <n v="-0.4075333143846257"/>
  </r>
  <r>
    <n v="129"/>
    <x v="123"/>
    <x v="0"/>
    <x v="7"/>
    <x v="0"/>
    <n v="4387490"/>
    <n v="47637"/>
    <n v="11128.58"/>
    <n v="977"/>
    <n v="31"/>
    <n v="8"/>
    <n v="0.25806451612903225"/>
    <n v="39246"/>
    <n v="28117.42"/>
    <n v="11.390562947799387"/>
    <n v="1391.0725"/>
    <n v="2.0509268005961753E-2"/>
    <n v="2.5265954865760052"/>
  </r>
  <r>
    <n v="130"/>
    <x v="123"/>
    <x v="0"/>
    <x v="8"/>
    <x v="0"/>
    <n v="544756"/>
    <n v="463556"/>
    <n v="49168.71"/>
    <n v="4501"/>
    <n v="34"/>
    <n v="4"/>
    <n v="0.11764705882352941"/>
    <n v="8139"/>
    <n v="-41029.71"/>
    <n v="10.923952455009998"/>
    <n v="12292.1775"/>
    <n v="9.7097222342068697E-3"/>
    <n v="-0.83446789635115504"/>
  </r>
  <r>
    <n v="131"/>
    <x v="123"/>
    <x v="3"/>
    <x v="9"/>
    <x v="2"/>
    <n v="374754"/>
    <n v="1094873"/>
    <n v="310205.11"/>
    <n v="10479"/>
    <n v="434"/>
    <n v="77"/>
    <n v="0.17741935483870969"/>
    <n v="331533"/>
    <n v="21327.89"/>
    <n v="29.602548907338484"/>
    <n v="4028.6377922077922"/>
    <n v="9.5709730717626618E-3"/>
    <n v="6.8754154307773971E-2"/>
  </r>
  <r>
    <n v="132"/>
    <x v="123"/>
    <x v="1"/>
    <x v="10"/>
    <x v="3"/>
    <n v="39889"/>
    <n v="10602786"/>
    <n v="173809.28"/>
    <n v="18786"/>
    <n v="295"/>
    <n v="49"/>
    <n v="0.16610169491525423"/>
    <n v="157785"/>
    <n v="-16024.28"/>
    <n v="9.2520643032045147"/>
    <n v="3547.1281632653063"/>
    <n v="1.7717984688175353E-3"/>
    <n v="-9.2194616996284673E-2"/>
  </r>
  <r>
    <n v="133"/>
    <x v="124"/>
    <x v="0"/>
    <x v="0"/>
    <x v="0"/>
    <n v="349043"/>
    <n v="1339299"/>
    <n v="257738.1"/>
    <n v="13102"/>
    <n v="413"/>
    <n v="69"/>
    <n v="0.16707021791767554"/>
    <n v="402694"/>
    <n v="144955.9"/>
    <n v="19.671660815142726"/>
    <n v="3735.3347826086956"/>
    <n v="9.7827296219888168E-3"/>
    <n v="0.56241549076368602"/>
  </r>
  <r>
    <n v="134"/>
    <x v="124"/>
    <x v="0"/>
    <x v="1"/>
    <x v="0"/>
    <n v="348934"/>
    <n v="1896004"/>
    <n v="281399.65999999997"/>
    <n v="17648"/>
    <n v="641"/>
    <n v="53"/>
    <n v="8.2683307332293288E-2"/>
    <n v="224145"/>
    <n v="-57254.66"/>
    <n v="15.945130326382591"/>
    <n v="5309.4275471698111"/>
    <n v="9.3079972405121503E-3"/>
    <n v="-0.20346385635291817"/>
  </r>
  <r>
    <n v="135"/>
    <x v="124"/>
    <x v="1"/>
    <x v="2"/>
    <x v="1"/>
    <n v="89459845"/>
    <n v="200444"/>
    <n v="56842.879999999997"/>
    <n v="4675"/>
    <n v="87"/>
    <n v="19"/>
    <n v="0.21839080459770116"/>
    <n v="159008"/>
    <n v="102165.12"/>
    <n v="12.158904812834225"/>
    <n v="2991.7305263157891"/>
    <n v="2.3323222446169505E-2"/>
    <n v="1.7973248364614882"/>
  </r>
  <r>
    <n v="136"/>
    <x v="124"/>
    <x v="1"/>
    <x v="3"/>
    <x v="1"/>
    <n v="127823"/>
    <n v="3656391"/>
    <n v="241537.46"/>
    <n v="10486"/>
    <n v="337"/>
    <n v="66"/>
    <n v="0.19584569732937684"/>
    <n v="141337"/>
    <n v="-100200.46"/>
    <n v="23.034279992370781"/>
    <n v="3659.6584848484849"/>
    <n v="2.8678552157031345E-3"/>
    <n v="-0.41484438894074654"/>
  </r>
  <r>
    <n v="137"/>
    <x v="124"/>
    <x v="2"/>
    <x v="4"/>
    <x v="2"/>
    <n v="10934"/>
    <n v="2631122"/>
    <n v="175002.97"/>
    <n v="25585"/>
    <n v="899"/>
    <n v="140"/>
    <n v="0.15572858731924361"/>
    <n v="1110896"/>
    <n v="935893.03"/>
    <n v="6.8400613640805163"/>
    <n v="1250.0212142857142"/>
    <n v="9.7239884733585132E-3"/>
    <n v="5.3478694104448632"/>
  </r>
  <r>
    <n v="138"/>
    <x v="124"/>
    <x v="3"/>
    <x v="5"/>
    <x v="0"/>
    <n v="9034945"/>
    <n v="2704228"/>
    <n v="93285.86"/>
    <n v="13569"/>
    <n v="252"/>
    <n v="25"/>
    <n v="9.9206349206349201E-2"/>
    <n v="209027"/>
    <n v="115741.14"/>
    <n v="6.8749251971405414"/>
    <n v="3731.4344000000001"/>
    <n v="5.0176982118371677E-3"/>
    <n v="1.240714723539023"/>
  </r>
  <r>
    <n v="139"/>
    <x v="124"/>
    <x v="3"/>
    <x v="6"/>
    <x v="0"/>
    <n v="983498"/>
    <n v="5193119"/>
    <n v="18760.34"/>
    <n v="30306"/>
    <n v="484"/>
    <n v="5"/>
    <n v="1.0330578512396695E-2"/>
    <n v="11485"/>
    <n v="-7275.34"/>
    <n v="0.61903055500560944"/>
    <n v="3752.0680000000002"/>
    <n v="5.8357992566702207E-3"/>
    <n v="-0.38780427220402192"/>
  </r>
  <r>
    <n v="140"/>
    <x v="124"/>
    <x v="0"/>
    <x v="7"/>
    <x v="0"/>
    <n v="4387490"/>
    <n v="45159"/>
    <n v="7845.23"/>
    <n v="1749"/>
    <n v="18"/>
    <n v="4"/>
    <n v="0.22222222222222221"/>
    <n v="22542"/>
    <n v="14696.77"/>
    <n v="4.4855517438536303"/>
    <n v="1961.3074999999999"/>
    <n v="3.8729821298080114E-2"/>
    <n v="1.8733383215023653"/>
  </r>
  <r>
    <n v="141"/>
    <x v="124"/>
    <x v="0"/>
    <x v="8"/>
    <x v="0"/>
    <n v="544756"/>
    <n v="529738"/>
    <n v="182397.66"/>
    <n v="6705"/>
    <n v="119"/>
    <n v="19"/>
    <n v="0.15966386554621848"/>
    <n v="27269"/>
    <n v="-155128.66"/>
    <n v="27.203230425055928"/>
    <n v="9599.8768421052628"/>
    <n v="1.2657200351872058E-2"/>
    <n v="-0.850496985542468"/>
  </r>
  <r>
    <n v="142"/>
    <x v="124"/>
    <x v="3"/>
    <x v="9"/>
    <x v="2"/>
    <n v="374754"/>
    <n v="1678488"/>
    <n v="34130.800000000003"/>
    <n v="14103"/>
    <n v="41"/>
    <n v="8"/>
    <n v="0.1951219512195122"/>
    <n v="40462"/>
    <n v="6331.2"/>
    <n v="2.4201091966248316"/>
    <n v="4266.3500000000004"/>
    <n v="8.402204841500208E-3"/>
    <n v="0.18549814244025922"/>
  </r>
  <r>
    <n v="143"/>
    <x v="124"/>
    <x v="1"/>
    <x v="10"/>
    <x v="3"/>
    <n v="39889"/>
    <n v="16001962"/>
    <n v="465875.33"/>
    <n v="21902"/>
    <n v="867"/>
    <n v="116"/>
    <n v="0.13379469434832755"/>
    <n v="336488"/>
    <n v="-129387.33"/>
    <n v="21.270903570450187"/>
    <n v="4016.1666379310345"/>
    <n v="1.3687071622842249E-3"/>
    <n v="-0.27772951617764347"/>
  </r>
  <r>
    <n v="144"/>
    <x v="125"/>
    <x v="0"/>
    <x v="0"/>
    <x v="0"/>
    <n v="349043"/>
    <n v="2796788"/>
    <n v="56513.94"/>
    <n v="14393"/>
    <n v="129"/>
    <n v="11"/>
    <n v="8.5271317829457363E-2"/>
    <n v="71783"/>
    <n v="15269.06"/>
    <n v="3.9264878760508584"/>
    <n v="5137.630909090909"/>
    <n v="5.1462606389901557E-3"/>
    <n v="0.27018218867769611"/>
  </r>
  <r>
    <n v="145"/>
    <x v="125"/>
    <x v="0"/>
    <x v="1"/>
    <x v="0"/>
    <n v="348934"/>
    <n v="8487766"/>
    <n v="158994.21"/>
    <n v="19360"/>
    <n v="385"/>
    <n v="25"/>
    <n v="6.4935064935064929E-2"/>
    <n v="157832"/>
    <n v="-1162.21"/>
    <n v="8.2125108471074384"/>
    <n v="6359.7683999999999"/>
    <n v="2.2809299879379334E-3"/>
    <n v="-7.3097630410566532E-3"/>
  </r>
  <r>
    <n v="146"/>
    <x v="125"/>
    <x v="1"/>
    <x v="2"/>
    <x v="1"/>
    <n v="89459845"/>
    <n v="288510"/>
    <n v="66876.83"/>
    <n v="4859"/>
    <n v="95"/>
    <n v="10"/>
    <n v="0.10526315789473684"/>
    <n v="85434"/>
    <n v="18557.169999999998"/>
    <n v="13.763496604239556"/>
    <n v="6687.683"/>
    <n v="1.6841703927073584E-2"/>
    <n v="0.27748279934919162"/>
  </r>
  <r>
    <n v="147"/>
    <x v="125"/>
    <x v="1"/>
    <x v="3"/>
    <x v="1"/>
    <n v="127823"/>
    <n v="3569427"/>
    <n v="233788.4"/>
    <n v="14212"/>
    <n v="527"/>
    <n v="50"/>
    <n v="9.4876660341555979E-2"/>
    <n v="116240"/>
    <n v="-117548.4"/>
    <n v="16.450070363073458"/>
    <n v="4675.768"/>
    <n v="3.981591443108376E-3"/>
    <n v="-0.50279825688528601"/>
  </r>
  <r>
    <n v="148"/>
    <x v="125"/>
    <x v="2"/>
    <x v="4"/>
    <x v="2"/>
    <n v="10934"/>
    <n v="2465981"/>
    <n v="205089.7"/>
    <n v="24543"/>
    <n v="435"/>
    <n v="93"/>
    <n v="0.21379310344827587"/>
    <n v="775471"/>
    <n v="570381.30000000005"/>
    <n v="8.3563419304893465"/>
    <n v="2205.2655913978497"/>
    <n v="9.952631427411646E-3"/>
    <n v="2.7811308905322889"/>
  </r>
  <r>
    <n v="149"/>
    <x v="125"/>
    <x v="3"/>
    <x v="5"/>
    <x v="0"/>
    <n v="9034945"/>
    <n v="3500822"/>
    <n v="270596.24"/>
    <n v="16168"/>
    <n v="487"/>
    <n v="83"/>
    <n v="0.17043121149897331"/>
    <n v="338537"/>
    <n v="67940.759999999995"/>
    <n v="16.736531420089065"/>
    <n v="3260.1956626506021"/>
    <n v="4.6183439203707011E-3"/>
    <n v="0.25107798984937851"/>
  </r>
  <r>
    <n v="150"/>
    <x v="125"/>
    <x v="3"/>
    <x v="6"/>
    <x v="0"/>
    <n v="983498"/>
    <n v="4195744"/>
    <n v="207768.38"/>
    <n v="35336"/>
    <n v="1111"/>
    <n v="61"/>
    <n v="5.4905490549054907E-2"/>
    <n v="118672"/>
    <n v="-89096.38"/>
    <n v="5.8797934118179764"/>
    <n v="3406.0390163934426"/>
    <n v="8.4218674923922914E-3"/>
    <n v="-0.42882550270642722"/>
  </r>
  <r>
    <n v="151"/>
    <x v="125"/>
    <x v="0"/>
    <x v="7"/>
    <x v="0"/>
    <n v="4387490"/>
    <n v="47026"/>
    <n v="4090"/>
    <n v="2064"/>
    <n v="11"/>
    <n v="1"/>
    <n v="9.0909090909090912E-2"/>
    <n v="9616"/>
    <n v="5526"/>
    <n v="1.9815891472868217"/>
    <n v="4090"/>
    <n v="4.3890613703057885E-2"/>
    <n v="1.3511002444987774"/>
  </r>
  <r>
    <n v="152"/>
    <x v="125"/>
    <x v="0"/>
    <x v="8"/>
    <x v="0"/>
    <n v="544756"/>
    <n v="689610"/>
    <n v="141534.6"/>
    <n v="8342"/>
    <n v="139"/>
    <n v="23"/>
    <n v="0.16546762589928057"/>
    <n v="15320"/>
    <n v="-126214.6"/>
    <n v="16.966506832893792"/>
    <n v="6153.6782608695657"/>
    <n v="1.2096692333347835E-2"/>
    <n v="-0.8917579164388072"/>
  </r>
  <r>
    <n v="153"/>
    <x v="125"/>
    <x v="3"/>
    <x v="9"/>
    <x v="2"/>
    <n v="374754"/>
    <n v="2297081"/>
    <n v="171162.25"/>
    <n v="20526"/>
    <n v="306"/>
    <n v="62"/>
    <n v="0.20261437908496732"/>
    <n v="247518"/>
    <n v="76355.75"/>
    <n v="8.3388020072103668"/>
    <n v="2760.6814516129034"/>
    <n v="8.9356883801659584E-3"/>
    <n v="0.44610157905729797"/>
  </r>
  <r>
    <n v="154"/>
    <x v="125"/>
    <x v="1"/>
    <x v="10"/>
    <x v="3"/>
    <n v="39889"/>
    <n v="8415868"/>
    <n v="245956.9"/>
    <n v="21037"/>
    <n v="556"/>
    <n v="70"/>
    <n v="0.12589928057553956"/>
    <n v="199758"/>
    <n v="-46198.9"/>
    <n v="11.691633788087655"/>
    <n v="3513.67"/>
    <n v="2.4996827421722868E-3"/>
    <n v="-0.18783331551178276"/>
  </r>
  <r>
    <n v="155"/>
    <x v="126"/>
    <x v="0"/>
    <x v="0"/>
    <x v="0"/>
    <n v="349043"/>
    <n v="3138571"/>
    <n v="138858.07999999999"/>
    <n v="16414"/>
    <n v="242"/>
    <n v="28"/>
    <n v="0.11570247933884298"/>
    <n v="142373"/>
    <n v="3514.92"/>
    <n v="8.4597343730961363"/>
    <n v="4959.2171428571428"/>
    <n v="5.2297685793948898E-3"/>
    <n v="2.5313039039571918E-2"/>
  </r>
  <r>
    <n v="156"/>
    <x v="126"/>
    <x v="0"/>
    <x v="1"/>
    <x v="0"/>
    <n v="348934"/>
    <n v="3501994"/>
    <n v="514188.7"/>
    <n v="22752"/>
    <n v="742"/>
    <n v="68"/>
    <n v="9.1644204851752023E-2"/>
    <n v="411261"/>
    <n v="-102927.7"/>
    <n v="22.599714310829818"/>
    <n v="7561.5985294117645"/>
    <n v="6.4968700688807579E-3"/>
    <n v="-0.20017495522558157"/>
  </r>
  <r>
    <n v="157"/>
    <x v="126"/>
    <x v="1"/>
    <x v="2"/>
    <x v="1"/>
    <n v="89459845"/>
    <n v="318435"/>
    <n v="66875.5"/>
    <n v="6964"/>
    <n v="118"/>
    <n v="22"/>
    <n v="0.1864406779661017"/>
    <n v="148072"/>
    <n v="81196.5"/>
    <n v="9.6030298678920154"/>
    <n v="3039.7954545454545"/>
    <n v="2.1869455304850283E-2"/>
    <n v="1.2141441933144426"/>
  </r>
  <r>
    <n v="158"/>
    <x v="126"/>
    <x v="1"/>
    <x v="3"/>
    <x v="1"/>
    <n v="127823"/>
    <n v="2964986"/>
    <n v="140704.82999999999"/>
    <n v="18360"/>
    <n v="296"/>
    <n v="31"/>
    <n v="0.10472972972972973"/>
    <n v="109305"/>
    <n v="-31399.83"/>
    <n v="7.663661764705882"/>
    <n v="4538.8654838709672"/>
    <n v="6.1922720714364249E-3"/>
    <n v="-0.22316099596581015"/>
  </r>
  <r>
    <n v="159"/>
    <x v="126"/>
    <x v="2"/>
    <x v="4"/>
    <x v="2"/>
    <n v="10934"/>
    <n v="2105458"/>
    <n v="176807.46"/>
    <n v="33402"/>
    <n v="747"/>
    <n v="96"/>
    <n v="0.12851405622489959"/>
    <n v="730557"/>
    <n v="553749.54"/>
    <n v="5.2933195617028916"/>
    <n v="1841.744375"/>
    <n v="1.5864481742214758E-2"/>
    <n v="3.1319353832694619"/>
  </r>
  <r>
    <n v="160"/>
    <x v="126"/>
    <x v="3"/>
    <x v="5"/>
    <x v="0"/>
    <n v="9034945"/>
    <n v="4149109"/>
    <n v="143382.22"/>
    <n v="20753"/>
    <n v="312"/>
    <n v="46"/>
    <n v="0.14743589743589744"/>
    <n v="300719"/>
    <n v="157336.78"/>
    <n v="6.9089876162482531"/>
    <n v="3117.0047826086957"/>
    <n v="5.0017967713068033E-3"/>
    <n v="1.0973242010062336"/>
  </r>
  <r>
    <n v="161"/>
    <x v="126"/>
    <x v="3"/>
    <x v="6"/>
    <x v="0"/>
    <n v="983498"/>
    <n v="8002401"/>
    <n v="42693.85"/>
    <n v="38246"/>
    <n v="799"/>
    <n v="10"/>
    <n v="1.2515644555694618E-2"/>
    <n v="21031"/>
    <n v="-21662.85"/>
    <n v="1.1162958217852847"/>
    <n v="4269.3850000000002"/>
    <n v="4.7793156079031784E-3"/>
    <n v="-0.50739977771974187"/>
  </r>
  <r>
    <n v="162"/>
    <x v="126"/>
    <x v="0"/>
    <x v="7"/>
    <x v="0"/>
    <n v="4387490"/>
    <n v="53940"/>
    <n v="13225"/>
    <n v="1803"/>
    <n v="24"/>
    <n v="5"/>
    <n v="0.20833333333333334"/>
    <n v="28003"/>
    <n v="14778"/>
    <n v="7.3349972268441483"/>
    <n v="2645"/>
    <n v="3.3426028921023358E-2"/>
    <n v="1.117429111531191"/>
  </r>
  <r>
    <n v="163"/>
    <x v="126"/>
    <x v="0"/>
    <x v="8"/>
    <x v="0"/>
    <n v="544756"/>
    <n v="1262276"/>
    <n v="6614.69"/>
    <n v="9631"/>
    <n v="3"/>
    <n v="1"/>
    <n v="0.33333333333333331"/>
    <n v="814"/>
    <n v="-5800.69"/>
    <n v="0.68681237670023876"/>
    <n v="6614.69"/>
    <n v="7.6298685865848672E-3"/>
    <n v="-0.87694056713164181"/>
  </r>
  <r>
    <n v="164"/>
    <x v="126"/>
    <x v="3"/>
    <x v="9"/>
    <x v="2"/>
    <n v="374754"/>
    <n v="2074927"/>
    <n v="70189.89"/>
    <n v="22712"/>
    <n v="136"/>
    <n v="24"/>
    <n v="0.17647058823529413"/>
    <n v="118476"/>
    <n v="48286.11"/>
    <n v="3.0904319302571328"/>
    <n v="2924.5787500000001"/>
    <n v="1.0945927254308223E-2"/>
    <n v="0.68793539924339531"/>
  </r>
  <r>
    <n v="165"/>
    <x v="126"/>
    <x v="1"/>
    <x v="10"/>
    <x v="3"/>
    <n v="39889"/>
    <n v="7633979"/>
    <n v="457972.3"/>
    <n v="34366"/>
    <n v="1005"/>
    <n v="199"/>
    <n v="0.19800995024875623"/>
    <n v="662449"/>
    <n v="204476.7"/>
    <n v="13.326319618227318"/>
    <n v="2301.3683417085426"/>
    <n v="4.5017152915930213E-3"/>
    <n v="0.44648268028437532"/>
  </r>
  <r>
    <n v="166"/>
    <x v="127"/>
    <x v="0"/>
    <x v="0"/>
    <x v="0"/>
    <n v="349043"/>
    <n v="3526041"/>
    <n v="315663.57"/>
    <n v="17557"/>
    <n v="367"/>
    <n v="62"/>
    <n v="0.16893732970027248"/>
    <n v="391022"/>
    <n v="75358.429999999993"/>
    <n v="17.979356951643219"/>
    <n v="5091.3479032258065"/>
    <n v="4.9792387553065885E-3"/>
    <n v="0.23873020887396032"/>
  </r>
  <r>
    <n v="167"/>
    <x v="127"/>
    <x v="0"/>
    <x v="1"/>
    <x v="0"/>
    <n v="348934"/>
    <n v="5966325"/>
    <n v="581864.98"/>
    <n v="21494"/>
    <n v="783"/>
    <n v="89"/>
    <n v="0.1136653895274585"/>
    <n v="387209"/>
    <n v="-194655.98"/>
    <n v="27.071042151298037"/>
    <n v="6537.8087640449439"/>
    <n v="3.60255266013836E-3"/>
    <n v="-0.33453805726545016"/>
  </r>
  <r>
    <n v="168"/>
    <x v="127"/>
    <x v="1"/>
    <x v="2"/>
    <x v="1"/>
    <n v="89459845"/>
    <n v="299784"/>
    <n v="88134.63"/>
    <n v="8275"/>
    <n v="169"/>
    <n v="19"/>
    <n v="0.11242603550295859"/>
    <n v="212943"/>
    <n v="124808.37"/>
    <n v="10.650710574018127"/>
    <n v="4638.6647368421054"/>
    <n v="2.7603207642836174E-2"/>
    <n v="1.4161104437608689"/>
  </r>
  <r>
    <n v="169"/>
    <x v="127"/>
    <x v="1"/>
    <x v="3"/>
    <x v="1"/>
    <n v="127823"/>
    <n v="3703970"/>
    <n v="258449.16"/>
    <n v="21663"/>
    <n v="727"/>
    <n v="64"/>
    <n v="8.8033012379642367E-2"/>
    <n v="206444"/>
    <n v="-52005.16"/>
    <n v="11.930441767068274"/>
    <n v="4038.2681250000001"/>
    <n v="5.848589486415927E-3"/>
    <n v="-0.20122007748061554"/>
  </r>
  <r>
    <n v="170"/>
    <x v="127"/>
    <x v="2"/>
    <x v="4"/>
    <x v="2"/>
    <n v="10934"/>
    <n v="5209460"/>
    <n v="207083.51"/>
    <n v="32739"/>
    <n v="857"/>
    <n v="105"/>
    <n v="0.12252042007001167"/>
    <n v="1052742"/>
    <n v="845658.49"/>
    <n v="6.3252851339381166"/>
    <n v="1972.2239047619048"/>
    <n v="6.28452853078822E-3"/>
    <n v="4.0836592445241049"/>
  </r>
  <r>
    <n v="171"/>
    <x v="127"/>
    <x v="3"/>
    <x v="5"/>
    <x v="0"/>
    <n v="9034945"/>
    <n v="4286895"/>
    <n v="124706.09"/>
    <n v="22870"/>
    <n v="354"/>
    <n v="31"/>
    <n v="8.7570621468926552E-2"/>
    <n v="197663"/>
    <n v="72956.91"/>
    <n v="5.452824223874071"/>
    <n v="4022.7770967741935"/>
    <n v="5.3348635784174793E-3"/>
    <n v="0.5850308513401391"/>
  </r>
  <r>
    <n v="172"/>
    <x v="127"/>
    <x v="3"/>
    <x v="6"/>
    <x v="0"/>
    <n v="983498"/>
    <n v="14228278"/>
    <n v="107609.64"/>
    <n v="39568"/>
    <n v="773"/>
    <n v="28"/>
    <n v="3.6222509702457953E-2"/>
    <n v="39880"/>
    <n v="-67729.64"/>
    <n v="2.7196128184391428"/>
    <n v="3843.2014285714286"/>
    <n v="2.7809408840620067E-3"/>
    <n v="-0.62940123208292487"/>
  </r>
  <r>
    <n v="173"/>
    <x v="127"/>
    <x v="0"/>
    <x v="7"/>
    <x v="0"/>
    <n v="4387490"/>
    <n v="85055"/>
    <n v="27225.02"/>
    <n v="2268"/>
    <n v="40"/>
    <n v="12"/>
    <n v="0.3"/>
    <n v="57984"/>
    <n v="30758.98"/>
    <n v="12.003977072310406"/>
    <n v="2268.7516666666666"/>
    <n v="2.6665099053553583E-2"/>
    <n v="1.1298055979389547"/>
  </r>
  <r>
    <n v="174"/>
    <x v="127"/>
    <x v="0"/>
    <x v="8"/>
    <x v="0"/>
    <n v="544756"/>
    <n v="1484249"/>
    <n v="319808.95"/>
    <n v="8887"/>
    <n v="238"/>
    <n v="35"/>
    <n v="0.14705882352941177"/>
    <n v="30839"/>
    <n v="-288969.95"/>
    <n v="35.9861539327107"/>
    <n v="9137.3985714285718"/>
    <n v="5.9875398265385391E-3"/>
    <n v="-0.90357055360708327"/>
  </r>
  <r>
    <n v="175"/>
    <x v="127"/>
    <x v="3"/>
    <x v="9"/>
    <x v="2"/>
    <n v="374754"/>
    <n v="3605944"/>
    <n v="526244.1"/>
    <n v="26164"/>
    <n v="999"/>
    <n v="163"/>
    <n v="0.16316316316316315"/>
    <n v="766341"/>
    <n v="240096.9"/>
    <n v="20.113289252407888"/>
    <n v="3228.4914110429445"/>
    <n v="7.2557976496584525E-3"/>
    <n v="0.45624625530243473"/>
  </r>
  <r>
    <n v="176"/>
    <x v="127"/>
    <x v="1"/>
    <x v="10"/>
    <x v="3"/>
    <n v="39889"/>
    <n v="60643386"/>
    <n v="245857.89"/>
    <n v="30799"/>
    <n v="483"/>
    <n v="63"/>
    <n v="0.13043478260869565"/>
    <n v="235722"/>
    <n v="-10135.89"/>
    <n v="7.9826582031884152"/>
    <n v="3902.5061904761906"/>
    <n v="5.0787071816867221E-4"/>
    <n v="-4.1226620793011766E-2"/>
  </r>
  <r>
    <n v="177"/>
    <x v="128"/>
    <x v="0"/>
    <x v="0"/>
    <x v="0"/>
    <n v="349043"/>
    <n v="5112958"/>
    <n v="554300.49"/>
    <n v="21568"/>
    <n v="554"/>
    <n v="98"/>
    <n v="0.17689530685920576"/>
    <n v="405822"/>
    <n v="-148478.49"/>
    <n v="25.700133994807121"/>
    <n v="5656.1274489795915"/>
    <n v="4.2183018127667001E-3"/>
    <n v="-0.26786642385973713"/>
  </r>
  <r>
    <n v="178"/>
    <x v="128"/>
    <x v="0"/>
    <x v="1"/>
    <x v="0"/>
    <n v="348934"/>
    <n v="6741346"/>
    <n v="377696.25"/>
    <n v="24710"/>
    <n v="606"/>
    <n v="57"/>
    <n v="9.405940594059406E-2"/>
    <n v="357665"/>
    <n v="-20031.25"/>
    <n v="15.285157830837717"/>
    <n v="6626.25"/>
    <n v="3.665440106471319E-3"/>
    <n v="-5.3035342553705525E-2"/>
  </r>
  <r>
    <n v="179"/>
    <x v="128"/>
    <x v="1"/>
    <x v="2"/>
    <x v="1"/>
    <n v="89459845"/>
    <n v="454049"/>
    <n v="129286.54"/>
    <n v="7983"/>
    <n v="190"/>
    <n v="34"/>
    <n v="0.17894736842105263"/>
    <n v="215847"/>
    <n v="86560.46"/>
    <n v="16.195232368783664"/>
    <n v="3802.5452941176468"/>
    <n v="1.7581802845067381E-2"/>
    <n v="0.66952414381265068"/>
  </r>
  <r>
    <n v="180"/>
    <x v="128"/>
    <x v="1"/>
    <x v="3"/>
    <x v="1"/>
    <n v="127823"/>
    <n v="4819407"/>
    <n v="187736.22"/>
    <n v="22755"/>
    <n v="428"/>
    <n v="39"/>
    <n v="9.11214953271028E-2"/>
    <n v="132678"/>
    <n v="-55058.22"/>
    <n v="8.250328279499012"/>
    <n v="4813.749230769231"/>
    <n v="4.7215352428213678E-3"/>
    <n v="-0.29327436122874956"/>
  </r>
  <r>
    <n v="181"/>
    <x v="128"/>
    <x v="2"/>
    <x v="4"/>
    <x v="2"/>
    <n v="10934"/>
    <n v="4111790"/>
    <n v="351884.2"/>
    <n v="46228"/>
    <n v="881"/>
    <n v="151"/>
    <n v="0.17139614074914869"/>
    <n v="1046678"/>
    <n v="694793.8"/>
    <n v="7.6119278359435842"/>
    <n v="2330.358940397351"/>
    <n v="1.1242792068661094E-2"/>
    <n v="1.9744955869004635"/>
  </r>
  <r>
    <n v="182"/>
    <x v="128"/>
    <x v="3"/>
    <x v="5"/>
    <x v="0"/>
    <n v="9034945"/>
    <n v="4201791"/>
    <n v="220033.46"/>
    <n v="29148"/>
    <n v="514"/>
    <n v="79"/>
    <n v="0.15369649805447472"/>
    <n v="443480"/>
    <n v="223446.54"/>
    <n v="7.5488355976396315"/>
    <n v="2785.2336708860757"/>
    <n v="6.9370418471551773E-3"/>
    <n v="1.0155116408204461"/>
  </r>
  <r>
    <n v="183"/>
    <x v="128"/>
    <x v="3"/>
    <x v="6"/>
    <x v="0"/>
    <n v="983498"/>
    <n v="39342432"/>
    <n v="191958.66"/>
    <n v="41976"/>
    <n v="993"/>
    <n v="50"/>
    <n v="5.0352467270896276E-2"/>
    <n v="126690"/>
    <n v="-65268.66"/>
    <n v="4.5730574614065178"/>
    <n v="3839.1732000000002"/>
    <n v="1.0669396340317753E-3"/>
    <n v="-0.34001414679598202"/>
  </r>
  <r>
    <n v="184"/>
    <x v="128"/>
    <x v="0"/>
    <x v="7"/>
    <x v="0"/>
    <n v="4387490"/>
    <n v="96020"/>
    <n v="31074.87"/>
    <n v="3132"/>
    <n v="43"/>
    <n v="10"/>
    <n v="0.23255813953488372"/>
    <n v="47219"/>
    <n v="16144.13"/>
    <n v="9.9217337164750958"/>
    <n v="3107.4870000000001"/>
    <n v="3.2618204540720681E-2"/>
    <n v="0.51952365367900166"/>
  </r>
  <r>
    <n v="185"/>
    <x v="128"/>
    <x v="0"/>
    <x v="8"/>
    <x v="0"/>
    <n v="544756"/>
    <n v="1554647"/>
    <n v="273341.34000000003"/>
    <n v="9807"/>
    <n v="179"/>
    <n v="34"/>
    <n v="0.18994413407821228"/>
    <n v="30124"/>
    <n v="-243217.34"/>
    <n v="27.872064851636587"/>
    <n v="8039.4511764705894"/>
    <n v="6.3081844302918929E-3"/>
    <n v="-0.88979347214731574"/>
  </r>
  <r>
    <n v="186"/>
    <x v="128"/>
    <x v="3"/>
    <x v="9"/>
    <x v="2"/>
    <n v="374754"/>
    <n v="2886158"/>
    <n v="438729.79"/>
    <n v="28480"/>
    <n v="847"/>
    <n v="138"/>
    <n v="0.16292798110979928"/>
    <n v="488256"/>
    <n v="49526.21"/>
    <n v="15.404838132022471"/>
    <n v="3179.2013768115939"/>
    <n v="9.867789635910439E-3"/>
    <n v="0.11288545051841591"/>
  </r>
  <r>
    <n v="187"/>
    <x v="128"/>
    <x v="1"/>
    <x v="10"/>
    <x v="3"/>
    <n v="39889"/>
    <n v="16597461"/>
    <n v="606156.62"/>
    <n v="40670"/>
    <n v="737"/>
    <n v="148"/>
    <n v="0.20081411126187246"/>
    <n v="612537"/>
    <n v="6380.38"/>
    <n v="14.904268994344726"/>
    <n v="4095.652837837838"/>
    <n v="2.4503747892524043E-3"/>
    <n v="1.0525959445926698E-2"/>
  </r>
  <r>
    <n v="188"/>
    <x v="129"/>
    <x v="0"/>
    <x v="0"/>
    <x v="0"/>
    <n v="349043"/>
    <n v="5046316"/>
    <n v="35629.54"/>
    <n v="22045"/>
    <n v="68"/>
    <n v="7"/>
    <n v="0.10294117647058823"/>
    <n v="22470"/>
    <n v="-13159.54"/>
    <n v="1.616218643683375"/>
    <n v="5089.9342857142856"/>
    <n v="4.3685334013961871E-3"/>
    <n v="-0.36934352787041314"/>
  </r>
  <r>
    <n v="189"/>
    <x v="129"/>
    <x v="0"/>
    <x v="1"/>
    <x v="0"/>
    <n v="348934"/>
    <n v="5001578"/>
    <n v="429992.74"/>
    <n v="31424"/>
    <n v="1175"/>
    <n v="58"/>
    <n v="4.9361702127659578E-2"/>
    <n v="272723"/>
    <n v="-157269.74"/>
    <n v="13.683577520366599"/>
    <n v="7413.6679310344825"/>
    <n v="6.2828171429096975E-3"/>
    <n v="-0.36574975661216974"/>
  </r>
  <r>
    <n v="190"/>
    <x v="129"/>
    <x v="1"/>
    <x v="2"/>
    <x v="1"/>
    <n v="89459845"/>
    <n v="483497"/>
    <n v="118962.37"/>
    <n v="9026"/>
    <n v="158"/>
    <n v="27"/>
    <n v="0.17088607594936708"/>
    <n v="198840"/>
    <n v="79877.63"/>
    <n v="13.179965654775094"/>
    <n v="4406.0137037037039"/>
    <n v="1.866816133295553E-2"/>
    <n v="0.67145291406013519"/>
  </r>
  <r>
    <n v="191"/>
    <x v="129"/>
    <x v="1"/>
    <x v="3"/>
    <x v="1"/>
    <n v="127823"/>
    <n v="8590561"/>
    <n v="206934.27"/>
    <n v="25638"/>
    <n v="422"/>
    <n v="46"/>
    <n v="0.10900473933649289"/>
    <n v="94743"/>
    <n v="-112191.27"/>
    <n v="8.0713889538965589"/>
    <n v="4498.5710869565219"/>
    <n v="2.9844383853394442E-3"/>
    <n v="-0.54215896670957409"/>
  </r>
  <r>
    <n v="192"/>
    <x v="129"/>
    <x v="2"/>
    <x v="4"/>
    <x v="2"/>
    <n v="10934"/>
    <n v="4347817"/>
    <n v="102453.4"/>
    <n v="51915"/>
    <n v="142"/>
    <n v="33"/>
    <n v="0.23239436619718309"/>
    <n v="239623"/>
    <n v="137169.60000000001"/>
    <n v="1.9734835789270921"/>
    <n v="3104.6484848484847"/>
    <n v="1.1940474955592657E-2"/>
    <n v="1.3388486863295899"/>
  </r>
  <r>
    <n v="193"/>
    <x v="129"/>
    <x v="3"/>
    <x v="5"/>
    <x v="0"/>
    <n v="9034945"/>
    <n v="10149037"/>
    <n v="238220.44"/>
    <n v="28706"/>
    <n v="528"/>
    <n v="70"/>
    <n v="0.13257575757575757"/>
    <n v="487953"/>
    <n v="249732.56"/>
    <n v="8.29862885807845"/>
    <n v="3403.149142857143"/>
    <n v="2.8284456939116488E-3"/>
    <n v="1.048325492136611"/>
  </r>
  <r>
    <n v="194"/>
    <x v="129"/>
    <x v="3"/>
    <x v="6"/>
    <x v="0"/>
    <n v="983498"/>
    <n v="15769960"/>
    <n v="53221.83"/>
    <n v="59770"/>
    <n v="1005"/>
    <n v="17"/>
    <n v="1.6915422885572139E-2"/>
    <n v="38988"/>
    <n v="-14233.83"/>
    <n v="0.89044386816128496"/>
    <n v="3130.6958823529412"/>
    <n v="3.7901174131069453E-3"/>
    <n v="-0.26744345318452972"/>
  </r>
  <r>
    <n v="195"/>
    <x v="129"/>
    <x v="0"/>
    <x v="7"/>
    <x v="0"/>
    <n v="4387490"/>
    <n v="104855"/>
    <n v="19622.2"/>
    <n v="3196"/>
    <n v="29"/>
    <n v="5"/>
    <n v="0.17241379310344829"/>
    <n v="30822"/>
    <n v="11199.8"/>
    <n v="6.1396120150187734"/>
    <n v="3924.44"/>
    <n v="3.0480186924800916E-2"/>
    <n v="0.5707718808288571"/>
  </r>
  <r>
    <n v="196"/>
    <x v="129"/>
    <x v="0"/>
    <x v="8"/>
    <x v="0"/>
    <n v="544756"/>
    <n v="1276007"/>
    <n v="149440.81"/>
    <n v="10018"/>
    <n v="149"/>
    <n v="15"/>
    <n v="0.10067114093959731"/>
    <n v="21177"/>
    <n v="-128263.81"/>
    <n v="14.917229986025154"/>
    <n v="9962.7206666666661"/>
    <n v="7.8510541086373349E-3"/>
    <n v="-0.8582917209830434"/>
  </r>
  <r>
    <n v="197"/>
    <x v="129"/>
    <x v="3"/>
    <x v="9"/>
    <x v="2"/>
    <n v="374754"/>
    <n v="2338466"/>
    <n v="613858.38"/>
    <n v="34965"/>
    <n v="887"/>
    <n v="119"/>
    <n v="0.13416009019165728"/>
    <n v="898333"/>
    <n v="284474.62"/>
    <n v="17.556367224367225"/>
    <n v="5158.4737815126055"/>
    <n v="1.4952109630843468E-2"/>
    <n v="0.46342060199618029"/>
  </r>
  <r>
    <n v="198"/>
    <x v="129"/>
    <x v="1"/>
    <x v="10"/>
    <x v="3"/>
    <n v="39889"/>
    <n v="407310397"/>
    <n v="352539.5"/>
    <n v="34090"/>
    <n v="869"/>
    <n v="100"/>
    <n v="0.11507479861910241"/>
    <n v="502305"/>
    <n v="149765.5"/>
    <n v="10.341434438251687"/>
    <n v="3525.395"/>
    <n v="8.3695383793505281E-5"/>
    <n v="0.42481906282842063"/>
  </r>
  <r>
    <n v="199"/>
    <x v="130"/>
    <x v="0"/>
    <x v="0"/>
    <x v="0"/>
    <n v="349043"/>
    <n v="16425481"/>
    <n v="63798.1"/>
    <n v="23839"/>
    <n v="73"/>
    <n v="8"/>
    <n v="0.1095890410958904"/>
    <n v="49713"/>
    <n v="-14085.1"/>
    <n v="2.6762070556650865"/>
    <n v="7974.7624999999998"/>
    <n v="1.451342581687562E-3"/>
    <n v="-0.22077616731532759"/>
  </r>
  <r>
    <n v="200"/>
    <x v="130"/>
    <x v="0"/>
    <x v="1"/>
    <x v="0"/>
    <n v="348934"/>
    <n v="6114707"/>
    <n v="463145.23"/>
    <n v="34891"/>
    <n v="849"/>
    <n v="51"/>
    <n v="6.0070671378091869E-2"/>
    <n v="301928"/>
    <n v="-161217.23000000001"/>
    <n v="13.274060072798143"/>
    <n v="9081.2790196078422"/>
    <n v="5.7060788031217191E-3"/>
    <n v="-0.34809217402498138"/>
  </r>
  <r>
    <n v="201"/>
    <x v="130"/>
    <x v="1"/>
    <x v="2"/>
    <x v="1"/>
    <n v="89459845"/>
    <n v="340570"/>
    <n v="9627.51"/>
    <n v="11529"/>
    <n v="11"/>
    <n v="2"/>
    <n v="0.18181818181818182"/>
    <n v="13562"/>
    <n v="3934.49"/>
    <n v="0.83506895654436641"/>
    <n v="4813.7550000000001"/>
    <n v="3.3852071527145665E-2"/>
    <n v="0.40867160875449621"/>
  </r>
  <r>
    <n v="202"/>
    <x v="130"/>
    <x v="1"/>
    <x v="3"/>
    <x v="1"/>
    <n v="127823"/>
    <n v="8672333"/>
    <n v="74631.38"/>
    <n v="24347"/>
    <n v="321"/>
    <n v="21"/>
    <n v="6.5420560747663545E-2"/>
    <n v="85929"/>
    <n v="11297.62"/>
    <n v="3.0653213948330391"/>
    <n v="3553.8752380952383"/>
    <n v="2.8074337090146333E-3"/>
    <n v="0.15137895078450914"/>
  </r>
  <r>
    <n v="203"/>
    <x v="130"/>
    <x v="2"/>
    <x v="4"/>
    <x v="2"/>
    <n v="10934"/>
    <n v="3042405"/>
    <n v="889007.59"/>
    <n v="55929"/>
    <n v="1731"/>
    <n v="407"/>
    <n v="0.23512420566146736"/>
    <n v="2557441"/>
    <n v="1668433.41"/>
    <n v="15.895288490765077"/>
    <n v="2184.2938329238327"/>
    <n v="1.838315411656239E-2"/>
    <n v="1.876736969141062"/>
  </r>
  <r>
    <n v="204"/>
    <x v="130"/>
    <x v="3"/>
    <x v="5"/>
    <x v="0"/>
    <n v="9034945"/>
    <n v="7038434"/>
    <n v="347231.64"/>
    <n v="30561"/>
    <n v="1003"/>
    <n v="99"/>
    <n v="9.8703888334995021E-2"/>
    <n v="540319"/>
    <n v="193087.35999999999"/>
    <n v="11.361920094237755"/>
    <n v="3507.3903030303031"/>
    <n v="4.3420169884380534E-3"/>
    <n v="0.55607651422548932"/>
  </r>
  <r>
    <n v="205"/>
    <x v="130"/>
    <x v="3"/>
    <x v="6"/>
    <x v="0"/>
    <n v="983498"/>
    <n v="13100574"/>
    <n v="11503.78"/>
    <n v="60931"/>
    <n v="152"/>
    <n v="3"/>
    <n v="1.9736842105263157E-2"/>
    <n v="3175"/>
    <n v="-8328.7800000000007"/>
    <n v="0.18880011816645059"/>
    <n v="3834.5933333333337"/>
    <n v="4.6510175813670451E-3"/>
    <n v="-0.72400376224162843"/>
  </r>
  <r>
    <n v="206"/>
    <x v="130"/>
    <x v="0"/>
    <x v="7"/>
    <x v="0"/>
    <n v="4387490"/>
    <n v="117135"/>
    <n v="2719.45"/>
    <n v="3117"/>
    <n v="8"/>
    <n v="1"/>
    <n v="0.125"/>
    <n v="4922"/>
    <n v="2202.5500000000002"/>
    <n v="0.87245749117741411"/>
    <n v="2719.45"/>
    <n v="2.6610321423997951E-2"/>
    <n v="0.80992480097078468"/>
  </r>
  <r>
    <n v="207"/>
    <x v="130"/>
    <x v="0"/>
    <x v="8"/>
    <x v="0"/>
    <n v="544756"/>
    <n v="1527866"/>
    <n v="410691.81"/>
    <n v="15074"/>
    <n v="230"/>
    <n v="37"/>
    <n v="0.16086956521739129"/>
    <n v="74062"/>
    <n v="-336629.81"/>
    <n v="27.245045110786783"/>
    <n v="11099.778648648649"/>
    <n v="9.8660484623651554E-3"/>
    <n v="-0.81966526189066202"/>
  </r>
  <r>
    <n v="208"/>
    <x v="130"/>
    <x v="3"/>
    <x v="9"/>
    <x v="2"/>
    <n v="374754"/>
    <n v="3328239"/>
    <n v="473636.38"/>
    <n v="33242"/>
    <n v="563"/>
    <n v="105"/>
    <n v="0.18650088809946713"/>
    <n v="572835"/>
    <n v="99198.62"/>
    <n v="14.248131279706396"/>
    <n v="4510.8226666666669"/>
    <n v="9.9878644532438929E-3"/>
    <n v="0.20944045725541605"/>
  </r>
  <r>
    <n v="209"/>
    <x v="130"/>
    <x v="1"/>
    <x v="10"/>
    <x v="3"/>
    <n v="39889"/>
    <n v="19034160"/>
    <n v="461711.93"/>
    <n v="47116"/>
    <n v="997"/>
    <n v="134"/>
    <n v="0.13440320962888666"/>
    <n v="609968"/>
    <n v="148256.07"/>
    <n v="9.7994721538330918"/>
    <n v="3445.6114179104479"/>
    <n v="2.4753390745901054E-3"/>
    <n v="0.32110079979956335"/>
  </r>
  <r>
    <n v="210"/>
    <x v="131"/>
    <x v="0"/>
    <x v="0"/>
    <x v="0"/>
    <n v="349043"/>
    <n v="10787570"/>
    <n v="67959.86"/>
    <n v="30657"/>
    <n v="77"/>
    <n v="12"/>
    <n v="0.15584415584415584"/>
    <n v="54610"/>
    <n v="-13349.86"/>
    <n v="2.2167811592784683"/>
    <n v="5663.3216666666667"/>
    <n v="2.8418819066759241E-3"/>
    <n v="-0.19643742644555184"/>
  </r>
  <r>
    <n v="211"/>
    <x v="131"/>
    <x v="0"/>
    <x v="1"/>
    <x v="0"/>
    <n v="348934"/>
    <n v="7410186"/>
    <n v="526564.85"/>
    <n v="38072"/>
    <n v="920"/>
    <n v="72"/>
    <n v="7.8260869565217397E-2"/>
    <n v="458908"/>
    <n v="-67656.850000000006"/>
    <n v="13.830764078587938"/>
    <n v="7313.4006944444445"/>
    <n v="5.1377927625568375E-3"/>
    <n v="-0.1284872129235364"/>
  </r>
  <r>
    <n v="212"/>
    <x v="131"/>
    <x v="1"/>
    <x v="2"/>
    <x v="1"/>
    <n v="89459845"/>
    <n v="446247"/>
    <n v="169214.68"/>
    <n v="10454"/>
    <n v="345"/>
    <n v="47"/>
    <n v="0.13623188405797101"/>
    <n v="410423"/>
    <n v="241208.32000000001"/>
    <n v="16.186596518079202"/>
    <n v="3600.3123404255316"/>
    <n v="2.3426488021207986E-2"/>
    <n v="1.4254574130329591"/>
  </r>
  <r>
    <n v="213"/>
    <x v="131"/>
    <x v="1"/>
    <x v="3"/>
    <x v="1"/>
    <n v="127823"/>
    <n v="4999874"/>
    <n v="460939.62"/>
    <n v="33499"/>
    <n v="657"/>
    <n v="80"/>
    <n v="0.12176560121765601"/>
    <n v="260786"/>
    <n v="-200153.62"/>
    <n v="13.759802382160661"/>
    <n v="5761.7452499999999"/>
    <n v="6.6999688392147486E-3"/>
    <n v="-0.43422958521118232"/>
  </r>
  <r>
    <n v="214"/>
    <x v="131"/>
    <x v="2"/>
    <x v="4"/>
    <x v="2"/>
    <n v="10934"/>
    <n v="5426945"/>
    <n v="279840.09999999998"/>
    <n v="44603"/>
    <n v="970"/>
    <n v="179"/>
    <n v="0.18453608247422681"/>
    <n v="1436284"/>
    <n v="1156443.8999999999"/>
    <n v="6.274019684774566"/>
    <n v="1563.3525139664803"/>
    <n v="8.2188045023489278E-3"/>
    <n v="4.132516747957137"/>
  </r>
  <r>
    <n v="215"/>
    <x v="131"/>
    <x v="3"/>
    <x v="5"/>
    <x v="0"/>
    <n v="9034945"/>
    <n v="6179746"/>
    <n v="406298.54"/>
    <n v="29467"/>
    <n v="1091"/>
    <n v="115"/>
    <n v="0.10540788267644363"/>
    <n v="899419"/>
    <n v="493120.46"/>
    <n v="13.788256015203448"/>
    <n v="3533.0307826086955"/>
    <n v="4.7683189567985481E-3"/>
    <n v="1.2136899630503226"/>
  </r>
  <r>
    <n v="216"/>
    <x v="131"/>
    <x v="3"/>
    <x v="6"/>
    <x v="0"/>
    <n v="983498"/>
    <n v="11367391"/>
    <n v="169583.69"/>
    <n v="52875"/>
    <n v="1125"/>
    <n v="47"/>
    <n v="4.1777777777777775E-2"/>
    <n v="63914"/>
    <n v="-105669.69"/>
    <n v="3.2072565484633571"/>
    <n v="3608.1636170212764"/>
    <n v="4.651463119373654E-3"/>
    <n v="-0.62311234057945075"/>
  </r>
  <r>
    <n v="217"/>
    <x v="131"/>
    <x v="0"/>
    <x v="7"/>
    <x v="0"/>
    <n v="4387490"/>
    <n v="90393"/>
    <n v="67612.84"/>
    <n v="3986"/>
    <n v="127"/>
    <n v="22"/>
    <n v="0.17322834645669291"/>
    <n v="131419"/>
    <n v="63806.16"/>
    <n v="16.962579026593076"/>
    <n v="3073.3109090909088"/>
    <n v="4.4096334893188635E-2"/>
    <n v="0.94369885956572752"/>
  </r>
  <r>
    <n v="218"/>
    <x v="131"/>
    <x v="0"/>
    <x v="8"/>
    <x v="0"/>
    <n v="544756"/>
    <n v="1164175"/>
    <n v="144217.98000000001"/>
    <n v="16237"/>
    <n v="99"/>
    <n v="18"/>
    <n v="0.18181818181818182"/>
    <n v="20122"/>
    <n v="-124095.98"/>
    <n v="8.8820582619942119"/>
    <n v="8012.1100000000006"/>
    <n v="1.3947215839543024E-2"/>
    <n v="-0.86047509471426509"/>
  </r>
  <r>
    <n v="219"/>
    <x v="131"/>
    <x v="3"/>
    <x v="9"/>
    <x v="2"/>
    <n v="374754"/>
    <n v="5150728"/>
    <n v="570863.16"/>
    <n v="39138"/>
    <n v="962"/>
    <n v="156"/>
    <n v="0.16216216216216217"/>
    <n v="695440"/>
    <n v="124576.84"/>
    <n v="14.585905258316727"/>
    <n v="3659.3792307692311"/>
    <n v="7.5985375271223794E-3"/>
    <n v="0.21822539748404851"/>
  </r>
  <r>
    <n v="220"/>
    <x v="131"/>
    <x v="1"/>
    <x v="10"/>
    <x v="3"/>
    <n v="39889"/>
    <n v="27818953"/>
    <n v="884026.73"/>
    <n v="54517"/>
    <n v="1687"/>
    <n v="226"/>
    <n v="0.13396561944279786"/>
    <n v="940358"/>
    <n v="56331.27"/>
    <n v="16.215615862941835"/>
    <n v="3911.6226991150443"/>
    <n v="1.9597071104724899E-3"/>
    <n v="6.3721229334321144E-2"/>
  </r>
  <r>
    <n v="221"/>
    <x v="132"/>
    <x v="0"/>
    <x v="0"/>
    <x v="0"/>
    <n v="349043"/>
    <n v="457341"/>
    <n v="31486.34"/>
    <n v="2124"/>
    <n v="58"/>
    <n v="8"/>
    <n v="0.13793103448275862"/>
    <n v="34314"/>
    <n v="2827.66"/>
    <n v="14.824077212806026"/>
    <n v="3935.7925"/>
    <n v="4.6442370135194528E-3"/>
    <n v="8.9805928539169674E-2"/>
  </r>
  <r>
    <n v="222"/>
    <x v="132"/>
    <x v="0"/>
    <x v="1"/>
    <x v="0"/>
    <n v="348934"/>
    <n v="544580"/>
    <n v="36264.25"/>
    <n v="3778"/>
    <n v="103"/>
    <n v="5"/>
    <n v="4.8543689320388349E-2"/>
    <n v="30897"/>
    <n v="-5367.25"/>
    <n v="9.5987956590788777"/>
    <n v="7252.85"/>
    <n v="6.9374563884094164E-3"/>
    <n v="-0.1480038881267364"/>
  </r>
  <r>
    <n v="223"/>
    <x v="132"/>
    <x v="1"/>
    <x v="2"/>
    <x v="1"/>
    <n v="89459845"/>
    <n v="56612"/>
    <n v="8582.39"/>
    <n v="983"/>
    <n v="16"/>
    <n v="2"/>
    <n v="0.125"/>
    <n v="13979"/>
    <n v="5396.61"/>
    <n v="8.7308138351983722"/>
    <n v="4291.1949999999997"/>
    <n v="1.7363809792976755E-2"/>
    <n v="0.6288003691279469"/>
  </r>
  <r>
    <n v="224"/>
    <x v="132"/>
    <x v="1"/>
    <x v="3"/>
    <x v="1"/>
    <n v="127823"/>
    <n v="451679"/>
    <n v="17002.05"/>
    <n v="1982"/>
    <n v="51"/>
    <n v="4"/>
    <n v="7.8431372549019607E-2"/>
    <n v="13558"/>
    <n v="-3444.05"/>
    <n v="8.5782290615539853"/>
    <n v="4250.5124999999998"/>
    <n v="4.3880720600249293E-3"/>
    <n v="-0.20256674930376045"/>
  </r>
  <r>
    <n v="225"/>
    <x v="132"/>
    <x v="2"/>
    <x v="4"/>
    <x v="2"/>
    <n v="10934"/>
    <n v="696808"/>
    <n v="29501.31"/>
    <n v="4119"/>
    <n v="77"/>
    <n v="18"/>
    <n v="0.23376623376623376"/>
    <n v="133829"/>
    <n v="104327.69"/>
    <n v="7.1622505462490897"/>
    <n v="1638.9616666666668"/>
    <n v="5.9112409731231557E-3"/>
    <n v="3.5363748253891099"/>
  </r>
  <r>
    <n v="226"/>
    <x v="132"/>
    <x v="3"/>
    <x v="5"/>
    <x v="0"/>
    <n v="9034945"/>
    <n v="641654"/>
    <n v="29706.62"/>
    <n v="2196"/>
    <n v="57"/>
    <n v="10"/>
    <n v="0.17543859649122806"/>
    <n v="60848"/>
    <n v="31141.38"/>
    <n v="13.527604735883424"/>
    <n v="2970.6619999999998"/>
    <n v="3.4224052215056713E-3"/>
    <n v="1.048297652173152"/>
  </r>
  <r>
    <n v="227"/>
    <x v="132"/>
    <x v="3"/>
    <x v="6"/>
    <x v="0"/>
    <n v="983498"/>
    <n v="897490"/>
    <n v="14900.55"/>
    <n v="4423"/>
    <n v="84"/>
    <n v="3"/>
    <n v="3.5714285714285712E-2"/>
    <n v="6858"/>
    <n v="-8042.55"/>
    <n v="3.3688785891928554"/>
    <n v="4966.8499999999995"/>
    <n v="4.9281886149149298E-3"/>
    <n v="-0.5397485327722803"/>
  </r>
  <r>
    <n v="228"/>
    <x v="132"/>
    <x v="0"/>
    <x v="7"/>
    <x v="0"/>
    <n v="4387490"/>
    <n v="9053"/>
    <n v="1417.37"/>
    <n v="253"/>
    <n v="2"/>
    <n v="1"/>
    <n v="0.5"/>
    <n v="4238"/>
    <n v="2820.63"/>
    <n v="5.602252964426877"/>
    <n v="1417.37"/>
    <n v="2.7946537059538274E-2"/>
    <n v="1.9900449423933062"/>
  </r>
  <r>
    <n v="229"/>
    <x v="132"/>
    <x v="0"/>
    <x v="8"/>
    <x v="0"/>
    <n v="544756"/>
    <n v="138207"/>
    <n v="28657.74"/>
    <n v="978"/>
    <n v="20"/>
    <n v="4"/>
    <n v="0.2"/>
    <n v="3910"/>
    <n v="-24747.74"/>
    <n v="29.30239263803681"/>
    <n v="7164.4350000000004"/>
    <n v="7.0763420087260409E-3"/>
    <n v="-0.86356216505558359"/>
  </r>
  <r>
    <n v="230"/>
    <x v="132"/>
    <x v="3"/>
    <x v="9"/>
    <x v="2"/>
    <n v="374754"/>
    <n v="314324"/>
    <n v="53557.03"/>
    <n v="2951"/>
    <n v="93"/>
    <n v="20"/>
    <n v="0.21505376344086022"/>
    <n v="93611"/>
    <n v="40053.97"/>
    <n v="18.148773297187393"/>
    <n v="2677.8514999999998"/>
    <n v="9.3884017765108619E-3"/>
    <n v="0.74787511555439135"/>
  </r>
  <r>
    <n v="231"/>
    <x v="132"/>
    <x v="1"/>
    <x v="10"/>
    <x v="3"/>
    <n v="39889"/>
    <n v="34600437"/>
    <n v="26355.759999999998"/>
    <n v="4479"/>
    <n v="66"/>
    <n v="9"/>
    <n v="0.13636363636363635"/>
    <n v="37225"/>
    <n v="10869.24"/>
    <n v="5.8842956016968069"/>
    <n v="2928.4177777777777"/>
    <n v="1.2944923210073909E-4"/>
    <n v="0.41240472670869671"/>
  </r>
  <r>
    <n v="232"/>
    <x v="133"/>
    <x v="0"/>
    <x v="0"/>
    <x v="0"/>
    <n v="349043"/>
    <n v="619895"/>
    <n v="57044.31"/>
    <n v="4204"/>
    <n v="103"/>
    <n v="11"/>
    <n v="0.10679611650485436"/>
    <n v="54406"/>
    <n v="-2638.31"/>
    <n v="13.569055661274975"/>
    <n v="5185.8463636363631"/>
    <n v="6.781793690867002E-3"/>
    <n v="-4.6250186916100833E-2"/>
  </r>
  <r>
    <n v="233"/>
    <x v="133"/>
    <x v="0"/>
    <x v="1"/>
    <x v="0"/>
    <n v="348934"/>
    <n v="1765391"/>
    <n v="99875.67"/>
    <n v="7860"/>
    <n v="154"/>
    <n v="15"/>
    <n v="9.7402597402597407E-2"/>
    <n v="58725"/>
    <n v="-41150.67"/>
    <n v="12.706828244274808"/>
    <n v="6658.3779999999997"/>
    <n v="4.452271479802491E-3"/>
    <n v="-0.41201896317691783"/>
  </r>
  <r>
    <n v="234"/>
    <x v="133"/>
    <x v="1"/>
    <x v="2"/>
    <x v="1"/>
    <n v="89459845"/>
    <n v="102407"/>
    <n v="34664.269999999997"/>
    <n v="1678"/>
    <n v="56"/>
    <n v="7"/>
    <n v="0.125"/>
    <n v="57864"/>
    <n v="23199.73"/>
    <n v="20.658087008343262"/>
    <n v="4952.0385714285712"/>
    <n v="1.6385598640717921E-2"/>
    <n v="0.6692692504414488"/>
  </r>
  <r>
    <n v="235"/>
    <x v="133"/>
    <x v="1"/>
    <x v="3"/>
    <x v="1"/>
    <n v="127823"/>
    <n v="1085793"/>
    <n v="12344.63"/>
    <n v="4518"/>
    <n v="43"/>
    <n v="4"/>
    <n v="9.3023255813953487E-2"/>
    <n v="12577"/>
    <n v="232.37"/>
    <n v="2.7323218238158478"/>
    <n v="3086.1574999999998"/>
    <n v="4.1610141159502782E-3"/>
    <n v="1.8823569438695207E-2"/>
  </r>
  <r>
    <n v="236"/>
    <x v="133"/>
    <x v="2"/>
    <x v="4"/>
    <x v="2"/>
    <n v="10934"/>
    <n v="857604"/>
    <n v="88290.11"/>
    <n v="9156"/>
    <n v="144"/>
    <n v="50"/>
    <n v="0.34722222222222221"/>
    <n v="408259"/>
    <n v="319968.89"/>
    <n v="9.6428691568370475"/>
    <n v="1765.8022000000001"/>
    <n v="1.0676256174178292E-2"/>
    <n v="3.6240626498256714"/>
  </r>
  <r>
    <n v="237"/>
    <x v="133"/>
    <x v="3"/>
    <x v="5"/>
    <x v="0"/>
    <n v="9034945"/>
    <n v="5444664"/>
    <n v="36510.86"/>
    <n v="5974"/>
    <n v="128"/>
    <n v="7"/>
    <n v="5.46875E-2"/>
    <n v="43892"/>
    <n v="7381.14"/>
    <n v="6.1116270505523937"/>
    <n v="5215.8371428571427"/>
    <n v="1.0972210590038246E-3"/>
    <n v="0.20216286332340569"/>
  </r>
  <r>
    <n v="238"/>
    <x v="133"/>
    <x v="3"/>
    <x v="6"/>
    <x v="0"/>
    <n v="983498"/>
    <n v="2596443"/>
    <n v="20346.7"/>
    <n v="10749"/>
    <n v="106"/>
    <n v="6"/>
    <n v="5.6603773584905662E-2"/>
    <n v="13002"/>
    <n v="-7344.7"/>
    <n v="1.8928923620801936"/>
    <n v="3391.1166666666668"/>
    <n v="4.1398944633099979E-3"/>
    <n v="-0.36097745580364382"/>
  </r>
  <r>
    <n v="239"/>
    <x v="133"/>
    <x v="0"/>
    <x v="7"/>
    <x v="0"/>
    <n v="4387490"/>
    <n v="15428"/>
    <n v="5302.76"/>
    <n v="684"/>
    <n v="10"/>
    <n v="3"/>
    <n v="0.3"/>
    <n v="12730"/>
    <n v="7427.24"/>
    <n v="7.7525730994152049"/>
    <n v="1767.5866666666668"/>
    <n v="4.4334975369458129E-2"/>
    <n v="1.4006366495937963"/>
  </r>
  <r>
    <n v="240"/>
    <x v="133"/>
    <x v="0"/>
    <x v="8"/>
    <x v="0"/>
    <n v="544756"/>
    <n v="218460"/>
    <n v="47586"/>
    <n v="2541"/>
    <n v="50"/>
    <n v="5"/>
    <n v="0.1"/>
    <n v="5097"/>
    <n v="-42489"/>
    <n v="18.727272727272727"/>
    <n v="9517.2000000000007"/>
    <n v="1.163141993957704E-2"/>
    <n v="-0.89288866473332495"/>
  </r>
  <r>
    <n v="241"/>
    <x v="133"/>
    <x v="3"/>
    <x v="9"/>
    <x v="2"/>
    <n v="374754"/>
    <n v="600598"/>
    <n v="158291.67000000001"/>
    <n v="5497"/>
    <n v="233"/>
    <n v="41"/>
    <n v="0.17596566523605151"/>
    <n v="170642"/>
    <n v="12350.33"/>
    <n v="28.796010551209754"/>
    <n v="3860.7724390243907"/>
    <n v="9.1525446305182508E-3"/>
    <n v="7.802261483500679E-2"/>
  </r>
  <r>
    <n v="242"/>
    <x v="133"/>
    <x v="1"/>
    <x v="10"/>
    <x v="3"/>
    <n v="39889"/>
    <n v="119922325"/>
    <n v="55912.58"/>
    <n v="8710"/>
    <n v="142"/>
    <n v="17"/>
    <n v="0.11971830985915492"/>
    <n v="93924"/>
    <n v="38011.42"/>
    <n v="6.4193547646383466"/>
    <n v="3288.9752941176471"/>
    <n v="7.2630346351273631E-5"/>
    <n v="0.67983663068311273"/>
  </r>
  <r>
    <n v="243"/>
    <x v="134"/>
    <x v="0"/>
    <x v="0"/>
    <x v="0"/>
    <n v="349043"/>
    <n v="991434"/>
    <n v="11453.33"/>
    <n v="1237"/>
    <n v="32"/>
    <n v="1"/>
    <n v="3.125E-2"/>
    <n v="8512"/>
    <n v="-2941.33"/>
    <n v="9.2589571544058202"/>
    <n v="11453.33"/>
    <n v="1.2476876927763219E-3"/>
    <n v="-0.25681002817521192"/>
  </r>
  <r>
    <n v="244"/>
    <x v="134"/>
    <x v="0"/>
    <x v="1"/>
    <x v="0"/>
    <n v="348934"/>
    <n v="439146"/>
    <n v="19653.77"/>
    <n v="1731"/>
    <n v="33"/>
    <n v="2"/>
    <n v="6.0606060606060608E-2"/>
    <n v="14456"/>
    <n v="-5197.7700000000004"/>
    <n v="11.353997689196996"/>
    <n v="9826.8850000000002"/>
    <n v="3.9417414709458816E-3"/>
    <n v="-0.2644668173078244"/>
  </r>
  <r>
    <n v="245"/>
    <x v="134"/>
    <x v="1"/>
    <x v="2"/>
    <x v="1"/>
    <n v="89459845"/>
    <n v="21941"/>
    <n v="4717.49"/>
    <n v="413"/>
    <n v="8"/>
    <n v="1"/>
    <n v="0.125"/>
    <n v="15829"/>
    <n v="11111.51"/>
    <n v="11.422493946731235"/>
    <n v="4717.49"/>
    <n v="1.8823207693359465E-2"/>
    <n v="2.3553860209560593"/>
  </r>
  <r>
    <n v="246"/>
    <x v="134"/>
    <x v="1"/>
    <x v="3"/>
    <x v="1"/>
    <n v="127823"/>
    <n v="216571"/>
    <n v="10163"/>
    <n v="1436"/>
    <n v="21"/>
    <n v="3"/>
    <n v="0.14285714285714285"/>
    <n v="7650"/>
    <n v="-2513"/>
    <n v="7.0772980501392757"/>
    <n v="3387.6666666666665"/>
    <n v="6.6306199814379577E-3"/>
    <n v="-0.24726950703532422"/>
  </r>
  <r>
    <n v="247"/>
    <x v="134"/>
    <x v="2"/>
    <x v="4"/>
    <x v="2"/>
    <n v="10934"/>
    <n v="309745"/>
    <n v="19538.53"/>
    <n v="2609"/>
    <n v="49"/>
    <n v="8"/>
    <n v="0.16326530612244897"/>
    <n v="68830"/>
    <n v="49291.47"/>
    <n v="7.4888961287849742"/>
    <n v="2442.3162499999999"/>
    <n v="8.4230576764758106E-3"/>
    <n v="2.5227829319810655"/>
  </r>
  <r>
    <n v="248"/>
    <x v="134"/>
    <x v="3"/>
    <x v="5"/>
    <x v="0"/>
    <n v="9034945"/>
    <n v="620348"/>
    <n v="509.93"/>
    <n v="1174"/>
    <n v="0"/>
    <n v="1"/>
    <n v="0"/>
    <n v="0"/>
    <n v="-509.93"/>
    <n v="0.43435264054514483"/>
    <n v="509.93"/>
    <n v="1.8924861529335147E-3"/>
    <n v="-1"/>
  </r>
  <r>
    <n v="249"/>
    <x v="134"/>
    <x v="3"/>
    <x v="6"/>
    <x v="0"/>
    <n v="983498"/>
    <n v="495718"/>
    <n v="4344.29"/>
    <n v="2925"/>
    <n v="44"/>
    <n v="1"/>
    <n v="2.2727272727272728E-2"/>
    <n v="3055"/>
    <n v="-1289.29"/>
    <n v="1.4852273504273503"/>
    <n v="4344.29"/>
    <n v="5.9005321573959392E-3"/>
    <n v="-0.29677806960400893"/>
  </r>
  <r>
    <n v="250"/>
    <x v="134"/>
    <x v="0"/>
    <x v="7"/>
    <x v="0"/>
    <n v="4387490"/>
    <n v="4726"/>
    <n v="1201.0999999999999"/>
    <n v="134"/>
    <n v="2"/>
    <n v="1"/>
    <n v="0.5"/>
    <n v="4762"/>
    <n v="3560.9"/>
    <n v="8.9634328358208943"/>
    <n v="1201.0999999999999"/>
    <n v="2.8353787558188744E-2"/>
    <n v="2.9646990258929318"/>
  </r>
  <r>
    <n v="251"/>
    <x v="134"/>
    <x v="0"/>
    <x v="8"/>
    <x v="0"/>
    <n v="544756"/>
    <n v="57990"/>
    <n v="17542.38"/>
    <n v="486"/>
    <n v="10"/>
    <n v="1"/>
    <n v="0.1"/>
    <n v="3127"/>
    <n v="-14415.38"/>
    <n v="36.095432098765436"/>
    <n v="17542.38"/>
    <n v="8.3807553026383867E-3"/>
    <n v="-0.82174596605477701"/>
  </r>
  <r>
    <n v="252"/>
    <x v="134"/>
    <x v="3"/>
    <x v="9"/>
    <x v="2"/>
    <n v="374754"/>
    <n v="129589"/>
    <n v="17292.21"/>
    <n v="1201"/>
    <n v="28"/>
    <n v="3"/>
    <n v="0.10714285714285714"/>
    <n v="16474"/>
    <n v="-818.21"/>
    <n v="14.398176519567027"/>
    <n v="5764.07"/>
    <n v="9.267761924237396E-3"/>
    <n v="-4.7316681904742079E-2"/>
  </r>
  <r>
    <n v="253"/>
    <x v="134"/>
    <x v="1"/>
    <x v="10"/>
    <x v="3"/>
    <n v="39889"/>
    <n v="729145"/>
    <n v="14483.84"/>
    <n v="2004"/>
    <n v="48"/>
    <n v="6"/>
    <n v="0.125"/>
    <n v="24005"/>
    <n v="9521.16"/>
    <n v="7.2274650698602798"/>
    <n v="2413.9733333333334"/>
    <n v="2.7484245246144458E-3"/>
    <n v="0.65736434536697452"/>
  </r>
  <r>
    <n v="254"/>
    <x v="135"/>
    <x v="0"/>
    <x v="0"/>
    <x v="0"/>
    <n v="349043"/>
    <n v="492242"/>
    <n v="113302.86"/>
    <n v="2065"/>
    <n v="87"/>
    <n v="17"/>
    <n v="0.19540229885057472"/>
    <n v="97379"/>
    <n v="-15923.86"/>
    <n v="54.868213075060531"/>
    <n v="6664.8741176470585"/>
    <n v="4.1950910324596441E-3"/>
    <n v="-0.14054243643982156"/>
  </r>
  <r>
    <n v="255"/>
    <x v="135"/>
    <x v="0"/>
    <x v="1"/>
    <x v="0"/>
    <n v="348934"/>
    <n v="470264"/>
    <n v="42683.13"/>
    <n v="3690"/>
    <n v="65"/>
    <n v="6"/>
    <n v="9.2307692307692313E-2"/>
    <n v="41437"/>
    <n v="-1246.1300000000001"/>
    <n v="11.567243902439024"/>
    <n v="7113.8549999999996"/>
    <n v="7.8466563462225476E-3"/>
    <n v="-2.9194906746529605E-2"/>
  </r>
  <r>
    <n v="256"/>
    <x v="135"/>
    <x v="1"/>
    <x v="2"/>
    <x v="1"/>
    <n v="89459845"/>
    <n v="38336"/>
    <n v="15734.71"/>
    <n v="1048"/>
    <n v="17"/>
    <n v="2"/>
    <n v="0.11764705882352941"/>
    <n v="20261"/>
    <n v="4526.29"/>
    <n v="15.014036259541983"/>
    <n v="7867.3549999999996"/>
    <n v="2.7337228714524205E-2"/>
    <n v="0.28766275323790524"/>
  </r>
  <r>
    <n v="257"/>
    <x v="135"/>
    <x v="1"/>
    <x v="3"/>
    <x v="1"/>
    <n v="127823"/>
    <n v="335671"/>
    <n v="19339.89"/>
    <n v="2768"/>
    <n v="44"/>
    <n v="5"/>
    <n v="0.11363636363636363"/>
    <n v="19223"/>
    <n v="-116.89"/>
    <n v="6.9869544797687855"/>
    <n v="3867.9780000000001"/>
    <n v="8.2461696125074851E-3"/>
    <n v="-6.0439847382792768E-3"/>
  </r>
  <r>
    <n v="258"/>
    <x v="135"/>
    <x v="2"/>
    <x v="4"/>
    <x v="2"/>
    <n v="10934"/>
    <n v="430234"/>
    <n v="22295.75"/>
    <n v="4923"/>
    <n v="53"/>
    <n v="15"/>
    <n v="0.28301886792452829"/>
    <n v="94957"/>
    <n v="72661.25"/>
    <n v="4.528894982734105"/>
    <n v="1486.3833333333334"/>
    <n v="1.1442610300441155E-2"/>
    <n v="3.2589731226803313"/>
  </r>
  <r>
    <n v="259"/>
    <x v="135"/>
    <x v="3"/>
    <x v="5"/>
    <x v="0"/>
    <n v="9034945"/>
    <n v="826444"/>
    <n v="24479.97"/>
    <n v="2850"/>
    <n v="44"/>
    <n v="6"/>
    <n v="0.13636363636363635"/>
    <n v="35182"/>
    <n v="10702.03"/>
    <n v="8.5894631578947376"/>
    <n v="4079.9950000000003"/>
    <n v="3.4485095178862692E-3"/>
    <n v="0.43717496385820737"/>
  </r>
  <r>
    <n v="260"/>
    <x v="135"/>
    <x v="3"/>
    <x v="6"/>
    <x v="0"/>
    <n v="983498"/>
    <n v="665476"/>
    <n v="21013.96"/>
    <n v="5293"/>
    <n v="98"/>
    <n v="6"/>
    <n v="6.1224489795918366E-2"/>
    <n v="9826"/>
    <n v="-11187.96"/>
    <n v="3.9701416965803888"/>
    <n v="3502.3266666666664"/>
    <n v="7.9537053176974067E-3"/>
    <n v="-0.5324060767223312"/>
  </r>
  <r>
    <n v="261"/>
    <x v="135"/>
    <x v="0"/>
    <x v="7"/>
    <x v="0"/>
    <n v="4387490"/>
    <n v="8026"/>
    <n v="3193.95"/>
    <n v="340"/>
    <n v="5"/>
    <n v="1"/>
    <n v="0.2"/>
    <n v="5492"/>
    <n v="2298.0500000000002"/>
    <n v="9.3939705882352929"/>
    <n v="3193.95"/>
    <n v="4.23623224520309E-2"/>
    <n v="0.71950093144852001"/>
  </r>
  <r>
    <n v="262"/>
    <x v="135"/>
    <x v="0"/>
    <x v="8"/>
    <x v="0"/>
    <n v="544756"/>
    <n v="124428"/>
    <n v="44681.11"/>
    <n v="1036"/>
    <n v="32"/>
    <n v="5"/>
    <n v="0.15625"/>
    <n v="9486"/>
    <n v="-35195.11"/>
    <n v="43.128484555984556"/>
    <n v="8936.2219999999998"/>
    <n v="8.3261002346738684E-3"/>
    <n v="-0.78769551606931876"/>
  </r>
  <r>
    <n v="263"/>
    <x v="135"/>
    <x v="3"/>
    <x v="9"/>
    <x v="2"/>
    <n v="374754"/>
    <n v="375084"/>
    <n v="43706.97"/>
    <n v="2821"/>
    <n v="63"/>
    <n v="8"/>
    <n v="0.12698412698412698"/>
    <n v="38422"/>
    <n v="-5284.97"/>
    <n v="15.493431407302376"/>
    <n v="5463.3712500000001"/>
    <n v="7.5209819667061244E-3"/>
    <n v="-0.12091824255948193"/>
  </r>
  <r>
    <n v="264"/>
    <x v="135"/>
    <x v="1"/>
    <x v="10"/>
    <x v="3"/>
    <n v="39889"/>
    <n v="3151415"/>
    <n v="38176.07"/>
    <n v="4266"/>
    <n v="69"/>
    <n v="17"/>
    <n v="0.24637681159420291"/>
    <n v="61986"/>
    <n v="23809.93"/>
    <n v="8.9489146741678383"/>
    <n v="2245.6511764705883"/>
    <n v="1.3536776336978786E-3"/>
    <n v="0.62368729939985967"/>
  </r>
  <r>
    <n v="265"/>
    <x v="136"/>
    <x v="0"/>
    <x v="0"/>
    <x v="0"/>
    <n v="349043"/>
    <n v="99348"/>
    <n v="13321.1"/>
    <n v="416"/>
    <n v="14"/>
    <n v="2"/>
    <n v="0.14285714285714285"/>
    <n v="11620"/>
    <n v="-1701.1"/>
    <n v="32.021875000000001"/>
    <n v="6660.55"/>
    <n v="4.1873012038490965E-3"/>
    <n v="-0.12769966444212563"/>
  </r>
  <r>
    <n v="266"/>
    <x v="136"/>
    <x v="0"/>
    <x v="1"/>
    <x v="0"/>
    <n v="348934"/>
    <n v="109977"/>
    <n v="11566.04"/>
    <n v="625"/>
    <n v="12"/>
    <n v="2"/>
    <n v="0.16666666666666666"/>
    <n v="9313"/>
    <n v="-2253.04"/>
    <n v="18.505664000000003"/>
    <n v="5783.02"/>
    <n v="5.6830064468025134E-3"/>
    <n v="-0.19479787377529387"/>
  </r>
  <r>
    <n v="267"/>
    <x v="136"/>
    <x v="1"/>
    <x v="2"/>
    <x v="1"/>
    <n v="89459845"/>
    <n v="9957"/>
    <n v="1253.71"/>
    <n v="193"/>
    <n v="1"/>
    <n v="1"/>
    <n v="1"/>
    <n v="0"/>
    <n v="-1253.71"/>
    <n v="6.4959067357512952"/>
    <n v="1253.71"/>
    <n v="1.9383348398111882E-2"/>
    <n v="-1"/>
  </r>
  <r>
    <n v="268"/>
    <x v="136"/>
    <x v="1"/>
    <x v="3"/>
    <x v="1"/>
    <n v="127823"/>
    <n v="64411"/>
    <n v="10368.99"/>
    <n v="512"/>
    <n v="21"/>
    <n v="2"/>
    <n v="9.5238095238095233E-2"/>
    <n v="6068"/>
    <n v="-4300.99"/>
    <n v="20.25193359375"/>
    <n v="5184.4949999999999"/>
    <n v="7.9489528186179378E-3"/>
    <n v="-0.41479353341067932"/>
  </r>
  <r>
    <n v="269"/>
    <x v="136"/>
    <x v="2"/>
    <x v="4"/>
    <x v="2"/>
    <n v="10934"/>
    <n v="95487"/>
    <n v="10535.98"/>
    <n v="797"/>
    <n v="25"/>
    <n v="5"/>
    <n v="0.2"/>
    <n v="41898"/>
    <n v="31362.02"/>
    <n v="13.219548306148054"/>
    <n v="2107.1959999999999"/>
    <n v="8.346685936305465E-3"/>
    <n v="2.9766590293451585"/>
  </r>
  <r>
    <n v="270"/>
    <x v="136"/>
    <x v="3"/>
    <x v="5"/>
    <x v="0"/>
    <n v="9034945"/>
    <n v="88587"/>
    <n v="2548.91"/>
    <n v="444"/>
    <n v="6"/>
    <n v="1"/>
    <n v="0.16666666666666666"/>
    <n v="4939"/>
    <n v="2390.09"/>
    <n v="5.7407882882882877"/>
    <n v="2548.91"/>
    <n v="5.0120220799891634E-3"/>
    <n v="0.93769101302125235"/>
  </r>
  <r>
    <n v="271"/>
    <x v="136"/>
    <x v="3"/>
    <x v="6"/>
    <x v="0"/>
    <n v="983498"/>
    <n v="110391"/>
    <n v="2400.7199999999998"/>
    <n v="1047"/>
    <n v="23"/>
    <n v="1"/>
    <n v="4.3478260869565216E-2"/>
    <n v="1671"/>
    <n v="-729.72"/>
    <n v="2.2929512893982804"/>
    <n v="2400.7199999999998"/>
    <n v="9.4844688425686878E-3"/>
    <n v="-0.30395881235629313"/>
  </r>
  <r>
    <n v="272"/>
    <x v="136"/>
    <x v="0"/>
    <x v="7"/>
    <x v="0"/>
    <n v="4387490"/>
    <n v="2267"/>
    <n v="1685.2"/>
    <n v="61"/>
    <n v="2"/>
    <n v="1"/>
    <n v="0.5"/>
    <n v="3814"/>
    <n v="2128.8000000000002"/>
    <n v="27.626229508196722"/>
    <n v="1685.2"/>
    <n v="2.6907807675341861E-2"/>
    <n v="1.2632328507002137"/>
  </r>
  <r>
    <n v="273"/>
    <x v="136"/>
    <x v="0"/>
    <x v="8"/>
    <x v="0"/>
    <n v="544756"/>
    <n v="24666"/>
    <n v="5940.12"/>
    <n v="276"/>
    <n v="5"/>
    <n v="1"/>
    <n v="0.2"/>
    <n v="1145"/>
    <n v="-4795.12"/>
    <n v="21.522173913043478"/>
    <n v="5940.12"/>
    <n v="1.1189491607881293E-2"/>
    <n v="-0.80724295132084878"/>
  </r>
  <r>
    <n v="274"/>
    <x v="136"/>
    <x v="3"/>
    <x v="9"/>
    <x v="2"/>
    <n v="374754"/>
    <n v="52625"/>
    <n v="6406.82"/>
    <n v="624"/>
    <n v="14"/>
    <n v="1"/>
    <n v="7.1428571428571425E-2"/>
    <n v="10303"/>
    <n v="3896.18"/>
    <n v="10.267339743589742"/>
    <n v="6406.82"/>
    <n v="1.1857482185273159E-2"/>
    <n v="0.60813008637670485"/>
  </r>
  <r>
    <n v="275"/>
    <x v="136"/>
    <x v="1"/>
    <x v="10"/>
    <x v="3"/>
    <n v="39889"/>
    <n v="2733491"/>
    <n v="8896.84"/>
    <n v="842"/>
    <n v="14"/>
    <n v="3"/>
    <n v="0.21428571428571427"/>
    <n v="9831"/>
    <n v="934.16"/>
    <n v="10.566318289786224"/>
    <n v="2965.6133333333332"/>
    <n v="3.0803101235745789E-4"/>
    <n v="0.10499907832443879"/>
  </r>
  <r>
    <n v="276"/>
    <x v="137"/>
    <x v="0"/>
    <x v="0"/>
    <x v="0"/>
    <n v="349043"/>
    <n v="178887"/>
    <n v="20336.419999999998"/>
    <n v="1295"/>
    <n v="45"/>
    <n v="4"/>
    <n v="8.8888888888888892E-2"/>
    <n v="25943"/>
    <n v="5606.58"/>
    <n v="15.703799227799227"/>
    <n v="5084.1049999999996"/>
    <n v="7.2392068736129508E-3"/>
    <n v="0.27569159173541852"/>
  </r>
  <r>
    <n v="277"/>
    <x v="137"/>
    <x v="0"/>
    <x v="1"/>
    <x v="0"/>
    <n v="348934"/>
    <n v="385794"/>
    <n v="19441.87"/>
    <n v="1419"/>
    <n v="32"/>
    <n v="3"/>
    <n v="9.375E-2"/>
    <n v="13135"/>
    <n v="-6306.87"/>
    <n v="13.701106412966878"/>
    <n v="6480.623333333333"/>
    <n v="3.6781287422821504E-3"/>
    <n v="-0.32439626435111441"/>
  </r>
  <r>
    <n v="278"/>
    <x v="137"/>
    <x v="1"/>
    <x v="2"/>
    <x v="1"/>
    <n v="89459845"/>
    <n v="20327"/>
    <n v="1380.13"/>
    <n v="531"/>
    <n v="2"/>
    <n v="1"/>
    <n v="0.5"/>
    <n v="0"/>
    <n v="-1380.13"/>
    <n v="2.5991148775894541"/>
    <n v="1380.13"/>
    <n v="2.6122890736458897E-2"/>
    <n v="-1"/>
  </r>
  <r>
    <n v="279"/>
    <x v="137"/>
    <x v="1"/>
    <x v="3"/>
    <x v="1"/>
    <n v="127823"/>
    <n v="270916"/>
    <n v="4688.9799999999996"/>
    <n v="968"/>
    <n v="10"/>
    <n v="1"/>
    <n v="0.1"/>
    <n v="1840"/>
    <n v="-2848.98"/>
    <n v="4.8439876033057843"/>
    <n v="4688.9799999999996"/>
    <n v="3.5730632373134107E-3"/>
    <n v="-0.60759056340611395"/>
  </r>
  <r>
    <n v="280"/>
    <x v="137"/>
    <x v="2"/>
    <x v="4"/>
    <x v="2"/>
    <n v="10934"/>
    <n v="156151"/>
    <n v="42908.78"/>
    <n v="2352"/>
    <n v="87"/>
    <n v="14"/>
    <n v="0.16091954022988506"/>
    <n v="130078"/>
    <n v="87169.22"/>
    <n v="18.243528911564624"/>
    <n v="3064.9128571428569"/>
    <n v="1.5062343500842134E-2"/>
    <n v="2.0315007790946282"/>
  </r>
  <r>
    <n v="281"/>
    <x v="137"/>
    <x v="3"/>
    <x v="5"/>
    <x v="0"/>
    <n v="9034945"/>
    <n v="202355"/>
    <n v="10083.59"/>
    <n v="1489"/>
    <n v="31"/>
    <n v="4"/>
    <n v="0.12903225806451613"/>
    <n v="30997"/>
    <n v="20913.41"/>
    <n v="6.7720550705171254"/>
    <n v="2520.8975"/>
    <n v="7.3583553655704086E-3"/>
    <n v="2.0740043972434421"/>
  </r>
  <r>
    <n v="282"/>
    <x v="137"/>
    <x v="3"/>
    <x v="6"/>
    <x v="0"/>
    <n v="983498"/>
    <n v="591602"/>
    <n v="1950.1"/>
    <n v="2970"/>
    <n v="74"/>
    <n v="1"/>
    <n v="1.3513513513513514E-2"/>
    <n v="1811"/>
    <n v="-139.1"/>
    <n v="0.65659932659932652"/>
    <n v="1950.1"/>
    <n v="5.0202670038302774E-3"/>
    <n v="-7.1329675401261478E-2"/>
  </r>
  <r>
    <n v="283"/>
    <x v="137"/>
    <x v="0"/>
    <x v="7"/>
    <x v="0"/>
    <n v="4387490"/>
    <n v="4862"/>
    <n v="861.51"/>
    <n v="166"/>
    <n v="3"/>
    <n v="1"/>
    <n v="0.33333333333333331"/>
    <n v="5761"/>
    <n v="4899.49"/>
    <n v="5.1898192771084339"/>
    <n v="861.51"/>
    <n v="3.4142328259975319E-2"/>
    <n v="5.6870959129899825"/>
  </r>
  <r>
    <n v="284"/>
    <x v="137"/>
    <x v="0"/>
    <x v="8"/>
    <x v="0"/>
    <n v="544756"/>
    <n v="59097"/>
    <n v="369.95"/>
    <n v="679"/>
    <n v="0"/>
    <n v="1"/>
    <n v="0"/>
    <n v="0"/>
    <n v="-369.95"/>
    <n v="0.54484536082474222"/>
    <n v="369.95"/>
    <n v="1.1489584919708275E-2"/>
    <n v="-1"/>
  </r>
  <r>
    <n v="285"/>
    <x v="137"/>
    <x v="3"/>
    <x v="9"/>
    <x v="2"/>
    <n v="374754"/>
    <n v="170262"/>
    <n v="13853.86"/>
    <n v="1406"/>
    <n v="39"/>
    <n v="5"/>
    <n v="0.12820512820512819"/>
    <n v="28150"/>
    <n v="14296.14"/>
    <n v="9.8533854907539116"/>
    <n v="2770.7719999999999"/>
    <n v="8.2578614135861202E-3"/>
    <n v="1.0319246765883299"/>
  </r>
  <r>
    <n v="286"/>
    <x v="137"/>
    <x v="1"/>
    <x v="10"/>
    <x v="3"/>
    <n v="39889"/>
    <n v="19072314"/>
    <n v="9154.2900000000009"/>
    <n v="2416"/>
    <n v="21"/>
    <n v="3"/>
    <n v="0.14285714285714285"/>
    <n v="13423"/>
    <n v="4268.71"/>
    <n v="3.7890273178807949"/>
    <n v="3051.4300000000003"/>
    <n v="1.266757667685211E-4"/>
    <n v="0.46630705385125437"/>
  </r>
  <r>
    <n v="287"/>
    <x v="138"/>
    <x v="0"/>
    <x v="0"/>
    <x v="0"/>
    <n v="349043"/>
    <n v="178126"/>
    <n v="4875.6499999999996"/>
    <n v="251"/>
    <n v="9"/>
    <n v="1"/>
    <n v="0.1111111111111111"/>
    <n v="5011"/>
    <n v="135.35"/>
    <n v="19.424900398406372"/>
    <n v="4875.6499999999996"/>
    <n v="1.409114896197074E-3"/>
    <n v="2.7760401177278928E-2"/>
  </r>
  <r>
    <n v="288"/>
    <x v="138"/>
    <x v="0"/>
    <x v="1"/>
    <x v="0"/>
    <n v="348934"/>
    <n v="56537"/>
    <n v="2798.55"/>
    <n v="380"/>
    <n v="11"/>
    <n v="1"/>
    <n v="9.0909090909090912E-2"/>
    <n v="0"/>
    <n v="-2798.55"/>
    <n v="7.3646052631578955"/>
    <n v="2798.55"/>
    <n v="6.7212621822877053E-3"/>
    <n v="-1"/>
  </r>
  <r>
    <n v="289"/>
    <x v="138"/>
    <x v="1"/>
    <x v="2"/>
    <x v="1"/>
    <n v="89459845"/>
    <n v="3822"/>
    <n v="1880.45"/>
    <n v="80"/>
    <n v="2"/>
    <n v="1"/>
    <n v="0.5"/>
    <n v="0"/>
    <n v="-1880.45"/>
    <n v="23.505625000000002"/>
    <n v="1880.45"/>
    <n v="2.0931449502878074E-2"/>
    <n v="-1"/>
  </r>
  <r>
    <n v="290"/>
    <x v="138"/>
    <x v="1"/>
    <x v="3"/>
    <x v="1"/>
    <n v="127823"/>
    <n v="41167"/>
    <n v="1418.79"/>
    <n v="262"/>
    <n v="5"/>
    <n v="1"/>
    <n v="0.2"/>
    <n v="0"/>
    <n v="-1418.79"/>
    <n v="5.4152290076335881"/>
    <n v="1418.79"/>
    <n v="6.3643209366725777E-3"/>
    <n v="-1"/>
  </r>
  <r>
    <n v="291"/>
    <x v="138"/>
    <x v="2"/>
    <x v="4"/>
    <x v="2"/>
    <n v="10934"/>
    <n v="49927"/>
    <n v="5818.68"/>
    <n v="385"/>
    <n v="12"/>
    <n v="3"/>
    <n v="0.25"/>
    <n v="26588"/>
    <n v="20769.32"/>
    <n v="15.113454545454546"/>
    <n v="1939.5600000000002"/>
    <n v="7.7112584373184847E-3"/>
    <n v="3.5694212433060417"/>
  </r>
  <r>
    <n v="292"/>
    <x v="138"/>
    <x v="3"/>
    <x v="5"/>
    <x v="0"/>
    <n v="9034945"/>
    <n v="51498"/>
    <n v="1885.5"/>
    <n v="247"/>
    <n v="5"/>
    <n v="1"/>
    <n v="0.2"/>
    <n v="6841"/>
    <n v="4955.5"/>
    <n v="7.6336032388663968"/>
    <n v="1885.5"/>
    <n v="4.7963027690395748E-3"/>
    <n v="2.628215327499337"/>
  </r>
  <r>
    <n v="293"/>
    <x v="138"/>
    <x v="3"/>
    <x v="6"/>
    <x v="0"/>
    <n v="983498"/>
    <n v="85009"/>
    <n v="277.88"/>
    <n v="573"/>
    <n v="3"/>
    <n v="1"/>
    <n v="0.33333333333333331"/>
    <n v="0"/>
    <n v="-277.88"/>
    <n v="0.48495636998254799"/>
    <n v="277.88"/>
    <n v="6.7404627745297555E-3"/>
    <n v="-1"/>
  </r>
  <r>
    <n v="294"/>
    <x v="138"/>
    <x v="0"/>
    <x v="7"/>
    <x v="0"/>
    <n v="4387490"/>
    <n v="740"/>
    <n v="233.89"/>
    <n v="19"/>
    <n v="0"/>
    <n v="1"/>
    <n v="0"/>
    <n v="0"/>
    <n v="-233.89"/>
    <n v="12.309999999999999"/>
    <n v="233.89"/>
    <n v="2.5675675675675677E-2"/>
    <n v="-1"/>
  </r>
  <r>
    <n v="295"/>
    <x v="138"/>
    <x v="0"/>
    <x v="8"/>
    <x v="0"/>
    <n v="544756"/>
    <n v="14924"/>
    <n v="3087.37"/>
    <n v="103"/>
    <n v="2"/>
    <n v="1"/>
    <n v="0.5"/>
    <n v="0"/>
    <n v="-3087.37"/>
    <n v="29.974466019417473"/>
    <n v="3087.37"/>
    <n v="6.9016349504154384E-3"/>
    <n v="-1"/>
  </r>
  <r>
    <n v="296"/>
    <x v="138"/>
    <x v="3"/>
    <x v="9"/>
    <x v="2"/>
    <n v="374754"/>
    <n v="26699"/>
    <n v="4179.42"/>
    <n v="343"/>
    <n v="6"/>
    <n v="1"/>
    <n v="0.16666666666666666"/>
    <n v="5053"/>
    <n v="873.58"/>
    <n v="12.184897959183674"/>
    <n v="4179.42"/>
    <n v="1.2846923105734298E-2"/>
    <n v="0.20901943331849873"/>
  </r>
  <r>
    <n v="297"/>
    <x v="138"/>
    <x v="1"/>
    <x v="10"/>
    <x v="3"/>
    <n v="39889"/>
    <n v="156966"/>
    <n v="3277.55"/>
    <n v="432"/>
    <n v="9"/>
    <n v="1"/>
    <n v="0.1111111111111111"/>
    <n v="3827"/>
    <n v="549.45000000000005"/>
    <n v="7.5869212962962971"/>
    <n v="3277.55"/>
    <n v="2.7521883720041285E-3"/>
    <n v="0.16764046315082912"/>
  </r>
  <r>
    <n v="298"/>
    <x v="139"/>
    <x v="0"/>
    <x v="0"/>
    <x v="0"/>
    <n v="349043"/>
    <n v="94467"/>
    <n v="6387.99"/>
    <n v="526"/>
    <n v="10"/>
    <n v="1"/>
    <n v="0.1"/>
    <n v="4194"/>
    <n v="-2193.9899999999998"/>
    <n v="12.144467680608365"/>
    <n v="6387.99"/>
    <n v="5.5680819757163878E-3"/>
    <n v="-0.34345545312375253"/>
  </r>
  <r>
    <n v="299"/>
    <x v="139"/>
    <x v="0"/>
    <x v="1"/>
    <x v="0"/>
    <n v="348934"/>
    <n v="149788"/>
    <n v="10289.68"/>
    <n v="663"/>
    <n v="13"/>
    <n v="1"/>
    <n v="7.6923076923076927E-2"/>
    <n v="4797"/>
    <n v="-5492.68"/>
    <n v="15.519879336349925"/>
    <n v="10289.68"/>
    <n v="4.4262557748284241E-3"/>
    <n v="-0.53380474417085855"/>
  </r>
  <r>
    <n v="300"/>
    <x v="139"/>
    <x v="1"/>
    <x v="2"/>
    <x v="1"/>
    <n v="89459845"/>
    <n v="12708"/>
    <n v="3655.51"/>
    <n v="199"/>
    <n v="5"/>
    <n v="1"/>
    <n v="0.2"/>
    <n v="9655"/>
    <n v="5999.49"/>
    <n v="18.369396984924624"/>
    <n v="3655.51"/>
    <n v="1.565942713251495E-2"/>
    <n v="1.6412183252131711"/>
  </r>
  <r>
    <n v="301"/>
    <x v="139"/>
    <x v="1"/>
    <x v="3"/>
    <x v="1"/>
    <n v="127823"/>
    <n v="60782"/>
    <n v="421.38"/>
    <n v="511"/>
    <n v="0"/>
    <n v="1"/>
    <n v="0"/>
    <n v="0"/>
    <n v="-421.38"/>
    <n v="0.82461839530332681"/>
    <n v="421.38"/>
    <n v="8.4070942055213711E-3"/>
    <n v="-1"/>
  </r>
  <r>
    <n v="302"/>
    <x v="139"/>
    <x v="2"/>
    <x v="4"/>
    <x v="2"/>
    <n v="10934"/>
    <n v="120467"/>
    <n v="11770.01"/>
    <n v="811"/>
    <n v="19"/>
    <n v="4"/>
    <n v="0.21052631578947367"/>
    <n v="42669"/>
    <n v="30898.99"/>
    <n v="14.512959309494452"/>
    <n v="2942.5025000000001"/>
    <n v="6.7321341114164046E-3"/>
    <n v="2.6252305647998599"/>
  </r>
  <r>
    <n v="303"/>
    <x v="139"/>
    <x v="3"/>
    <x v="5"/>
    <x v="0"/>
    <n v="9034945"/>
    <n v="71339"/>
    <n v="5594.81"/>
    <n v="463"/>
    <n v="13"/>
    <n v="1"/>
    <n v="7.6923076923076927E-2"/>
    <n v="6213"/>
    <n v="618.19000000000005"/>
    <n v="12.083822894168467"/>
    <n v="5594.81"/>
    <n v="6.4901386338468443E-3"/>
    <n v="0.11049347520291126"/>
  </r>
  <r>
    <n v="304"/>
    <x v="139"/>
    <x v="3"/>
    <x v="6"/>
    <x v="0"/>
    <n v="983498"/>
    <n v="719469"/>
    <n v="649.14"/>
    <n v="977"/>
    <n v="4"/>
    <n v="1"/>
    <n v="0.25"/>
    <n v="0"/>
    <n v="-649.14"/>
    <n v="0.66442169907881266"/>
    <n v="649.14"/>
    <n v="1.3579459295675004E-3"/>
    <n v="-1"/>
  </r>
  <r>
    <n v="305"/>
    <x v="139"/>
    <x v="0"/>
    <x v="7"/>
    <x v="0"/>
    <n v="4387490"/>
    <n v="1961"/>
    <n v="189.04"/>
    <n v="60"/>
    <n v="0"/>
    <n v="1"/>
    <n v="0"/>
    <n v="0"/>
    <n v="-189.04"/>
    <n v="3.1506666666666665"/>
    <n v="189.04"/>
    <n v="3.0596634370219276E-2"/>
    <n v="-1"/>
  </r>
  <r>
    <n v="306"/>
    <x v="139"/>
    <x v="0"/>
    <x v="8"/>
    <x v="0"/>
    <n v="544756"/>
    <n v="28681"/>
    <n v="6554.72"/>
    <n v="199"/>
    <n v="5"/>
    <n v="1"/>
    <n v="0.2"/>
    <n v="1254"/>
    <n v="-5300.72"/>
    <n v="32.938291457286432"/>
    <n v="6554.72"/>
    <n v="6.9383912694815381E-3"/>
    <n v="-0.80868748016696368"/>
  </r>
  <r>
    <n v="307"/>
    <x v="139"/>
    <x v="3"/>
    <x v="9"/>
    <x v="2"/>
    <n v="374754"/>
    <n v="95649"/>
    <n v="5352.92"/>
    <n v="536"/>
    <n v="9"/>
    <n v="1"/>
    <n v="0.1111111111111111"/>
    <n v="4942"/>
    <n v="-410.92"/>
    <n v="9.986791044776119"/>
    <n v="5352.92"/>
    <n v="5.6038223086493323E-3"/>
    <n v="-7.6765578413277247E-2"/>
  </r>
  <r>
    <n v="308"/>
    <x v="139"/>
    <x v="1"/>
    <x v="10"/>
    <x v="3"/>
    <n v="39889"/>
    <n v="9992301"/>
    <n v="5511.79"/>
    <n v="850"/>
    <n v="20"/>
    <n v="1"/>
    <n v="0.05"/>
    <n v="5773"/>
    <n v="261.20999999999998"/>
    <n v="6.4844588235294118"/>
    <n v="5511.79"/>
    <n v="8.5065491922230922E-5"/>
    <n v="4.7391137906197436E-2"/>
  </r>
  <r>
    <n v="1"/>
    <x v="140"/>
    <x v="0"/>
    <x v="0"/>
    <x v="0"/>
    <n v="349043"/>
    <n v="125302"/>
    <n v="8566.75"/>
    <n v="1290"/>
    <n v="15"/>
    <n v="1"/>
    <n v="6.6666666666666666E-2"/>
    <n v="5076"/>
    <n v="-3490.75"/>
    <n v="6.6408914728682173"/>
    <n v="8566.75"/>
    <n v="1.029512697323267E-2"/>
    <n v="-0.4074765809671112"/>
  </r>
  <r>
    <n v="2"/>
    <x v="140"/>
    <x v="0"/>
    <x v="1"/>
    <x v="0"/>
    <n v="348934"/>
    <n v="199753"/>
    <n v="19108.55"/>
    <n v="1815"/>
    <n v="49"/>
    <n v="3"/>
    <n v="6.1224489795918366E-2"/>
    <n v="17031"/>
    <n v="-2077.5500000000002"/>
    <n v="10.528126721763085"/>
    <n v="6369.5166666666664"/>
    <n v="9.0862214835321625E-3"/>
    <n v="-0.10872358185210287"/>
  </r>
  <r>
    <n v="3"/>
    <x v="140"/>
    <x v="1"/>
    <x v="2"/>
    <x v="1"/>
    <n v="89459845"/>
    <n v="21991"/>
    <n v="5164.8"/>
    <n v="484"/>
    <n v="10"/>
    <n v="1"/>
    <n v="0.1"/>
    <n v="7436"/>
    <n v="2271.1999999999998"/>
    <n v="10.67107438016529"/>
    <n v="5164.8"/>
    <n v="2.2009003683324996E-2"/>
    <n v="0.43974597273853772"/>
  </r>
  <r>
    <n v="4"/>
    <x v="140"/>
    <x v="1"/>
    <x v="3"/>
    <x v="1"/>
    <n v="127823"/>
    <n v="159879"/>
    <n v="6011.48"/>
    <n v="1344"/>
    <n v="22"/>
    <n v="1"/>
    <n v="4.5454545454545456E-2"/>
    <n v="2361"/>
    <n v="-3650.48"/>
    <n v="4.4728273809523804"/>
    <n v="6011.48"/>
    <n v="8.4063573077139582E-3"/>
    <n v="-0.60725145887535192"/>
  </r>
  <r>
    <n v="5"/>
    <x v="140"/>
    <x v="2"/>
    <x v="4"/>
    <x v="2"/>
    <n v="10934"/>
    <n v="228603"/>
    <n v="26007.1"/>
    <n v="2523"/>
    <n v="39"/>
    <n v="10"/>
    <n v="0.25641025641025639"/>
    <n v="94567"/>
    <n v="68559.899999999994"/>
    <n v="10.308006341656757"/>
    <n v="2600.71"/>
    <n v="1.1036600569546331E-2"/>
    <n v="2.6361993455633268"/>
  </r>
  <r>
    <n v="6"/>
    <x v="140"/>
    <x v="3"/>
    <x v="5"/>
    <x v="0"/>
    <n v="9034945"/>
    <n v="392355"/>
    <n v="9940.19"/>
    <n v="1155"/>
    <n v="26"/>
    <n v="2"/>
    <n v="7.6923076923076927E-2"/>
    <n v="15270"/>
    <n v="5329.81"/>
    <n v="8.6062251082251091"/>
    <n v="4970.0950000000003"/>
    <n v="2.9437626639140574E-3"/>
    <n v="0.53618794006955606"/>
  </r>
  <r>
    <n v="7"/>
    <x v="140"/>
    <x v="3"/>
    <x v="6"/>
    <x v="0"/>
    <n v="983498"/>
    <n v="497743"/>
    <n v="3173.73"/>
    <n v="2825"/>
    <n v="98"/>
    <n v="1"/>
    <n v="1.020408163265306E-2"/>
    <n v="2131"/>
    <n v="-1042.73"/>
    <n v="1.1234442477876105"/>
    <n v="3173.73"/>
    <n v="5.6756197475403974E-3"/>
    <n v="-0.32855031776490123"/>
  </r>
  <r>
    <n v="8"/>
    <x v="140"/>
    <x v="0"/>
    <x v="7"/>
    <x v="0"/>
    <n v="4387490"/>
    <n v="6534"/>
    <n v="1184.3599999999999"/>
    <n v="124"/>
    <n v="3"/>
    <n v="1"/>
    <n v="0.33333333333333331"/>
    <n v="5558"/>
    <n v="4373.6400000000003"/>
    <n v="9.5512903225806447"/>
    <n v="1184.3599999999999"/>
    <n v="1.8977655341291706E-2"/>
    <n v="3.6928298828059041"/>
  </r>
  <r>
    <n v="9"/>
    <x v="140"/>
    <x v="0"/>
    <x v="8"/>
    <x v="0"/>
    <n v="544756"/>
    <n v="56388"/>
    <n v="13989.4"/>
    <n v="687"/>
    <n v="11"/>
    <n v="2"/>
    <n v="0.18181818181818182"/>
    <n v="3815"/>
    <n v="-10174.4"/>
    <n v="20.363027656477438"/>
    <n v="6994.7"/>
    <n v="1.2183443285805491E-2"/>
    <n v="-0.72729352223826615"/>
  </r>
  <r>
    <n v="10"/>
    <x v="140"/>
    <x v="3"/>
    <x v="9"/>
    <x v="2"/>
    <n v="374754"/>
    <n v="132968"/>
    <n v="22364.41"/>
    <n v="1749"/>
    <n v="48"/>
    <n v="7"/>
    <n v="0.14583333333333334"/>
    <n v="36628"/>
    <n v="14263.59"/>
    <n v="12.786969696969697"/>
    <n v="3194.9157142857143"/>
    <n v="1.315354070152217E-2"/>
    <n v="0.63778074181254951"/>
  </r>
  <r>
    <n v="11"/>
    <x v="140"/>
    <x v="1"/>
    <x v="10"/>
    <x v="3"/>
    <n v="39889"/>
    <n v="17074907"/>
    <n v="785.72"/>
    <n v="2477"/>
    <n v="3"/>
    <n v="1"/>
    <n v="0.33333333333333331"/>
    <n v="0"/>
    <n v="-785.72"/>
    <n v="0.31720629794105776"/>
    <n v="785.72"/>
    <n v="1.4506667591220263E-4"/>
    <n v="-1"/>
  </r>
  <r>
    <n v="12"/>
    <x v="141"/>
    <x v="0"/>
    <x v="0"/>
    <x v="0"/>
    <n v="349043"/>
    <n v="546240"/>
    <n v="17985.599999999999"/>
    <n v="2308"/>
    <n v="54"/>
    <n v="3"/>
    <n v="5.5555555555555552E-2"/>
    <n v="20868"/>
    <n v="2882.4"/>
    <n v="7.7927209705372613"/>
    <n v="5995.2"/>
    <n v="4.2252489748096072E-3"/>
    <n v="0.16026154256738726"/>
  </r>
  <r>
    <n v="13"/>
    <x v="141"/>
    <x v="0"/>
    <x v="1"/>
    <x v="0"/>
    <n v="348934"/>
    <n v="931177"/>
    <n v="2160.86"/>
    <n v="2867"/>
    <n v="9"/>
    <n v="1"/>
    <n v="0.1111111111111111"/>
    <n v="0"/>
    <n v="-2160.86"/>
    <n v="0.75370073247296832"/>
    <n v="2160.86"/>
    <n v="3.0788990707459486E-3"/>
    <n v="-1"/>
  </r>
  <r>
    <n v="14"/>
    <x v="141"/>
    <x v="1"/>
    <x v="2"/>
    <x v="1"/>
    <n v="89459845"/>
    <n v="40692"/>
    <n v="11958.79"/>
    <n v="922"/>
    <n v="15"/>
    <n v="3"/>
    <n v="0.2"/>
    <n v="23102"/>
    <n v="11143.21"/>
    <n v="12.970488069414317"/>
    <n v="3986.2633333333338"/>
    <n v="2.2658016317703724E-2"/>
    <n v="0.93180079255509951"/>
  </r>
  <r>
    <n v="15"/>
    <x v="141"/>
    <x v="1"/>
    <x v="3"/>
    <x v="1"/>
    <n v="127823"/>
    <n v="374262"/>
    <n v="17072.68"/>
    <n v="2299"/>
    <n v="39"/>
    <n v="4"/>
    <n v="0.10256410256410256"/>
    <n v="10423"/>
    <n v="-6649.68"/>
    <n v="7.4261331013484124"/>
    <n v="4268.17"/>
    <n v="6.1427556097065688E-3"/>
    <n v="-0.38949245226877094"/>
  </r>
  <r>
    <n v="16"/>
    <x v="141"/>
    <x v="2"/>
    <x v="4"/>
    <x v="2"/>
    <n v="10934"/>
    <n v="512087"/>
    <n v="39928.51"/>
    <n v="3756"/>
    <n v="92"/>
    <n v="15"/>
    <n v="0.16304347826086957"/>
    <n v="120173"/>
    <n v="80244.490000000005"/>
    <n v="10.630593716719915"/>
    <n v="2661.9006666666669"/>
    <n v="7.3346911755229095E-3"/>
    <n v="2.0097040936413606"/>
  </r>
  <r>
    <n v="17"/>
    <x v="141"/>
    <x v="3"/>
    <x v="5"/>
    <x v="0"/>
    <n v="9034945"/>
    <n v="614119"/>
    <n v="28372.01"/>
    <n v="3218"/>
    <n v="45"/>
    <n v="7"/>
    <n v="0.15555555555555556"/>
    <n v="45796"/>
    <n v="17423.990000000002"/>
    <n v="8.8166594157862015"/>
    <n v="4053.1442857142856"/>
    <n v="5.2400267700559661E-3"/>
    <n v="0.6141260347786428"/>
  </r>
  <r>
    <n v="18"/>
    <x v="141"/>
    <x v="3"/>
    <x v="6"/>
    <x v="0"/>
    <n v="983498"/>
    <n v="1113992"/>
    <n v="1386.34"/>
    <n v="5480"/>
    <n v="14"/>
    <n v="1"/>
    <n v="7.1428571428571425E-2"/>
    <n v="0"/>
    <n v="-1386.34"/>
    <n v="0.25298175182481752"/>
    <n v="1386.34"/>
    <n v="4.919245380577239E-3"/>
    <n v="-1"/>
  </r>
  <r>
    <n v="19"/>
    <x v="141"/>
    <x v="0"/>
    <x v="7"/>
    <x v="0"/>
    <n v="4387490"/>
    <n v="11882"/>
    <n v="160.56"/>
    <n v="246"/>
    <n v="0"/>
    <n v="1"/>
    <n v="0"/>
    <n v="0"/>
    <n v="-160.56"/>
    <n v="0.65268292682926832"/>
    <n v="160.56"/>
    <n v="2.0703585255007574E-2"/>
    <n v="-1"/>
  </r>
  <r>
    <n v="20"/>
    <x v="141"/>
    <x v="0"/>
    <x v="8"/>
    <x v="0"/>
    <n v="544756"/>
    <n v="91791"/>
    <n v="7492.38"/>
    <n v="1220"/>
    <n v="7"/>
    <n v="1"/>
    <n v="0.14285714285714285"/>
    <n v="978"/>
    <n v="-6514.38"/>
    <n v="6.141295081967213"/>
    <n v="7492.38"/>
    <n v="1.3291063394014663E-2"/>
    <n v="-0.8694673788569186"/>
  </r>
  <r>
    <n v="21"/>
    <x v="141"/>
    <x v="3"/>
    <x v="9"/>
    <x v="2"/>
    <n v="374754"/>
    <n v="275273"/>
    <n v="11959.08"/>
    <n v="2768"/>
    <n v="22"/>
    <n v="2"/>
    <n v="9.0909090909090912E-2"/>
    <n v="11973"/>
    <n v="13.92"/>
    <n v="4.320476878612717"/>
    <n v="5979.54"/>
    <n v="1.0055472203957526E-2"/>
    <n v="1.1639691347494958E-3"/>
  </r>
  <r>
    <n v="22"/>
    <x v="141"/>
    <x v="1"/>
    <x v="10"/>
    <x v="3"/>
    <n v="39889"/>
    <n v="44173165"/>
    <n v="49527.51"/>
    <n v="3540"/>
    <n v="98"/>
    <n v="15"/>
    <n v="0.15306122448979592"/>
    <n v="54018"/>
    <n v="4490.49"/>
    <n v="13.990822033898306"/>
    <n v="3301.8340000000003"/>
    <n v="8.0139152356413672E-5"/>
    <n v="9.0666581057678844E-2"/>
  </r>
  <r>
    <n v="23"/>
    <x v="142"/>
    <x v="0"/>
    <x v="0"/>
    <x v="0"/>
    <n v="349043"/>
    <n v="2573346"/>
    <n v="63292.89"/>
    <n v="6070"/>
    <n v="97"/>
    <n v="12"/>
    <n v="0.12371134020618557"/>
    <n v="77454"/>
    <n v="14161.11"/>
    <n v="10.427164744645799"/>
    <n v="5274.4075000000003"/>
    <n v="2.3587966794982097E-3"/>
    <n v="0.22373934892213013"/>
  </r>
  <r>
    <n v="24"/>
    <x v="142"/>
    <x v="0"/>
    <x v="1"/>
    <x v="0"/>
    <n v="348934"/>
    <n v="1231825"/>
    <n v="73442.5"/>
    <n v="9012"/>
    <n v="186"/>
    <n v="9"/>
    <n v="4.8387096774193547E-2"/>
    <n v="63020"/>
    <n v="-10422.5"/>
    <n v="8.1494118952507772"/>
    <n v="8160.2777777777774"/>
    <n v="7.3159742658250966E-3"/>
    <n v="-0.14191374204309493"/>
  </r>
  <r>
    <n v="25"/>
    <x v="142"/>
    <x v="1"/>
    <x v="2"/>
    <x v="1"/>
    <n v="89459845"/>
    <n v="118143"/>
    <n v="64339.75"/>
    <n v="2857"/>
    <n v="67"/>
    <n v="13"/>
    <n v="0.19402985074626866"/>
    <n v="98958"/>
    <n v="34618.25"/>
    <n v="22.520038501925097"/>
    <n v="4949.2115384615381"/>
    <n v="2.4182558424959581E-2"/>
    <n v="0.53805384696086012"/>
  </r>
  <r>
    <n v="26"/>
    <x v="142"/>
    <x v="1"/>
    <x v="3"/>
    <x v="1"/>
    <n v="127823"/>
    <n v="4966878"/>
    <n v="42428.03"/>
    <n v="6517"/>
    <n v="166"/>
    <n v="11"/>
    <n v="6.6265060240963861E-2"/>
    <n v="40668"/>
    <n v="-1760.03"/>
    <n v="6.5103621298143315"/>
    <n v="3857.0936363636361"/>
    <n v="1.312091821059426E-3"/>
    <n v="-4.1482717910777379E-2"/>
  </r>
  <r>
    <n v="27"/>
    <x v="142"/>
    <x v="2"/>
    <x v="4"/>
    <x v="2"/>
    <n v="10934"/>
    <n v="1196971"/>
    <n v="222661.29"/>
    <n v="12839"/>
    <n v="496"/>
    <n v="91"/>
    <n v="0.18346774193548387"/>
    <n v="767925"/>
    <n v="545263.71"/>
    <n v="17.342572630267156"/>
    <n v="2446.8273626373625"/>
    <n v="1.0726241487889013E-2"/>
    <n v="2.4488482483865961"/>
  </r>
  <r>
    <n v="28"/>
    <x v="142"/>
    <x v="3"/>
    <x v="5"/>
    <x v="0"/>
    <n v="9034945"/>
    <n v="1807086"/>
    <n v="59022.11"/>
    <n v="7739"/>
    <n v="139"/>
    <n v="16"/>
    <n v="0.11510791366906475"/>
    <n v="87701"/>
    <n v="28678.89"/>
    <n v="7.6265809536115778"/>
    <n v="3688.881875"/>
    <n v="4.282585333514841E-3"/>
    <n v="0.48590079209299702"/>
  </r>
  <r>
    <n v="29"/>
    <x v="142"/>
    <x v="3"/>
    <x v="6"/>
    <x v="0"/>
    <n v="983498"/>
    <n v="3130973"/>
    <n v="103501.77"/>
    <n v="13151"/>
    <n v="491"/>
    <n v="42"/>
    <n v="8.5539714867617106E-2"/>
    <n v="123660"/>
    <n v="20158.23"/>
    <n v="7.8702585354725878"/>
    <n v="2464.3278571428573"/>
    <n v="4.2002917303981865E-3"/>
    <n v="0.19476217653089409"/>
  </r>
  <r>
    <n v="30"/>
    <x v="142"/>
    <x v="0"/>
    <x v="7"/>
    <x v="0"/>
    <n v="4387490"/>
    <n v="28454"/>
    <n v="5666.41"/>
    <n v="1050"/>
    <n v="17"/>
    <n v="3"/>
    <n v="0.17647058823529413"/>
    <n v="25060"/>
    <n v="19393.59"/>
    <n v="5.396580952380952"/>
    <n v="1888.8033333333333"/>
    <n v="3.6901665846629648E-2"/>
    <n v="3.4225532568239858"/>
  </r>
  <r>
    <n v="31"/>
    <x v="142"/>
    <x v="0"/>
    <x v="8"/>
    <x v="0"/>
    <n v="544756"/>
    <n v="259744"/>
    <n v="88795.26"/>
    <n v="2891"/>
    <n v="79"/>
    <n v="9"/>
    <n v="0.11392405063291139"/>
    <n v="5933"/>
    <n v="-82862.259999999995"/>
    <n v="30.714375648564509"/>
    <n v="9866.14"/>
    <n v="1.1130189725267955E-2"/>
    <n v="-0.93318337037359878"/>
  </r>
  <r>
    <n v="32"/>
    <x v="142"/>
    <x v="3"/>
    <x v="9"/>
    <x v="2"/>
    <n v="374754"/>
    <n v="758164"/>
    <n v="160236.94"/>
    <n v="7306"/>
    <n v="389"/>
    <n v="42"/>
    <n v="0.10796915167095116"/>
    <n v="232982"/>
    <n v="72745.06"/>
    <n v="21.932239255406515"/>
    <n v="3815.1652380952382"/>
    <n v="9.6364374990107679E-3"/>
    <n v="0.45398433095389862"/>
  </r>
  <r>
    <n v="33"/>
    <x v="142"/>
    <x v="1"/>
    <x v="10"/>
    <x v="3"/>
    <n v="39889"/>
    <n v="101031362"/>
    <n v="35111.5"/>
    <n v="11470"/>
    <n v="81"/>
    <n v="14"/>
    <n v="0.1728395061728395"/>
    <n v="57677"/>
    <n v="22565.5"/>
    <n v="3.0611595466434176"/>
    <n v="2507.9642857142858"/>
    <n v="1.1352910396278732E-4"/>
    <n v="0.64268117283511106"/>
  </r>
  <r>
    <n v="34"/>
    <x v="143"/>
    <x v="0"/>
    <x v="0"/>
    <x v="0"/>
    <n v="349043"/>
    <n v="2081830"/>
    <n v="160059.26999999999"/>
    <n v="9576"/>
    <n v="186"/>
    <n v="36"/>
    <n v="0.19354838709677419"/>
    <n v="169632"/>
    <n v="9572.73"/>
    <n v="16.714627192982455"/>
    <n v="4446.0908333333327"/>
    <n v="4.5997992151136256E-3"/>
    <n v="5.9807407593449602E-2"/>
  </r>
  <r>
    <n v="35"/>
    <x v="143"/>
    <x v="0"/>
    <x v="1"/>
    <x v="0"/>
    <n v="348934"/>
    <n v="3770815"/>
    <n v="101752.74"/>
    <n v="12006"/>
    <n v="158"/>
    <n v="15"/>
    <n v="9.49367088607595E-2"/>
    <n v="92362"/>
    <n v="-9390.74"/>
    <n v="8.4751574212893566"/>
    <n v="6783.5160000000005"/>
    <n v="3.1839270820764212E-3"/>
    <n v="-9.2289799763623059E-2"/>
  </r>
  <r>
    <n v="36"/>
    <x v="143"/>
    <x v="1"/>
    <x v="2"/>
    <x v="1"/>
    <n v="89459845"/>
    <n v="233281"/>
    <n v="46792.66"/>
    <n v="3698"/>
    <n v="58"/>
    <n v="7"/>
    <n v="0.1206896551724138"/>
    <n v="75768"/>
    <n v="28975.34"/>
    <n v="12.653504597079504"/>
    <n v="6684.6657142857148"/>
    <n v="1.5852126834161376E-2"/>
    <n v="0.61922831486818652"/>
  </r>
  <r>
    <n v="37"/>
    <x v="143"/>
    <x v="1"/>
    <x v="3"/>
    <x v="1"/>
    <n v="127823"/>
    <n v="1521911"/>
    <n v="65252.33"/>
    <n v="10711"/>
    <n v="199"/>
    <n v="14"/>
    <n v="7.0351758793969849E-2"/>
    <n v="58961"/>
    <n v="-6291.33"/>
    <n v="6.0920857062832603"/>
    <n v="4660.880714285714"/>
    <n v="7.0378622665845771E-3"/>
    <n v="-9.641540769502023E-2"/>
  </r>
  <r>
    <n v="38"/>
    <x v="143"/>
    <x v="2"/>
    <x v="4"/>
    <x v="2"/>
    <n v="10934"/>
    <n v="2277734"/>
    <n v="186277.97"/>
    <n v="21136"/>
    <n v="415"/>
    <n v="76"/>
    <n v="0.18313253012048192"/>
    <n v="533300"/>
    <n v="347022.03"/>
    <n v="8.8133028955336865"/>
    <n v="2451.0259210526315"/>
    <n v="9.2793978576954112E-3"/>
    <n v="1.8629257662621084"/>
  </r>
  <r>
    <n v="39"/>
    <x v="143"/>
    <x v="3"/>
    <x v="5"/>
    <x v="0"/>
    <n v="9034945"/>
    <n v="1513148"/>
    <n v="121542.03"/>
    <n v="11485"/>
    <n v="236"/>
    <n v="27"/>
    <n v="0.11440677966101695"/>
    <n v="156797"/>
    <n v="35254.97"/>
    <n v="10.582675663909447"/>
    <n v="4501.5566666666664"/>
    <n v="7.5901365894149152E-3"/>
    <n v="0.29006402147471128"/>
  </r>
  <r>
    <n v="40"/>
    <x v="143"/>
    <x v="3"/>
    <x v="6"/>
    <x v="0"/>
    <n v="983498"/>
    <n v="3336733"/>
    <n v="36842.69"/>
    <n v="16996"/>
    <n v="368"/>
    <n v="10"/>
    <n v="2.717391304347826E-2"/>
    <n v="28099"/>
    <n v="-8743.69"/>
    <n v="2.1677271122617086"/>
    <n v="3684.2690000000002"/>
    <n v="5.0936050322276313E-3"/>
    <n v="-0.23732496188524779"/>
  </r>
  <r>
    <n v="41"/>
    <x v="143"/>
    <x v="0"/>
    <x v="7"/>
    <x v="0"/>
    <n v="4387490"/>
    <n v="44849"/>
    <n v="938.91"/>
    <n v="1005"/>
    <n v="3"/>
    <n v="1"/>
    <n v="0.33333333333333331"/>
    <n v="4291"/>
    <n v="3352.09"/>
    <n v="0.93423880597014919"/>
    <n v="938.91"/>
    <n v="2.240852638854824E-2"/>
    <n v="3.5701930962499069"/>
  </r>
  <r>
    <n v="42"/>
    <x v="143"/>
    <x v="0"/>
    <x v="8"/>
    <x v="0"/>
    <n v="544756"/>
    <n v="508812"/>
    <n v="123801.32"/>
    <n v="4734"/>
    <n v="75"/>
    <n v="12"/>
    <n v="0.16"/>
    <n v="6137"/>
    <n v="-117664.32000000001"/>
    <n v="26.151525137304606"/>
    <n v="10316.776666666667"/>
    <n v="9.3040258484469712E-3"/>
    <n v="-0.95042863840224001"/>
  </r>
  <r>
    <n v="43"/>
    <x v="143"/>
    <x v="3"/>
    <x v="9"/>
    <x v="2"/>
    <n v="374754"/>
    <n v="1031011"/>
    <n v="158423.89000000001"/>
    <n v="12688"/>
    <n v="264"/>
    <n v="32"/>
    <n v="0.12121212121212122"/>
    <n v="233675"/>
    <n v="75251.11"/>
    <n v="12.48611995586381"/>
    <n v="4950.7465625000004"/>
    <n v="1.2306367245354317E-2"/>
    <n v="0.47499849927936999"/>
  </r>
  <r>
    <n v="44"/>
    <x v="143"/>
    <x v="1"/>
    <x v="10"/>
    <x v="3"/>
    <n v="39889"/>
    <n v="43353333"/>
    <n v="170183.25"/>
    <n v="17070"/>
    <n v="350"/>
    <n v="68"/>
    <n v="0.19428571428571428"/>
    <n v="191200"/>
    <n v="21016.75"/>
    <n v="9.9697275922671356"/>
    <n v="2502.6948529411766"/>
    <n v="3.9374135317346879E-4"/>
    <n v="0.12349482102380815"/>
  </r>
  <r>
    <n v="45"/>
    <x v="144"/>
    <x v="0"/>
    <x v="0"/>
    <x v="0"/>
    <n v="349043"/>
    <n v="3401845"/>
    <n v="96860.5"/>
    <n v="11067"/>
    <n v="147"/>
    <n v="16"/>
    <n v="0.10884353741496598"/>
    <n v="68974"/>
    <n v="-27886.5"/>
    <n v="8.7521911990602685"/>
    <n v="6053.78125"/>
    <n v="3.2532346417899699E-3"/>
    <n v="-0.28790373784979428"/>
  </r>
  <r>
    <n v="46"/>
    <x v="144"/>
    <x v="0"/>
    <x v="1"/>
    <x v="0"/>
    <n v="348934"/>
    <n v="3506495"/>
    <n v="311601.73"/>
    <n v="13249"/>
    <n v="277"/>
    <n v="49"/>
    <n v="0.17689530685920576"/>
    <n v="193692"/>
    <n v="-117909.73"/>
    <n v="23.518886708430824"/>
    <n v="6359.2189795918366"/>
    <n v="3.778416909192798E-3"/>
    <n v="-0.37839882981394229"/>
  </r>
  <r>
    <n v="47"/>
    <x v="144"/>
    <x v="1"/>
    <x v="2"/>
    <x v="1"/>
    <n v="89459845"/>
    <n v="280641"/>
    <n v="96699.34"/>
    <n v="5064"/>
    <n v="125"/>
    <n v="21"/>
    <n v="0.16800000000000001"/>
    <n v="207670"/>
    <n v="110970.66"/>
    <n v="19.095446287519746"/>
    <n v="4604.7304761904761"/>
    <n v="1.8044405486012379E-2"/>
    <n v="1.1475844612796737"/>
  </r>
  <r>
    <n v="48"/>
    <x v="144"/>
    <x v="1"/>
    <x v="3"/>
    <x v="1"/>
    <n v="127823"/>
    <n v="11676929"/>
    <n v="56797.919999999998"/>
    <n v="9629"/>
    <n v="128"/>
    <n v="12"/>
    <n v="9.375E-2"/>
    <n v="55614"/>
    <n v="-1183.92"/>
    <n v="5.8986312181950353"/>
    <n v="4733.16"/>
    <n v="8.2461750002933135E-4"/>
    <n v="-2.0844425288813397E-2"/>
  </r>
  <r>
    <n v="49"/>
    <x v="144"/>
    <x v="2"/>
    <x v="4"/>
    <x v="2"/>
    <n v="10934"/>
    <n v="1912433"/>
    <n v="503601.7"/>
    <n v="19497"/>
    <n v="791"/>
    <n v="169"/>
    <n v="0.213653603034134"/>
    <n v="1299285"/>
    <n v="795683.3"/>
    <n v="25.829702005436733"/>
    <n v="2979.8917159763314"/>
    <n v="1.0194866957430666E-2"/>
    <n v="1.5799853336476029"/>
  </r>
  <r>
    <n v="50"/>
    <x v="144"/>
    <x v="3"/>
    <x v="5"/>
    <x v="0"/>
    <n v="9034945"/>
    <n v="8812376"/>
    <n v="295536.77"/>
    <n v="13683"/>
    <n v="520"/>
    <n v="64"/>
    <n v="0.12307692307692308"/>
    <n v="455393"/>
    <n v="159856.23000000001"/>
    <n v="21.598828473288023"/>
    <n v="4617.7620312500003"/>
    <n v="1.5527026990223749E-3"/>
    <n v="0.54090132337847507"/>
  </r>
  <r>
    <n v="51"/>
    <x v="144"/>
    <x v="3"/>
    <x v="6"/>
    <x v="0"/>
    <n v="983498"/>
    <n v="4986328"/>
    <n v="15285.7"/>
    <n v="27835"/>
    <n v="726"/>
    <n v="3"/>
    <n v="4.1322314049586778E-3"/>
    <n v="6348"/>
    <n v="-8937.7000000000007"/>
    <n v="0.54915394287767205"/>
    <n v="5095.2333333333336"/>
    <n v="5.5822641430728183E-3"/>
    <n v="-0.5847098922522358"/>
  </r>
  <r>
    <n v="52"/>
    <x v="144"/>
    <x v="0"/>
    <x v="7"/>
    <x v="0"/>
    <n v="4387490"/>
    <n v="45291"/>
    <n v="6230.59"/>
    <n v="1341"/>
    <n v="30"/>
    <n v="5"/>
    <n v="0.16666666666666666"/>
    <n v="25508"/>
    <n v="19277.41"/>
    <n v="4.6462266964951526"/>
    <n v="1246.1179999999999"/>
    <n v="2.9608531496323774E-2"/>
    <n v="3.0939943087251769"/>
  </r>
  <r>
    <n v="53"/>
    <x v="144"/>
    <x v="0"/>
    <x v="8"/>
    <x v="0"/>
    <n v="544756"/>
    <n v="522672"/>
    <n v="223972.38"/>
    <n v="6737"/>
    <n v="113"/>
    <n v="22"/>
    <n v="0.19469026548672566"/>
    <n v="8631"/>
    <n v="-215341.38"/>
    <n v="33.245120973727182"/>
    <n v="10180.562727272727"/>
    <n v="1.2889536841460802E-2"/>
    <n v="-0.96146399837337082"/>
  </r>
  <r>
    <n v="54"/>
    <x v="144"/>
    <x v="3"/>
    <x v="9"/>
    <x v="2"/>
    <n v="374754"/>
    <n v="2198826"/>
    <n v="30555.919999999998"/>
    <n v="17154"/>
    <n v="50"/>
    <n v="6"/>
    <n v="0.12"/>
    <n v="44947"/>
    <n v="14391.08"/>
    <n v="1.7812708406202633"/>
    <n v="5092.6533333333327"/>
    <n v="7.8014358571346712E-3"/>
    <n v="0.47097518255054999"/>
  </r>
  <r>
    <n v="55"/>
    <x v="144"/>
    <x v="1"/>
    <x v="10"/>
    <x v="3"/>
    <n v="39889"/>
    <n v="8788249"/>
    <n v="427348.68"/>
    <n v="18671"/>
    <n v="782"/>
    <n v="122"/>
    <n v="0.15601023017902813"/>
    <n v="441781"/>
    <n v="14432.32"/>
    <n v="22.888365915055434"/>
    <n v="3502.8580327868854"/>
    <n v="2.1245415326761907E-3"/>
    <n v="3.3771766886000441E-2"/>
  </r>
  <r>
    <n v="56"/>
    <x v="145"/>
    <x v="0"/>
    <x v="0"/>
    <x v="0"/>
    <n v="349043"/>
    <n v="302076"/>
    <n v="47204.77"/>
    <n v="2247"/>
    <n v="63"/>
    <n v="8"/>
    <n v="0.12698412698412698"/>
    <n v="53364"/>
    <n v="6159.23"/>
    <n v="21.007908322207385"/>
    <n v="5900.5962499999996"/>
    <n v="7.4385254042029156E-3"/>
    <n v="0.13047897490020605"/>
  </r>
  <r>
    <n v="57"/>
    <x v="145"/>
    <x v="0"/>
    <x v="1"/>
    <x v="0"/>
    <n v="348934"/>
    <n v="471906"/>
    <n v="67791.899999999994"/>
    <n v="2646"/>
    <n v="106"/>
    <n v="9"/>
    <n v="8.4905660377358486E-2"/>
    <n v="41234"/>
    <n v="-26557.9"/>
    <n v="25.620521541950112"/>
    <n v="7532.4333333333325"/>
    <n v="5.6070488614257926E-3"/>
    <n v="-0.39175624226493139"/>
  </r>
  <r>
    <n v="58"/>
    <x v="145"/>
    <x v="1"/>
    <x v="2"/>
    <x v="1"/>
    <n v="89459845"/>
    <n v="49244"/>
    <n v="7329.34"/>
    <n v="784"/>
    <n v="11"/>
    <n v="1"/>
    <n v="9.0909090909090912E-2"/>
    <n v="7991"/>
    <n v="661.66"/>
    <n v="9.3486479591836744"/>
    <n v="7329.34"/>
    <n v="1.5920721306148973E-2"/>
    <n v="9.0275522761940355E-2"/>
  </r>
  <r>
    <n v="59"/>
    <x v="145"/>
    <x v="1"/>
    <x v="3"/>
    <x v="1"/>
    <n v="127823"/>
    <n v="413789"/>
    <n v="20339.400000000001"/>
    <n v="2396"/>
    <n v="44"/>
    <n v="5"/>
    <n v="0.11363636363636363"/>
    <n v="13487"/>
    <n v="-6852.4"/>
    <n v="8.4888981636060112"/>
    <n v="4067.88"/>
    <n v="5.7903907547083178E-3"/>
    <n v="-0.33690276016008336"/>
  </r>
  <r>
    <n v="60"/>
    <x v="145"/>
    <x v="2"/>
    <x v="4"/>
    <x v="2"/>
    <n v="10934"/>
    <n v="447143"/>
    <n v="82459.83"/>
    <n v="3630"/>
    <n v="151"/>
    <n v="22"/>
    <n v="0.14569536423841059"/>
    <n v="183163"/>
    <n v="100703.17"/>
    <n v="22.71620661157025"/>
    <n v="3748.1740909090909"/>
    <n v="8.1182082689430449E-3"/>
    <n v="1.2212391172768606"/>
  </r>
  <r>
    <n v="61"/>
    <x v="145"/>
    <x v="3"/>
    <x v="5"/>
    <x v="0"/>
    <n v="9034945"/>
    <n v="422619"/>
    <n v="3192.93"/>
    <n v="2940"/>
    <n v="13"/>
    <n v="1"/>
    <n v="7.6923076923076927E-2"/>
    <n v="5519"/>
    <n v="2326.0700000000002"/>
    <n v="1.0860306122448979"/>
    <n v="3192.93"/>
    <n v="6.9566205021544224E-3"/>
    <n v="0.72850641886918921"/>
  </r>
  <r>
    <n v="62"/>
    <x v="145"/>
    <x v="3"/>
    <x v="6"/>
    <x v="0"/>
    <n v="983498"/>
    <n v="1523793"/>
    <n v="10588.83"/>
    <n v="5625"/>
    <n v="102"/>
    <n v="4"/>
    <n v="3.9215686274509803E-2"/>
    <n v="10883"/>
    <n v="294.17"/>
    <n v="1.8824586666666667"/>
    <n v="2647.2075"/>
    <n v="3.6914462791205892E-3"/>
    <n v="2.7781161846965153E-2"/>
  </r>
  <r>
    <n v="63"/>
    <x v="145"/>
    <x v="0"/>
    <x v="7"/>
    <x v="0"/>
    <n v="4387490"/>
    <n v="10443"/>
    <n v="1230.8599999999999"/>
    <n v="310"/>
    <n v="5"/>
    <n v="1"/>
    <n v="0.2"/>
    <n v="5639"/>
    <n v="4408.1400000000003"/>
    <n v="3.9705161290322577"/>
    <n v="1230.8599999999999"/>
    <n v="2.9684956430144595E-2"/>
    <n v="3.5813496254651227"/>
  </r>
  <r>
    <n v="64"/>
    <x v="145"/>
    <x v="0"/>
    <x v="8"/>
    <x v="0"/>
    <n v="544756"/>
    <n v="113358"/>
    <n v="33507.74"/>
    <n v="1402"/>
    <n v="19"/>
    <n v="3"/>
    <n v="0.15789473684210525"/>
    <n v="7125"/>
    <n v="-26382.74"/>
    <n v="23.899957203994294"/>
    <n v="11169.246666666666"/>
    <n v="1.2367896399019036E-2"/>
    <n v="-0.78736256160516949"/>
  </r>
  <r>
    <n v="65"/>
    <x v="145"/>
    <x v="3"/>
    <x v="9"/>
    <x v="2"/>
    <n v="374754"/>
    <n v="331721"/>
    <n v="9091.01"/>
    <n v="3019"/>
    <n v="20"/>
    <n v="1"/>
    <n v="0.05"/>
    <n v="8939"/>
    <n v="-152.01"/>
    <n v="3.0112653196422658"/>
    <n v="9091.01"/>
    <n v="9.10102164168081E-3"/>
    <n v="-1.6720914397850183E-2"/>
  </r>
  <r>
    <n v="66"/>
    <x v="145"/>
    <x v="1"/>
    <x v="10"/>
    <x v="3"/>
    <n v="39889"/>
    <n v="42024651"/>
    <n v="41818.49"/>
    <n v="4155"/>
    <n v="73"/>
    <n v="9"/>
    <n v="0.12328767123287671"/>
    <n v="43654"/>
    <n v="1835.51"/>
    <n v="10.064618531889289"/>
    <n v="4646.4988888888884"/>
    <n v="9.8870541482902496E-5"/>
    <n v="4.3892306967563868E-2"/>
  </r>
  <r>
    <n v="67"/>
    <x v="146"/>
    <x v="0"/>
    <x v="0"/>
    <x v="0"/>
    <n v="349043"/>
    <n v="530157"/>
    <n v="31369.360000000001"/>
    <n v="2201"/>
    <n v="42"/>
    <n v="4"/>
    <n v="9.5238095238095233E-2"/>
    <n v="27204"/>
    <n v="-4165.3599999999997"/>
    <n v="14.252321671967287"/>
    <n v="7842.34"/>
    <n v="4.1516003749832598E-3"/>
    <n v="-0.13278434752892629"/>
  </r>
  <r>
    <n v="68"/>
    <x v="146"/>
    <x v="0"/>
    <x v="1"/>
    <x v="0"/>
    <n v="348934"/>
    <n v="739567"/>
    <n v="39034.26"/>
    <n v="3422"/>
    <n v="69"/>
    <n v="5"/>
    <n v="7.2463768115942032E-2"/>
    <n v="28009"/>
    <n v="-11025.26"/>
    <n v="11.406855639976623"/>
    <n v="7806.8520000000008"/>
    <n v="4.6270317631803472E-3"/>
    <n v="-0.2824508521488559"/>
  </r>
  <r>
    <n v="69"/>
    <x v="146"/>
    <x v="1"/>
    <x v="2"/>
    <x v="1"/>
    <n v="89459845"/>
    <n v="50553"/>
    <n v="7149.07"/>
    <n v="750"/>
    <n v="14"/>
    <n v="1"/>
    <n v="7.1428571428571425E-2"/>
    <n v="15820"/>
    <n v="8670.93"/>
    <n v="9.5320933333333322"/>
    <n v="7149.07"/>
    <n v="1.483591478250549E-2"/>
    <n v="1.2128752411152781"/>
  </r>
  <r>
    <n v="70"/>
    <x v="146"/>
    <x v="1"/>
    <x v="3"/>
    <x v="1"/>
    <n v="127823"/>
    <n v="1057300"/>
    <n v="20403.03"/>
    <n v="2207"/>
    <n v="44"/>
    <n v="5"/>
    <n v="0.11363636363636363"/>
    <n v="20110"/>
    <n v="-293.02999999999997"/>
    <n v="9.2446896239238772"/>
    <n v="4080.6059999999998"/>
    <n v="2.0873924146410667E-3"/>
    <n v="-1.4362082494609869E-2"/>
  </r>
  <r>
    <n v="71"/>
    <x v="146"/>
    <x v="2"/>
    <x v="4"/>
    <x v="2"/>
    <n v="10934"/>
    <n v="583395"/>
    <n v="34336.82"/>
    <n v="3621"/>
    <n v="70"/>
    <n v="15"/>
    <n v="0.21428571428571427"/>
    <n v="98258"/>
    <n v="63921.18"/>
    <n v="9.4826898646782656"/>
    <n v="2289.1213333333335"/>
    <n v="6.2067724269148691E-3"/>
    <n v="1.8615928906637249"/>
  </r>
  <r>
    <n v="72"/>
    <x v="146"/>
    <x v="3"/>
    <x v="5"/>
    <x v="0"/>
    <n v="9034945"/>
    <n v="1218865"/>
    <n v="38684.400000000001"/>
    <n v="2400"/>
    <n v="107"/>
    <n v="10"/>
    <n v="9.3457943925233641E-2"/>
    <n v="65836"/>
    <n v="27151.599999999999"/>
    <n v="16.118500000000001"/>
    <n v="3868.44"/>
    <n v="1.9690449721667287E-3"/>
    <n v="0.70187465748467071"/>
  </r>
  <r>
    <n v="73"/>
    <x v="146"/>
    <x v="3"/>
    <x v="6"/>
    <x v="0"/>
    <n v="983498"/>
    <n v="555872"/>
    <n v="6726.84"/>
    <n v="4944"/>
    <n v="161"/>
    <n v="2"/>
    <n v="1.2422360248447204E-2"/>
    <n v="4302"/>
    <n v="-2424.84"/>
    <n v="1.3606067961165049"/>
    <n v="3363.42"/>
    <n v="8.8941339013298027E-3"/>
    <n v="-0.3604723763312343"/>
  </r>
  <r>
    <n v="74"/>
    <x v="146"/>
    <x v="0"/>
    <x v="7"/>
    <x v="0"/>
    <n v="4387490"/>
    <n v="9051"/>
    <n v="3145"/>
    <n v="238"/>
    <n v="6"/>
    <n v="1"/>
    <n v="0.16666666666666666"/>
    <n v="4409"/>
    <n v="1264"/>
    <n v="13.214285714285714"/>
    <n v="3145"/>
    <n v="2.6295436968290797E-2"/>
    <n v="0.40190779014308425"/>
  </r>
  <r>
    <n v="75"/>
    <x v="146"/>
    <x v="0"/>
    <x v="8"/>
    <x v="0"/>
    <n v="544756"/>
    <n v="141605"/>
    <n v="8771.91"/>
    <n v="1171"/>
    <n v="5"/>
    <n v="1"/>
    <n v="0.2"/>
    <n v="1131"/>
    <n v="-7640.91"/>
    <n v="7.4909564474807855"/>
    <n v="8771.91"/>
    <n v="8.2694820098160367E-3"/>
    <n v="-0.87106570860850141"/>
  </r>
  <r>
    <n v="76"/>
    <x v="146"/>
    <x v="3"/>
    <x v="9"/>
    <x v="2"/>
    <n v="374754"/>
    <n v="297737"/>
    <n v="39871.1"/>
    <n v="2669"/>
    <n v="85"/>
    <n v="13"/>
    <n v="0.15294117647058825"/>
    <n v="76747"/>
    <n v="36875.9"/>
    <n v="14.938591232671412"/>
    <n v="3067.0076923076922"/>
    <n v="8.9642872736676992E-3"/>
    <n v="0.92487791909428141"/>
  </r>
  <r>
    <n v="77"/>
    <x v="146"/>
    <x v="1"/>
    <x v="10"/>
    <x v="3"/>
    <n v="39889"/>
    <n v="3334300"/>
    <n v="70245.240000000005"/>
    <n v="4291"/>
    <n v="164"/>
    <n v="26"/>
    <n v="0.15853658536585366"/>
    <n v="88199"/>
    <n v="17953.759999999998"/>
    <n v="16.370365882078772"/>
    <n v="2701.7400000000002"/>
    <n v="1.2869267912305432E-3"/>
    <n v="0.25558685542251686"/>
  </r>
  <r>
    <n v="78"/>
    <x v="147"/>
    <x v="0"/>
    <x v="0"/>
    <x v="0"/>
    <n v="349043"/>
    <n v="406722"/>
    <n v="21826.240000000002"/>
    <n v="2354"/>
    <n v="41"/>
    <n v="5"/>
    <n v="0.12195121951219512"/>
    <n v="19381"/>
    <n v="-2445.2399999999998"/>
    <n v="9.2719796091758724"/>
    <n v="4365.2480000000005"/>
    <n v="5.7877370783975292E-3"/>
    <n v="-0.11203212280264487"/>
  </r>
  <r>
    <n v="79"/>
    <x v="147"/>
    <x v="0"/>
    <x v="1"/>
    <x v="0"/>
    <n v="348934"/>
    <n v="398043"/>
    <n v="28305.37"/>
    <n v="2715"/>
    <n v="77"/>
    <n v="4"/>
    <n v="5.1948051948051951E-2"/>
    <n v="30739"/>
    <n v="2433.63"/>
    <n v="10.425550644567219"/>
    <n v="7076.3424999999997"/>
    <n v="6.8208711119150441E-3"/>
    <n v="8.5977678440522065E-2"/>
  </r>
  <r>
    <n v="80"/>
    <x v="147"/>
    <x v="1"/>
    <x v="2"/>
    <x v="1"/>
    <n v="89459845"/>
    <n v="57382"/>
    <n v="8220.1"/>
    <n v="887"/>
    <n v="20"/>
    <n v="2"/>
    <n v="0.1"/>
    <n v="16560"/>
    <n v="8339.9"/>
    <n v="9.2673055242390081"/>
    <n v="4110.05"/>
    <n v="1.5457809069046043E-2"/>
    <n v="1.0145740319460832"/>
  </r>
  <r>
    <n v="81"/>
    <x v="147"/>
    <x v="1"/>
    <x v="3"/>
    <x v="1"/>
    <n v="127823"/>
    <n v="408026"/>
    <n v="19376.810000000001"/>
    <n v="2671"/>
    <n v="40"/>
    <n v="4"/>
    <n v="0.1"/>
    <n v="18164"/>
    <n v="-1212.81"/>
    <n v="7.2545151628603524"/>
    <n v="4844.2025000000003"/>
    <n v="6.5461514707396097E-3"/>
    <n v="-6.2590797969325179E-2"/>
  </r>
  <r>
    <n v="82"/>
    <x v="147"/>
    <x v="2"/>
    <x v="4"/>
    <x v="2"/>
    <n v="10934"/>
    <n v="704551"/>
    <n v="39977.83"/>
    <n v="4966"/>
    <n v="91"/>
    <n v="12"/>
    <n v="0.13186813186813187"/>
    <n v="99836"/>
    <n v="59858.17"/>
    <n v="8.0503080950463151"/>
    <n v="3331.4858333333336"/>
    <n v="7.0484606508258449E-3"/>
    <n v="1.4972841197233566"/>
  </r>
  <r>
    <n v="83"/>
    <x v="147"/>
    <x v="3"/>
    <x v="5"/>
    <x v="0"/>
    <n v="9034945"/>
    <n v="435006"/>
    <n v="282.52"/>
    <n v="2216"/>
    <n v="0"/>
    <n v="1"/>
    <n v="0"/>
    <n v="0"/>
    <n v="-282.52"/>
    <n v="0.12749097472924187"/>
    <n v="282.52"/>
    <n v="5.0941826089755081E-3"/>
    <n v="-1"/>
  </r>
  <r>
    <n v="84"/>
    <x v="147"/>
    <x v="3"/>
    <x v="6"/>
    <x v="0"/>
    <n v="983498"/>
    <n v="1203661"/>
    <n v="2047.77"/>
    <n v="4187"/>
    <n v="108"/>
    <n v="1"/>
    <n v="9.2592592592592587E-3"/>
    <n v="1806"/>
    <n v="-241.77"/>
    <n v="0.48907809887747788"/>
    <n v="2047.77"/>
    <n v="3.4785541776297477E-3"/>
    <n v="-0.11806501706734644"/>
  </r>
  <r>
    <n v="85"/>
    <x v="147"/>
    <x v="0"/>
    <x v="7"/>
    <x v="0"/>
    <n v="4387490"/>
    <n v="9418"/>
    <n v="4712.4399999999996"/>
    <n v="345"/>
    <n v="9"/>
    <n v="2"/>
    <n v="0.22222222222222221"/>
    <n v="10627"/>
    <n v="5914.56"/>
    <n v="13.659246376811593"/>
    <n v="2356.2199999999998"/>
    <n v="3.6631981312380546E-2"/>
    <n v="1.2550950250825477"/>
  </r>
  <r>
    <n v="86"/>
    <x v="147"/>
    <x v="0"/>
    <x v="8"/>
    <x v="0"/>
    <n v="544756"/>
    <n v="104747"/>
    <n v="43482.47"/>
    <n v="1079"/>
    <n v="27"/>
    <n v="4"/>
    <n v="0.14814814814814814"/>
    <n v="5227"/>
    <n v="-38255.47"/>
    <n v="40.298860055607044"/>
    <n v="10870.6175"/>
    <n v="1.0301011007475155E-2"/>
    <n v="-0.8797906374683867"/>
  </r>
  <r>
    <n v="87"/>
    <x v="147"/>
    <x v="3"/>
    <x v="9"/>
    <x v="2"/>
    <n v="374754"/>
    <n v="387923"/>
    <n v="31150.560000000001"/>
    <n v="3195"/>
    <n v="58"/>
    <n v="7"/>
    <n v="0.1206896551724138"/>
    <n v="39311"/>
    <n v="8160.44"/>
    <n v="9.7497840375586851"/>
    <n v="4450.08"/>
    <n v="8.236170580244017E-3"/>
    <n v="0.2619676821219265"/>
  </r>
  <r>
    <n v="88"/>
    <x v="147"/>
    <x v="1"/>
    <x v="10"/>
    <x v="3"/>
    <n v="39889"/>
    <n v="2176935"/>
    <n v="37451.68"/>
    <n v="3414"/>
    <n v="86"/>
    <n v="8"/>
    <n v="9.3023255813953487E-2"/>
    <n v="44856"/>
    <n v="7404.32"/>
    <n v="10.970029291154072"/>
    <n v="4681.46"/>
    <n v="1.5682599618270642E-3"/>
    <n v="0.19770328060049641"/>
  </r>
  <r>
    <n v="89"/>
    <x v="148"/>
    <x v="0"/>
    <x v="0"/>
    <x v="0"/>
    <n v="349043"/>
    <n v="515066"/>
    <n v="46973.09"/>
    <n v="2749"/>
    <n v="64"/>
    <n v="8"/>
    <n v="0.125"/>
    <n v="37232"/>
    <n v="-9741.09"/>
    <n v="17.087337213532191"/>
    <n v="5871.6362499999996"/>
    <n v="5.3371800895419229E-3"/>
    <n v="-0.20737596781476375"/>
  </r>
  <r>
    <n v="90"/>
    <x v="148"/>
    <x v="0"/>
    <x v="1"/>
    <x v="0"/>
    <n v="348934"/>
    <n v="454520"/>
    <n v="62820.95"/>
    <n v="2748"/>
    <n v="81"/>
    <n v="9"/>
    <n v="0.1111111111111111"/>
    <n v="53524"/>
    <n v="-9296.9500000000007"/>
    <n v="22.860607714701601"/>
    <n v="6980.1055555555549"/>
    <n v="6.0459385725600634E-3"/>
    <n v="-0.14799123540793321"/>
  </r>
  <r>
    <n v="91"/>
    <x v="148"/>
    <x v="1"/>
    <x v="2"/>
    <x v="1"/>
    <n v="89459845"/>
    <n v="51429"/>
    <n v="3419.26"/>
    <n v="878"/>
    <n v="5"/>
    <n v="1"/>
    <n v="0.2"/>
    <n v="8084"/>
    <n v="4664.74"/>
    <n v="3.8943735763097953"/>
    <n v="3419.26"/>
    <n v="1.7072079954889265E-2"/>
    <n v="1.3642542538443989"/>
  </r>
  <r>
    <n v="92"/>
    <x v="148"/>
    <x v="1"/>
    <x v="3"/>
    <x v="1"/>
    <n v="127823"/>
    <n v="419734"/>
    <n v="21828.63"/>
    <n v="2269"/>
    <n v="51"/>
    <n v="5"/>
    <n v="9.8039215686274508E-2"/>
    <n v="17322"/>
    <n v="-4506.63"/>
    <n v="9.620374614367563"/>
    <n v="4365.7260000000006"/>
    <n v="5.4058046286457615E-3"/>
    <n v="-0.20645500885763329"/>
  </r>
  <r>
    <n v="93"/>
    <x v="148"/>
    <x v="2"/>
    <x v="4"/>
    <x v="2"/>
    <n v="10934"/>
    <n v="564024"/>
    <n v="30749.67"/>
    <n v="4093"/>
    <n v="79"/>
    <n v="18"/>
    <n v="0.22784810126582278"/>
    <n v="119050"/>
    <n v="88300.33"/>
    <n v="7.5127461519667724"/>
    <n v="1708.3149999999998"/>
    <n v="7.2567833992879735E-3"/>
    <n v="2.8715862641777945"/>
  </r>
  <r>
    <n v="94"/>
    <x v="148"/>
    <x v="3"/>
    <x v="5"/>
    <x v="0"/>
    <n v="9034945"/>
    <n v="886661"/>
    <n v="11551.42"/>
    <n v="2465"/>
    <n v="17"/>
    <n v="3"/>
    <n v="0.17647058823529413"/>
    <n v="17338"/>
    <n v="5786.58"/>
    <n v="4.6861744421906693"/>
    <n v="3850.4733333333334"/>
    <n v="2.7800929554812944E-3"/>
    <n v="0.50094100984987122"/>
  </r>
  <r>
    <n v="95"/>
    <x v="148"/>
    <x v="3"/>
    <x v="6"/>
    <x v="0"/>
    <n v="983498"/>
    <n v="1215513"/>
    <n v="6606.73"/>
    <n v="6024"/>
    <n v="119"/>
    <n v="2"/>
    <n v="1.680672268907563E-2"/>
    <n v="5531"/>
    <n v="-1075.73"/>
    <n v="1.0967347277556441"/>
    <n v="3303.3649999999998"/>
    <n v="4.9559321866569916E-3"/>
    <n v="-0.16282336344908904"/>
  </r>
  <r>
    <n v="96"/>
    <x v="148"/>
    <x v="0"/>
    <x v="7"/>
    <x v="0"/>
    <n v="4387490"/>
    <n v="10823"/>
    <n v="2135.25"/>
    <n v="321"/>
    <n v="6"/>
    <n v="1"/>
    <n v="0.16666666666666666"/>
    <n v="4797"/>
    <n v="2661.75"/>
    <n v="6.6518691588785046"/>
    <n v="2135.25"/>
    <n v="2.9659059410514645E-2"/>
    <n v="1.2465753424657535"/>
  </r>
  <r>
    <n v="97"/>
    <x v="148"/>
    <x v="0"/>
    <x v="8"/>
    <x v="0"/>
    <n v="544756"/>
    <n v="226725"/>
    <n v="28904.85"/>
    <n v="1182"/>
    <n v="28"/>
    <n v="3"/>
    <n v="0.10714285714285714"/>
    <n v="2518"/>
    <n v="-26386.85"/>
    <n v="24.45418781725888"/>
    <n v="9634.9499999999989"/>
    <n v="5.2133642077406553E-3"/>
    <n v="-0.91288659169654918"/>
  </r>
  <r>
    <n v="98"/>
    <x v="148"/>
    <x v="3"/>
    <x v="9"/>
    <x v="2"/>
    <n v="374754"/>
    <n v="408835"/>
    <n v="63708.97"/>
    <n v="3133"/>
    <n v="82"/>
    <n v="16"/>
    <n v="0.1951219512195122"/>
    <n v="102367"/>
    <n v="38658.03"/>
    <n v="20.334813278008298"/>
    <n v="3981.8106250000001"/>
    <n v="7.663238225690071E-3"/>
    <n v="0.60679100603886704"/>
  </r>
  <r>
    <n v="99"/>
    <x v="148"/>
    <x v="1"/>
    <x v="10"/>
    <x v="3"/>
    <n v="39889"/>
    <n v="3331154"/>
    <n v="51971"/>
    <n v="4443"/>
    <n v="86"/>
    <n v="14"/>
    <n v="0.16279069767441862"/>
    <n v="57042"/>
    <n v="5071"/>
    <n v="11.697276614899842"/>
    <n v="3712.2142857142858"/>
    <n v="1.3337720201467721E-3"/>
    <n v="9.7573646841507766E-2"/>
  </r>
  <r>
    <n v="100"/>
    <x v="149"/>
    <x v="0"/>
    <x v="0"/>
    <x v="0"/>
    <n v="349043"/>
    <n v="909227"/>
    <n v="39868.82"/>
    <n v="4431"/>
    <n v="111"/>
    <n v="6"/>
    <n v="5.4054054054054057E-2"/>
    <n v="50603"/>
    <n v="10734.18"/>
    <n v="8.9977025502143988"/>
    <n v="6644.8033333333333"/>
    <n v="4.8733704564426703E-3"/>
    <n v="0.26923746426405398"/>
  </r>
  <r>
    <n v="101"/>
    <x v="149"/>
    <x v="0"/>
    <x v="1"/>
    <x v="0"/>
    <n v="348934"/>
    <n v="794191"/>
    <n v="47898.32"/>
    <n v="5503"/>
    <n v="119"/>
    <n v="8"/>
    <n v="6.7226890756302518E-2"/>
    <n v="28940"/>
    <n v="-18958.32"/>
    <n v="8.7040377975649648"/>
    <n v="5987.29"/>
    <n v="6.9290636635267839E-3"/>
    <n v="-0.39580344362808551"/>
  </r>
  <r>
    <n v="102"/>
    <x v="149"/>
    <x v="1"/>
    <x v="2"/>
    <x v="1"/>
    <n v="89459845"/>
    <n v="96541"/>
    <n v="42001.25"/>
    <n v="2008"/>
    <n v="59"/>
    <n v="11"/>
    <n v="0.1864406779661017"/>
    <n v="103998"/>
    <n v="61996.75"/>
    <n v="20.916957171314742"/>
    <n v="3818.2954545454545"/>
    <n v="2.0799453082110193E-2"/>
    <n v="1.4760691646081963"/>
  </r>
  <r>
    <n v="103"/>
    <x v="149"/>
    <x v="1"/>
    <x v="3"/>
    <x v="1"/>
    <n v="127823"/>
    <n v="851101"/>
    <n v="68887.509999999995"/>
    <n v="3858"/>
    <n v="130"/>
    <n v="17"/>
    <n v="0.13076923076923078"/>
    <n v="50899"/>
    <n v="-17988.509999999998"/>
    <n v="17.855756868843958"/>
    <n v="4052.2064705882349"/>
    <n v="4.5329520233203819E-3"/>
    <n v="-0.2611287590449996"/>
  </r>
  <r>
    <n v="104"/>
    <x v="149"/>
    <x v="2"/>
    <x v="4"/>
    <x v="2"/>
    <n v="10934"/>
    <n v="1439304"/>
    <n v="16611.73"/>
    <n v="8667"/>
    <n v="86"/>
    <n v="17"/>
    <n v="0.19767441860465115"/>
    <n v="118435"/>
    <n v="101823.27"/>
    <n v="1.9166643590631129"/>
    <n v="977.16058823529409"/>
    <n v="6.0216604692267927E-3"/>
    <n v="6.1296005894629886"/>
  </r>
  <r>
    <n v="105"/>
    <x v="149"/>
    <x v="3"/>
    <x v="5"/>
    <x v="0"/>
    <n v="9034945"/>
    <n v="3525532"/>
    <n v="39947.040000000001"/>
    <n v="5160"/>
    <n v="215"/>
    <n v="13"/>
    <n v="6.0465116279069767E-2"/>
    <n v="89333"/>
    <n v="49385.96"/>
    <n v="7.7416744186046511"/>
    <n v="3072.8492307692309"/>
    <n v="1.4636088964729295E-3"/>
    <n v="1.2362858424554108"/>
  </r>
  <r>
    <n v="106"/>
    <x v="149"/>
    <x v="3"/>
    <x v="6"/>
    <x v="0"/>
    <n v="983498"/>
    <n v="1888534"/>
    <n v="16967.66"/>
    <n v="11094"/>
    <n v="417"/>
    <n v="4"/>
    <n v="9.5923261390887284E-3"/>
    <n v="7810"/>
    <n v="-9157.66"/>
    <n v="1.5294447449071571"/>
    <n v="4241.915"/>
    <n v="5.8743978133303397E-3"/>
    <n v="-0.53971260621676764"/>
  </r>
  <r>
    <n v="107"/>
    <x v="149"/>
    <x v="0"/>
    <x v="7"/>
    <x v="0"/>
    <n v="4387490"/>
    <n v="15719"/>
    <n v="14556.09"/>
    <n v="587"/>
    <n v="19"/>
    <n v="5"/>
    <n v="0.26315789473684209"/>
    <n v="23449"/>
    <n v="8892.91"/>
    <n v="24.797427597955707"/>
    <n v="2911.2179999999998"/>
    <n v="3.7343342451809911E-2"/>
    <n v="0.61094085018710376"/>
  </r>
  <r>
    <n v="108"/>
    <x v="149"/>
    <x v="0"/>
    <x v="8"/>
    <x v="0"/>
    <n v="544756"/>
    <n v="367121"/>
    <n v="130949.65"/>
    <n v="2778"/>
    <n v="75"/>
    <n v="12"/>
    <n v="0.16"/>
    <n v="14322"/>
    <n v="-116627.65"/>
    <n v="47.138102951763855"/>
    <n v="10912.470833333333"/>
    <n v="7.5669874510038921E-3"/>
    <n v="-0.89062971913250621"/>
  </r>
  <r>
    <n v="109"/>
    <x v="149"/>
    <x v="3"/>
    <x v="9"/>
    <x v="2"/>
    <n v="374754"/>
    <n v="465363"/>
    <n v="114882.88"/>
    <n v="5404"/>
    <n v="154"/>
    <n v="31"/>
    <n v="0.20129870129870131"/>
    <n v="123679"/>
    <n v="8796.1200000000008"/>
    <n v="21.258860103626944"/>
    <n v="3705.8993548387098"/>
    <n v="1.1612440181105932E-2"/>
    <n v="7.6565977454604209E-2"/>
  </r>
  <r>
    <n v="110"/>
    <x v="149"/>
    <x v="1"/>
    <x v="10"/>
    <x v="3"/>
    <n v="39889"/>
    <n v="5671638"/>
    <n v="147213.07999999999"/>
    <n v="8217"/>
    <n v="320"/>
    <n v="64"/>
    <n v="0.2"/>
    <n v="164705"/>
    <n v="17491.919999999998"/>
    <n v="17.915672386515759"/>
    <n v="2300.2043749999998"/>
    <n v="1.4487878105055366E-3"/>
    <n v="0.11882042003332856"/>
  </r>
  <r>
    <n v="111"/>
    <x v="150"/>
    <x v="0"/>
    <x v="0"/>
    <x v="0"/>
    <n v="349043"/>
    <n v="1233748"/>
    <n v="125800.32000000001"/>
    <n v="8073"/>
    <n v="134"/>
    <n v="20"/>
    <n v="0.14925373134328357"/>
    <n v="115661"/>
    <n v="-10139.32"/>
    <n v="15.582846525455222"/>
    <n v="6290.0160000000005"/>
    <n v="6.5434756530507038E-3"/>
    <n v="-8.0598523119813997E-2"/>
  </r>
  <r>
    <n v="112"/>
    <x v="150"/>
    <x v="0"/>
    <x v="1"/>
    <x v="0"/>
    <n v="348934"/>
    <n v="3746712"/>
    <n v="189072.44"/>
    <n v="7932"/>
    <n v="278"/>
    <n v="24"/>
    <n v="8.6330935251798566E-2"/>
    <n v="132536"/>
    <n v="-56536.44"/>
    <n v="23.836666666666666"/>
    <n v="7878.0183333333334"/>
    <n v="2.1170562349067663E-3"/>
    <n v="-0.29901999466447887"/>
  </r>
  <r>
    <n v="113"/>
    <x v="150"/>
    <x v="1"/>
    <x v="2"/>
    <x v="1"/>
    <n v="89459845"/>
    <n v="141546"/>
    <n v="30676.54"/>
    <n v="3173"/>
    <n v="63"/>
    <n v="6"/>
    <n v="9.5238095238095233E-2"/>
    <n v="52725"/>
    <n v="22048.46"/>
    <n v="9.6679924361802705"/>
    <n v="5112.7566666666671"/>
    <n v="2.241674084749834E-2"/>
    <n v="0.71874011867048881"/>
  </r>
  <r>
    <n v="114"/>
    <x v="150"/>
    <x v="1"/>
    <x v="3"/>
    <x v="1"/>
    <n v="127823"/>
    <n v="1349851"/>
    <n v="41683.51"/>
    <n v="7924"/>
    <n v="167"/>
    <n v="12"/>
    <n v="7.1856287425149698E-2"/>
    <n v="44886"/>
    <n v="3202.49"/>
    <n v="5.2604126703685008"/>
    <n v="3473.6258333333335"/>
    <n v="5.8702775343352715E-3"/>
    <n v="7.6828702765194185E-2"/>
  </r>
  <r>
    <n v="115"/>
    <x v="150"/>
    <x v="2"/>
    <x v="4"/>
    <x v="2"/>
    <n v="10934"/>
    <n v="1088441"/>
    <n v="189775.97"/>
    <n v="14958"/>
    <n v="538"/>
    <n v="81"/>
    <n v="0.15055762081784388"/>
    <n v="996793"/>
    <n v="807017.03"/>
    <n v="12.687255649150956"/>
    <n v="2342.9132098765431"/>
    <n v="1.3742591467980349E-2"/>
    <n v="4.2524721649426951"/>
  </r>
  <r>
    <n v="116"/>
    <x v="150"/>
    <x v="3"/>
    <x v="5"/>
    <x v="0"/>
    <n v="9034945"/>
    <n v="2216653"/>
    <n v="386.25"/>
    <n v="9298"/>
    <n v="1"/>
    <n v="1"/>
    <n v="1"/>
    <n v="0"/>
    <n v="-386.25"/>
    <n v="4.1541191654119167E-2"/>
    <n v="386.25"/>
    <n v="4.1946123276850279E-3"/>
    <n v="-1"/>
  </r>
  <r>
    <n v="117"/>
    <x v="150"/>
    <x v="3"/>
    <x v="6"/>
    <x v="0"/>
    <n v="983498"/>
    <n v="3559412"/>
    <n v="3786.27"/>
    <n v="13095"/>
    <n v="122"/>
    <n v="1"/>
    <n v="8.1967213114754103E-3"/>
    <n v="2684"/>
    <n v="-1102.27"/>
    <n v="0.28913860252004581"/>
    <n v="3786.27"/>
    <n v="3.6789784380116715E-3"/>
    <n v="-0.2911229257290156"/>
  </r>
  <r>
    <n v="118"/>
    <x v="150"/>
    <x v="0"/>
    <x v="7"/>
    <x v="0"/>
    <n v="4387490"/>
    <n v="26490"/>
    <n v="17303.21"/>
    <n v="1046"/>
    <n v="26"/>
    <n v="5"/>
    <n v="0.19230769230769232"/>
    <n v="35803"/>
    <n v="18499.79"/>
    <n v="16.542265774378585"/>
    <n v="3460.6419999999998"/>
    <n v="3.948659871649679E-2"/>
    <n v="1.0691536425900166"/>
  </r>
  <r>
    <n v="119"/>
    <x v="150"/>
    <x v="0"/>
    <x v="8"/>
    <x v="0"/>
    <n v="544756"/>
    <n v="354571"/>
    <n v="5043.49"/>
    <n v="3278"/>
    <n v="4"/>
    <n v="1"/>
    <n v="0.25"/>
    <n v="679"/>
    <n v="-4364.49"/>
    <n v="1.538587553386211"/>
    <n v="5043.49"/>
    <n v="9.2449749133459869E-3"/>
    <n v="-0.86537100301576886"/>
  </r>
  <r>
    <n v="120"/>
    <x v="150"/>
    <x v="3"/>
    <x v="9"/>
    <x v="2"/>
    <n v="374754"/>
    <n v="917386"/>
    <n v="127124.18"/>
    <n v="8500"/>
    <n v="230"/>
    <n v="30"/>
    <n v="0.13043478260869565"/>
    <n v="122306"/>
    <n v="-4818.18"/>
    <n v="14.95578588235294"/>
    <n v="4237.4726666666666"/>
    <n v="9.2654564163830704E-3"/>
    <n v="-3.7901365420803503E-2"/>
  </r>
  <r>
    <n v="121"/>
    <x v="150"/>
    <x v="1"/>
    <x v="10"/>
    <x v="3"/>
    <n v="39889"/>
    <n v="5710177"/>
    <n v="168202.86"/>
    <n v="11556"/>
    <n v="566"/>
    <n v="63"/>
    <n v="0.11130742049469965"/>
    <n v="271640"/>
    <n v="103437.14"/>
    <n v="14.555456905503632"/>
    <n v="2669.8866666666663"/>
    <n v="2.0237551305327312E-3"/>
    <n v="0.61495470409956177"/>
  </r>
  <r>
    <n v="122"/>
    <x v="151"/>
    <x v="0"/>
    <x v="0"/>
    <x v="0"/>
    <n v="349043"/>
    <n v="1800312"/>
    <n v="105772.74"/>
    <n v="11241"/>
    <n v="227"/>
    <n v="24"/>
    <n v="0.10572687224669604"/>
    <n v="93715"/>
    <n v="-12057.74"/>
    <n v="9.4095489725113435"/>
    <n v="4407.1975000000002"/>
    <n v="6.2439177209283724E-3"/>
    <n v="-0.11399666870688988"/>
  </r>
  <r>
    <n v="123"/>
    <x v="151"/>
    <x v="0"/>
    <x v="1"/>
    <x v="0"/>
    <n v="348934"/>
    <n v="2389268"/>
    <n v="163542.22"/>
    <n v="11802"/>
    <n v="272"/>
    <n v="31"/>
    <n v="0.11397058823529412"/>
    <n v="204694"/>
    <n v="41151.78"/>
    <n v="13.857161498051179"/>
    <n v="5275.5554838709677"/>
    <n v="4.9395881918646214E-3"/>
    <n v="0.25162786710367513"/>
  </r>
  <r>
    <n v="124"/>
    <x v="151"/>
    <x v="1"/>
    <x v="2"/>
    <x v="1"/>
    <n v="89459845"/>
    <n v="181845"/>
    <n v="59592.41"/>
    <n v="3137"/>
    <n v="65"/>
    <n v="16"/>
    <n v="0.24615384615384617"/>
    <n v="140594"/>
    <n v="81001.59"/>
    <n v="18.996624163213262"/>
    <n v="3724.5256250000002"/>
    <n v="1.7250955484066102E-2"/>
    <n v="1.3592601809525742"/>
  </r>
  <r>
    <n v="125"/>
    <x v="151"/>
    <x v="1"/>
    <x v="3"/>
    <x v="1"/>
    <n v="127823"/>
    <n v="1422564"/>
    <n v="72697.42"/>
    <n v="10674"/>
    <n v="188"/>
    <n v="20"/>
    <n v="0.10638297872340426"/>
    <n v="57393"/>
    <n v="-15304.42"/>
    <n v="6.8107007682218477"/>
    <n v="3634.8710000000001"/>
    <n v="7.5033531004580463E-3"/>
    <n v="-0.21052218909556902"/>
  </r>
  <r>
    <n v="126"/>
    <x v="151"/>
    <x v="2"/>
    <x v="4"/>
    <x v="2"/>
    <n v="10934"/>
    <n v="1109631"/>
    <n v="102017.63"/>
    <n v="17650"/>
    <n v="337"/>
    <n v="65"/>
    <n v="0.19287833827893175"/>
    <n v="534024"/>
    <n v="432006.37"/>
    <n v="5.7800356940509916"/>
    <n v="1569.5020000000002"/>
    <n v="1.590618863387919E-2"/>
    <n v="4.2346246428190888"/>
  </r>
  <r>
    <n v="127"/>
    <x v="151"/>
    <x v="3"/>
    <x v="5"/>
    <x v="0"/>
    <n v="9034945"/>
    <n v="4172947"/>
    <n v="21817.61"/>
    <n v="10293"/>
    <n v="136"/>
    <n v="7"/>
    <n v="5.1470588235294115E-2"/>
    <n v="61185"/>
    <n v="39367.39"/>
    <n v="2.1196551054114448"/>
    <n v="3116.8014285714285"/>
    <n v="2.4666021399265313E-3"/>
    <n v="1.8043859982830384"/>
  </r>
  <r>
    <n v="128"/>
    <x v="151"/>
    <x v="3"/>
    <x v="6"/>
    <x v="0"/>
    <n v="983498"/>
    <n v="6078437"/>
    <n v="56192.39"/>
    <n v="19887"/>
    <n v="487"/>
    <n v="12"/>
    <n v="2.4640657084188913E-2"/>
    <n v="26980"/>
    <n v="-29212.39"/>
    <n v="2.8255840498818325"/>
    <n v="4682.6991666666663"/>
    <n v="3.2717292290764879E-3"/>
    <n v="-0.51986381074020882"/>
  </r>
  <r>
    <n v="129"/>
    <x v="151"/>
    <x v="0"/>
    <x v="7"/>
    <x v="0"/>
    <n v="4387490"/>
    <n v="47451"/>
    <n v="9826.1200000000008"/>
    <n v="1180"/>
    <n v="28"/>
    <n v="9"/>
    <n v="0.32142857142857145"/>
    <n v="36636"/>
    <n v="26809.88"/>
    <n v="8.3272203389830519"/>
    <n v="1091.7911111111111"/>
    <n v="2.4867758319108133E-2"/>
    <n v="2.7284299397931226"/>
  </r>
  <r>
    <n v="130"/>
    <x v="151"/>
    <x v="0"/>
    <x v="8"/>
    <x v="0"/>
    <n v="544756"/>
    <n v="447670"/>
    <n v="36742.86"/>
    <n v="4873"/>
    <n v="36"/>
    <n v="4"/>
    <n v="0.1111111111111111"/>
    <n v="5891"/>
    <n v="-30851.86"/>
    <n v="7.5400902934537246"/>
    <n v="9185.7150000000001"/>
    <n v="1.0885250295976947E-2"/>
    <n v="-0.83966953035229153"/>
  </r>
  <r>
    <n v="131"/>
    <x v="151"/>
    <x v="3"/>
    <x v="9"/>
    <x v="2"/>
    <n v="374754"/>
    <n v="1008574"/>
    <n v="250605.49"/>
    <n v="14370"/>
    <n v="453"/>
    <n v="90"/>
    <n v="0.19867549668874171"/>
    <n v="444884"/>
    <n v="194278.51"/>
    <n v="17.439491301322199"/>
    <n v="2784.5054444444445"/>
    <n v="1.4247839028172449E-2"/>
    <n v="0.77523644833159888"/>
  </r>
  <r>
    <n v="132"/>
    <x v="151"/>
    <x v="1"/>
    <x v="10"/>
    <x v="3"/>
    <n v="39889"/>
    <n v="11096548"/>
    <n v="133407.18"/>
    <n v="13659"/>
    <n v="332"/>
    <n v="40"/>
    <n v="0.12048192771084337"/>
    <n v="165259"/>
    <n v="31851.82"/>
    <n v="9.7669800131781237"/>
    <n v="3335.1794999999997"/>
    <n v="1.2309233466119374E-3"/>
    <n v="0.23875641475968537"/>
  </r>
  <r>
    <n v="133"/>
    <x v="152"/>
    <x v="0"/>
    <x v="0"/>
    <x v="0"/>
    <n v="349043"/>
    <n v="1278420"/>
    <n v="266355.34999999998"/>
    <n v="10145"/>
    <n v="357"/>
    <n v="71"/>
    <n v="0.19887955182072828"/>
    <n v="275271"/>
    <n v="8915.65"/>
    <n v="26.254839822572695"/>
    <n v="3751.4838028169011"/>
    <n v="7.9355767275230363E-3"/>
    <n v="3.3472764860927331E-2"/>
  </r>
  <r>
    <n v="134"/>
    <x v="152"/>
    <x v="0"/>
    <x v="1"/>
    <x v="0"/>
    <n v="348934"/>
    <n v="2617129"/>
    <n v="343652.86"/>
    <n v="18601"/>
    <n v="752"/>
    <n v="48"/>
    <n v="6.3829787234042548E-2"/>
    <n v="299617"/>
    <n v="-44035.86"/>
    <n v="18.474966937261438"/>
    <n v="7159.4345833333327"/>
    <n v="7.1074066276442622E-3"/>
    <n v="-0.12814053111619675"/>
  </r>
  <r>
    <n v="135"/>
    <x v="152"/>
    <x v="1"/>
    <x v="2"/>
    <x v="1"/>
    <n v="89459845"/>
    <n v="237274"/>
    <n v="71080.899999999994"/>
    <n v="4881"/>
    <n v="92"/>
    <n v="17"/>
    <n v="0.18478260869565216"/>
    <n v="161877"/>
    <n v="90796.1"/>
    <n v="14.56277402171686"/>
    <n v="4181.2294117647052"/>
    <n v="2.057115402446117E-2"/>
    <n v="1.2773628358673006"/>
  </r>
  <r>
    <n v="136"/>
    <x v="152"/>
    <x v="1"/>
    <x v="3"/>
    <x v="1"/>
    <n v="127823"/>
    <n v="3320731"/>
    <n v="193007.32"/>
    <n v="12345"/>
    <n v="376"/>
    <n v="56"/>
    <n v="0.14893617021276595"/>
    <n v="122108"/>
    <n v="-70899.320000000007"/>
    <n v="15.634452814904821"/>
    <n v="3446.559285714286"/>
    <n v="3.7175549600374134E-3"/>
    <n v="-0.36734005736155501"/>
  </r>
  <r>
    <n v="137"/>
    <x v="152"/>
    <x v="2"/>
    <x v="4"/>
    <x v="2"/>
    <n v="10934"/>
    <n v="2580754"/>
    <n v="169462.78"/>
    <n v="22734"/>
    <n v="716"/>
    <n v="171"/>
    <n v="0.23882681564245811"/>
    <n v="1358358"/>
    <n v="1188895.22"/>
    <n v="7.4541558898566027"/>
    <n v="991.01040935672518"/>
    <n v="8.8090534781695585E-3"/>
    <n v="7.015671641879119"/>
  </r>
  <r>
    <n v="138"/>
    <x v="152"/>
    <x v="3"/>
    <x v="5"/>
    <x v="0"/>
    <n v="9034945"/>
    <n v="2608328"/>
    <n v="83894.54"/>
    <n v="12095"/>
    <n v="246"/>
    <n v="31"/>
    <n v="0.12601626016260162"/>
    <n v="170315"/>
    <n v="86420.46"/>
    <n v="6.93629929723026"/>
    <n v="2706.2754838709675"/>
    <n v="4.6370701844246579E-3"/>
    <n v="1.0301082764146512"/>
  </r>
  <r>
    <n v="139"/>
    <x v="152"/>
    <x v="3"/>
    <x v="6"/>
    <x v="0"/>
    <n v="983498"/>
    <n v="4593828"/>
    <n v="16540.810000000001"/>
    <n v="29254"/>
    <n v="499"/>
    <n v="5"/>
    <n v="1.002004008016032E-2"/>
    <n v="11805"/>
    <n v="-4735.8100000000004"/>
    <n v="0.56542045532234908"/>
    <n v="3308.1620000000003"/>
    <n v="6.3681095591737432E-3"/>
    <n v="-0.28631064621381902"/>
  </r>
  <r>
    <n v="140"/>
    <x v="152"/>
    <x v="0"/>
    <x v="7"/>
    <x v="0"/>
    <n v="4387490"/>
    <n v="54467"/>
    <n v="8481.33"/>
    <n v="1421"/>
    <n v="17"/>
    <n v="4"/>
    <n v="0.23529411764705882"/>
    <n v="17465"/>
    <n v="8983.67"/>
    <n v="5.9685643912737509"/>
    <n v="2120.3325"/>
    <n v="2.6089191620614318E-2"/>
    <n v="1.0592289181060046"/>
  </r>
  <r>
    <n v="141"/>
    <x v="152"/>
    <x v="0"/>
    <x v="8"/>
    <x v="0"/>
    <n v="544756"/>
    <n v="422817"/>
    <n v="197575.46"/>
    <n v="6907"/>
    <n v="119"/>
    <n v="18"/>
    <n v="0.15126050420168066"/>
    <n v="24927"/>
    <n v="-172648.46"/>
    <n v="28.605104965976544"/>
    <n v="10976.414444444445"/>
    <n v="1.6335672406738614E-2"/>
    <n v="-0.8738355461756232"/>
  </r>
  <r>
    <n v="142"/>
    <x v="152"/>
    <x v="3"/>
    <x v="9"/>
    <x v="2"/>
    <n v="374754"/>
    <n v="1755961"/>
    <n v="29959.55"/>
    <n v="14162"/>
    <n v="46"/>
    <n v="9"/>
    <n v="0.19565217391304349"/>
    <n v="52770"/>
    <n v="22810.45"/>
    <n v="2.1154886315492161"/>
    <n v="3328.838888888889"/>
    <n v="8.0650993957155082E-3"/>
    <n v="0.76137492051783162"/>
  </r>
  <r>
    <n v="143"/>
    <x v="152"/>
    <x v="1"/>
    <x v="10"/>
    <x v="3"/>
    <n v="39889"/>
    <n v="20331557"/>
    <n v="384763.06"/>
    <n v="24982"/>
    <n v="751"/>
    <n v="97"/>
    <n v="0.12916111850865514"/>
    <n v="286595"/>
    <n v="-98168.06"/>
    <n v="15.401611560323433"/>
    <n v="3966.6294845360826"/>
    <n v="1.2287302935038375E-3"/>
    <n v="-0.25513899385247635"/>
  </r>
  <r>
    <n v="144"/>
    <x v="153"/>
    <x v="0"/>
    <x v="0"/>
    <x v="0"/>
    <n v="349043"/>
    <n v="2601741"/>
    <n v="59027.48"/>
    <n v="13849"/>
    <n v="130"/>
    <n v="12"/>
    <n v="9.2307692307692313E-2"/>
    <n v="59408"/>
    <n v="380.52"/>
    <n v="4.2622196548487254"/>
    <n v="4918.9566666666669"/>
    <n v="5.3229741161783589E-3"/>
    <n v="6.4464889912291693E-3"/>
  </r>
  <r>
    <n v="145"/>
    <x v="153"/>
    <x v="0"/>
    <x v="1"/>
    <x v="0"/>
    <n v="348934"/>
    <n v="9384636"/>
    <n v="189099.85"/>
    <n v="19136"/>
    <n v="441"/>
    <n v="34"/>
    <n v="7.7097505668934238E-2"/>
    <n v="136470"/>
    <n v="-52629.85"/>
    <n v="9.8818901546822744"/>
    <n v="5561.7602941176474"/>
    <n v="2.0390774879281413E-3"/>
    <n v="-0.27831777761854382"/>
  </r>
  <r>
    <n v="146"/>
    <x v="153"/>
    <x v="1"/>
    <x v="2"/>
    <x v="1"/>
    <n v="89459845"/>
    <n v="293650"/>
    <n v="53885.47"/>
    <n v="4740"/>
    <n v="102"/>
    <n v="12"/>
    <n v="0.11764705882352941"/>
    <n v="74858"/>
    <n v="20972.53"/>
    <n v="11.368242616033756"/>
    <n v="4490.4558333333334"/>
    <n v="1.6141665247743912E-2"/>
    <n v="0.38920566156331193"/>
  </r>
  <r>
    <n v="147"/>
    <x v="153"/>
    <x v="1"/>
    <x v="3"/>
    <x v="1"/>
    <n v="127823"/>
    <n v="3203563"/>
    <n v="174792.94"/>
    <n v="14559"/>
    <n v="581"/>
    <n v="48"/>
    <n v="8.2616179001721177E-2"/>
    <n v="103748"/>
    <n v="-71044.94"/>
    <n v="12.005834191908786"/>
    <n v="3641.5195833333332"/>
    <n v="4.544627341494455E-3"/>
    <n v="-0.40645199972035484"/>
  </r>
  <r>
    <n v="148"/>
    <x v="153"/>
    <x v="2"/>
    <x v="4"/>
    <x v="2"/>
    <n v="10934"/>
    <n v="2172464"/>
    <n v="273120.08"/>
    <n v="21633"/>
    <n v="463"/>
    <n v="88"/>
    <n v="0.19006479481641469"/>
    <n v="665105"/>
    <n v="391984.92"/>
    <n v="12.625159709702769"/>
    <n v="3103.6372727272728"/>
    <n v="9.9578174828213496E-3"/>
    <n v="1.4352109152867851"/>
  </r>
  <r>
    <n v="149"/>
    <x v="153"/>
    <x v="3"/>
    <x v="5"/>
    <x v="0"/>
    <n v="9034945"/>
    <n v="3651711"/>
    <n v="314578.33"/>
    <n v="18623"/>
    <n v="620"/>
    <n v="75"/>
    <n v="0.12096774193548387"/>
    <n v="450358"/>
    <n v="135779.67000000001"/>
    <n v="16.891925575900768"/>
    <n v="4194.3777333333337"/>
    <n v="5.0998011617020078E-3"/>
    <n v="0.43162435886794875"/>
  </r>
  <r>
    <n v="150"/>
    <x v="153"/>
    <x v="3"/>
    <x v="6"/>
    <x v="0"/>
    <n v="983498"/>
    <n v="6090889"/>
    <n v="253244.41"/>
    <n v="32951"/>
    <n v="868"/>
    <n v="64"/>
    <n v="7.3732718894009217E-2"/>
    <n v="106286"/>
    <n v="-146958.41"/>
    <n v="7.6854848107796423"/>
    <n v="3956.9439062500001"/>
    <n v="5.4098835161829418E-3"/>
    <n v="-0.58030268071859914"/>
  </r>
  <r>
    <n v="151"/>
    <x v="153"/>
    <x v="0"/>
    <x v="7"/>
    <x v="0"/>
    <n v="4387490"/>
    <n v="60636"/>
    <n v="4632.21"/>
    <n v="1978"/>
    <n v="8"/>
    <n v="2"/>
    <n v="0.25"/>
    <n v="10459"/>
    <n v="5826.79"/>
    <n v="2.3418655207280081"/>
    <n v="2316.105"/>
    <n v="3.2620885282670362E-2"/>
    <n v="1.2578855449126873"/>
  </r>
  <r>
    <n v="152"/>
    <x v="153"/>
    <x v="0"/>
    <x v="8"/>
    <x v="0"/>
    <n v="544756"/>
    <n v="641606"/>
    <n v="142930.9"/>
    <n v="6930"/>
    <n v="156"/>
    <n v="20"/>
    <n v="0.12820512820512819"/>
    <n v="14105"/>
    <n v="-128825.9"/>
    <n v="20.624949494949494"/>
    <n v="7146.5450000000001"/>
    <n v="1.0801021187457724E-2"/>
    <n v="-0.90131595057471825"/>
  </r>
  <r>
    <n v="153"/>
    <x v="153"/>
    <x v="3"/>
    <x v="9"/>
    <x v="2"/>
    <n v="374754"/>
    <n v="2671727"/>
    <n v="178462.34"/>
    <n v="20931"/>
    <n v="359"/>
    <n v="48"/>
    <n v="0.13370473537604458"/>
    <n v="332196"/>
    <n v="153733.66"/>
    <n v="8.5262213941044376"/>
    <n v="3717.9654166666664"/>
    <n v="7.8342585151851222E-3"/>
    <n v="0.86143474303878342"/>
  </r>
  <r>
    <n v="154"/>
    <x v="153"/>
    <x v="1"/>
    <x v="10"/>
    <x v="3"/>
    <n v="39889"/>
    <n v="8616756"/>
    <n v="197454.73"/>
    <n v="23160"/>
    <n v="412"/>
    <n v="90"/>
    <n v="0.21844660194174756"/>
    <n v="192506"/>
    <n v="-4948.7299999999996"/>
    <n v="8.525679188255614"/>
    <n v="2193.9414444444446"/>
    <n v="2.6877864477072347E-3"/>
    <n v="-2.5062605489369637E-2"/>
  </r>
  <r>
    <n v="155"/>
    <x v="154"/>
    <x v="0"/>
    <x v="0"/>
    <x v="0"/>
    <n v="349043"/>
    <n v="3530819"/>
    <n v="134630.84"/>
    <n v="15501"/>
    <n v="265"/>
    <n v="29"/>
    <n v="0.10943396226415095"/>
    <n v="156349"/>
    <n v="21718.16"/>
    <n v="8.6853003032062439"/>
    <n v="4642.4427586206893"/>
    <n v="4.3901995542677211E-3"/>
    <n v="0.16131638189288577"/>
  </r>
  <r>
    <n v="156"/>
    <x v="154"/>
    <x v="0"/>
    <x v="1"/>
    <x v="0"/>
    <n v="348934"/>
    <n v="3297590"/>
    <n v="593774.03"/>
    <n v="18748"/>
    <n v="682"/>
    <n v="79"/>
    <n v="0.1158357771260997"/>
    <n v="411638"/>
    <n v="-182136.03"/>
    <n v="31.671326541497763"/>
    <n v="7516.126962025317"/>
    <n v="5.6853641598864626E-3"/>
    <n v="-0.30674300457364223"/>
  </r>
  <r>
    <n v="157"/>
    <x v="154"/>
    <x v="1"/>
    <x v="2"/>
    <x v="1"/>
    <n v="89459845"/>
    <n v="313944"/>
    <n v="92421.05"/>
    <n v="7546"/>
    <n v="138"/>
    <n v="17"/>
    <n v="0.12318840579710146"/>
    <n v="149810"/>
    <n v="57388.95"/>
    <n v="12.247687516565067"/>
    <n v="5436.5323529411762"/>
    <n v="2.4036133832785463E-2"/>
    <n v="0.62095107121159077"/>
  </r>
  <r>
    <n v="158"/>
    <x v="154"/>
    <x v="1"/>
    <x v="3"/>
    <x v="1"/>
    <n v="127823"/>
    <n v="3947406"/>
    <n v="131278.69"/>
    <n v="16989"/>
    <n v="350"/>
    <n v="36"/>
    <n v="0.10285714285714286"/>
    <n v="87487"/>
    <n v="-43791.69"/>
    <n v="7.7272758843957856"/>
    <n v="3646.6302777777778"/>
    <n v="4.303839027452459E-3"/>
    <n v="-0.33357805444280408"/>
  </r>
  <r>
    <n v="159"/>
    <x v="154"/>
    <x v="2"/>
    <x v="4"/>
    <x v="2"/>
    <n v="10934"/>
    <n v="2149135"/>
    <n v="145591.49"/>
    <n v="27706"/>
    <n v="525"/>
    <n v="79"/>
    <n v="0.15047619047619049"/>
    <n v="917389"/>
    <n v="771797.51"/>
    <n v="5.2548722298419115"/>
    <n v="1842.9302531645569"/>
    <n v="1.2891698287915835E-2"/>
    <n v="5.3011169128085722"/>
  </r>
  <r>
    <n v="160"/>
    <x v="154"/>
    <x v="3"/>
    <x v="5"/>
    <x v="0"/>
    <n v="9034945"/>
    <n v="4297763"/>
    <n v="142354.19"/>
    <n v="18032"/>
    <n v="394"/>
    <n v="37"/>
    <n v="9.3908629441624369E-2"/>
    <n v="272851"/>
    <n v="130496.81"/>
    <n v="7.894531388642414"/>
    <n v="3847.4105405405408"/>
    <n v="4.1956710968008241E-3"/>
    <n v="0.91670508609546364"/>
  </r>
  <r>
    <n v="161"/>
    <x v="154"/>
    <x v="3"/>
    <x v="6"/>
    <x v="0"/>
    <n v="983498"/>
    <n v="8243698"/>
    <n v="36016.04"/>
    <n v="33007"/>
    <n v="1060"/>
    <n v="10"/>
    <n v="9.433962264150943E-3"/>
    <n v="24408"/>
    <n v="-11608.04"/>
    <n v="1.0911636925500652"/>
    <n v="3601.6040000000003"/>
    <n v="4.0039069844625555E-3"/>
    <n v="-0.32230195213021756"/>
  </r>
  <r>
    <n v="162"/>
    <x v="154"/>
    <x v="0"/>
    <x v="7"/>
    <x v="0"/>
    <n v="4387490"/>
    <n v="74284"/>
    <n v="13634.33"/>
    <n v="2318"/>
    <n v="30"/>
    <n v="5"/>
    <n v="0.16666666666666666"/>
    <n v="25036"/>
    <n v="11401.67"/>
    <n v="5.8819370146678169"/>
    <n v="2726.866"/>
    <n v="3.1204566259221366E-2"/>
    <n v="0.8362471789959609"/>
  </r>
  <r>
    <n v="163"/>
    <x v="154"/>
    <x v="0"/>
    <x v="8"/>
    <x v="0"/>
    <n v="544756"/>
    <n v="1149323"/>
    <n v="7734.22"/>
    <n v="9613"/>
    <n v="4"/>
    <n v="1"/>
    <n v="0.25"/>
    <n v="721"/>
    <n v="-7013.22"/>
    <n v="0.80455841048580046"/>
    <n v="7734.22"/>
    <n v="8.3640543171936872E-3"/>
    <n v="-0.90677792977184513"/>
  </r>
  <r>
    <n v="164"/>
    <x v="154"/>
    <x v="3"/>
    <x v="9"/>
    <x v="2"/>
    <n v="374754"/>
    <n v="1902369"/>
    <n v="70934.41"/>
    <n v="23282"/>
    <n v="126"/>
    <n v="20"/>
    <n v="0.15873015873015872"/>
    <n v="116001"/>
    <n v="45066.59"/>
    <n v="3.0467489906365435"/>
    <n v="3546.7205000000004"/>
    <n v="1.2238424827149727E-2"/>
    <n v="0.63532762167190782"/>
  </r>
  <r>
    <n v="165"/>
    <x v="154"/>
    <x v="1"/>
    <x v="10"/>
    <x v="3"/>
    <n v="39889"/>
    <n v="7282348"/>
    <n v="437598.33"/>
    <n v="30959"/>
    <n v="1153"/>
    <n v="144"/>
    <n v="0.12489158716392021"/>
    <n v="668920"/>
    <n v="231321.67"/>
    <n v="14.134769533899675"/>
    <n v="3038.8772916666667"/>
    <n v="4.2512387488211224E-3"/>
    <n v="0.52861643690459237"/>
  </r>
  <r>
    <n v="166"/>
    <x v="155"/>
    <x v="0"/>
    <x v="0"/>
    <x v="0"/>
    <n v="349043"/>
    <n v="3269386"/>
    <n v="358642.7"/>
    <n v="22485"/>
    <n v="385"/>
    <n v="69"/>
    <n v="0.17922077922077922"/>
    <n v="398717"/>
    <n v="40074.300000000003"/>
    <n v="15.950309094952191"/>
    <n v="5197.7202898550722"/>
    <n v="6.8774381489368338E-3"/>
    <n v="0.11173878626276236"/>
  </r>
  <r>
    <n v="167"/>
    <x v="155"/>
    <x v="0"/>
    <x v="1"/>
    <x v="0"/>
    <n v="348934"/>
    <n v="5204115"/>
    <n v="517609.88"/>
    <n v="23784"/>
    <n v="1068"/>
    <n v="81"/>
    <n v="7.5842696629213488E-2"/>
    <n v="417800"/>
    <n v="-99809.88"/>
    <n v="21.76294483686512"/>
    <n v="6390.2454320987654"/>
    <n v="4.5702295202930754E-3"/>
    <n v="-0.19282839036998289"/>
  </r>
  <r>
    <n v="168"/>
    <x v="155"/>
    <x v="1"/>
    <x v="2"/>
    <x v="1"/>
    <n v="89459845"/>
    <n v="445069"/>
    <n v="88187.71"/>
    <n v="5784"/>
    <n v="161"/>
    <n v="18"/>
    <n v="0.11180124223602485"/>
    <n v="163939"/>
    <n v="75751.289999999994"/>
    <n v="15.246837828492394"/>
    <n v="4899.3172222222229"/>
    <n v="1.299573773954151E-2"/>
    <n v="0.85897785530432746"/>
  </r>
  <r>
    <n v="169"/>
    <x v="155"/>
    <x v="1"/>
    <x v="3"/>
    <x v="1"/>
    <n v="127823"/>
    <n v="4234573"/>
    <n v="288003.59999999998"/>
    <n v="15418"/>
    <n v="586"/>
    <n v="59"/>
    <n v="0.10068259385665529"/>
    <n v="220414"/>
    <n v="-67589.600000000006"/>
    <n v="18.679699053054868"/>
    <n v="4881.4169491525417"/>
    <n v="3.6409810387021311E-3"/>
    <n v="-0.23468317757139151"/>
  </r>
  <r>
    <n v="170"/>
    <x v="155"/>
    <x v="2"/>
    <x v="4"/>
    <x v="2"/>
    <n v="10934"/>
    <n v="4510376"/>
    <n v="258282.44"/>
    <n v="41249"/>
    <n v="667"/>
    <n v="138"/>
    <n v="0.20689655172413793"/>
    <n v="984114"/>
    <n v="725831.56"/>
    <n v="6.2615442798613303"/>
    <n v="1871.6118840579711"/>
    <n v="9.145357282851806E-3"/>
    <n v="2.8102241871340539"/>
  </r>
  <r>
    <n v="171"/>
    <x v="155"/>
    <x v="3"/>
    <x v="5"/>
    <x v="0"/>
    <n v="9034945"/>
    <n v="4333525"/>
    <n v="132456.35"/>
    <n v="19354"/>
    <n v="429"/>
    <n v="37"/>
    <n v="8.6247086247086241E-2"/>
    <n v="193991"/>
    <n v="61534.65"/>
    <n v="6.8438746512348869"/>
    <n v="3579.9013513513514"/>
    <n v="4.4661101528201633E-3"/>
    <n v="0.46456549648242607"/>
  </r>
  <r>
    <n v="172"/>
    <x v="155"/>
    <x v="3"/>
    <x v="6"/>
    <x v="0"/>
    <n v="983498"/>
    <n v="18549218"/>
    <n v="91432.24"/>
    <n v="38648"/>
    <n v="885"/>
    <n v="20"/>
    <n v="2.2598870056497175E-2"/>
    <n v="41393"/>
    <n v="-50039.24"/>
    <n v="2.3657689919271374"/>
    <n v="4571.6120000000001"/>
    <n v="2.0835379690938992E-3"/>
    <n v="-0.54728222780060942"/>
  </r>
  <r>
    <n v="173"/>
    <x v="155"/>
    <x v="0"/>
    <x v="7"/>
    <x v="0"/>
    <n v="4387490"/>
    <n v="74345"/>
    <n v="32724.400000000001"/>
    <n v="2210"/>
    <n v="51"/>
    <n v="11"/>
    <n v="0.21568627450980393"/>
    <n v="57443"/>
    <n v="24718.6"/>
    <n v="14.807420814479638"/>
    <n v="2974.9454545454546"/>
    <n v="2.9726276144999664E-2"/>
    <n v="0.75535685910207662"/>
  </r>
  <r>
    <n v="174"/>
    <x v="155"/>
    <x v="0"/>
    <x v="8"/>
    <x v="0"/>
    <n v="544756"/>
    <n v="1492908"/>
    <n v="298679.77"/>
    <n v="9077"/>
    <n v="289"/>
    <n v="39"/>
    <n v="0.13494809688581316"/>
    <n v="25194"/>
    <n v="-273485.77"/>
    <n v="32.905119532885315"/>
    <n v="7658.4556410256419"/>
    <n v="6.0800799513432841E-3"/>
    <n v="-0.9156487900067688"/>
  </r>
  <r>
    <n v="175"/>
    <x v="155"/>
    <x v="3"/>
    <x v="9"/>
    <x v="2"/>
    <n v="374754"/>
    <n v="3304414"/>
    <n v="647182.43999999994"/>
    <n v="27524"/>
    <n v="943"/>
    <n v="156"/>
    <n v="0.16542948038176034"/>
    <n v="793117"/>
    <n v="145934.56"/>
    <n v="23.513386135736084"/>
    <n v="4148.6053846153845"/>
    <n v="8.3294647704555188E-3"/>
    <n v="0.22549215025055377"/>
  </r>
  <r>
    <n v="176"/>
    <x v="155"/>
    <x v="1"/>
    <x v="10"/>
    <x v="3"/>
    <n v="39889"/>
    <n v="67719445"/>
    <n v="181647.59"/>
    <n v="27599"/>
    <n v="443"/>
    <n v="56"/>
    <n v="0.12641083521444696"/>
    <n v="284071"/>
    <n v="102423.41"/>
    <n v="6.5816728866987937"/>
    <n v="3243.7069642857141"/>
    <n v="4.0754911680094245E-4"/>
    <n v="0.56385779739769737"/>
  </r>
  <r>
    <n v="177"/>
    <x v="156"/>
    <x v="0"/>
    <x v="0"/>
    <x v="0"/>
    <n v="349043"/>
    <n v="4796202"/>
    <n v="520205.34"/>
    <n v="24444"/>
    <n v="738"/>
    <n v="82"/>
    <n v="0.1111111111111111"/>
    <n v="443969"/>
    <n v="-76236.34"/>
    <n v="21.281514482081494"/>
    <n v="6343.9675609756105"/>
    <n v="5.0965326314446309E-3"/>
    <n v="-0.14655047562564427"/>
  </r>
  <r>
    <n v="178"/>
    <x v="156"/>
    <x v="0"/>
    <x v="1"/>
    <x v="0"/>
    <n v="348934"/>
    <n v="5805192"/>
    <n v="447910.73"/>
    <n v="34696"/>
    <n v="505"/>
    <n v="69"/>
    <n v="0.13663366336633664"/>
    <n v="269154"/>
    <n v="-178756.73"/>
    <n v="12.909578337560525"/>
    <n v="6491.4598550724631"/>
    <n v="5.9767187717477731E-3"/>
    <n v="-0.39909008207952512"/>
  </r>
  <r>
    <n v="179"/>
    <x v="156"/>
    <x v="1"/>
    <x v="2"/>
    <x v="1"/>
    <n v="89459845"/>
    <n v="525280"/>
    <n v="132600.43"/>
    <n v="9425"/>
    <n v="178"/>
    <n v="29"/>
    <n v="0.16292134831460675"/>
    <n v="185838"/>
    <n v="53237.57"/>
    <n v="14.069011140583553"/>
    <n v="4572.428620689655"/>
    <n v="1.7942811452939383E-2"/>
    <n v="0.401488667872344"/>
  </r>
  <r>
    <n v="180"/>
    <x v="156"/>
    <x v="1"/>
    <x v="3"/>
    <x v="1"/>
    <n v="127823"/>
    <n v="5067131"/>
    <n v="188892.13"/>
    <n v="24988"/>
    <n v="507"/>
    <n v="51"/>
    <n v="0.10059171597633136"/>
    <n v="140270"/>
    <n v="-48622.13"/>
    <n v="7.5593136705618695"/>
    <n v="3703.7672549019608"/>
    <n v="4.9313901693088255E-3"/>
    <n v="-0.25740685967170784"/>
  </r>
  <r>
    <n v="181"/>
    <x v="156"/>
    <x v="2"/>
    <x v="4"/>
    <x v="2"/>
    <n v="10934"/>
    <n v="3811646"/>
    <n v="315139.99"/>
    <n v="39839"/>
    <n v="737"/>
    <n v="130"/>
    <n v="0.17639077340569878"/>
    <n v="1016511"/>
    <n v="701371.01"/>
    <n v="7.9103388639273069"/>
    <n v="2424.1537692307693"/>
    <n v="1.0451914999451681E-2"/>
    <n v="2.2255855564379501"/>
  </r>
  <r>
    <n v="182"/>
    <x v="156"/>
    <x v="3"/>
    <x v="5"/>
    <x v="0"/>
    <n v="9034945"/>
    <n v="5589686"/>
    <n v="199234.42"/>
    <n v="20363"/>
    <n v="633"/>
    <n v="64"/>
    <n v="0.10110584518167456"/>
    <n v="559935"/>
    <n v="360700.58"/>
    <n v="9.7841388793399808"/>
    <n v="3113.0378125000002"/>
    <n v="3.6429595508584919E-3"/>
    <n v="1.8104330566977331"/>
  </r>
  <r>
    <n v="183"/>
    <x v="156"/>
    <x v="3"/>
    <x v="6"/>
    <x v="0"/>
    <n v="983498"/>
    <n v="26956731"/>
    <n v="132888.41"/>
    <n v="37179"/>
    <n v="878"/>
    <n v="38"/>
    <n v="4.328018223234624E-2"/>
    <n v="114222"/>
    <n v="-18666.41"/>
    <n v="3.5742868285860299"/>
    <n v="3497.0634210526318"/>
    <n v="1.3792102610661508E-3"/>
    <n v="-0.14046680218387744"/>
  </r>
  <r>
    <n v="184"/>
    <x v="156"/>
    <x v="0"/>
    <x v="7"/>
    <x v="0"/>
    <n v="4387490"/>
    <n v="73925"/>
    <n v="35803.35"/>
    <n v="3103"/>
    <n v="62"/>
    <n v="8"/>
    <n v="0.12903225806451613"/>
    <n v="41986"/>
    <n v="6182.65"/>
    <n v="11.538301643570737"/>
    <n v="4475.4187499999998"/>
    <n v="4.1974974636455865E-2"/>
    <n v="0.17268356173374838"/>
  </r>
  <r>
    <n v="185"/>
    <x v="156"/>
    <x v="0"/>
    <x v="8"/>
    <x v="0"/>
    <n v="544756"/>
    <n v="1127109"/>
    <n v="322103.06"/>
    <n v="11165"/>
    <n v="177"/>
    <n v="33"/>
    <n v="0.1864406779661017"/>
    <n v="33295"/>
    <n v="-288808.06"/>
    <n v="28.849356023287058"/>
    <n v="9760.6987878787877"/>
    <n v="9.9058742322171156E-3"/>
    <n v="-0.89663246291419896"/>
  </r>
  <r>
    <n v="186"/>
    <x v="156"/>
    <x v="3"/>
    <x v="9"/>
    <x v="2"/>
    <n v="374754"/>
    <n v="2481177"/>
    <n v="472755.73"/>
    <n v="28215"/>
    <n v="747"/>
    <n v="122"/>
    <n v="0.16331994645247658"/>
    <n v="643045"/>
    <n v="170289.27"/>
    <n v="16.755475101896153"/>
    <n v="3875.0469672131144"/>
    <n v="1.1371619195244837E-2"/>
    <n v="0.36020561823756214"/>
  </r>
  <r>
    <n v="187"/>
    <x v="156"/>
    <x v="1"/>
    <x v="10"/>
    <x v="3"/>
    <n v="39889"/>
    <n v="15263907"/>
    <n v="529942.48"/>
    <n v="42780"/>
    <n v="724"/>
    <n v="117"/>
    <n v="0.16160220994475138"/>
    <n v="622188"/>
    <n v="92245.52"/>
    <n v="12.387622253389434"/>
    <n v="4529.4229059829058"/>
    <n v="2.8026900321130102E-3"/>
    <n v="0.17406704214389457"/>
  </r>
  <r>
    <n v="188"/>
    <x v="157"/>
    <x v="0"/>
    <x v="0"/>
    <x v="0"/>
    <n v="349043"/>
    <n v="4903614"/>
    <n v="26125.42"/>
    <n v="27045"/>
    <n v="51"/>
    <n v="5"/>
    <n v="9.8039215686274508E-2"/>
    <n v="28060"/>
    <n v="1934.58"/>
    <n v="0.96599815122943233"/>
    <n v="5225.0839999999998"/>
    <n v="5.5153199252632856E-3"/>
    <n v="7.404971862653309E-2"/>
  </r>
  <r>
    <n v="189"/>
    <x v="157"/>
    <x v="0"/>
    <x v="1"/>
    <x v="0"/>
    <n v="348934"/>
    <n v="4021492"/>
    <n v="308466.11"/>
    <n v="38570"/>
    <n v="1220"/>
    <n v="56"/>
    <n v="4.5901639344262293E-2"/>
    <n v="228506"/>
    <n v="-79960.11"/>
    <n v="7.997565724656468"/>
    <n v="5508.3233928571426"/>
    <n v="9.590967730384644E-3"/>
    <n v="-0.25921846001170112"/>
  </r>
  <r>
    <n v="190"/>
    <x v="157"/>
    <x v="1"/>
    <x v="2"/>
    <x v="1"/>
    <n v="89459845"/>
    <n v="429648"/>
    <n v="100849.95"/>
    <n v="8810"/>
    <n v="149"/>
    <n v="30"/>
    <n v="0.20134228187919462"/>
    <n v="197873"/>
    <n v="97023.05"/>
    <n v="11.447213393870602"/>
    <n v="3361.665"/>
    <n v="2.0505157710497896E-2"/>
    <n v="0.96205352605529304"/>
  </r>
  <r>
    <n v="191"/>
    <x v="157"/>
    <x v="1"/>
    <x v="3"/>
    <x v="1"/>
    <n v="127823"/>
    <n v="10634468"/>
    <n v="210924.11"/>
    <n v="25214"/>
    <n v="407"/>
    <n v="44"/>
    <n v="0.10810810810810811"/>
    <n v="104599"/>
    <n v="-106325.11"/>
    <n v="8.3653569445546125"/>
    <n v="4793.7297727272726"/>
    <n v="2.3709695680122411E-3"/>
    <n v="-0.5040917797401161"/>
  </r>
  <r>
    <n v="192"/>
    <x v="157"/>
    <x v="2"/>
    <x v="4"/>
    <x v="2"/>
    <n v="10934"/>
    <n v="4363872"/>
    <n v="93016.34"/>
    <n v="44720"/>
    <n v="140"/>
    <n v="36"/>
    <n v="0.25714285714285712"/>
    <n v="211283"/>
    <n v="118266.66"/>
    <n v="2.079971824686941"/>
    <n v="2583.7872222222222"/>
    <n v="1.0247779953215859E-2"/>
    <n v="1.2714611217770986"/>
  </r>
  <r>
    <n v="193"/>
    <x v="157"/>
    <x v="3"/>
    <x v="5"/>
    <x v="0"/>
    <n v="9034945"/>
    <n v="12032526"/>
    <n v="277382.42"/>
    <n v="21996"/>
    <n v="710"/>
    <n v="58"/>
    <n v="8.1690140845070425E-2"/>
    <n v="497633"/>
    <n v="220250.58"/>
    <n v="12.610584651754865"/>
    <n v="4782.4555172413793"/>
    <n v="1.8280450838003592E-3"/>
    <n v="0.79403222453679656"/>
  </r>
  <r>
    <n v="194"/>
    <x v="157"/>
    <x v="3"/>
    <x v="6"/>
    <x v="0"/>
    <n v="983498"/>
    <n v="15497230"/>
    <n v="60557.81"/>
    <n v="52162"/>
    <n v="1197"/>
    <n v="17"/>
    <n v="1.4202172096908938E-2"/>
    <n v="43167"/>
    <n v="-17390.810000000001"/>
    <n v="1.1609564433879069"/>
    <n v="3562.2241176470588"/>
    <n v="3.3658918400256044E-3"/>
    <n v="-0.28717699665823454"/>
  </r>
  <r>
    <n v="195"/>
    <x v="157"/>
    <x v="0"/>
    <x v="7"/>
    <x v="0"/>
    <n v="4387490"/>
    <n v="82833"/>
    <n v="16313.59"/>
    <n v="2538"/>
    <n v="25"/>
    <n v="7"/>
    <n v="0.28000000000000003"/>
    <n v="34014"/>
    <n v="17700.41"/>
    <n v="6.4277344365642239"/>
    <n v="2330.5128571428572"/>
    <n v="3.0639962333852449E-2"/>
    <n v="1.0850101050719063"/>
  </r>
  <r>
    <n v="196"/>
    <x v="157"/>
    <x v="0"/>
    <x v="8"/>
    <x v="0"/>
    <n v="544756"/>
    <n v="1230451"/>
    <n v="158210.95000000001"/>
    <n v="12649"/>
    <n v="106"/>
    <n v="19"/>
    <n v="0.17924528301886791"/>
    <n v="20347"/>
    <n v="-137863.95000000001"/>
    <n v="12.507783223970275"/>
    <n v="8326.8921052631576"/>
    <n v="1.0279970514876252E-2"/>
    <n v="-0.87139322531089036"/>
  </r>
  <r>
    <n v="197"/>
    <x v="157"/>
    <x v="3"/>
    <x v="9"/>
    <x v="2"/>
    <n v="374754"/>
    <n v="2035595"/>
    <n v="502417.68"/>
    <n v="26040"/>
    <n v="1060"/>
    <n v="126"/>
    <n v="0.11886792452830189"/>
    <n v="870636"/>
    <n v="368218.32"/>
    <n v="19.294073732718893"/>
    <n v="3987.4419047619049"/>
    <n v="1.2792328532935087E-2"/>
    <n v="0.73289283928065596"/>
  </r>
  <r>
    <n v="198"/>
    <x v="157"/>
    <x v="1"/>
    <x v="10"/>
    <x v="3"/>
    <n v="39889"/>
    <n v="472494459"/>
    <n v="304353.51"/>
    <n v="42958"/>
    <n v="740"/>
    <n v="114"/>
    <n v="0.15405405405405406"/>
    <n v="535653"/>
    <n v="231299.49"/>
    <n v="7.0849087480795196"/>
    <n v="2669.7676315789477"/>
    <n v="9.0917468304109789E-5"/>
    <n v="0.75996984559172653"/>
  </r>
  <r>
    <n v="199"/>
    <x v="158"/>
    <x v="0"/>
    <x v="0"/>
    <x v="0"/>
    <n v="349043"/>
    <n v="13682757"/>
    <n v="61623.87"/>
    <n v="25476"/>
    <n v="81"/>
    <n v="10"/>
    <n v="0.12345679012345678"/>
    <n v="50019"/>
    <n v="-11604.87"/>
    <n v="2.41889896373057"/>
    <n v="6162.3870000000006"/>
    <n v="1.8619054624736814E-3"/>
    <n v="-0.18831777361597057"/>
  </r>
  <r>
    <n v="200"/>
    <x v="158"/>
    <x v="0"/>
    <x v="1"/>
    <x v="0"/>
    <n v="348934"/>
    <n v="8038319"/>
    <n v="425443.18"/>
    <n v="29770"/>
    <n v="758"/>
    <n v="54"/>
    <n v="7.1240105540897103E-2"/>
    <n v="292848"/>
    <n v="-132595.18"/>
    <n v="14.291003694994961"/>
    <n v="7878.577407407407"/>
    <n v="3.7035106469399883E-3"/>
    <n v="-0.31166366328871459"/>
  </r>
  <r>
    <n v="201"/>
    <x v="158"/>
    <x v="1"/>
    <x v="2"/>
    <x v="1"/>
    <n v="89459845"/>
    <n v="482919"/>
    <n v="11141.41"/>
    <n v="8174"/>
    <n v="12"/>
    <n v="2"/>
    <n v="0.16666666666666666"/>
    <n v="17133"/>
    <n v="5991.59"/>
    <n v="1.3630303401027648"/>
    <n v="5570.7049999999999"/>
    <n v="1.6926234006116966E-2"/>
    <n v="0.53777663688886779"/>
  </r>
  <r>
    <n v="202"/>
    <x v="158"/>
    <x v="1"/>
    <x v="3"/>
    <x v="1"/>
    <n v="127823"/>
    <n v="6826902"/>
    <n v="96953.09"/>
    <n v="24690"/>
    <n v="249"/>
    <n v="17"/>
    <n v="6.8273092369477914E-2"/>
    <n v="65563"/>
    <n v="-31390.09"/>
    <n v="3.9268161198865936"/>
    <n v="5703.1229411764707"/>
    <n v="3.6165745458188797E-3"/>
    <n v="-0.32376575104517041"/>
  </r>
  <r>
    <n v="203"/>
    <x v="158"/>
    <x v="2"/>
    <x v="4"/>
    <x v="2"/>
    <n v="10934"/>
    <n v="3362229"/>
    <n v="806924.47"/>
    <n v="51570"/>
    <n v="1787"/>
    <n v="356"/>
    <n v="0.19921656407386681"/>
    <n v="2522531"/>
    <n v="1715606.53"/>
    <n v="15.64716831491177"/>
    <n v="2266.6417696629214"/>
    <n v="1.5338039140106162E-2"/>
    <n v="2.1261054705652938"/>
  </r>
  <r>
    <n v="204"/>
    <x v="158"/>
    <x v="3"/>
    <x v="5"/>
    <x v="0"/>
    <n v="9034945"/>
    <n v="5051226"/>
    <n v="244942.27"/>
    <n v="34163"/>
    <n v="1180"/>
    <n v="107"/>
    <n v="9.0677966101694915E-2"/>
    <n v="585608"/>
    <n v="340665.73"/>
    <n v="7.1698114919649907"/>
    <n v="2289.1800934579437"/>
    <n v="6.763308551230929E-3"/>
    <n v="1.3908000852609066"/>
  </r>
  <r>
    <n v="205"/>
    <x v="158"/>
    <x v="3"/>
    <x v="6"/>
    <x v="0"/>
    <n v="983498"/>
    <n v="12180753"/>
    <n v="9327.0400000000009"/>
    <n v="63482"/>
    <n v="153"/>
    <n v="2"/>
    <n v="1.3071895424836602E-2"/>
    <n v="3445"/>
    <n v="-5882.04"/>
    <n v="0.14692416748054568"/>
    <n v="4663.5200000000004"/>
    <n v="5.2116646647378858E-3"/>
    <n v="-0.63064380553744803"/>
  </r>
  <r>
    <n v="206"/>
    <x v="158"/>
    <x v="0"/>
    <x v="7"/>
    <x v="0"/>
    <n v="4387490"/>
    <n v="106029"/>
    <n v="3442.4"/>
    <n v="3886"/>
    <n v="6"/>
    <n v="1"/>
    <n v="0.16666666666666666"/>
    <n v="5853"/>
    <n v="2410.6"/>
    <n v="0.88584662892434385"/>
    <n v="3442.4"/>
    <n v="3.6650350375840572E-2"/>
    <n v="0.700267255403207"/>
  </r>
  <r>
    <n v="207"/>
    <x v="158"/>
    <x v="0"/>
    <x v="8"/>
    <x v="0"/>
    <n v="544756"/>
    <n v="1568285"/>
    <n v="438474.21"/>
    <n v="14086"/>
    <n v="238"/>
    <n v="43"/>
    <n v="0.18067226890756302"/>
    <n v="80494"/>
    <n v="-357980.21"/>
    <n v="31.128369302853898"/>
    <n v="10197.074651162791"/>
    <n v="8.9817858361203474E-3"/>
    <n v="-0.81642249837225322"/>
  </r>
  <r>
    <n v="208"/>
    <x v="158"/>
    <x v="3"/>
    <x v="9"/>
    <x v="2"/>
    <n v="374754"/>
    <n v="3432368"/>
    <n v="337030.83"/>
    <n v="27493"/>
    <n v="794"/>
    <n v="118"/>
    <n v="0.1486146095717884"/>
    <n v="483950"/>
    <n v="146919.17000000001"/>
    <n v="12.258786963954462"/>
    <n v="2856.1934745762715"/>
    <n v="8.0099220130242441E-3"/>
    <n v="0.43592204903035131"/>
  </r>
  <r>
    <n v="209"/>
    <x v="158"/>
    <x v="1"/>
    <x v="10"/>
    <x v="3"/>
    <n v="39889"/>
    <n v="16528801"/>
    <n v="488475.17"/>
    <n v="42794"/>
    <n v="889"/>
    <n v="154"/>
    <n v="0.17322834645669291"/>
    <n v="595350"/>
    <n v="106874.83"/>
    <n v="11.414571435247932"/>
    <n v="3171.9166883116882"/>
    <n v="2.5890565201916339E-3"/>
    <n v="0.2187927586984616"/>
  </r>
  <r>
    <n v="210"/>
    <x v="159"/>
    <x v="0"/>
    <x v="0"/>
    <x v="0"/>
    <n v="349043"/>
    <n v="8570832"/>
    <n v="56394.14"/>
    <n v="27052"/>
    <n v="80"/>
    <n v="9"/>
    <n v="0.1125"/>
    <n v="59147"/>
    <n v="2752.86"/>
    <n v="2.0846569569717581"/>
    <n v="6266.0155555555557"/>
    <n v="3.1562863441962226E-3"/>
    <n v="4.8814646344460616E-2"/>
  </r>
  <r>
    <n v="211"/>
    <x v="159"/>
    <x v="0"/>
    <x v="1"/>
    <x v="0"/>
    <n v="348934"/>
    <n v="6653476"/>
    <n v="530436.06999999995"/>
    <n v="45582"/>
    <n v="836"/>
    <n v="81"/>
    <n v="9.6889952153110054E-2"/>
    <n v="317373"/>
    <n v="-213063.07"/>
    <n v="11.636963494361808"/>
    <n v="6548.5934567901231"/>
    <n v="6.8508551019046283E-3"/>
    <n v="-0.40167530462247791"/>
  </r>
  <r>
    <n v="212"/>
    <x v="159"/>
    <x v="1"/>
    <x v="2"/>
    <x v="1"/>
    <n v="89459845"/>
    <n v="579959"/>
    <n v="160726.91"/>
    <n v="12086"/>
    <n v="313"/>
    <n v="54"/>
    <n v="0.17252396166134185"/>
    <n v="328280"/>
    <n v="167553.09"/>
    <n v="13.298602515306968"/>
    <n v="2976.4242592592595"/>
    <n v="2.0839404164777166E-2"/>
    <n v="1.042470672770353"/>
  </r>
  <r>
    <n v="213"/>
    <x v="159"/>
    <x v="1"/>
    <x v="3"/>
    <x v="1"/>
    <n v="127823"/>
    <n v="5632913"/>
    <n v="428897.92"/>
    <n v="34554"/>
    <n v="840"/>
    <n v="82"/>
    <n v="9.7619047619047619E-2"/>
    <n v="255534"/>
    <n v="-173363.92"/>
    <n v="12.412395670544655"/>
    <n v="5230.4624390243898"/>
    <n v="6.1343038672885594E-3"/>
    <n v="-0.40420788237909855"/>
  </r>
  <r>
    <n v="214"/>
    <x v="159"/>
    <x v="2"/>
    <x v="4"/>
    <x v="2"/>
    <n v="10934"/>
    <n v="6418163"/>
    <n v="332171.96000000002"/>
    <n v="58635"/>
    <n v="945"/>
    <n v="186"/>
    <n v="0.19682539682539682"/>
    <n v="1181051"/>
    <n v="848879.04"/>
    <n v="5.6650799010829713"/>
    <n v="1785.8707526881722"/>
    <n v="9.1357916587659124E-3"/>
    <n v="2.5555409312694546"/>
  </r>
  <r>
    <n v="215"/>
    <x v="159"/>
    <x v="3"/>
    <x v="5"/>
    <x v="0"/>
    <n v="9034945"/>
    <n v="7673050"/>
    <n v="439332.15"/>
    <n v="34271"/>
    <n v="1160"/>
    <n v="149"/>
    <n v="0.12844827586206897"/>
    <n v="881962"/>
    <n v="442629.85"/>
    <n v="12.819356015289896"/>
    <n v="2948.5379194630873"/>
    <n v="4.4664116615948024E-3"/>
    <n v="1.0075061658929354"/>
  </r>
  <r>
    <n v="216"/>
    <x v="159"/>
    <x v="3"/>
    <x v="6"/>
    <x v="0"/>
    <n v="983498"/>
    <n v="12191495"/>
    <n v="144963.14000000001"/>
    <n v="60528"/>
    <n v="1010"/>
    <n v="43"/>
    <n v="4.2574257425742577E-2"/>
    <n v="87449"/>
    <n v="-57514.14"/>
    <n v="2.394976539783241"/>
    <n v="3371.2358139534886"/>
    <n v="4.9647725730109392E-3"/>
    <n v="-0.39675009799042704"/>
  </r>
  <r>
    <n v="217"/>
    <x v="159"/>
    <x v="0"/>
    <x v="7"/>
    <x v="0"/>
    <n v="4387490"/>
    <n v="131398"/>
    <n v="67592.84"/>
    <n v="3972"/>
    <n v="111"/>
    <n v="25"/>
    <n v="0.22522522522522523"/>
    <n v="140919"/>
    <n v="73326.16"/>
    <n v="17.017331319234643"/>
    <n v="2703.7136"/>
    <n v="3.022877060533646E-2"/>
    <n v="1.0848214100783458"/>
  </r>
  <r>
    <n v="218"/>
    <x v="159"/>
    <x v="0"/>
    <x v="8"/>
    <x v="0"/>
    <n v="544756"/>
    <n v="947843"/>
    <n v="204826.3"/>
    <n v="15120"/>
    <n v="117"/>
    <n v="20"/>
    <n v="0.17094017094017094"/>
    <n v="20318"/>
    <n v="-184508.3"/>
    <n v="13.546712962962962"/>
    <n v="10241.314999999999"/>
    <n v="1.5952008929748913E-2"/>
    <n v="-0.9008037542053926"/>
  </r>
  <r>
    <n v="219"/>
    <x v="159"/>
    <x v="3"/>
    <x v="9"/>
    <x v="2"/>
    <n v="374754"/>
    <n v="4508358"/>
    <n v="570392.49"/>
    <n v="39894"/>
    <n v="769"/>
    <n v="112"/>
    <n v="0.14564369310793238"/>
    <n v="679982"/>
    <n v="109589.51"/>
    <n v="14.297701158068882"/>
    <n v="5092.7900892857142"/>
    <n v="8.8488979801515325E-3"/>
    <n v="0.19213000157137411"/>
  </r>
  <r>
    <n v="220"/>
    <x v="159"/>
    <x v="1"/>
    <x v="10"/>
    <x v="3"/>
    <n v="39889"/>
    <n v="25609796"/>
    <n v="821337.08"/>
    <n v="54333"/>
    <n v="1938"/>
    <n v="282"/>
    <n v="0.14551083591331268"/>
    <n v="1048398"/>
    <n v="227060.92"/>
    <n v="15.116726114884139"/>
    <n v="2912.5428368794323"/>
    <n v="2.1215709801046443E-3"/>
    <n v="0.27645278111637189"/>
  </r>
  <r>
    <n v="221"/>
    <x v="160"/>
    <x v="0"/>
    <x v="0"/>
    <x v="0"/>
    <n v="349043"/>
    <n v="386959"/>
    <n v="39273.379999999997"/>
    <n v="2701"/>
    <n v="68"/>
    <n v="6"/>
    <n v="8.8235294117647065E-2"/>
    <n v="35498"/>
    <n v="-3775.38"/>
    <n v="14.540310995927433"/>
    <n v="6545.5633333333326"/>
    <n v="6.980067655746474E-3"/>
    <n v="-9.6130763382219722E-2"/>
  </r>
  <r>
    <n v="222"/>
    <x v="160"/>
    <x v="0"/>
    <x v="1"/>
    <x v="0"/>
    <n v="348934"/>
    <n v="551017"/>
    <n v="32422.67"/>
    <n v="3400"/>
    <n v="124"/>
    <n v="4"/>
    <n v="3.2258064516129031E-2"/>
    <n v="27710"/>
    <n v="-4712.67"/>
    <n v="9.536079411764705"/>
    <n v="8105.6674999999996"/>
    <n v="6.1704085354898309E-3"/>
    <n v="-0.1453510768854015"/>
  </r>
  <r>
    <n v="223"/>
    <x v="160"/>
    <x v="1"/>
    <x v="2"/>
    <x v="1"/>
    <n v="89459845"/>
    <n v="44720"/>
    <n v="9246.01"/>
    <n v="788"/>
    <n v="14"/>
    <n v="1"/>
    <n v="7.1428571428571425E-2"/>
    <n v="15434"/>
    <n v="6187.99"/>
    <n v="11.733515228426397"/>
    <n v="9246.01"/>
    <n v="1.7620751341681576E-2"/>
    <n v="0.66926057834676789"/>
  </r>
  <r>
    <n v="224"/>
    <x v="160"/>
    <x v="1"/>
    <x v="3"/>
    <x v="1"/>
    <n v="127823"/>
    <n v="538932"/>
    <n v="17359.580000000002"/>
    <n v="2271"/>
    <n v="53"/>
    <n v="5"/>
    <n v="9.4339622641509441E-2"/>
    <n v="10467"/>
    <n v="-6892.58"/>
    <n v="7.6440246587406433"/>
    <n v="3471.9160000000002"/>
    <n v="4.2138896929482753E-3"/>
    <n v="-0.39704762442409319"/>
  </r>
  <r>
    <n v="225"/>
    <x v="160"/>
    <x v="2"/>
    <x v="4"/>
    <x v="2"/>
    <n v="10934"/>
    <n v="624079"/>
    <n v="32451.17"/>
    <n v="4469"/>
    <n v="97"/>
    <n v="20"/>
    <n v="0.20618556701030927"/>
    <n v="170270"/>
    <n v="137818.82999999999"/>
    <n v="7.2613940478854326"/>
    <n v="1622.5584999999999"/>
    <n v="7.1609523794263228E-3"/>
    <n v="4.2469602790900911"/>
  </r>
  <r>
    <n v="226"/>
    <x v="160"/>
    <x v="3"/>
    <x v="5"/>
    <x v="0"/>
    <n v="9034945"/>
    <n v="605473"/>
    <n v="28769.53"/>
    <n v="2687"/>
    <n v="71"/>
    <n v="9"/>
    <n v="0.12676056338028169"/>
    <n v="53564"/>
    <n v="24794.47"/>
    <n v="10.706933382954968"/>
    <n v="3196.6144444444444"/>
    <n v="4.4378527201047778E-3"/>
    <n v="0.86183090234703186"/>
  </r>
  <r>
    <n v="227"/>
    <x v="160"/>
    <x v="3"/>
    <x v="6"/>
    <x v="0"/>
    <n v="983498"/>
    <n v="747223"/>
    <n v="10041.18"/>
    <n v="5687"/>
    <n v="115"/>
    <n v="3"/>
    <n v="2.6086956521739129E-2"/>
    <n v="7001"/>
    <n v="-3040.18"/>
    <n v="1.7656374186741692"/>
    <n v="3347.06"/>
    <n v="7.6108470965160335E-3"/>
    <n v="-0.30277118824679966"/>
  </r>
  <r>
    <n v="228"/>
    <x v="160"/>
    <x v="0"/>
    <x v="7"/>
    <x v="0"/>
    <n v="4387490"/>
    <n v="12350"/>
    <n v="1573.21"/>
    <n v="274"/>
    <n v="2"/>
    <n v="1"/>
    <n v="0.5"/>
    <n v="4478"/>
    <n v="2904.79"/>
    <n v="5.7416423357664232"/>
    <n v="1573.21"/>
    <n v="2.2186234817813764E-2"/>
    <n v="1.8464095702417349"/>
  </r>
  <r>
    <n v="229"/>
    <x v="160"/>
    <x v="0"/>
    <x v="8"/>
    <x v="0"/>
    <n v="544756"/>
    <n v="132752"/>
    <n v="35574.19"/>
    <n v="987"/>
    <n v="19"/>
    <n v="3"/>
    <n v="0.15789473684210525"/>
    <n v="3294"/>
    <n v="-32280.19"/>
    <n v="36.042745694022294"/>
    <n v="11858.063333333334"/>
    <n v="7.4349162347836567E-3"/>
    <n v="-0.90740477857682766"/>
  </r>
  <r>
    <n v="230"/>
    <x v="160"/>
    <x v="3"/>
    <x v="9"/>
    <x v="2"/>
    <n v="374754"/>
    <n v="271303"/>
    <n v="61347.99"/>
    <n v="2858"/>
    <n v="97"/>
    <n v="14"/>
    <n v="0.14432989690721648"/>
    <n v="78898"/>
    <n v="17550.009999999998"/>
    <n v="21.465356892932121"/>
    <n v="4381.9992857142852"/>
    <n v="1.0534347205891567E-2"/>
    <n v="0.28607310524762097"/>
  </r>
  <r>
    <n v="231"/>
    <x v="160"/>
    <x v="1"/>
    <x v="10"/>
    <x v="3"/>
    <n v="39889"/>
    <n v="35095995"/>
    <n v="25307.14"/>
    <n v="4428"/>
    <n v="69"/>
    <n v="9"/>
    <n v="0.13043478260869565"/>
    <n v="25886"/>
    <n v="578.86"/>
    <n v="5.7152529358626918"/>
    <n v="2811.9044444444444"/>
    <n v="1.2616824227379791E-4"/>
    <n v="2.28733867201114E-2"/>
  </r>
  <r>
    <n v="232"/>
    <x v="161"/>
    <x v="0"/>
    <x v="0"/>
    <x v="0"/>
    <n v="349043"/>
    <n v="516316"/>
    <n v="56695.34"/>
    <n v="4094"/>
    <n v="86"/>
    <n v="10"/>
    <n v="0.11627906976744186"/>
    <n v="73121"/>
    <n v="16425.66"/>
    <n v="13.84839765510503"/>
    <n v="5669.5339999999997"/>
    <n v="7.9292526282354215E-3"/>
    <n v="0.28971799093188261"/>
  </r>
  <r>
    <n v="233"/>
    <x v="161"/>
    <x v="0"/>
    <x v="1"/>
    <x v="0"/>
    <n v="348934"/>
    <n v="1884363"/>
    <n v="105139.66"/>
    <n v="6681"/>
    <n v="128"/>
    <n v="14"/>
    <n v="0.109375"/>
    <n v="82780"/>
    <n v="-22359.66"/>
    <n v="15.737114204460411"/>
    <n v="7509.9757142857143"/>
    <n v="3.5454952150939072E-3"/>
    <n v="-0.21266627645552591"/>
  </r>
  <r>
    <n v="234"/>
    <x v="161"/>
    <x v="1"/>
    <x v="2"/>
    <x v="1"/>
    <n v="89459845"/>
    <n v="108219"/>
    <n v="34276.26"/>
    <n v="1597"/>
    <n v="52"/>
    <n v="5"/>
    <n v="9.6153846153846159E-2"/>
    <n v="60777"/>
    <n v="26500.74"/>
    <n v="21.462905447714466"/>
    <n v="6855.2520000000004"/>
    <n v="1.4757112891451594E-2"/>
    <n v="0.77315144651137546"/>
  </r>
  <r>
    <n v="235"/>
    <x v="161"/>
    <x v="1"/>
    <x v="3"/>
    <x v="1"/>
    <n v="127823"/>
    <n v="1029901"/>
    <n v="12612.08"/>
    <n v="4304"/>
    <n v="38"/>
    <n v="3"/>
    <n v="7.8947368421052627E-2"/>
    <n v="11700"/>
    <n v="-912.08"/>
    <n v="2.9303159851301115"/>
    <n v="4204.0266666666666"/>
    <n v="4.1790424516531203E-3"/>
    <n v="-7.231796817019874E-2"/>
  </r>
  <r>
    <n v="236"/>
    <x v="161"/>
    <x v="2"/>
    <x v="4"/>
    <x v="2"/>
    <n v="10934"/>
    <n v="653425"/>
    <n v="83001.67"/>
    <n v="8192"/>
    <n v="196"/>
    <n v="45"/>
    <n v="0.22959183673469388"/>
    <n v="303902"/>
    <n v="220900.33"/>
    <n v="10.132039794921875"/>
    <n v="1844.4815555555556"/>
    <n v="1.2537016490033286E-2"/>
    <n v="2.6613962104617892"/>
  </r>
  <r>
    <n v="237"/>
    <x v="161"/>
    <x v="3"/>
    <x v="5"/>
    <x v="0"/>
    <n v="9034945"/>
    <n v="3687840"/>
    <n v="33470.379999999997"/>
    <n v="4649"/>
    <n v="106"/>
    <n v="9"/>
    <n v="8.4905660377358486E-2"/>
    <n v="54123"/>
    <n v="20652.62"/>
    <n v="7.1994794579479455"/>
    <n v="3718.931111111111"/>
    <n v="1.2606295283960258E-3"/>
    <n v="0.6170416947760976"/>
  </r>
  <r>
    <n v="238"/>
    <x v="161"/>
    <x v="3"/>
    <x v="6"/>
    <x v="0"/>
    <n v="983498"/>
    <n v="2217332"/>
    <n v="18138.95"/>
    <n v="11245"/>
    <n v="132"/>
    <n v="7"/>
    <n v="5.3030303030303032E-2"/>
    <n v="13778"/>
    <n v="-4360.95"/>
    <n v="1.6130680302356604"/>
    <n v="2591.2785714285715"/>
    <n v="5.071410145165451E-3"/>
    <n v="-0.24041909812861273"/>
  </r>
  <r>
    <n v="239"/>
    <x v="161"/>
    <x v="0"/>
    <x v="7"/>
    <x v="0"/>
    <n v="4387490"/>
    <n v="20155"/>
    <n v="5535.65"/>
    <n v="549"/>
    <n v="11"/>
    <n v="3"/>
    <n v="0.27272727272727271"/>
    <n v="13184"/>
    <n v="7648.35"/>
    <n v="10.083151183970855"/>
    <n v="1845.2166666666665"/>
    <n v="2.7238898536343339E-2"/>
    <n v="1.3816534643628122"/>
  </r>
  <r>
    <n v="240"/>
    <x v="161"/>
    <x v="0"/>
    <x v="8"/>
    <x v="0"/>
    <n v="544756"/>
    <n v="276493"/>
    <n v="57770"/>
    <n v="2192"/>
    <n v="44"/>
    <n v="5"/>
    <n v="0.11363636363636363"/>
    <n v="6722"/>
    <n v="-51048"/>
    <n v="26.354927007299271"/>
    <n v="11554"/>
    <n v="7.9278679749577741E-3"/>
    <n v="-0.88364202873463737"/>
  </r>
  <r>
    <n v="241"/>
    <x v="161"/>
    <x v="3"/>
    <x v="9"/>
    <x v="2"/>
    <n v="374754"/>
    <n v="647069"/>
    <n v="164450.95000000001"/>
    <n v="6681"/>
    <n v="259"/>
    <n v="36"/>
    <n v="0.138996138996139"/>
    <n v="168866"/>
    <n v="4415.05"/>
    <n v="24.61472085017213"/>
    <n v="4568.0819444444451"/>
    <n v="1.0325019433785269E-2"/>
    <n v="2.6847214929436404E-2"/>
  </r>
  <r>
    <n v="242"/>
    <x v="161"/>
    <x v="1"/>
    <x v="10"/>
    <x v="3"/>
    <n v="39889"/>
    <n v="113600388"/>
    <n v="69700.25"/>
    <n v="8151"/>
    <n v="156"/>
    <n v="18"/>
    <n v="0.11538461538461539"/>
    <n v="88514"/>
    <n v="18813.75"/>
    <n v="8.5511286958655379"/>
    <n v="3872.2361111111113"/>
    <n v="7.1751515496584395E-5"/>
    <n v="0.26992370902543389"/>
  </r>
  <r>
    <n v="243"/>
    <x v="162"/>
    <x v="0"/>
    <x v="0"/>
    <x v="0"/>
    <n v="349043"/>
    <n v="1018014"/>
    <n v="9037.7800000000007"/>
    <n v="1087"/>
    <n v="31"/>
    <n v="1"/>
    <n v="3.2258064516129031E-2"/>
    <n v="11532"/>
    <n v="2494.2199999999998"/>
    <n v="8.3144250229990799"/>
    <n v="9037.7800000000007"/>
    <n v="1.0677652763125065E-3"/>
    <n v="0.27597706516423276"/>
  </r>
  <r>
    <n v="244"/>
    <x v="162"/>
    <x v="0"/>
    <x v="1"/>
    <x v="0"/>
    <n v="348934"/>
    <n v="401804"/>
    <n v="19440.78"/>
    <n v="1572"/>
    <n v="43"/>
    <n v="3"/>
    <n v="6.9767441860465115E-2"/>
    <n v="12868"/>
    <n v="-6572.78"/>
    <n v="12.366908396946565"/>
    <n v="6480.2599999999993"/>
    <n v="3.9123552776975839E-3"/>
    <n v="-0.33809240164232096"/>
  </r>
  <r>
    <n v="245"/>
    <x v="162"/>
    <x v="1"/>
    <x v="2"/>
    <x v="1"/>
    <n v="89459845"/>
    <n v="21009"/>
    <n v="5681.92"/>
    <n v="454"/>
    <n v="9"/>
    <n v="2"/>
    <n v="0.22222222222222221"/>
    <n v="15205"/>
    <n v="9523.08"/>
    <n v="12.515242290748899"/>
    <n v="2840.96"/>
    <n v="2.1609786282069589E-2"/>
    <n v="1.6760320455057445"/>
  </r>
  <r>
    <n v="246"/>
    <x v="162"/>
    <x v="1"/>
    <x v="3"/>
    <x v="1"/>
    <n v="127823"/>
    <n v="266876"/>
    <n v="10437.42"/>
    <n v="1429"/>
    <n v="23"/>
    <n v="2"/>
    <n v="8.6956521739130432E-2"/>
    <n v="7587"/>
    <n v="-2850.42"/>
    <n v="7.3040027991602523"/>
    <n v="5218.71"/>
    <n v="5.3545466808555282E-3"/>
    <n v="-0.27309622492914915"/>
  </r>
  <r>
    <n v="247"/>
    <x v="162"/>
    <x v="2"/>
    <x v="4"/>
    <x v="2"/>
    <n v="10934"/>
    <n v="308452"/>
    <n v="14493.8"/>
    <n v="2023"/>
    <n v="51"/>
    <n v="7"/>
    <n v="0.13725490196078433"/>
    <n v="64766"/>
    <n v="50272.2"/>
    <n v="7.1645081562036577"/>
    <n v="2070.542857142857"/>
    <n v="6.5585569229572186E-3"/>
    <n v="3.4685313720349389"/>
  </r>
  <r>
    <n v="248"/>
    <x v="162"/>
    <x v="3"/>
    <x v="5"/>
    <x v="0"/>
    <n v="9034945"/>
    <n v="450727"/>
    <n v="528.09"/>
    <n v="1490"/>
    <n v="1"/>
    <n v="1"/>
    <n v="1"/>
    <n v="0"/>
    <n v="-528.09"/>
    <n v="0.35442281879194631"/>
    <n v="528.09"/>
    <n v="3.3057704552866812E-3"/>
    <n v="-1"/>
  </r>
  <r>
    <n v="249"/>
    <x v="162"/>
    <x v="3"/>
    <x v="6"/>
    <x v="0"/>
    <n v="983498"/>
    <n v="568418"/>
    <n v="3449.05"/>
    <n v="2508"/>
    <n v="56"/>
    <n v="1"/>
    <n v="1.7857142857142856E-2"/>
    <n v="3092"/>
    <n v="-357.05"/>
    <n v="1.3752192982456142"/>
    <n v="3449.05"/>
    <n v="4.4122459176169646E-3"/>
    <n v="-0.10352125947724736"/>
  </r>
  <r>
    <n v="250"/>
    <x v="162"/>
    <x v="0"/>
    <x v="7"/>
    <x v="0"/>
    <n v="4387490"/>
    <n v="5469"/>
    <n v="1019.03"/>
    <n v="171"/>
    <n v="2"/>
    <n v="1"/>
    <n v="0.5"/>
    <n v="5774"/>
    <n v="4754.97"/>
    <n v="5.959239766081871"/>
    <n v="1019.03"/>
    <n v="3.1267142073505214E-2"/>
    <n v="4.6661727328930453"/>
  </r>
  <r>
    <n v="251"/>
    <x v="162"/>
    <x v="0"/>
    <x v="8"/>
    <x v="0"/>
    <n v="544756"/>
    <n v="71228"/>
    <n v="15918.85"/>
    <n v="495"/>
    <n v="9"/>
    <n v="2"/>
    <n v="0.22222222222222221"/>
    <n v="2972"/>
    <n v="-12946.85"/>
    <n v="32.159292929292931"/>
    <n v="7959.4250000000002"/>
    <n v="6.949514235974617E-3"/>
    <n v="-0.8133030966432877"/>
  </r>
  <r>
    <n v="252"/>
    <x v="162"/>
    <x v="3"/>
    <x v="9"/>
    <x v="2"/>
    <n v="374754"/>
    <n v="128576"/>
    <n v="17685.04"/>
    <n v="1416"/>
    <n v="36"/>
    <n v="3"/>
    <n v="8.3333333333333329E-2"/>
    <n v="16783"/>
    <n v="-902.04"/>
    <n v="12.489435028248588"/>
    <n v="5895.0133333333333"/>
    <n v="1.1012941762070683E-2"/>
    <n v="-5.1005821869783724E-2"/>
  </r>
  <r>
    <n v="253"/>
    <x v="162"/>
    <x v="1"/>
    <x v="10"/>
    <x v="3"/>
    <n v="39889"/>
    <n v="526316"/>
    <n v="14931.19"/>
    <n v="2210"/>
    <n v="34"/>
    <n v="6"/>
    <n v="0.17647058823529413"/>
    <n v="24897"/>
    <n v="9965.81"/>
    <n v="6.7561945701357464"/>
    <n v="2488.5316666666668"/>
    <n v="4.1989983204006719E-3"/>
    <n v="0.66744914504470165"/>
  </r>
  <r>
    <n v="254"/>
    <x v="163"/>
    <x v="0"/>
    <x v="0"/>
    <x v="0"/>
    <n v="349043"/>
    <n v="572079"/>
    <n v="109986.42"/>
    <n v="2276"/>
    <n v="94"/>
    <n v="13"/>
    <n v="0.13829787234042554"/>
    <n v="79267"/>
    <n v="-30719.42"/>
    <n v="48.32443760984183"/>
    <n v="8460.4938461538459"/>
    <n v="3.9784715048096506E-3"/>
    <n v="-0.27930193563896344"/>
  </r>
  <r>
    <n v="255"/>
    <x v="163"/>
    <x v="0"/>
    <x v="1"/>
    <x v="0"/>
    <n v="348934"/>
    <n v="461282"/>
    <n v="40528.57"/>
    <n v="3674"/>
    <n v="54"/>
    <n v="7"/>
    <n v="0.12962962962962962"/>
    <n v="32881"/>
    <n v="-7647.57"/>
    <n v="11.031183995645073"/>
    <n v="5789.795714285714"/>
    <n v="7.9647590844646003E-3"/>
    <n v="-0.1886957768310108"/>
  </r>
  <r>
    <n v="256"/>
    <x v="163"/>
    <x v="1"/>
    <x v="2"/>
    <x v="1"/>
    <n v="89459845"/>
    <n v="39598"/>
    <n v="15727.67"/>
    <n v="865"/>
    <n v="15"/>
    <n v="2"/>
    <n v="0.13333333333333333"/>
    <n v="27619"/>
    <n v="11891.33"/>
    <n v="18.182277456647398"/>
    <n v="7863.835"/>
    <n v="2.1844537602909237E-2"/>
    <n v="0.75607702857448056"/>
  </r>
  <r>
    <n v="257"/>
    <x v="163"/>
    <x v="1"/>
    <x v="3"/>
    <x v="1"/>
    <n v="127823"/>
    <n v="338842"/>
    <n v="19075.169999999998"/>
    <n v="2733"/>
    <n v="53"/>
    <n v="4"/>
    <n v="7.5471698113207544E-2"/>
    <n v="21603"/>
    <n v="2527.83"/>
    <n v="6.9795718990120736"/>
    <n v="4768.7924999999996"/>
    <n v="8.0657061403249901E-3"/>
    <n v="0.13251939563317131"/>
  </r>
  <r>
    <n v="258"/>
    <x v="163"/>
    <x v="2"/>
    <x v="4"/>
    <x v="2"/>
    <n v="10934"/>
    <n v="342171"/>
    <n v="24342.799999999999"/>
    <n v="3740"/>
    <n v="69"/>
    <n v="11"/>
    <n v="0.15942028985507245"/>
    <n v="128634"/>
    <n v="104291.2"/>
    <n v="6.5087700534759358"/>
    <n v="2212.9818181818182"/>
    <n v="1.0930207410914427E-2"/>
    <n v="4.2842729677769196"/>
  </r>
  <r>
    <n v="259"/>
    <x v="163"/>
    <x v="3"/>
    <x v="5"/>
    <x v="0"/>
    <n v="9034945"/>
    <n v="808155"/>
    <n v="24013.040000000001"/>
    <n v="2902"/>
    <n v="50"/>
    <n v="7"/>
    <n v="0.14000000000000001"/>
    <n v="33897"/>
    <n v="9883.9599999999991"/>
    <n v="8.274651964162647"/>
    <n v="3430.434285714286"/>
    <n v="3.5908953109242657E-3"/>
    <n v="0.4116080263057072"/>
  </r>
  <r>
    <n v="260"/>
    <x v="163"/>
    <x v="3"/>
    <x v="6"/>
    <x v="0"/>
    <n v="983498"/>
    <n v="596915"/>
    <n v="17024.68"/>
    <n v="4448"/>
    <n v="125"/>
    <n v="5"/>
    <n v="0.04"/>
    <n v="10787"/>
    <n v="-6237.68"/>
    <n v="3.8274910071942445"/>
    <n v="3404.9360000000001"/>
    <n v="7.4516472194533561E-3"/>
    <n v="-0.36639044023147571"/>
  </r>
  <r>
    <n v="261"/>
    <x v="163"/>
    <x v="0"/>
    <x v="7"/>
    <x v="0"/>
    <n v="4387490"/>
    <n v="10690"/>
    <n v="2389.11"/>
    <n v="285"/>
    <n v="6"/>
    <n v="1"/>
    <n v="0.16666666666666666"/>
    <n v="5555"/>
    <n v="3165.89"/>
    <n v="8.3828421052631583"/>
    <n v="2389.11"/>
    <n v="2.6660430308699721E-2"/>
    <n v="1.3251336271666017"/>
  </r>
  <r>
    <n v="262"/>
    <x v="163"/>
    <x v="0"/>
    <x v="8"/>
    <x v="0"/>
    <n v="544756"/>
    <n v="135406"/>
    <n v="46635.45"/>
    <n v="1061"/>
    <n v="32"/>
    <n v="5"/>
    <n v="0.15625"/>
    <n v="9280"/>
    <n v="-37355.449999999997"/>
    <n v="43.954241281809608"/>
    <n v="9327.09"/>
    <n v="7.8356941346764547E-3"/>
    <n v="-0.80100974687710746"/>
  </r>
  <r>
    <n v="263"/>
    <x v="163"/>
    <x v="3"/>
    <x v="9"/>
    <x v="2"/>
    <n v="374754"/>
    <n v="320056"/>
    <n v="41420.1"/>
    <n v="3369"/>
    <n v="70"/>
    <n v="8"/>
    <n v="0.11428571428571428"/>
    <n v="43303"/>
    <n v="1882.9"/>
    <n v="12.294479073909171"/>
    <n v="5177.5124999999998"/>
    <n v="1.0526282900492415E-2"/>
    <n v="4.5458605845954021E-2"/>
  </r>
  <r>
    <n v="264"/>
    <x v="163"/>
    <x v="1"/>
    <x v="10"/>
    <x v="3"/>
    <n v="39889"/>
    <n v="3155478"/>
    <n v="38708.97"/>
    <n v="3508"/>
    <n v="95"/>
    <n v="17"/>
    <n v="0.17894736842105263"/>
    <n v="52601"/>
    <n v="13892.03"/>
    <n v="11.034484036488028"/>
    <n v="2276.9982352941179"/>
    <n v="1.1117174640418979E-3"/>
    <n v="0.35888400027177164"/>
  </r>
  <r>
    <n v="265"/>
    <x v="164"/>
    <x v="0"/>
    <x v="0"/>
    <x v="0"/>
    <n v="349043"/>
    <n v="78803"/>
    <n v="9133.08"/>
    <n v="539"/>
    <n v="13"/>
    <n v="1"/>
    <n v="7.6923076923076927E-2"/>
    <n v="9203"/>
    <n v="69.92"/>
    <n v="16.944489795918368"/>
    <n v="9133.08"/>
    <n v="6.8398411227998937E-3"/>
    <n v="7.6556868000718275E-3"/>
  </r>
  <r>
    <n v="266"/>
    <x v="164"/>
    <x v="0"/>
    <x v="1"/>
    <x v="0"/>
    <n v="348934"/>
    <n v="138863"/>
    <n v="8767.6"/>
    <n v="710"/>
    <n v="11"/>
    <n v="2"/>
    <n v="0.18181818181818182"/>
    <n v="8698"/>
    <n v="-69.599999999999994"/>
    <n v="12.348732394366198"/>
    <n v="4383.8"/>
    <n v="5.1129530544493495E-3"/>
    <n v="-7.9383183539395042E-3"/>
  </r>
  <r>
    <n v="267"/>
    <x v="164"/>
    <x v="1"/>
    <x v="2"/>
    <x v="1"/>
    <n v="89459845"/>
    <n v="10010"/>
    <n v="1017.39"/>
    <n v="208"/>
    <n v="0"/>
    <n v="1"/>
    <n v="0"/>
    <n v="0"/>
    <n v="-1017.39"/>
    <n v="4.8912980769230767"/>
    <n v="1017.39"/>
    <n v="2.0779220779220779E-2"/>
    <n v="-1"/>
  </r>
  <r>
    <n v="268"/>
    <x v="164"/>
    <x v="1"/>
    <x v="3"/>
    <x v="1"/>
    <n v="127823"/>
    <n v="55482"/>
    <n v="11090.16"/>
    <n v="517"/>
    <n v="16"/>
    <n v="2"/>
    <n v="0.125"/>
    <n v="5307"/>
    <n v="-5783.16"/>
    <n v="21.450986460348162"/>
    <n v="5545.08"/>
    <n v="9.3183374788219607E-3"/>
    <n v="-0.52146767945638295"/>
  </r>
  <r>
    <n v="269"/>
    <x v="164"/>
    <x v="2"/>
    <x v="4"/>
    <x v="2"/>
    <n v="10934"/>
    <n v="96523"/>
    <n v="8100.04"/>
    <n v="848"/>
    <n v="18"/>
    <n v="5"/>
    <n v="0.27777777777777779"/>
    <n v="34070"/>
    <n v="25969.96"/>
    <n v="9.551933962264151"/>
    <n v="1620.008"/>
    <n v="8.7854708204262201E-3"/>
    <n v="3.2061520683848475"/>
  </r>
  <r>
    <n v="270"/>
    <x v="164"/>
    <x v="3"/>
    <x v="5"/>
    <x v="0"/>
    <n v="9034945"/>
    <n v="105226"/>
    <n v="1929.33"/>
    <n v="509"/>
    <n v="5"/>
    <n v="1"/>
    <n v="0.2"/>
    <n v="6115"/>
    <n v="4185.67"/>
    <n v="3.7904322200392926"/>
    <n v="1929.33"/>
    <n v="4.8372075342595936E-3"/>
    <n v="2.1694940730719994"/>
  </r>
  <r>
    <n v="271"/>
    <x v="164"/>
    <x v="3"/>
    <x v="6"/>
    <x v="0"/>
    <n v="983498"/>
    <n v="111024"/>
    <n v="2467.7199999999998"/>
    <n v="1132"/>
    <n v="18"/>
    <n v="1"/>
    <n v="5.5555555555555552E-2"/>
    <n v="2354"/>
    <n v="-113.72"/>
    <n v="2.1799646643109538"/>
    <n v="2467.7199999999998"/>
    <n v="1.0195993659028679E-2"/>
    <n v="-4.608302400596502E-2"/>
  </r>
  <r>
    <n v="272"/>
    <x v="164"/>
    <x v="0"/>
    <x v="7"/>
    <x v="0"/>
    <n v="4387490"/>
    <n v="2425"/>
    <n v="1729.04"/>
    <n v="78"/>
    <n v="3"/>
    <n v="1"/>
    <n v="0.33333333333333331"/>
    <n v="4500"/>
    <n v="2770.96"/>
    <n v="22.167179487179485"/>
    <n v="1729.04"/>
    <n v="3.2164948453608247E-2"/>
    <n v="1.6026002868643872"/>
  </r>
  <r>
    <n v="273"/>
    <x v="164"/>
    <x v="0"/>
    <x v="8"/>
    <x v="0"/>
    <n v="544756"/>
    <n v="28845"/>
    <n v="5657.74"/>
    <n v="251"/>
    <n v="4"/>
    <n v="1"/>
    <n v="0.25"/>
    <n v="883"/>
    <n v="-4774.74"/>
    <n v="22.540796812749004"/>
    <n v="5657.74"/>
    <n v="8.7016814005893561E-3"/>
    <n v="-0.84393061540473757"/>
  </r>
  <r>
    <n v="274"/>
    <x v="164"/>
    <x v="3"/>
    <x v="9"/>
    <x v="2"/>
    <n v="374754"/>
    <n v="45030"/>
    <n v="6774"/>
    <n v="631"/>
    <n v="11"/>
    <n v="2"/>
    <n v="0.18181818181818182"/>
    <n v="11005"/>
    <n v="4231"/>
    <n v="10.735340729001585"/>
    <n v="3387"/>
    <n v="1.4012880302020875E-2"/>
    <n v="0.62459403602007679"/>
  </r>
  <r>
    <n v="275"/>
    <x v="164"/>
    <x v="1"/>
    <x v="10"/>
    <x v="3"/>
    <n v="39889"/>
    <n v="2980451"/>
    <n v="6461.09"/>
    <n v="978"/>
    <n v="20"/>
    <n v="2"/>
    <n v="0.1"/>
    <n v="13898"/>
    <n v="7436.91"/>
    <n v="6.6064314928425363"/>
    <n v="3230.5450000000001"/>
    <n v="3.2813825827030874E-4"/>
    <n v="1.1510302441228957"/>
  </r>
  <r>
    <n v="276"/>
    <x v="165"/>
    <x v="0"/>
    <x v="0"/>
    <x v="0"/>
    <n v="349043"/>
    <n v="147107"/>
    <n v="18661.88"/>
    <n v="1263"/>
    <n v="33"/>
    <n v="4"/>
    <n v="0.12121212121212122"/>
    <n v="19918"/>
    <n v="1256.1199999999999"/>
    <n v="14.775835312747427"/>
    <n v="4665.47"/>
    <n v="8.585587361580346E-3"/>
    <n v="6.730940291117507E-2"/>
  </r>
  <r>
    <n v="277"/>
    <x v="165"/>
    <x v="0"/>
    <x v="1"/>
    <x v="0"/>
    <n v="348934"/>
    <n v="423721"/>
    <n v="16985.939999999999"/>
    <n v="1398"/>
    <n v="30"/>
    <n v="2"/>
    <n v="6.6666666666666666E-2"/>
    <n v="16707"/>
    <n v="-278.94"/>
    <n v="12.150171673819742"/>
    <n v="8492.9699999999993"/>
    <n v="3.2993408398450867E-3"/>
    <n v="-1.6421817102850948E-2"/>
  </r>
  <r>
    <n v="278"/>
    <x v="165"/>
    <x v="1"/>
    <x v="2"/>
    <x v="1"/>
    <n v="89459845"/>
    <n v="22944"/>
    <n v="1437.22"/>
    <n v="365"/>
    <n v="2"/>
    <n v="1"/>
    <n v="0.5"/>
    <n v="0"/>
    <n v="-1437.22"/>
    <n v="3.9375890410958907"/>
    <n v="1437.22"/>
    <n v="1.5908298465829848E-2"/>
    <n v="-1"/>
  </r>
  <r>
    <n v="279"/>
    <x v="165"/>
    <x v="1"/>
    <x v="3"/>
    <x v="1"/>
    <n v="127823"/>
    <n v="276016"/>
    <n v="5165.18"/>
    <n v="1409"/>
    <n v="11"/>
    <n v="1"/>
    <n v="9.0909090909090912E-2"/>
    <n v="1978"/>
    <n v="-3187.18"/>
    <n v="3.6658481192334991"/>
    <n v="5165.18"/>
    <n v="5.104776534693641E-3"/>
    <n v="-0.61705109986486428"/>
  </r>
  <r>
    <n v="280"/>
    <x v="165"/>
    <x v="2"/>
    <x v="4"/>
    <x v="2"/>
    <n v="10934"/>
    <n v="197260"/>
    <n v="36127.71"/>
    <n v="2281"/>
    <n v="74"/>
    <n v="18"/>
    <n v="0.24324324324324326"/>
    <n v="135798"/>
    <n v="99670.29"/>
    <n v="15.838540113985093"/>
    <n v="2007.095"/>
    <n v="1.1563418838081719E-2"/>
    <n v="2.7588322094038067"/>
  </r>
  <r>
    <n v="281"/>
    <x v="165"/>
    <x v="3"/>
    <x v="5"/>
    <x v="0"/>
    <n v="9034945"/>
    <n v="142650"/>
    <n v="11455.27"/>
    <n v="1495"/>
    <n v="25"/>
    <n v="4"/>
    <n v="0.16"/>
    <n v="28798"/>
    <n v="17342.73"/>
    <n v="7.662387959866221"/>
    <n v="2863.8175000000001"/>
    <n v="1.0480196284612688E-2"/>
    <n v="1.5139520936651862"/>
  </r>
  <r>
    <n v="282"/>
    <x v="165"/>
    <x v="3"/>
    <x v="6"/>
    <x v="0"/>
    <n v="983498"/>
    <n v="538308"/>
    <n v="2462.71"/>
    <n v="2159"/>
    <n v="87"/>
    <n v="1"/>
    <n v="1.1494252873563218E-2"/>
    <n v="2219"/>
    <n v="-243.71"/>
    <n v="1.1406716072255674"/>
    <n v="2462.71"/>
    <n v="4.0107150553214885E-3"/>
    <n v="-9.8960088682792532E-2"/>
  </r>
  <r>
    <n v="283"/>
    <x v="165"/>
    <x v="0"/>
    <x v="7"/>
    <x v="0"/>
    <n v="4387490"/>
    <n v="5030"/>
    <n v="1018.96"/>
    <n v="156"/>
    <n v="3"/>
    <n v="1"/>
    <n v="0.33333333333333331"/>
    <n v="4728"/>
    <n v="3709.04"/>
    <n v="6.5317948717948724"/>
    <n v="1018.96"/>
    <n v="3.1013916500994037E-2"/>
    <n v="3.6400251236554917"/>
  </r>
  <r>
    <n v="284"/>
    <x v="165"/>
    <x v="0"/>
    <x v="8"/>
    <x v="0"/>
    <n v="544756"/>
    <n v="57461"/>
    <n v="359.5"/>
    <n v="603"/>
    <n v="0"/>
    <n v="1"/>
    <n v="0"/>
    <n v="0"/>
    <n v="-359.5"/>
    <n v="0.59618573797678276"/>
    <n v="359.5"/>
    <n v="1.0494074241659561E-2"/>
    <n v="-1"/>
  </r>
  <r>
    <n v="285"/>
    <x v="165"/>
    <x v="3"/>
    <x v="9"/>
    <x v="2"/>
    <n v="374754"/>
    <n v="195601"/>
    <n v="18336.68"/>
    <n v="1366"/>
    <n v="28"/>
    <n v="5"/>
    <n v="0.17857142857142858"/>
    <n v="27514"/>
    <n v="9177.32"/>
    <n v="13.423631039531479"/>
    <n v="3667.3360000000002"/>
    <n v="6.9836043783007241E-3"/>
    <n v="0.50048972878405462"/>
  </r>
  <r>
    <n v="286"/>
    <x v="165"/>
    <x v="1"/>
    <x v="10"/>
    <x v="3"/>
    <n v="39889"/>
    <n v="23349216"/>
    <n v="7074.32"/>
    <n v="2003"/>
    <n v="23"/>
    <n v="2"/>
    <n v="8.6956521739130432E-2"/>
    <n v="10111"/>
    <n v="3036.68"/>
    <n v="3.531862206689965"/>
    <n v="3537.16"/>
    <n v="8.5784464883103574E-5"/>
    <n v="0.42925397776747448"/>
  </r>
  <r>
    <n v="287"/>
    <x v="166"/>
    <x v="0"/>
    <x v="0"/>
    <x v="0"/>
    <n v="349043"/>
    <n v="208505"/>
    <n v="4023.96"/>
    <n v="222"/>
    <n v="8"/>
    <n v="1"/>
    <n v="0.125"/>
    <n v="4157"/>
    <n v="133.04"/>
    <n v="18.125945945945947"/>
    <n v="4023.96"/>
    <n v="1.0647226685211386E-3"/>
    <n v="3.3061958866390323E-2"/>
  </r>
  <r>
    <n v="288"/>
    <x v="166"/>
    <x v="0"/>
    <x v="1"/>
    <x v="0"/>
    <n v="348934"/>
    <n v="60849"/>
    <n v="3707.29"/>
    <n v="298"/>
    <n v="14"/>
    <n v="1"/>
    <n v="7.1428571428571425E-2"/>
    <n v="0"/>
    <n v="-3707.29"/>
    <n v="12.440570469798658"/>
    <n v="3707.29"/>
    <n v="4.8973688967772679E-3"/>
    <n v="-1"/>
  </r>
  <r>
    <n v="289"/>
    <x v="166"/>
    <x v="1"/>
    <x v="2"/>
    <x v="1"/>
    <n v="89459845"/>
    <n v="4295"/>
    <n v="1929.55"/>
    <n v="75"/>
    <n v="1"/>
    <n v="1"/>
    <n v="1"/>
    <n v="0"/>
    <n v="-1929.55"/>
    <n v="25.727333333333334"/>
    <n v="1929.55"/>
    <n v="1.7462165308498253E-2"/>
    <n v="-1"/>
  </r>
  <r>
    <n v="290"/>
    <x v="166"/>
    <x v="1"/>
    <x v="3"/>
    <x v="1"/>
    <n v="127823"/>
    <n v="39588"/>
    <n v="1218.29"/>
    <n v="217"/>
    <n v="5"/>
    <n v="1"/>
    <n v="0.2"/>
    <n v="0"/>
    <n v="-1218.29"/>
    <n v="5.6142396313364058"/>
    <n v="1218.29"/>
    <n v="5.4814590279882794E-3"/>
    <n v="-1"/>
  </r>
  <r>
    <n v="291"/>
    <x v="166"/>
    <x v="2"/>
    <x v="4"/>
    <x v="2"/>
    <n v="10934"/>
    <n v="41202"/>
    <n v="6819.15"/>
    <n v="494"/>
    <n v="17"/>
    <n v="3"/>
    <n v="0.17647058823529413"/>
    <n v="24389"/>
    <n v="17569.849999999999"/>
    <n v="13.803947368421053"/>
    <n v="2273.0499999999997"/>
    <n v="1.1989709237415659E-2"/>
    <n v="2.5765454638774625"/>
  </r>
  <r>
    <n v="292"/>
    <x v="166"/>
    <x v="3"/>
    <x v="5"/>
    <x v="0"/>
    <n v="9034945"/>
    <n v="37790"/>
    <n v="1884.03"/>
    <n v="298"/>
    <n v="5"/>
    <n v="1"/>
    <n v="0.2"/>
    <n v="6635"/>
    <n v="4750.97"/>
    <n v="6.3222483221476509"/>
    <n v="1884.03"/>
    <n v="7.8856840433977251E-3"/>
    <n v="2.5217061299448522"/>
  </r>
  <r>
    <n v="293"/>
    <x v="166"/>
    <x v="3"/>
    <x v="6"/>
    <x v="0"/>
    <n v="983498"/>
    <n v="77928"/>
    <n v="241.11"/>
    <n v="416"/>
    <n v="3"/>
    <n v="1"/>
    <n v="0.33333333333333331"/>
    <n v="0"/>
    <n v="-241.11"/>
    <n v="0.57959134615384622"/>
    <n v="241.11"/>
    <n v="5.3382609588337954E-3"/>
    <n v="-1"/>
  </r>
  <r>
    <n v="294"/>
    <x v="166"/>
    <x v="0"/>
    <x v="7"/>
    <x v="0"/>
    <n v="4387490"/>
    <n v="563"/>
    <n v="209.49"/>
    <n v="18"/>
    <n v="0"/>
    <n v="1"/>
    <n v="0"/>
    <n v="0"/>
    <n v="-209.49"/>
    <n v="11.638333333333334"/>
    <n v="209.49"/>
    <n v="3.1971580817051509E-2"/>
    <n v="-1"/>
  </r>
  <r>
    <n v="295"/>
    <x v="166"/>
    <x v="0"/>
    <x v="8"/>
    <x v="0"/>
    <n v="544756"/>
    <n v="12527"/>
    <n v="3320.07"/>
    <n v="122"/>
    <n v="2"/>
    <n v="1"/>
    <n v="0.5"/>
    <n v="0"/>
    <n v="-3320.07"/>
    <n v="27.213688524590165"/>
    <n v="3320.07"/>
    <n v="9.7389638381096839E-3"/>
    <n v="-1"/>
  </r>
  <r>
    <n v="296"/>
    <x v="166"/>
    <x v="3"/>
    <x v="9"/>
    <x v="2"/>
    <n v="374754"/>
    <n v="21226"/>
    <n v="3907.33"/>
    <n v="263"/>
    <n v="6"/>
    <n v="1"/>
    <n v="0.16666666666666666"/>
    <n v="4137"/>
    <n v="229.67"/>
    <n v="14.856768060836501"/>
    <n v="3907.33"/>
    <n v="1.2390464524639593E-2"/>
    <n v="5.8779268707787671E-2"/>
  </r>
  <r>
    <n v="297"/>
    <x v="166"/>
    <x v="1"/>
    <x v="10"/>
    <x v="3"/>
    <n v="39889"/>
    <n v="149603"/>
    <n v="3231.73"/>
    <n v="424"/>
    <n v="9"/>
    <n v="1"/>
    <n v="0.1111111111111111"/>
    <n v="3314"/>
    <n v="82.27"/>
    <n v="7.6220047169811318"/>
    <n v="3231.73"/>
    <n v="2.8341677640154276E-3"/>
    <n v="2.5456953396478046E-2"/>
  </r>
  <r>
    <n v="298"/>
    <x v="167"/>
    <x v="0"/>
    <x v="0"/>
    <x v="0"/>
    <n v="349043"/>
    <n v="110886"/>
    <n v="5196.6499999999996"/>
    <n v="504"/>
    <n v="12"/>
    <n v="1"/>
    <n v="8.3333333333333329E-2"/>
    <n v="4165"/>
    <n v="-1031.6500000000001"/>
    <n v="10.310813492063492"/>
    <n v="5196.6499999999996"/>
    <n v="4.5452085926086247E-3"/>
    <n v="-0.19852212483041962"/>
  </r>
  <r>
    <n v="299"/>
    <x v="167"/>
    <x v="0"/>
    <x v="1"/>
    <x v="0"/>
    <n v="348934"/>
    <n v="107464"/>
    <n v="9233.4"/>
    <n v="725"/>
    <n v="13"/>
    <n v="1"/>
    <n v="7.6923076923076927E-2"/>
    <n v="5219"/>
    <n v="-4014.4"/>
    <n v="12.735724137931035"/>
    <n v="9233.4"/>
    <n v="6.7464453212238516E-3"/>
    <n v="-0.43476942404747981"/>
  </r>
  <r>
    <n v="300"/>
    <x v="167"/>
    <x v="1"/>
    <x v="2"/>
    <x v="1"/>
    <n v="89459845"/>
    <n v="12543"/>
    <n v="4116.38"/>
    <n v="216"/>
    <n v="4"/>
    <n v="1"/>
    <n v="0.25"/>
    <n v="8587"/>
    <n v="4470.62"/>
    <n v="19.057314814814816"/>
    <n v="4116.38"/>
    <n v="1.7220760583592443E-2"/>
    <n v="1.0860561950062919"/>
  </r>
  <r>
    <n v="301"/>
    <x v="167"/>
    <x v="1"/>
    <x v="3"/>
    <x v="1"/>
    <n v="127823"/>
    <n v="50624"/>
    <n v="346.24"/>
    <n v="516"/>
    <n v="1"/>
    <n v="1"/>
    <n v="1"/>
    <n v="0"/>
    <n v="-346.24"/>
    <n v="0.67100775193798456"/>
    <n v="346.24"/>
    <n v="1.0192793931731985E-2"/>
    <n v="-1"/>
  </r>
  <r>
    <n v="302"/>
    <x v="167"/>
    <x v="2"/>
    <x v="4"/>
    <x v="2"/>
    <n v="10934"/>
    <n v="120406"/>
    <n v="10156.11"/>
    <n v="963"/>
    <n v="21"/>
    <n v="4"/>
    <n v="0.19047619047619047"/>
    <n v="38068"/>
    <n v="27911.89"/>
    <n v="10.546323987538942"/>
    <n v="2539.0275000000001"/>
    <n v="7.9979403019783072E-3"/>
    <n v="2.7482855148280194"/>
  </r>
  <r>
    <n v="303"/>
    <x v="167"/>
    <x v="3"/>
    <x v="5"/>
    <x v="0"/>
    <n v="9034945"/>
    <n v="62543"/>
    <n v="4019.48"/>
    <n v="524"/>
    <n v="12"/>
    <n v="1"/>
    <n v="8.3333333333333329E-2"/>
    <n v="6701"/>
    <n v="2681.52"/>
    <n v="7.6707633587786264"/>
    <n v="4019.48"/>
    <n v="8.3782357737876342E-3"/>
    <n v="0.6671310716809139"/>
  </r>
  <r>
    <n v="304"/>
    <x v="167"/>
    <x v="3"/>
    <x v="6"/>
    <x v="0"/>
    <n v="983498"/>
    <n v="799791"/>
    <n v="814.12"/>
    <n v="1172"/>
    <n v="3"/>
    <n v="1"/>
    <n v="0.33333333333333331"/>
    <n v="0"/>
    <n v="-814.12"/>
    <n v="0.69464163822525593"/>
    <n v="814.12"/>
    <n v="1.4653828312646679E-3"/>
    <n v="-1"/>
  </r>
  <r>
    <n v="305"/>
    <x v="167"/>
    <x v="0"/>
    <x v="7"/>
    <x v="0"/>
    <n v="4387490"/>
    <n v="1859"/>
    <n v="227"/>
    <n v="65"/>
    <n v="0"/>
    <n v="1"/>
    <n v="0"/>
    <n v="0"/>
    <n v="-227"/>
    <n v="3.4923076923076923"/>
    <n v="227"/>
    <n v="3.4965034965034968E-2"/>
    <n v="-1"/>
  </r>
  <r>
    <n v="306"/>
    <x v="167"/>
    <x v="0"/>
    <x v="8"/>
    <x v="0"/>
    <n v="544756"/>
    <n v="25176"/>
    <n v="6763.63"/>
    <n v="232"/>
    <n v="5"/>
    <n v="1"/>
    <n v="0.2"/>
    <n v="1718"/>
    <n v="-5045.63"/>
    <n v="29.153577586206897"/>
    <n v="6763.63"/>
    <n v="9.2151255163647923E-3"/>
    <n v="-0.74599438467213608"/>
  </r>
  <r>
    <n v="307"/>
    <x v="167"/>
    <x v="3"/>
    <x v="9"/>
    <x v="2"/>
    <n v="374754"/>
    <n v="79664"/>
    <n v="4468.93"/>
    <n v="703"/>
    <n v="12"/>
    <n v="1"/>
    <n v="8.3333333333333329E-2"/>
    <n v="4478"/>
    <n v="9.07"/>
    <n v="6.3569416785206263"/>
    <n v="4468.93"/>
    <n v="8.8245631652942354E-3"/>
    <n v="2.0295685991948854E-3"/>
  </r>
  <r>
    <n v="308"/>
    <x v="167"/>
    <x v="1"/>
    <x v="10"/>
    <x v="3"/>
    <n v="39889"/>
    <n v="9869668"/>
    <n v="7747.25"/>
    <n v="873"/>
    <n v="15"/>
    <n v="1"/>
    <n v="6.6666666666666666E-2"/>
    <n v="6625"/>
    <n v="-1122.25"/>
    <n v="8.8742840778923249"/>
    <n v="7747.25"/>
    <n v="8.8452823337117315E-5"/>
    <n v="-0.1448578527864726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AC57B3-2D4C-9242-9CCB-773B2BCA7EB3}" name="PivotTable4" cacheId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rowHeaderCaption="Months">
  <location ref="I5:I6" firstHeaderRow="1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h="1" x="10"/>
        <item h="1" x="8"/>
        <item h="1" x="7"/>
        <item h="1" x="0"/>
        <item h="1" x="1"/>
        <item h="1" x="2"/>
        <item h="1" x="3"/>
        <item x="9"/>
        <item x="5"/>
        <item x="6"/>
        <item h="1" x="4"/>
        <item t="default"/>
      </items>
    </pivotField>
    <pivotField showAll="0"/>
    <pivotField showAll="0"/>
    <pivotField showAll="0"/>
    <pivotField numFmtId="44" showAll="0"/>
    <pivotField dataField="1" showAll="0"/>
    <pivotField showAll="0"/>
    <pivotField showAll="0"/>
    <pivotField numFmtId="10" showAll="0"/>
    <pivotField showAll="0"/>
    <pivotField numFmtId="164" showAll="0"/>
    <pivotField numFmtId="44" showAll="0"/>
    <pivotField numFmtId="44" showAll="0"/>
    <pivotField numFmtId="10" showAll="0"/>
    <pivotField numFmtId="165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h="1" sd="0" x="0"/>
        <item h="1"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h="1" sd="0" x="13"/>
        <item t="default"/>
      </items>
    </pivotField>
  </pivotFields>
  <rowItems count="1">
    <i/>
  </rowItems>
  <colItems count="1">
    <i/>
  </colItems>
  <pageFields count="1">
    <pageField fld="3" hier="-1"/>
  </pageFields>
  <dataFields count="1">
    <dataField name="Total Clicks" fld="8" baseField="0" baseItem="0" numFmtId="166"/>
  </dataFields>
  <formats count="1">
    <format dxfId="252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2093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2E9CCB-D52C-0F4A-A5F4-FCAEC8D2F116}" name="PivotTable17" cacheId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rowHeaderCaption="Months">
  <location ref="M23:M24" firstHeaderRow="1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x="10"/>
        <item h="1" x="8"/>
        <item h="1" x="7"/>
        <item h="1" x="0"/>
        <item h="1" x="1"/>
        <item x="2"/>
        <item x="3"/>
        <item h="1" x="9"/>
        <item h="1" x="5"/>
        <item h="1" x="6"/>
        <item h="1" x="4"/>
        <item t="default"/>
      </items>
    </pivotField>
    <pivotField showAll="0"/>
    <pivotField showAll="0"/>
    <pivotField showAll="0"/>
    <pivotField numFmtId="44" showAll="0"/>
    <pivotField showAll="0"/>
    <pivotField showAll="0"/>
    <pivotField showAll="0"/>
    <pivotField numFmtId="10" showAll="0"/>
    <pivotField showAll="0"/>
    <pivotField numFmtId="164" showAll="0"/>
    <pivotField numFmtId="44" showAll="0"/>
    <pivotField dataField="1" numFmtId="44" showAll="0"/>
    <pivotField numFmtId="10" showAll="0"/>
    <pivotField numFmtId="165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Items count="1">
    <i/>
  </rowItems>
  <colItems count="1">
    <i/>
  </colItems>
  <pageFields count="1">
    <pageField fld="3" hier="-1"/>
  </pageFields>
  <dataFields count="1">
    <dataField name="Avg Cost Per Conversion" fld="15" subtotal="average" baseField="0" baseItem="0" numFmtId="164"/>
  </dataFields>
  <formats count="1">
    <format dxfId="253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2159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E4F5E4-980D-B044-A1D5-41F136EF801A}" name="PivotTable36" cacheId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13" rowHeaderCaption="Months">
  <location ref="I53:J54" firstHeaderRow="0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h="1" x="10"/>
        <item h="1" x="8"/>
        <item h="1" x="7"/>
        <item h="1" x="0"/>
        <item h="1" x="1"/>
        <item h="1" x="2"/>
        <item h="1" x="3"/>
        <item x="9"/>
        <item x="5"/>
        <item x="6"/>
        <item h="1" x="4"/>
        <item t="default"/>
      </items>
    </pivotField>
    <pivotField showAll="0"/>
    <pivotField showAll="0"/>
    <pivotField showAll="0"/>
    <pivotField numFmtId="44" showAll="0"/>
    <pivotField showAll="0"/>
    <pivotField dataField="1" showAll="0"/>
    <pivotField dataField="1" showAll="0"/>
    <pivotField numFmtId="10" showAll="0"/>
    <pivotField showAll="0"/>
    <pivotField numFmtId="164" showAll="0"/>
    <pivotField numFmtId="44" showAll="0"/>
    <pivotField numFmtId="44" showAll="0"/>
    <pivotField numFmtId="10" showAll="0"/>
    <pivotField numFmtId="165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pageFields count="1">
    <pageField fld="3" hier="-1"/>
  </pageFields>
  <dataFields count="2">
    <dataField name="Sum of leads" fld="9" baseField="0" baseItem="0"/>
    <dataField name="Sum of orders" fld="10" baseField="0" baseItem="0"/>
  </dataFields>
  <formats count="1">
    <format dxfId="254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2198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BBC236-C57B-D241-9C3C-E01BCDB58885}" name="PivotTable12" cacheId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rowHeaderCaption="Months">
  <location ref="I17:I18" firstHeaderRow="1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h="1" x="10"/>
        <item h="1" x="8"/>
        <item h="1" x="7"/>
        <item h="1" x="0"/>
        <item h="1" x="1"/>
        <item h="1" x="2"/>
        <item h="1" x="3"/>
        <item x="9"/>
        <item x="5"/>
        <item x="6"/>
        <item h="1" x="4"/>
        <item t="default"/>
      </items>
    </pivotField>
    <pivotField showAll="0"/>
    <pivotField showAll="0"/>
    <pivotField showAll="0"/>
    <pivotField numFmtId="44" showAll="0"/>
    <pivotField showAll="0"/>
    <pivotField showAll="0"/>
    <pivotField dataField="1" showAll="0"/>
    <pivotField numFmtId="10" showAll="0"/>
    <pivotField showAll="0"/>
    <pivotField numFmtId="164" showAll="0"/>
    <pivotField numFmtId="44" showAll="0"/>
    <pivotField numFmtId="44" showAll="0"/>
    <pivotField numFmtId="10" showAll="0"/>
    <pivotField numFmtId="165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h="1" sd="0" x="0"/>
        <item h="1"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h="1" sd="0" x="13"/>
        <item t="default"/>
      </items>
    </pivotField>
  </pivotFields>
  <rowItems count="1">
    <i/>
  </rowItems>
  <colItems count="1">
    <i/>
  </colItems>
  <pageFields count="1">
    <pageField fld="3" hier="-1"/>
  </pageFields>
  <dataFields count="1">
    <dataField name="Total Conversions" fld="10" baseField="0" baseItem="0"/>
  </dataFields>
  <formats count="1">
    <format dxfId="255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2083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818262-7569-4C43-A69C-7104A3886FE2}" name="PivotTable20" cacheId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rowHeaderCaption="Months">
  <location ref="I29:I30" firstHeaderRow="1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h="1" x="10"/>
        <item h="1" x="8"/>
        <item h="1" x="7"/>
        <item h="1" x="0"/>
        <item h="1" x="1"/>
        <item h="1" x="2"/>
        <item h="1" x="3"/>
        <item x="9"/>
        <item x="5"/>
        <item x="6"/>
        <item h="1" x="4"/>
        <item t="default"/>
      </items>
    </pivotField>
    <pivotField showAll="0"/>
    <pivotField showAll="0"/>
    <pivotField showAll="0"/>
    <pivotField numFmtId="44" showAll="0"/>
    <pivotField showAll="0"/>
    <pivotField showAll="0"/>
    <pivotField showAll="0"/>
    <pivotField numFmtId="10" showAll="0"/>
    <pivotField showAll="0"/>
    <pivotField numFmtId="164" showAll="0"/>
    <pivotField dataField="1" numFmtId="44" showAll="0"/>
    <pivotField numFmtId="44" showAll="0"/>
    <pivotField numFmtId="10" showAll="0"/>
    <pivotField numFmtId="165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Items count="1">
    <i/>
  </rowItems>
  <colItems count="1">
    <i/>
  </colItems>
  <pageFields count="1">
    <pageField fld="3" hier="-1"/>
  </pageFields>
  <dataFields count="1">
    <dataField name="Avg Cost Per Click" fld="14" subtotal="average" baseField="0" baseItem="0"/>
  </dataFields>
  <formats count="1">
    <format dxfId="256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2159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9BEDA6-DAA8-2146-8AF3-CAEEE8625361}" name="PivotTable25" cacheId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6" rowHeaderCaption="Months">
  <location ref="E35:F41" firstHeaderRow="1" firstDataRow="1" firstDataCol="1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h="1" x="10"/>
        <item x="8"/>
        <item x="7"/>
        <item x="0"/>
        <item x="1"/>
        <item h="1" x="2"/>
        <item h="1" x="3"/>
        <item h="1" x="9"/>
        <item h="1" x="5"/>
        <item h="1" x="6"/>
        <item h="1" x="4"/>
        <item t="default"/>
      </items>
    </pivotField>
    <pivotField showAll="0"/>
    <pivotField showAll="0"/>
    <pivotField showAll="0"/>
    <pivotField numFmtId="44" showAll="0"/>
    <pivotField dataField="1" showAll="0"/>
    <pivotField showAll="0"/>
    <pivotField showAll="0"/>
    <pivotField numFmtId="10" showAll="0"/>
    <pivotField showAll="0"/>
    <pivotField numFmtId="164" showAll="0"/>
    <pivotField numFmtId="44" showAll="0"/>
    <pivotField numFmtId="44" showAll="0"/>
    <pivotField numFmtId="10" showAll="0"/>
    <pivotField numFmtId="165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h="1" sd="0" x="0"/>
        <item h="1"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h="1" sd="0" x="13"/>
        <item t="default"/>
      </items>
    </pivotField>
  </pivotFields>
  <rowFields count="1">
    <field x="19"/>
  </rowFields>
  <rowItems count="6">
    <i>
      <x v="2"/>
    </i>
    <i>
      <x v="3"/>
    </i>
    <i>
      <x v="4"/>
    </i>
    <i>
      <x v="5"/>
    </i>
    <i>
      <x v="6"/>
    </i>
    <i t="grand">
      <x/>
    </i>
  </rowItems>
  <colItems count="1">
    <i/>
  </colItems>
  <pageFields count="1">
    <pageField fld="3" hier="-1"/>
  </pageFields>
  <dataFields count="1">
    <dataField name="Total Clicks" fld="8" baseField="0" baseItem="0" numFmtId="166"/>
  </dataFields>
  <formats count="1">
    <format dxfId="257">
      <pivotArea outline="0" collapsedLevelsAreSubtotals="1" fieldPosition="0"/>
    </format>
  </format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dateBetween" evalOrder="-1" id="1330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3D6E3A-1B68-EE49-8F25-0D18AD071F20}" name="PivotTable30" cacheId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2" rowHeaderCaption="Months">
  <location ref="I47:I48" firstHeaderRow="1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h="1" x="10"/>
        <item h="1" x="8"/>
        <item h="1" x="7"/>
        <item h="1" x="0"/>
        <item h="1" x="1"/>
        <item h="1" x="2"/>
        <item h="1" x="3"/>
        <item x="9"/>
        <item x="5"/>
        <item x="6"/>
        <item h="1" x="4"/>
        <item t="default"/>
      </items>
    </pivotField>
    <pivotField showAll="0"/>
    <pivotField showAll="0"/>
    <pivotField showAll="0"/>
    <pivotField numFmtId="44" showAll="0"/>
    <pivotField showAll="0"/>
    <pivotField showAll="0"/>
    <pivotField showAll="0"/>
    <pivotField numFmtId="10" showAll="0"/>
    <pivotField showAll="0"/>
    <pivotField dataField="1" numFmtId="164" showAll="0"/>
    <pivotField numFmtId="44" showAll="0"/>
    <pivotField numFmtId="44" showAll="0"/>
    <pivotField numFmtId="10" showAll="0"/>
    <pivotField numFmtId="165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Items count="1">
    <i/>
  </rowItems>
  <colItems count="1">
    <i/>
  </colItems>
  <pageFields count="1">
    <pageField fld="3" hier="-1"/>
  </pageFields>
  <dataFields count="1">
    <dataField name="Sum of Profit" fld="13" baseField="0" baseItem="0" numFmtId="164"/>
  </dataFields>
  <formats count="1">
    <format dxfId="258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2159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69D346-14FF-B94F-9E9E-F1CC9A20F1BC}" name="FB Total Clicks" cacheId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rowHeaderCaption="Months">
  <location ref="E5:E6" firstHeaderRow="1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h="1" x="10"/>
        <item x="8"/>
        <item x="7"/>
        <item x="0"/>
        <item x="1"/>
        <item h="1" x="2"/>
        <item h="1" x="3"/>
        <item h="1" x="9"/>
        <item h="1" x="5"/>
        <item h="1" x="6"/>
        <item h="1" x="4"/>
        <item t="default"/>
      </items>
    </pivotField>
    <pivotField showAll="0"/>
    <pivotField showAll="0"/>
    <pivotField showAll="0"/>
    <pivotField numFmtId="44" showAll="0"/>
    <pivotField dataField="1" showAll="0"/>
    <pivotField showAll="0"/>
    <pivotField showAll="0"/>
    <pivotField numFmtId="10" showAll="0"/>
    <pivotField showAll="0"/>
    <pivotField numFmtId="164" showAll="0"/>
    <pivotField numFmtId="44" showAll="0"/>
    <pivotField numFmtId="44" showAll="0"/>
    <pivotField numFmtId="10" showAll="0"/>
    <pivotField numFmtId="165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h="1" sd="0" x="0"/>
        <item h="1"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h="1" sd="0" x="13"/>
        <item t="default"/>
      </items>
    </pivotField>
  </pivotFields>
  <rowItems count="1">
    <i/>
  </rowItems>
  <colItems count="1">
    <i/>
  </colItems>
  <pageFields count="1">
    <pageField fld="3" hier="-1"/>
  </pageFields>
  <dataFields count="1">
    <dataField name="Total Clicks" fld="8" baseField="0" baseItem="0" numFmtId="166"/>
  </dataFields>
  <formats count="1">
    <format dxfId="259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2429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D758CB-83EB-8E4F-BFB2-1561F680BF95}" name="PivotTable8" cacheId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rowHeaderCaption="Months">
  <location ref="I11:I12" firstHeaderRow="1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h="1" x="10"/>
        <item h="1" x="8"/>
        <item h="1" x="7"/>
        <item h="1" x="0"/>
        <item h="1" x="1"/>
        <item h="1" x="2"/>
        <item h="1" x="3"/>
        <item x="9"/>
        <item x="5"/>
        <item x="6"/>
        <item h="1" x="4"/>
        <item t="default"/>
      </items>
    </pivotField>
    <pivotField showAll="0"/>
    <pivotField showAll="0"/>
    <pivotField showAll="0"/>
    <pivotField dataField="1" numFmtId="44" showAll="0"/>
    <pivotField showAll="0"/>
    <pivotField showAll="0"/>
    <pivotField showAll="0"/>
    <pivotField numFmtId="10" showAll="0"/>
    <pivotField showAll="0"/>
    <pivotField numFmtId="164" showAll="0"/>
    <pivotField numFmtId="44" showAll="0"/>
    <pivotField numFmtId="44" showAll="0"/>
    <pivotField numFmtId="10" showAll="0"/>
    <pivotField numFmtId="165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h="1" sd="0" x="0"/>
        <item h="1"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h="1" sd="0" x="13"/>
        <item t="default"/>
      </items>
    </pivotField>
  </pivotFields>
  <rowItems count="1">
    <i/>
  </rowItems>
  <colItems count="1">
    <i/>
  </colItems>
  <pageFields count="1">
    <pageField fld="3" hier="-1"/>
  </pageFields>
  <dataFields count="1">
    <dataField name="Total Spend" fld="7" baseField="0" baseItem="0" numFmtId="164"/>
  </dataFields>
  <formats count="1">
    <format dxfId="260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2083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22215A-7AD5-CA4B-8CF7-90A2356512EE}" name="FB Sum of Conversions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 rowHeaderCaption="Months">
  <location ref="E17:E18" firstHeaderRow="1" firstDataRow="1" firstDataCol="0" rowPageCount="1" colPageCount="1"/>
  <pivotFields count="14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axis="axisPage" multipleItemSelectionAllowed="1" showAll="0">
      <items count="12">
        <item h="1" x="10"/>
        <item x="8"/>
        <item x="7"/>
        <item x="0"/>
        <item x="1"/>
        <item h="1" x="2"/>
        <item h="1" x="3"/>
        <item h="1" x="9"/>
        <item h="1" x="5"/>
        <item h="1" x="6"/>
        <item h="1" x="4"/>
        <item t="default"/>
      </items>
    </pivotField>
    <pivotField showAll="0"/>
    <pivotField showAll="0"/>
    <pivotField showAll="0"/>
    <pivotField numFmtId="44" showAll="0"/>
    <pivotField showAll="0"/>
    <pivotField showAll="0"/>
    <pivotField dataField="1" showAll="0"/>
    <pivotField numFmtId="10"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h="1" sd="0" x="0"/>
        <item h="1"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h="1" sd="0" x="13"/>
        <item t="default"/>
      </items>
    </pivotField>
  </pivotFields>
  <rowItems count="1">
    <i/>
  </rowItems>
  <colItems count="1">
    <i/>
  </colItems>
  <pageFields count="1">
    <pageField fld="2" hier="-1"/>
  </pageFields>
  <dataFields count="1">
    <dataField name="Total Conversions" fld="9" baseField="0" baseItem="0"/>
  </dataFields>
  <formats count="1">
    <format dxfId="26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C9B71-E111-FE4E-BD72-70B67C27FAD0}" name="PivotTable16" cacheId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rowHeaderCaption="Months">
  <location ref="I23:I24" firstHeaderRow="1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h="1" x="10"/>
        <item h="1" x="8"/>
        <item h="1" x="7"/>
        <item h="1" x="0"/>
        <item h="1" x="1"/>
        <item h="1" x="2"/>
        <item h="1" x="3"/>
        <item x="9"/>
        <item x="5"/>
        <item x="6"/>
        <item h="1" x="4"/>
        <item t="default"/>
      </items>
    </pivotField>
    <pivotField showAll="0"/>
    <pivotField showAll="0"/>
    <pivotField showAll="0"/>
    <pivotField numFmtId="44" showAll="0"/>
    <pivotField showAll="0"/>
    <pivotField showAll="0"/>
    <pivotField showAll="0"/>
    <pivotField numFmtId="10" showAll="0"/>
    <pivotField showAll="0"/>
    <pivotField numFmtId="164" showAll="0"/>
    <pivotField numFmtId="44" showAll="0"/>
    <pivotField dataField="1" numFmtId="44" showAll="0"/>
    <pivotField numFmtId="10" showAll="0"/>
    <pivotField numFmtId="165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Items count="1">
    <i/>
  </rowItems>
  <colItems count="1">
    <i/>
  </colItems>
  <pageFields count="1">
    <pageField fld="3" hier="-1"/>
  </pageFields>
  <dataFields count="1">
    <dataField name="Avg Cost Per Conversion" fld="15" subtotal="average" baseField="0" baseItem="0" numFmtId="164"/>
  </dataFields>
  <formats count="1">
    <format dxfId="262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2159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AA3709-0B40-0F4E-BEF2-FC06695DC3F2}" name="Conversions by Month" cacheId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8" rowHeaderCaption="Months">
  <location ref="A49:B56" firstHeaderRow="1" firstDataRow="1" firstDataCol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multipleItemSelectionAllowed="1" showAll="0"/>
    <pivotField showAll="0"/>
    <pivotField showAll="0"/>
    <pivotField showAll="0"/>
    <pivotField numFmtId="44" showAll="0"/>
    <pivotField showAll="0"/>
    <pivotField showAll="0"/>
    <pivotField dataField="1" showAll="0"/>
    <pivotField numFmtId="10" showAll="0"/>
    <pivotField showAll="0"/>
    <pivotField numFmtId="164" showAll="0"/>
    <pivotField numFmtId="44" showAll="0"/>
    <pivotField numFmtId="44" showAll="0"/>
    <pivotField numFmtId="10" showAll="0"/>
    <pivotField numFmtId="165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19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um of orders" fld="10" baseField="0" baseItem="0" numFmtId="43"/>
  </dataFields>
  <formats count="2">
    <format dxfId="264">
      <pivotArea outline="0" collapsedLevelsAreSubtotals="1" fieldPosition="0"/>
    </format>
    <format dxfId="263">
      <pivotArea collapsedLevelsAreSubtotals="1" fieldPosition="0">
        <references count="1">
          <reference field="19" count="6">
            <x v="1"/>
            <x v="2"/>
            <x v="3"/>
            <x v="4"/>
            <x v="5"/>
            <x v="6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>
      <pivotArea type="data" outline="0" fieldPosition="0">
        <references count="2">
          <reference field="4294967294" count="1" selected="0">
            <x v="0"/>
          </reference>
          <reference field="19" count="1" selected="0">
            <x v="6"/>
          </reference>
        </references>
      </pivotArea>
    </chartFormat>
    <chartFormat chart="6" format="4">
      <pivotArea type="data" outline="0" fieldPosition="0">
        <references count="2">
          <reference field="4294967294" count="1" selected="0">
            <x v="0"/>
          </reference>
          <reference field="19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dateBetween" evalOrder="-1" id="2159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3560DE-13DC-F249-816E-ECEFC453178D}" name="PivotTable29" cacheId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2" rowHeaderCaption="Months">
  <location ref="E47:E48" firstHeaderRow="1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h="1" x="10"/>
        <item x="8"/>
        <item x="7"/>
        <item x="0"/>
        <item x="1"/>
        <item h="1" x="2"/>
        <item h="1" x="3"/>
        <item h="1" x="9"/>
        <item h="1" x="5"/>
        <item h="1" x="6"/>
        <item h="1" x="4"/>
        <item t="default"/>
      </items>
    </pivotField>
    <pivotField showAll="0"/>
    <pivotField showAll="0"/>
    <pivotField showAll="0"/>
    <pivotField numFmtId="44" showAll="0"/>
    <pivotField showAll="0"/>
    <pivotField showAll="0"/>
    <pivotField showAll="0"/>
    <pivotField numFmtId="10" showAll="0"/>
    <pivotField showAll="0"/>
    <pivotField dataField="1" numFmtId="164" showAll="0"/>
    <pivotField numFmtId="44" showAll="0"/>
    <pivotField numFmtId="44" showAll="0"/>
    <pivotField numFmtId="10" showAll="0"/>
    <pivotField numFmtId="165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Items count="1">
    <i/>
  </rowItems>
  <colItems count="1">
    <i/>
  </colItems>
  <pageFields count="1">
    <pageField fld="3" hier="-1"/>
  </pageFields>
  <dataFields count="1">
    <dataField name="Sum of Profit" fld="13" baseField="0" baseItem="0" numFmtId="164"/>
  </dataFields>
  <formats count="1">
    <format dxfId="265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2159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1446E7-15EE-D840-A17B-08CC4579CFF4}" name="Donut for FB Conversions" cacheId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13" rowHeaderCaption="Months">
  <location ref="E53:F54" firstHeaderRow="0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h="1" x="10"/>
        <item x="8"/>
        <item x="7"/>
        <item x="0"/>
        <item x="1"/>
        <item h="1" x="2"/>
        <item h="1" x="3"/>
        <item h="1" x="9"/>
        <item h="1" x="5"/>
        <item h="1" x="6"/>
        <item h="1" x="4"/>
        <item t="default"/>
      </items>
    </pivotField>
    <pivotField showAll="0"/>
    <pivotField showAll="0"/>
    <pivotField showAll="0"/>
    <pivotField numFmtId="44" showAll="0"/>
    <pivotField showAll="0"/>
    <pivotField dataField="1" showAll="0"/>
    <pivotField dataField="1" showAll="0"/>
    <pivotField numFmtId="10" showAll="0"/>
    <pivotField showAll="0"/>
    <pivotField numFmtId="164" showAll="0"/>
    <pivotField numFmtId="44" showAll="0"/>
    <pivotField numFmtId="44" showAll="0"/>
    <pivotField numFmtId="10" showAll="0"/>
    <pivotField numFmtId="165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pageFields count="1">
    <pageField fld="3" hier="-1"/>
  </pageFields>
  <dataFields count="2">
    <dataField name="Sum of leads" fld="9" baseField="0" baseItem="0"/>
    <dataField name="Sum of orders" fld="10" baseField="0" baseItem="0"/>
  </dataFields>
  <formats count="1">
    <format dxfId="266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2198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7CE31-F5C3-894D-9FD5-95B547FF67AD}" name="FB Sum of Spend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Months">
  <location ref="E11:E12" firstHeaderRow="1" firstDataRow="1" firstDataCol="0" rowPageCount="1" colPageCount="1"/>
  <pivotFields count="14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axis="axisPage" multipleItemSelectionAllowed="1" showAll="0">
      <items count="12">
        <item h="1" x="10"/>
        <item x="8"/>
        <item x="7"/>
        <item x="0"/>
        <item x="1"/>
        <item h="1" x="2"/>
        <item h="1" x="3"/>
        <item h="1" x="9"/>
        <item h="1" x="5"/>
        <item h="1" x="6"/>
        <item h="1" x="4"/>
        <item t="default"/>
      </items>
    </pivotField>
    <pivotField showAll="0"/>
    <pivotField showAll="0"/>
    <pivotField showAll="0"/>
    <pivotField dataField="1" numFmtId="44" showAll="0"/>
    <pivotField showAll="0"/>
    <pivotField showAll="0"/>
    <pivotField showAll="0"/>
    <pivotField numFmtId="10"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h="1" sd="0" x="0"/>
        <item h="1"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h="1" sd="0" x="13"/>
        <item t="default"/>
      </items>
    </pivotField>
  </pivotFields>
  <rowItems count="1">
    <i/>
  </rowItems>
  <colItems count="1">
    <i/>
  </colItems>
  <pageFields count="1">
    <pageField fld="2" hier="-1"/>
  </pageFields>
  <dataFields count="1">
    <dataField name="Total Spend" fld="6" baseField="0" baseItem="0" numFmtId="164"/>
  </dataFields>
  <formats count="1">
    <format dxfId="26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925C79-5AAB-7E41-BA9C-3F6D08E0CBF2}" name="PivotTable19" cacheId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rowHeaderCaption="Months">
  <location ref="E29:E30" firstHeaderRow="1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h="1" x="10"/>
        <item x="8"/>
        <item x="7"/>
        <item x="0"/>
        <item x="1"/>
        <item h="1" x="2"/>
        <item h="1" x="3"/>
        <item h="1" x="9"/>
        <item h="1" x="5"/>
        <item h="1" x="6"/>
        <item h="1" x="4"/>
        <item t="default"/>
      </items>
    </pivotField>
    <pivotField showAll="0"/>
    <pivotField showAll="0"/>
    <pivotField showAll="0"/>
    <pivotField numFmtId="44" showAll="0"/>
    <pivotField showAll="0"/>
    <pivotField showAll="0"/>
    <pivotField showAll="0"/>
    <pivotField numFmtId="10" showAll="0"/>
    <pivotField showAll="0"/>
    <pivotField numFmtId="164" showAll="0"/>
    <pivotField dataField="1" numFmtId="44" showAll="0"/>
    <pivotField numFmtId="44" showAll="0"/>
    <pivotField numFmtId="10" showAll="0"/>
    <pivotField numFmtId="165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Items count="1">
    <i/>
  </rowItems>
  <colItems count="1">
    <i/>
  </colItems>
  <pageFields count="1">
    <pageField fld="3" hier="-1"/>
  </pageFields>
  <dataFields count="1">
    <dataField name="Avg Cost Per Click" fld="14" subtotal="average" baseField="0" baseItem="0"/>
  </dataFields>
  <formats count="1">
    <format dxfId="268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2159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BF6B35-78C3-884C-AF0A-872D7D713E42}" name="PivotTable28" cacheId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15" rowHeaderCaption="Months">
  <location ref="Q35:R41" firstHeaderRow="1" firstDataRow="1" firstDataCol="1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h="1" x="10"/>
        <item h="1" x="8"/>
        <item h="1" x="7"/>
        <item h="1" x="0"/>
        <item h="1" x="1"/>
        <item h="1" x="2"/>
        <item h="1" x="3"/>
        <item h="1" x="9"/>
        <item h="1" x="5"/>
        <item h="1" x="6"/>
        <item x="4"/>
        <item t="default"/>
      </items>
    </pivotField>
    <pivotField showAll="0"/>
    <pivotField showAll="0"/>
    <pivotField showAll="0"/>
    <pivotField numFmtId="44" showAll="0"/>
    <pivotField dataField="1" showAll="0"/>
    <pivotField showAll="0"/>
    <pivotField showAll="0"/>
    <pivotField numFmtId="10" showAll="0"/>
    <pivotField showAll="0"/>
    <pivotField numFmtId="164" showAll="0"/>
    <pivotField numFmtId="44" showAll="0"/>
    <pivotField numFmtId="44" showAll="0"/>
    <pivotField numFmtId="10" showAll="0"/>
    <pivotField numFmtId="165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h="1" sd="0" x="0"/>
        <item h="1"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h="1" sd="0" x="13"/>
        <item t="default"/>
      </items>
    </pivotField>
  </pivotFields>
  <rowFields count="1">
    <field x="19"/>
  </rowFields>
  <rowItems count="6">
    <i>
      <x v="2"/>
    </i>
    <i>
      <x v="3"/>
    </i>
    <i>
      <x v="4"/>
    </i>
    <i>
      <x v="5"/>
    </i>
    <i>
      <x v="6"/>
    </i>
    <i t="grand">
      <x/>
    </i>
  </rowItems>
  <colItems count="1">
    <i/>
  </colItems>
  <pageFields count="1">
    <pageField fld="3" hier="-1"/>
  </pageFields>
  <dataFields count="1">
    <dataField name="Total Clicks" fld="8" baseField="0" baseItem="0" numFmtId="166"/>
  </dataFields>
  <formats count="1">
    <format dxfId="269">
      <pivotArea outline="0" collapsedLevelsAreSubtotals="1" fieldPosition="0"/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dateBetween" evalOrder="-1" id="1330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34EFA0-6CF7-2D44-9271-8CC7A3C6F528}" name="Conversions by Category and Month" cacheId="1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compact="0" compactData="0" multipleFieldFilters="0" chartFormat="13" rowHeaderCaption="Months">
  <location ref="A69:E76" firstHeaderRow="1" firstDataRow="2" firstDataCol="1"/>
  <pivotFields count="20">
    <pivotField compact="0" outline="0" showAll="0" defaultSubtotal="0"/>
    <pivotField compact="0" numFmtId="14" outline="0" showAll="0" defaultSubtotal="0">
      <items count="1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</items>
    </pivotField>
    <pivotField compact="0" outline="0" subtotalTop="0" showAll="0" defaultSubtotal="0"/>
    <pivotField compact="0" outline="0" multipleItemSelectionAllowed="1" showAll="0" defaultSubtotal="0"/>
    <pivotField axis="axisCol" compact="0" outline="0" showAll="0" defaultSubtotal="0">
      <items count="4">
        <item x="2"/>
        <item x="3"/>
        <item x="1"/>
        <item x="0"/>
      </items>
    </pivotField>
    <pivotField compact="0" outline="0" showAll="0" defaultSubtotal="0"/>
    <pivotField compact="0" outline="0" showAll="0" defaultSubtotal="0"/>
    <pivotField compact="0" numFmtId="44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numFmtId="10" outline="0" showAll="0" defaultSubtotal="0"/>
    <pivotField compact="0" outline="0" showAll="0" defaultSubtotal="0"/>
    <pivotField compact="0" numFmtId="164" outline="0" showAll="0" defaultSubtotal="0"/>
    <pivotField compact="0" numFmtId="44" outline="0" showAll="0" defaultSubtotal="0"/>
    <pivotField compact="0" numFmtId="44" outline="0" showAll="0" defaultSubtotal="0"/>
    <pivotField compact="0" numFmtId="10" outline="0" showAll="0" defaultSubtotal="0"/>
    <pivotField compact="0" numFmtId="165" outline="0" showAll="0" defaultSubtotal="0"/>
    <pivotField compact="0" outline="0"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</items>
    </pivotField>
    <pivotField axis="axisRow"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19"/>
  </rowFields>
  <rowItems count="6">
    <i>
      <x v="1"/>
    </i>
    <i>
      <x v="2"/>
    </i>
    <i>
      <x v="3"/>
    </i>
    <i>
      <x v="4"/>
    </i>
    <i>
      <x v="5"/>
    </i>
    <i>
      <x v="6"/>
    </i>
  </rowItems>
  <colFields count="1">
    <field x="4"/>
  </colFields>
  <colItems count="4">
    <i>
      <x/>
    </i>
    <i>
      <x v="1"/>
    </i>
    <i>
      <x v="2"/>
    </i>
    <i>
      <x v="3"/>
    </i>
  </colItems>
  <dataFields count="1">
    <dataField name="Sum of orders" fld="10" baseField="0" baseItem="0" numFmtId="43"/>
  </dataFields>
  <formats count="1">
    <format dxfId="270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2159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25AF0C-2724-C84F-8BBE-3FE14D2F85D7}" name="PivotTable10" cacheId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rowHeaderCaption="Months">
  <location ref="Q11:Q12" firstHeaderRow="1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h="1" x="10"/>
        <item h="1" x="8"/>
        <item h="1" x="7"/>
        <item h="1" x="0"/>
        <item h="1" x="1"/>
        <item h="1" x="2"/>
        <item h="1" x="3"/>
        <item h="1" x="9"/>
        <item h="1" x="5"/>
        <item h="1" x="6"/>
        <item x="4"/>
        <item t="default"/>
      </items>
    </pivotField>
    <pivotField showAll="0"/>
    <pivotField showAll="0"/>
    <pivotField showAll="0"/>
    <pivotField dataField="1" numFmtId="44" showAll="0"/>
    <pivotField showAll="0"/>
    <pivotField showAll="0"/>
    <pivotField showAll="0"/>
    <pivotField numFmtId="10" showAll="0"/>
    <pivotField showAll="0"/>
    <pivotField numFmtId="164" showAll="0"/>
    <pivotField numFmtId="44" showAll="0"/>
    <pivotField numFmtId="44" showAll="0"/>
    <pivotField numFmtId="10" showAll="0"/>
    <pivotField numFmtId="165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h="1" sd="0" x="0"/>
        <item h="1"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h="1" sd="0" x="13"/>
        <item t="default"/>
      </items>
    </pivotField>
  </pivotFields>
  <rowItems count="1">
    <i/>
  </rowItems>
  <colItems count="1">
    <i/>
  </colItems>
  <pageFields count="1">
    <pageField fld="3" hier="-1"/>
  </pageFields>
  <dataFields count="1">
    <dataField name="Total Spend" fld="7" baseField="0" baseItem="0" numFmtId="164"/>
  </dataFields>
  <formats count="1">
    <format dxfId="271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2083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A4873A-4F1E-7845-A589-D1BAE30FA5BF}" name="PivotTable15" cacheId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rowHeaderCaption="Months">
  <location ref="E23:E24" firstHeaderRow="1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h="1" x="10"/>
        <item x="8"/>
        <item x="7"/>
        <item x="0"/>
        <item x="1"/>
        <item h="1" x="2"/>
        <item h="1" x="3"/>
        <item h="1" x="9"/>
        <item h="1" x="5"/>
        <item h="1" x="6"/>
        <item h="1" x="4"/>
        <item t="default"/>
      </items>
    </pivotField>
    <pivotField showAll="0"/>
    <pivotField showAll="0"/>
    <pivotField showAll="0"/>
    <pivotField numFmtId="44" showAll="0"/>
    <pivotField showAll="0"/>
    <pivotField showAll="0"/>
    <pivotField showAll="0"/>
    <pivotField numFmtId="10" showAll="0"/>
    <pivotField showAll="0"/>
    <pivotField numFmtId="164" showAll="0"/>
    <pivotField numFmtId="44" showAll="0"/>
    <pivotField dataField="1" numFmtId="44" showAll="0"/>
    <pivotField numFmtId="10" showAll="0"/>
    <pivotField numFmtId="165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Items count="1">
    <i/>
  </rowItems>
  <colItems count="1">
    <i/>
  </colItems>
  <pageFields count="1">
    <pageField fld="3" hier="-1"/>
  </pageFields>
  <dataFields count="1">
    <dataField name="Avg Cost Per Conversion" fld="15" subtotal="average" baseField="0" baseItem="0" numFmtId="164"/>
  </dataFields>
  <formats count="1">
    <format dxfId="272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2159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55037A-934B-8D45-ADA1-570BC10ABF51}" name="PivotTable23" cacheId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6" rowHeaderCaption="Months">
  <location ref="A3:B8" firstHeaderRow="1" firstDataRow="1" firstDataCol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axis="axisRow" showAll="0">
      <items count="5">
        <item x="0"/>
        <item x="1"/>
        <item x="3"/>
        <item x="2"/>
        <item t="default"/>
      </items>
    </pivotField>
    <pivotField multipleItemSelectionAllowed="1" showAll="0"/>
    <pivotField showAll="0"/>
    <pivotField showAll="0"/>
    <pivotField showAll="0"/>
    <pivotField numFmtId="44" showAll="0"/>
    <pivotField showAll="0"/>
    <pivotField showAll="0"/>
    <pivotField showAll="0"/>
    <pivotField numFmtId="10" showAll="0"/>
    <pivotField showAll="0"/>
    <pivotField dataField="1" numFmtId="164" showAll="0"/>
    <pivotField numFmtId="44" showAll="0"/>
    <pivotField numFmtId="44" showAll="0"/>
    <pivotField numFmtId="10" showAll="0"/>
    <pivotField numFmtId="165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Profit" fld="13" baseField="0" baseItem="0" numFmtId="167"/>
  </dataFields>
  <formats count="2">
    <format dxfId="274">
      <pivotArea outline="0" collapsedLevelsAreSubtotals="1" fieldPosition="0"/>
    </format>
    <format dxfId="273">
      <pivotArea outline="0" fieldPosition="0">
        <references count="1">
          <reference field="4294967294" count="1">
            <x v="0"/>
          </reference>
        </references>
      </pivotArea>
    </format>
  </formats>
  <chartFormats count="5">
    <chartFormat chart="5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1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14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dateBetween" evalOrder="-1" id="2159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5CEED0-5EDB-1246-B0B3-6A0C23EAA17E}" name="Impressions by Month" cacheId="1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 chartFormat="9" rowHeaderCaption="Months">
  <location ref="A79:B85" firstHeaderRow="1" firstDataRow="1" firstDataCol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multipleItemSelectionAllowed="1" showAll="0"/>
    <pivotField showAll="0"/>
    <pivotField showAll="0"/>
    <pivotField dataField="1" showAll="0"/>
    <pivotField numFmtId="44" showAll="0"/>
    <pivotField showAll="0"/>
    <pivotField showAll="0"/>
    <pivotField showAll="0"/>
    <pivotField numFmtId="10" showAll="0"/>
    <pivotField showAll="0"/>
    <pivotField numFmtId="164" showAll="0"/>
    <pivotField numFmtId="44" showAll="0"/>
    <pivotField numFmtId="44" showAll="0"/>
    <pivotField numFmtId="10" showAll="0"/>
    <pivotField numFmtId="165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19"/>
  </rowFields>
  <rowItems count="6">
    <i>
      <x v="1"/>
    </i>
    <i>
      <x v="2"/>
    </i>
    <i>
      <x v="3"/>
    </i>
    <i>
      <x v="4"/>
    </i>
    <i>
      <x v="5"/>
    </i>
    <i>
      <x v="6"/>
    </i>
  </rowItems>
  <colItems count="1">
    <i/>
  </colItems>
  <dataFields count="1">
    <dataField name="Sum of impressions" fld="6" baseField="0" baseItem="0"/>
  </dataFields>
  <formats count="1">
    <format dxfId="275">
      <pivotArea outline="0" collapsedLevelsAreSubtotals="1" fieldPosition="0"/>
    </format>
  </formats>
  <chartFormats count="3"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3">
      <pivotArea type="data" outline="0" fieldPosition="0">
        <references count="2">
          <reference field="4294967294" count="1" selected="0">
            <x v="0"/>
          </reference>
          <reference field="19" count="1" selected="0">
            <x v="3"/>
          </reference>
        </references>
      </pivotArea>
    </chartFormat>
    <chartFormat chart="7" format="4">
      <pivotArea type="data" outline="0" fieldPosition="0">
        <references count="2">
          <reference field="4294967294" count="1" selected="0">
            <x v="0"/>
          </reference>
          <reference field="19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dateBetween" evalOrder="-1" id="2159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F7EAEF-409D-B845-ABD9-97654A1F54AA}" name="PivotTable6" cacheId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rowHeaderCaption="Months">
  <location ref="Q5:Q6" firstHeaderRow="1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h="1" x="10"/>
        <item h="1" x="8"/>
        <item h="1" x="7"/>
        <item h="1" x="0"/>
        <item h="1" x="1"/>
        <item h="1" x="2"/>
        <item h="1" x="3"/>
        <item h="1" x="9"/>
        <item h="1" x="5"/>
        <item h="1" x="6"/>
        <item x="4"/>
        <item t="default"/>
      </items>
    </pivotField>
    <pivotField showAll="0"/>
    <pivotField showAll="0"/>
    <pivotField showAll="0"/>
    <pivotField numFmtId="44" showAll="0"/>
    <pivotField dataField="1" showAll="0"/>
    <pivotField showAll="0"/>
    <pivotField showAll="0"/>
    <pivotField numFmtId="10" showAll="0"/>
    <pivotField showAll="0"/>
    <pivotField numFmtId="164" showAll="0"/>
    <pivotField numFmtId="44" showAll="0"/>
    <pivotField numFmtId="44" showAll="0"/>
    <pivotField numFmtId="10" showAll="0"/>
    <pivotField numFmtId="165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h="1" sd="0" x="0"/>
        <item h="1"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h="1" sd="0" x="13"/>
        <item t="default"/>
      </items>
    </pivotField>
  </pivotFields>
  <rowItems count="1">
    <i/>
  </rowItems>
  <colItems count="1">
    <i/>
  </colItems>
  <pageFields count="1">
    <pageField fld="3" hier="-1"/>
  </pageFields>
  <dataFields count="1">
    <dataField name="Total Clicks" fld="8" baseField="0" baseItem="0" numFmtId="166"/>
  </dataFields>
  <formats count="1">
    <format dxfId="276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2083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09BFE-6FDD-004A-AEFB-0B29C242B178}" name="PivotTable14" cacheId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rowHeaderCaption="Months">
  <location ref="Q17:Q18" firstHeaderRow="1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h="1" x="10"/>
        <item h="1" x="8"/>
        <item h="1" x="7"/>
        <item h="1" x="0"/>
        <item h="1" x="1"/>
        <item h="1" x="2"/>
        <item h="1" x="3"/>
        <item h="1" x="9"/>
        <item h="1" x="5"/>
        <item h="1" x="6"/>
        <item x="4"/>
        <item t="default"/>
      </items>
    </pivotField>
    <pivotField showAll="0"/>
    <pivotField showAll="0"/>
    <pivotField showAll="0"/>
    <pivotField numFmtId="44" showAll="0"/>
    <pivotField showAll="0"/>
    <pivotField showAll="0"/>
    <pivotField dataField="1" showAll="0"/>
    <pivotField numFmtId="10" showAll="0"/>
    <pivotField showAll="0"/>
    <pivotField numFmtId="164" showAll="0"/>
    <pivotField numFmtId="44" showAll="0"/>
    <pivotField numFmtId="44" showAll="0"/>
    <pivotField numFmtId="10" showAll="0"/>
    <pivotField numFmtId="165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h="1" sd="0" x="0"/>
        <item h="1"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h="1" sd="0" x="13"/>
        <item t="default"/>
      </items>
    </pivotField>
  </pivotFields>
  <rowItems count="1">
    <i/>
  </rowItems>
  <colItems count="1">
    <i/>
  </colItems>
  <pageFields count="1">
    <pageField fld="3" hier="-1"/>
  </pageFields>
  <dataFields count="1">
    <dataField name="Total Conversions" fld="10" baseField="0" baseItem="0"/>
  </dataFields>
  <formats count="1">
    <format dxfId="277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2083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D6C52E-DDA7-5B48-BCF0-4E92B2F37AC3}" name="PivotTable27" cacheId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15" rowHeaderCaption="Months">
  <location ref="M35:N41" firstHeaderRow="1" firstDataRow="1" firstDataCol="1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x="10"/>
        <item h="1" x="8"/>
        <item h="1" x="7"/>
        <item h="1" x="0"/>
        <item h="1" x="1"/>
        <item x="2"/>
        <item x="3"/>
        <item h="1" x="9"/>
        <item h="1" x="5"/>
        <item h="1" x="6"/>
        <item h="1" x="4"/>
        <item t="default"/>
      </items>
    </pivotField>
    <pivotField showAll="0"/>
    <pivotField showAll="0"/>
    <pivotField showAll="0"/>
    <pivotField numFmtId="44" showAll="0"/>
    <pivotField dataField="1" showAll="0"/>
    <pivotField showAll="0"/>
    <pivotField showAll="0"/>
    <pivotField numFmtId="10" showAll="0"/>
    <pivotField showAll="0"/>
    <pivotField numFmtId="164" showAll="0"/>
    <pivotField numFmtId="44" showAll="0"/>
    <pivotField numFmtId="44" showAll="0"/>
    <pivotField numFmtId="10" showAll="0"/>
    <pivotField numFmtId="165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h="1" sd="0" x="0"/>
        <item h="1"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h="1" sd="0" x="13"/>
        <item t="default"/>
      </items>
    </pivotField>
  </pivotFields>
  <rowFields count="1">
    <field x="19"/>
  </rowFields>
  <rowItems count="6">
    <i>
      <x v="2"/>
    </i>
    <i>
      <x v="3"/>
    </i>
    <i>
      <x v="4"/>
    </i>
    <i>
      <x v="5"/>
    </i>
    <i>
      <x v="6"/>
    </i>
    <i t="grand">
      <x/>
    </i>
  </rowItems>
  <colItems count="1">
    <i/>
  </colItems>
  <pageFields count="1">
    <pageField fld="3" hier="-1"/>
  </pageFields>
  <dataFields count="1">
    <dataField name="Total Clicks" fld="8" baseField="0" baseItem="0" numFmtId="166"/>
  </dataFields>
  <formats count="1">
    <format dxfId="278">
      <pivotArea outline="0" collapsedLevelsAreSubtotals="1" fieldPosition="0"/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dateBetween" evalOrder="-1" id="1330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606E82-B1B4-2A4F-AC52-EE8A3EE6A491}" name="PivotTable32" cacheId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2" rowHeaderCaption="Months">
  <location ref="Q47:Q48" firstHeaderRow="1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h="1" x="10"/>
        <item h="1" x="8"/>
        <item h="1" x="7"/>
        <item h="1" x="0"/>
        <item h="1" x="1"/>
        <item h="1" x="2"/>
        <item h="1" x="3"/>
        <item h="1" x="9"/>
        <item h="1" x="5"/>
        <item h="1" x="6"/>
        <item x="4"/>
        <item t="default"/>
      </items>
    </pivotField>
    <pivotField showAll="0"/>
    <pivotField showAll="0"/>
    <pivotField showAll="0"/>
    <pivotField numFmtId="44" showAll="0"/>
    <pivotField showAll="0"/>
    <pivotField showAll="0"/>
    <pivotField showAll="0"/>
    <pivotField numFmtId="10" showAll="0"/>
    <pivotField showAll="0"/>
    <pivotField dataField="1" numFmtId="164" showAll="0"/>
    <pivotField numFmtId="44" showAll="0"/>
    <pivotField numFmtId="44" showAll="0"/>
    <pivotField numFmtId="10" showAll="0"/>
    <pivotField numFmtId="165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Items count="1">
    <i/>
  </rowItems>
  <colItems count="1">
    <i/>
  </colItems>
  <pageFields count="1">
    <pageField fld="3" hier="-1"/>
  </pageFields>
  <dataFields count="1">
    <dataField name="Sum of Profit" fld="13" baseField="0" baseItem="0" numFmtId="164"/>
  </dataFields>
  <formats count="1">
    <format dxfId="279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2159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B9D965-3910-0A40-B1DA-24829518D3C5}" name="PivotTable38" cacheId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13" rowHeaderCaption="Months">
  <location ref="Q53:R54" firstHeaderRow="0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h="1" x="10"/>
        <item h="1" x="8"/>
        <item h="1" x="7"/>
        <item h="1" x="0"/>
        <item h="1" x="1"/>
        <item h="1" x="2"/>
        <item h="1" x="3"/>
        <item h="1" x="9"/>
        <item h="1" x="5"/>
        <item h="1" x="6"/>
        <item x="4"/>
        <item t="default"/>
      </items>
    </pivotField>
    <pivotField showAll="0"/>
    <pivotField showAll="0"/>
    <pivotField showAll="0"/>
    <pivotField numFmtId="44" showAll="0"/>
    <pivotField showAll="0"/>
    <pivotField dataField="1" showAll="0"/>
    <pivotField dataField="1" showAll="0"/>
    <pivotField numFmtId="10" showAll="0"/>
    <pivotField showAll="0"/>
    <pivotField numFmtId="164" showAll="0"/>
    <pivotField numFmtId="44" showAll="0"/>
    <pivotField numFmtId="44" showAll="0"/>
    <pivotField numFmtId="10" showAll="0"/>
    <pivotField numFmtId="165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pageFields count="1">
    <pageField fld="3" hier="-1"/>
  </pageFields>
  <dataFields count="2">
    <dataField name="Sum of leads" fld="9" baseField="0" baseItem="0"/>
    <dataField name="Sum of orders" fld="10" baseField="0" baseItem="0"/>
  </dataFields>
  <formats count="1">
    <format dxfId="280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2198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ECB57C-CC7C-9547-BBCD-2F0E1764CD60}" name="PivotTable9" cacheId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rowHeaderCaption="Months">
  <location ref="M11:M12" firstHeaderRow="1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x="10"/>
        <item h="1" x="8"/>
        <item h="1" x="7"/>
        <item h="1" x="0"/>
        <item h="1" x="1"/>
        <item x="2"/>
        <item x="3"/>
        <item h="1" x="9"/>
        <item h="1" x="5"/>
        <item h="1" x="6"/>
        <item h="1" x="4"/>
        <item t="default"/>
      </items>
    </pivotField>
    <pivotField showAll="0"/>
    <pivotField showAll="0"/>
    <pivotField showAll="0"/>
    <pivotField dataField="1" numFmtId="44" showAll="0"/>
    <pivotField showAll="0"/>
    <pivotField showAll="0"/>
    <pivotField showAll="0"/>
    <pivotField numFmtId="10" showAll="0"/>
    <pivotField showAll="0"/>
    <pivotField numFmtId="164" showAll="0"/>
    <pivotField numFmtId="44" showAll="0"/>
    <pivotField numFmtId="44" showAll="0"/>
    <pivotField numFmtId="10" showAll="0"/>
    <pivotField numFmtId="165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h="1" sd="0" x="0"/>
        <item h="1"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h="1" sd="0" x="13"/>
        <item t="default"/>
      </items>
    </pivotField>
  </pivotFields>
  <rowItems count="1">
    <i/>
  </rowItems>
  <colItems count="1">
    <i/>
  </colItems>
  <pageFields count="1">
    <pageField fld="3" hier="-1"/>
  </pageFields>
  <dataFields count="1">
    <dataField name="Total Spend" fld="7" baseField="0" baseItem="0" numFmtId="164"/>
  </dataFields>
  <formats count="1">
    <format dxfId="281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2083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2BD296-AB15-974A-908A-1D4FFE486705}" name="PivotTable18" cacheId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rowHeaderCaption="Months">
  <location ref="Q23:Q24" firstHeaderRow="1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h="1" x="10"/>
        <item h="1" x="8"/>
        <item h="1" x="7"/>
        <item h="1" x="0"/>
        <item h="1" x="1"/>
        <item h="1" x="2"/>
        <item h="1" x="3"/>
        <item h="1" x="9"/>
        <item h="1" x="5"/>
        <item h="1" x="6"/>
        <item x="4"/>
        <item t="default"/>
      </items>
    </pivotField>
    <pivotField showAll="0"/>
    <pivotField showAll="0"/>
    <pivotField showAll="0"/>
    <pivotField numFmtId="44" showAll="0"/>
    <pivotField showAll="0"/>
    <pivotField showAll="0"/>
    <pivotField showAll="0"/>
    <pivotField numFmtId="10" showAll="0"/>
    <pivotField showAll="0"/>
    <pivotField numFmtId="164" showAll="0"/>
    <pivotField numFmtId="44" showAll="0"/>
    <pivotField dataField="1" numFmtId="44" showAll="0"/>
    <pivotField numFmtId="10" showAll="0"/>
    <pivotField numFmtId="165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Items count="1">
    <i/>
  </rowItems>
  <colItems count="1">
    <i/>
  </colItems>
  <pageFields count="1">
    <pageField fld="3" hier="-1"/>
  </pageFields>
  <dataFields count="1">
    <dataField name="Avg Cost Per Conversion" fld="15" subtotal="average" baseField="0" baseItem="0" numFmtId="164"/>
  </dataFields>
  <formats count="1">
    <format dxfId="282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2159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6C8C18-EC27-9C48-AE1C-3836A0EB4D0F}" name="PivotTable22" cacheId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rowHeaderCaption="Months">
  <location ref="Q29:Q30" firstHeaderRow="1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h="1" x="10"/>
        <item h="1" x="8"/>
        <item h="1" x="7"/>
        <item h="1" x="0"/>
        <item h="1" x="1"/>
        <item h="1" x="2"/>
        <item h="1" x="3"/>
        <item h="1" x="9"/>
        <item h="1" x="5"/>
        <item h="1" x="6"/>
        <item x="4"/>
        <item t="default"/>
      </items>
    </pivotField>
    <pivotField showAll="0"/>
    <pivotField showAll="0"/>
    <pivotField showAll="0"/>
    <pivotField numFmtId="44" showAll="0"/>
    <pivotField showAll="0"/>
    <pivotField showAll="0"/>
    <pivotField showAll="0"/>
    <pivotField numFmtId="10" showAll="0"/>
    <pivotField showAll="0"/>
    <pivotField numFmtId="164" showAll="0"/>
    <pivotField dataField="1" numFmtId="44" showAll="0"/>
    <pivotField numFmtId="44" showAll="0"/>
    <pivotField numFmtId="10" showAll="0"/>
    <pivotField numFmtId="165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Items count="1">
    <i/>
  </rowItems>
  <colItems count="1">
    <i/>
  </colItems>
  <pageFields count="1">
    <pageField fld="3" hier="-1"/>
  </pageFields>
  <dataFields count="1">
    <dataField name="Avg Cost Per Click" fld="14" subtotal="average" baseField="0" baseItem="0"/>
  </dataFields>
  <formats count="1">
    <format dxfId="283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2159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3650F4-8668-374E-8090-B304D0AF3D55}" name="PivotTable37" cacheId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13" rowHeaderCaption="Months">
  <location ref="M53:N54" firstHeaderRow="0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x="10"/>
        <item h="1" x="8"/>
        <item h="1" x="7"/>
        <item h="1" x="0"/>
        <item h="1" x="1"/>
        <item x="2"/>
        <item x="3"/>
        <item h="1" x="9"/>
        <item h="1" x="5"/>
        <item h="1" x="6"/>
        <item h="1" x="4"/>
        <item t="default"/>
      </items>
    </pivotField>
    <pivotField showAll="0"/>
    <pivotField showAll="0"/>
    <pivotField showAll="0"/>
    <pivotField numFmtId="44" showAll="0"/>
    <pivotField showAll="0"/>
    <pivotField dataField="1" showAll="0"/>
    <pivotField dataField="1" showAll="0"/>
    <pivotField numFmtId="10" showAll="0"/>
    <pivotField showAll="0"/>
    <pivotField numFmtId="164" showAll="0"/>
    <pivotField numFmtId="44" showAll="0"/>
    <pivotField numFmtId="44" showAll="0"/>
    <pivotField numFmtId="10" showAll="0"/>
    <pivotField numFmtId="165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pageFields count="1">
    <pageField fld="3" hier="-1"/>
  </pageFields>
  <dataFields count="2">
    <dataField name="Sum of leads" fld="9" baseField="0" baseItem="0"/>
    <dataField name="Sum of orders" fld="10" baseField="0" baseItem="0"/>
  </dataFields>
  <formats count="1">
    <format dxfId="284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2198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662E4E-8883-C14D-BBA1-541B72BF1950}" name="PivotTable5" cacheId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rowHeaderCaption="Months">
  <location ref="M5:M6" firstHeaderRow="1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x="10"/>
        <item h="1" x="8"/>
        <item h="1" x="7"/>
        <item h="1" x="0"/>
        <item h="1" x="1"/>
        <item x="2"/>
        <item x="3"/>
        <item h="1" x="9"/>
        <item h="1" x="5"/>
        <item h="1" x="6"/>
        <item h="1" x="4"/>
        <item t="default"/>
      </items>
    </pivotField>
    <pivotField showAll="0"/>
    <pivotField showAll="0"/>
    <pivotField showAll="0"/>
    <pivotField numFmtId="44" showAll="0"/>
    <pivotField dataField="1" showAll="0"/>
    <pivotField showAll="0"/>
    <pivotField showAll="0"/>
    <pivotField numFmtId="10" showAll="0"/>
    <pivotField showAll="0"/>
    <pivotField numFmtId="164" showAll="0"/>
    <pivotField numFmtId="44" showAll="0"/>
    <pivotField numFmtId="44" showAll="0"/>
    <pivotField numFmtId="10" showAll="0"/>
    <pivotField numFmtId="165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h="1" sd="0" x="0"/>
        <item h="1"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h="1" sd="0" x="13"/>
        <item t="default"/>
      </items>
    </pivotField>
  </pivotFields>
  <rowItems count="1">
    <i/>
  </rowItems>
  <colItems count="1">
    <i/>
  </colItems>
  <pageFields count="1">
    <pageField fld="3" hier="-1"/>
  </pageFields>
  <dataFields count="1">
    <dataField name="Total Clicks" fld="8" baseField="0" baseItem="0" numFmtId="166"/>
  </dataFields>
  <formats count="1">
    <format dxfId="285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2083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7C927F-8D30-5C4C-8640-99EAA9F8DF24}" name="PivotTable13" cacheId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rowHeaderCaption="Months">
  <location ref="M17:M18" firstHeaderRow="1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x="10"/>
        <item h="1" x="8"/>
        <item h="1" x="7"/>
        <item h="1" x="0"/>
        <item h="1" x="1"/>
        <item x="2"/>
        <item x="3"/>
        <item h="1" x="9"/>
        <item h="1" x="5"/>
        <item h="1" x="6"/>
        <item h="1" x="4"/>
        <item t="default"/>
      </items>
    </pivotField>
    <pivotField showAll="0"/>
    <pivotField showAll="0"/>
    <pivotField showAll="0"/>
    <pivotField numFmtId="44" showAll="0"/>
    <pivotField showAll="0"/>
    <pivotField showAll="0"/>
    <pivotField dataField="1" showAll="0"/>
    <pivotField numFmtId="10" showAll="0"/>
    <pivotField showAll="0"/>
    <pivotField numFmtId="164" showAll="0"/>
    <pivotField numFmtId="44" showAll="0"/>
    <pivotField numFmtId="44" showAll="0"/>
    <pivotField numFmtId="10" showAll="0"/>
    <pivotField numFmtId="165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h="1" sd="0" x="0"/>
        <item h="1"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h="1" sd="0" x="13"/>
        <item t="default"/>
      </items>
    </pivotField>
  </pivotFields>
  <rowItems count="1">
    <i/>
  </rowItems>
  <colItems count="1">
    <i/>
  </colItems>
  <pageFields count="1">
    <pageField fld="3" hier="-1"/>
  </pageFields>
  <dataFields count="1">
    <dataField name="Total Conversions" fld="10" baseField="0" baseItem="0"/>
  </dataFields>
  <formats count="1">
    <format dxfId="286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2087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BE8C73-B10D-2741-9E37-6ED7017AFC10}" name="PivotTable21" cacheId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rowHeaderCaption="Months">
  <location ref="M29:M30" firstHeaderRow="1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x="10"/>
        <item h="1" x="8"/>
        <item h="1" x="7"/>
        <item h="1" x="0"/>
        <item h="1" x="1"/>
        <item x="2"/>
        <item x="3"/>
        <item h="1" x="9"/>
        <item h="1" x="5"/>
        <item h="1" x="6"/>
        <item h="1" x="4"/>
        <item t="default"/>
      </items>
    </pivotField>
    <pivotField showAll="0"/>
    <pivotField showAll="0"/>
    <pivotField showAll="0"/>
    <pivotField numFmtId="44" showAll="0"/>
    <pivotField showAll="0"/>
    <pivotField showAll="0"/>
    <pivotField showAll="0"/>
    <pivotField numFmtId="10" showAll="0"/>
    <pivotField showAll="0"/>
    <pivotField numFmtId="164" showAll="0"/>
    <pivotField dataField="1" numFmtId="44" showAll="0"/>
    <pivotField numFmtId="44" showAll="0"/>
    <pivotField numFmtId="10" showAll="0"/>
    <pivotField numFmtId="165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Items count="1">
    <i/>
  </rowItems>
  <colItems count="1">
    <i/>
  </colItems>
  <pageFields count="1">
    <pageField fld="3" hier="-1"/>
  </pageFields>
  <dataFields count="1">
    <dataField name="Avg Cost Per Click" fld="14" subtotal="average" baseField="0" baseItem="0"/>
  </dataFields>
  <formats count="1">
    <format dxfId="287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2159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2A7C03-48E7-F24F-88C3-E688955893CF}" name="PivotTable26" cacheId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10" rowHeaderCaption="Months">
  <location ref="I35:J41" firstHeaderRow="1" firstDataRow="1" firstDataCol="1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h="1" x="10"/>
        <item h="1" x="8"/>
        <item h="1" x="7"/>
        <item h="1" x="0"/>
        <item h="1" x="1"/>
        <item h="1" x="2"/>
        <item h="1" x="3"/>
        <item x="9"/>
        <item x="5"/>
        <item x="6"/>
        <item h="1" x="4"/>
        <item t="default"/>
      </items>
    </pivotField>
    <pivotField showAll="0"/>
    <pivotField showAll="0"/>
    <pivotField showAll="0"/>
    <pivotField numFmtId="44" showAll="0"/>
    <pivotField dataField="1" showAll="0"/>
    <pivotField showAll="0"/>
    <pivotField showAll="0"/>
    <pivotField numFmtId="10" showAll="0"/>
    <pivotField showAll="0"/>
    <pivotField numFmtId="164" showAll="0"/>
    <pivotField numFmtId="44" showAll="0"/>
    <pivotField numFmtId="44" showAll="0"/>
    <pivotField numFmtId="10" showAll="0"/>
    <pivotField numFmtId="165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h="1" sd="0" x="0"/>
        <item h="1"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h="1" sd="0" x="13"/>
        <item t="default"/>
      </items>
    </pivotField>
  </pivotFields>
  <rowFields count="1">
    <field x="19"/>
  </rowFields>
  <rowItems count="6">
    <i>
      <x v="2"/>
    </i>
    <i>
      <x v="3"/>
    </i>
    <i>
      <x v="4"/>
    </i>
    <i>
      <x v="5"/>
    </i>
    <i>
      <x v="6"/>
    </i>
    <i t="grand">
      <x/>
    </i>
  </rowItems>
  <colItems count="1">
    <i/>
  </colItems>
  <pageFields count="1">
    <pageField fld="3" hier="-1"/>
  </pageFields>
  <dataFields count="1">
    <dataField name="Total Clicks" fld="8" baseField="0" baseItem="0" numFmtId="166"/>
  </dataFields>
  <formats count="1">
    <format dxfId="288">
      <pivotArea outline="0" collapsedLevelsAreSubtotals="1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dateBetween" evalOrder="-1" id="1330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86621B-14ED-3B41-B435-B524D9BE3BE8}" name="PivotTable31" cacheId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2" rowHeaderCaption="Months">
  <location ref="M47:M48" firstHeaderRow="1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x="10"/>
        <item h="1" x="8"/>
        <item h="1" x="7"/>
        <item h="1" x="0"/>
        <item h="1" x="1"/>
        <item x="2"/>
        <item x="3"/>
        <item h="1" x="9"/>
        <item h="1" x="5"/>
        <item h="1" x="6"/>
        <item h="1" x="4"/>
        <item t="default"/>
      </items>
    </pivotField>
    <pivotField showAll="0"/>
    <pivotField showAll="0"/>
    <pivotField showAll="0"/>
    <pivotField numFmtId="44" showAll="0"/>
    <pivotField showAll="0"/>
    <pivotField showAll="0"/>
    <pivotField showAll="0"/>
    <pivotField numFmtId="10" showAll="0"/>
    <pivotField showAll="0"/>
    <pivotField dataField="1" numFmtId="164" showAll="0"/>
    <pivotField numFmtId="44" showAll="0"/>
    <pivotField numFmtId="44" showAll="0"/>
    <pivotField numFmtId="10" showAll="0"/>
    <pivotField numFmtId="165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Items count="1">
    <i/>
  </rowItems>
  <colItems count="1">
    <i/>
  </colItems>
  <pageFields count="1">
    <pageField fld="3" hier="-1"/>
  </pageFields>
  <dataFields count="1">
    <dataField name="Sum of Profit" fld="13" baseField="0" baseItem="0" numFmtId="164"/>
  </dataFields>
  <formats count="1">
    <format dxfId="289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2159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c_date" xr10:uid="{3D3DB5F7-E383-8742-8D64-F130B99D6B3A}" sourceName="c_date">
  <pivotTables>
    <pivotTable tabId="2" name="FB Total Clicks"/>
    <pivotTable tabId="2" name="Donut for FB Conversions"/>
    <pivotTable tabId="2" name="Conversions by Category and Month"/>
    <pivotTable tabId="2" name="Conversions by Month"/>
    <pivotTable tabId="2" name="Impressions by Month"/>
    <pivotTable tabId="2" name="PivotTable15"/>
    <pivotTable tabId="2" name="PivotTable16"/>
    <pivotTable tabId="2" name="PivotTable17"/>
    <pivotTable tabId="2" name="PivotTable18"/>
    <pivotTable tabId="2" name="PivotTable19"/>
    <pivotTable tabId="2" name="PivotTable20"/>
    <pivotTable tabId="2" name="PivotTable21"/>
    <pivotTable tabId="2" name="PivotTable22"/>
    <pivotTable tabId="2" name="PivotTable23"/>
    <pivotTable tabId="2" name="PivotTable29"/>
    <pivotTable tabId="2" name="PivotTable30"/>
    <pivotTable tabId="2" name="PivotTable31"/>
    <pivotTable tabId="2" name="PivotTable32"/>
    <pivotTable tabId="2" name="PivotTable36"/>
    <pivotTable tabId="2" name="PivotTable37"/>
    <pivotTable tabId="2" name="PivotTable38"/>
    <pivotTable tabId="2" name="PivotTable4"/>
    <pivotTable tabId="2" name="PivotTable8"/>
    <pivotTable tabId="2" name="PivotTable12"/>
    <pivotTable tabId="2" name="PivotTable5"/>
    <pivotTable tabId="2" name="PivotTable9"/>
    <pivotTable tabId="2" name="PivotTable13"/>
    <pivotTable tabId="2" name="PivotTable6"/>
    <pivotTable tabId="2" name="PivotTable10"/>
    <pivotTable tabId="2" name="PivotTable14"/>
    <pivotTable tabId="2" name="PivotTable25"/>
    <pivotTable tabId="2" name="PivotTable26"/>
    <pivotTable tabId="2" name="PivotTable27"/>
    <pivotTable tabId="2" name="PivotTable28"/>
  </pivotTables>
  <state minimalRefreshVersion="6" lastRefreshVersion="6" pivotCacheId="928049516" filterType="dateBetween">
    <selection startDate="2021-01-01T00:00:00" endDate="2021-06-30T00:00:00"/>
    <bounds startDate="2021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c_date" xr10:uid="{F63C5B51-C92A-984D-A857-D6EAE10208F9}" cache="NativeTimeline_c_date" caption="c_date" level="2" selectionLevel="1" scrollPosition="2021-01-01T00:00:00"/>
</timeline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pivotTable" Target="../pivotTables/pivotTable13.xml"/><Relationship Id="rId18" Type="http://schemas.openxmlformats.org/officeDocument/2006/relationships/pivotTable" Target="../pivotTables/pivotTable18.xml"/><Relationship Id="rId26" Type="http://schemas.openxmlformats.org/officeDocument/2006/relationships/pivotTable" Target="../pivotTables/pivotTable26.xml"/><Relationship Id="rId3" Type="http://schemas.openxmlformats.org/officeDocument/2006/relationships/pivotTable" Target="../pivotTables/pivotTable3.xml"/><Relationship Id="rId21" Type="http://schemas.openxmlformats.org/officeDocument/2006/relationships/pivotTable" Target="../pivotTables/pivotTable21.xml"/><Relationship Id="rId34" Type="http://schemas.openxmlformats.org/officeDocument/2006/relationships/pivotTable" Target="../pivotTables/pivotTable34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5" Type="http://schemas.openxmlformats.org/officeDocument/2006/relationships/pivotTable" Target="../pivotTables/pivotTable25.xml"/><Relationship Id="rId33" Type="http://schemas.openxmlformats.org/officeDocument/2006/relationships/pivotTable" Target="../pivotTables/pivotTable33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openxmlformats.org/officeDocument/2006/relationships/pivotTable" Target="../pivotTables/pivotTable20.xml"/><Relationship Id="rId29" Type="http://schemas.openxmlformats.org/officeDocument/2006/relationships/pivotTable" Target="../pivotTables/pivotTable29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24" Type="http://schemas.openxmlformats.org/officeDocument/2006/relationships/pivotTable" Target="../pivotTables/pivotTable24.xml"/><Relationship Id="rId32" Type="http://schemas.openxmlformats.org/officeDocument/2006/relationships/pivotTable" Target="../pivotTables/pivotTable32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23" Type="http://schemas.openxmlformats.org/officeDocument/2006/relationships/pivotTable" Target="../pivotTables/pivotTable23.xml"/><Relationship Id="rId28" Type="http://schemas.openxmlformats.org/officeDocument/2006/relationships/pivotTable" Target="../pivotTables/pivotTable28.xml"/><Relationship Id="rId36" Type="http://schemas.openxmlformats.org/officeDocument/2006/relationships/pivotTable" Target="../pivotTables/pivotTable36.xml"/><Relationship Id="rId10" Type="http://schemas.openxmlformats.org/officeDocument/2006/relationships/pivotTable" Target="../pivotTables/pivotTable10.xml"/><Relationship Id="rId19" Type="http://schemas.openxmlformats.org/officeDocument/2006/relationships/pivotTable" Target="../pivotTables/pivotTable19.xml"/><Relationship Id="rId31" Type="http://schemas.openxmlformats.org/officeDocument/2006/relationships/pivotTable" Target="../pivotTables/pivotTable31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Relationship Id="rId22" Type="http://schemas.openxmlformats.org/officeDocument/2006/relationships/pivotTable" Target="../pivotTables/pivotTable22.xml"/><Relationship Id="rId27" Type="http://schemas.openxmlformats.org/officeDocument/2006/relationships/pivotTable" Target="../pivotTables/pivotTable27.xml"/><Relationship Id="rId30" Type="http://schemas.openxmlformats.org/officeDocument/2006/relationships/pivotTable" Target="../pivotTables/pivotTable30.xml"/><Relationship Id="rId35" Type="http://schemas.openxmlformats.org/officeDocument/2006/relationships/pivotTable" Target="../pivotTables/pivotTable35.xml"/><Relationship Id="rId8" Type="http://schemas.openxmlformats.org/officeDocument/2006/relationships/pivotTable" Target="../pivotTables/pivotTable8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hyperlink" Target="https://www.canva.com/design/DAGIu5vJoUM/0s6e301qH296xpyVqU9p-g/edit?utm_content=DAGIu5vJoUM&amp;utm_campaign=designshare&amp;utm_medium=link2&amp;utm_source=sharebutt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C2C4B-E6B9-2140-9165-B9798D572949}">
  <sheetPr codeName="Sheet1">
    <tabColor theme="1"/>
  </sheetPr>
  <dimension ref="A1:U1849"/>
  <sheetViews>
    <sheetView workbookViewId="0">
      <selection activeCell="P2" sqref="P2"/>
    </sheetView>
  </sheetViews>
  <sheetFormatPr baseColWidth="10" defaultRowHeight="16" x14ac:dyDescent="0.2"/>
  <cols>
    <col min="1" max="1" width="4.1640625" bestFit="1" customWidth="1"/>
    <col min="2" max="2" width="7.5" style="1" bestFit="1" customWidth="1"/>
    <col min="3" max="3" width="13.83203125" style="1" bestFit="1" customWidth="1"/>
    <col min="4" max="4" width="18.33203125" bestFit="1" customWidth="1"/>
    <col min="5" max="5" width="10.83203125" bestFit="1" customWidth="1"/>
    <col min="6" max="6" width="11.6640625" bestFit="1" customWidth="1"/>
    <col min="7" max="7" width="11.5" bestFit="1" customWidth="1"/>
    <col min="8" max="8" width="14" style="2" bestFit="1" customWidth="1"/>
    <col min="9" max="9" width="6.1640625" bestFit="1" customWidth="1"/>
    <col min="10" max="10" width="5.6640625" bestFit="1" customWidth="1"/>
    <col min="11" max="11" width="6.5" bestFit="1" customWidth="1"/>
    <col min="12" max="12" width="14.6640625" style="10" bestFit="1" customWidth="1"/>
    <col min="13" max="13" width="11.5" style="4" bestFit="1" customWidth="1"/>
    <col min="14" max="14" width="11.5" style="4" customWidth="1"/>
    <col min="15" max="15" width="13" bestFit="1" customWidth="1"/>
    <col min="16" max="16" width="18.1640625" bestFit="1" customWidth="1"/>
    <col min="17" max="17" width="16.6640625" bestFit="1" customWidth="1"/>
    <col min="18" max="18" width="7.83203125" bestFit="1" customWidth="1"/>
    <col min="20" max="20" width="11.5" bestFit="1" customWidth="1"/>
    <col min="21" max="21" width="12.5" bestFit="1" customWidth="1"/>
  </cols>
  <sheetData>
    <row r="1" spans="1:21" x14ac:dyDescent="0.2">
      <c r="A1" s="17" t="s">
        <v>0</v>
      </c>
      <c r="B1" s="18" t="s">
        <v>1</v>
      </c>
      <c r="C1" s="18" t="s">
        <v>55</v>
      </c>
      <c r="D1" s="19" t="s">
        <v>2</v>
      </c>
      <c r="E1" s="19" t="s">
        <v>3</v>
      </c>
      <c r="F1" s="17" t="s">
        <v>4</v>
      </c>
      <c r="G1" s="17" t="s">
        <v>5</v>
      </c>
      <c r="H1" s="20" t="s">
        <v>45</v>
      </c>
      <c r="I1" s="17" t="s">
        <v>6</v>
      </c>
      <c r="J1" s="17" t="s">
        <v>7</v>
      </c>
      <c r="K1" s="17" t="s">
        <v>8</v>
      </c>
      <c r="L1" s="21" t="s">
        <v>26</v>
      </c>
      <c r="M1" s="22" t="s">
        <v>9</v>
      </c>
      <c r="N1" s="17" t="s">
        <v>25</v>
      </c>
      <c r="O1" s="17" t="s">
        <v>43</v>
      </c>
      <c r="P1" s="17" t="s">
        <v>58</v>
      </c>
      <c r="Q1" s="17" t="s">
        <v>44</v>
      </c>
      <c r="R1" s="17" t="s">
        <v>27</v>
      </c>
      <c r="S1" s="5"/>
    </row>
    <row r="2" spans="1:21" x14ac:dyDescent="0.2">
      <c r="A2" s="23">
        <v>1</v>
      </c>
      <c r="B2" s="24">
        <v>44197</v>
      </c>
      <c r="C2" s="23" t="str" cm="1">
        <f t="array" ref="C2">Host(D2)</f>
        <v>Facebook</v>
      </c>
      <c r="D2" s="23" t="s">
        <v>10</v>
      </c>
      <c r="E2" s="23" t="s">
        <v>11</v>
      </c>
      <c r="F2" s="23">
        <v>349043</v>
      </c>
      <c r="G2" s="23">
        <v>166468</v>
      </c>
      <c r="H2" s="25">
        <v>7207.88</v>
      </c>
      <c r="I2" s="23">
        <v>994</v>
      </c>
      <c r="J2" s="23">
        <v>14</v>
      </c>
      <c r="K2" s="23">
        <v>1</v>
      </c>
      <c r="L2" s="26" cm="1">
        <f t="array" ref="L2">ConvRate(K2,J2)</f>
        <v>7.1428571428571425E-2</v>
      </c>
      <c r="M2" s="27">
        <v>4000</v>
      </c>
      <c r="N2" s="27" cm="1">
        <f t="array" ref="N2">Profit(M2,H2)</f>
        <v>-3207.88</v>
      </c>
      <c r="O2" s="28">
        <f t="shared" ref="O2:O65" si="0">H2/I2</f>
        <v>7.2513883299798794</v>
      </c>
      <c r="P2" s="28" cm="1">
        <f t="array" ref="P2">CostperConv('Master Data'!$H2,'Master Data'!$K2)</f>
        <v>7207.88</v>
      </c>
      <c r="Q2" s="26">
        <f>I2/G2</f>
        <v>5.9711175721459979E-3</v>
      </c>
      <c r="R2" s="29" cm="1">
        <f t="array" ref="R2">ProfitPCNT(N2,H2)</f>
        <v>-0.44505180441405795</v>
      </c>
      <c r="T2" s="11"/>
      <c r="U2" s="11"/>
    </row>
    <row r="3" spans="1:21" x14ac:dyDescent="0.2">
      <c r="A3" s="8">
        <v>2</v>
      </c>
      <c r="B3" s="30">
        <v>44197</v>
      </c>
      <c r="C3" s="8" t="str" cm="1">
        <f t="array" ref="C3">Host(D3)</f>
        <v>Facebook</v>
      </c>
      <c r="D3" s="8" t="s">
        <v>12</v>
      </c>
      <c r="E3" s="8" t="s">
        <v>11</v>
      </c>
      <c r="F3" s="8">
        <v>348934</v>
      </c>
      <c r="G3" s="8">
        <v>207839</v>
      </c>
      <c r="H3" s="31">
        <v>17547.46</v>
      </c>
      <c r="I3" s="8">
        <v>1890</v>
      </c>
      <c r="J3" s="8">
        <v>44</v>
      </c>
      <c r="K3" s="8">
        <v>2</v>
      </c>
      <c r="L3" s="32" cm="1">
        <f t="array" ref="L3">ConvRate(K3,J3)</f>
        <v>4.5454545454545456E-2</v>
      </c>
      <c r="M3" s="33">
        <v>16201</v>
      </c>
      <c r="N3" s="33" cm="1">
        <f t="array" ref="N3">Profit(M3,H3)</f>
        <v>-1346.46</v>
      </c>
      <c r="O3" s="34">
        <f t="shared" si="0"/>
        <v>9.2843703703703699</v>
      </c>
      <c r="P3" s="34" cm="1">
        <f t="array" ref="P3">CostperConv('Master Data'!$H3,'Master Data'!$K3)</f>
        <v>8773.73</v>
      </c>
      <c r="Q3" s="32">
        <f t="shared" ref="Q3:Q66" si="1">I3/G3</f>
        <v>9.0935772400752499E-3</v>
      </c>
      <c r="R3" s="35" cm="1">
        <f t="array" ref="R3">ProfitPCNT(N3,H3)</f>
        <v>-7.6732472961898765E-2</v>
      </c>
      <c r="T3" s="11"/>
      <c r="U3" s="11"/>
    </row>
    <row r="4" spans="1:21" x14ac:dyDescent="0.2">
      <c r="A4" s="7">
        <v>3</v>
      </c>
      <c r="B4" s="36">
        <v>44197</v>
      </c>
      <c r="C4" s="23" t="str" cm="1">
        <f t="array" ref="C4">Host(D4)</f>
        <v>Google</v>
      </c>
      <c r="D4" s="7" t="s">
        <v>13</v>
      </c>
      <c r="E4" s="7" t="s">
        <v>14</v>
      </c>
      <c r="F4" s="7">
        <v>89459845</v>
      </c>
      <c r="G4" s="7">
        <v>25047</v>
      </c>
      <c r="H4" s="37">
        <v>5185.79</v>
      </c>
      <c r="I4" s="7">
        <v>374</v>
      </c>
      <c r="J4" s="7">
        <v>9</v>
      </c>
      <c r="K4" s="7">
        <v>1</v>
      </c>
      <c r="L4" s="38" cm="1">
        <f t="array" ref="L4">ConvRate(K4,J4)</f>
        <v>0.1111111111111111</v>
      </c>
      <c r="M4" s="39">
        <v>9234</v>
      </c>
      <c r="N4" s="39" cm="1">
        <f t="array" ref="N4">Profit(M4,H4)</f>
        <v>4048.21</v>
      </c>
      <c r="O4" s="40">
        <f t="shared" si="0"/>
        <v>13.865748663101604</v>
      </c>
      <c r="P4" s="40" cm="1">
        <f t="array" ref="P4">CostperConv('Master Data'!$H4,'Master Data'!$K4)</f>
        <v>5185.79</v>
      </c>
      <c r="Q4" s="38">
        <f t="shared" si="1"/>
        <v>1.4931927975406236E-2</v>
      </c>
      <c r="R4" s="41" cm="1">
        <f t="array" ref="R4">ProfitPCNT(N4,H4)</f>
        <v>0.78063515877040912</v>
      </c>
      <c r="T4" s="11"/>
      <c r="U4" s="11"/>
    </row>
    <row r="5" spans="1:21" x14ac:dyDescent="0.2">
      <c r="A5" s="8">
        <v>4</v>
      </c>
      <c r="B5" s="30">
        <v>44197</v>
      </c>
      <c r="C5" s="8" t="str" cm="1">
        <f t="array" ref="C5">Host(D5)</f>
        <v>Google</v>
      </c>
      <c r="D5" s="8" t="s">
        <v>15</v>
      </c>
      <c r="E5" s="8" t="s">
        <v>14</v>
      </c>
      <c r="F5" s="8">
        <v>127823</v>
      </c>
      <c r="G5" s="8">
        <v>118467</v>
      </c>
      <c r="H5" s="31">
        <v>5001.53</v>
      </c>
      <c r="I5" s="8">
        <v>1073</v>
      </c>
      <c r="J5" s="8">
        <v>20</v>
      </c>
      <c r="K5" s="8">
        <v>1</v>
      </c>
      <c r="L5" s="32" cm="1">
        <f t="array" ref="L5">ConvRate(K5,J5)</f>
        <v>0.05</v>
      </c>
      <c r="M5" s="33">
        <v>2471</v>
      </c>
      <c r="N5" s="33" cm="1">
        <f t="array" ref="N5">Profit(M5,H5)</f>
        <v>-2530.5300000000002</v>
      </c>
      <c r="O5" s="34">
        <f t="shared" si="0"/>
        <v>4.66125815470643</v>
      </c>
      <c r="P5" s="34" cm="1">
        <f t="array" ref="P5">CostperConv('Master Data'!$H5,'Master Data'!$K5)</f>
        <v>5001.53</v>
      </c>
      <c r="Q5" s="32">
        <f t="shared" si="1"/>
        <v>9.0573746275334054E-3</v>
      </c>
      <c r="R5" s="35" cm="1">
        <f t="array" ref="R5">ProfitPCNT(N5,H5)</f>
        <v>-0.50595117893924468</v>
      </c>
      <c r="S5" s="11"/>
      <c r="T5" s="11"/>
      <c r="U5" s="11"/>
    </row>
    <row r="6" spans="1:21" x14ac:dyDescent="0.2">
      <c r="A6" s="7">
        <v>5</v>
      </c>
      <c r="B6" s="36">
        <v>44197</v>
      </c>
      <c r="C6" s="23" t="str" cm="1">
        <f t="array" ref="C6">Host(D6)</f>
        <v>YouTube</v>
      </c>
      <c r="D6" s="7" t="s">
        <v>16</v>
      </c>
      <c r="E6" s="7" t="s">
        <v>17</v>
      </c>
      <c r="F6" s="7">
        <v>10934</v>
      </c>
      <c r="G6" s="7">
        <v>213366</v>
      </c>
      <c r="H6" s="37">
        <v>24980.47</v>
      </c>
      <c r="I6" s="7">
        <v>2268</v>
      </c>
      <c r="J6" s="7">
        <v>57</v>
      </c>
      <c r="K6" s="7">
        <v>11</v>
      </c>
      <c r="L6" s="38" cm="1">
        <f t="array" ref="L6">ConvRate(K6,J6)</f>
        <v>0.19298245614035087</v>
      </c>
      <c r="M6" s="39">
        <v>84539</v>
      </c>
      <c r="N6" s="39" cm="1">
        <f t="array" ref="N6">Profit(M6,H6)</f>
        <v>59558.53</v>
      </c>
      <c r="O6" s="40">
        <f t="shared" si="0"/>
        <v>11.014316578483246</v>
      </c>
      <c r="P6" s="40" cm="1">
        <f t="array" ref="P6">CostperConv('Master Data'!$H6,'Master Data'!$K6)</f>
        <v>2270.9518181818185</v>
      </c>
      <c r="Q6" s="38">
        <f t="shared" si="1"/>
        <v>1.0629622339079329E-2</v>
      </c>
      <c r="R6" s="41" cm="1">
        <f t="array" ref="R6">ProfitPCNT(N6,H6)</f>
        <v>2.384203739961658</v>
      </c>
      <c r="T6" s="11"/>
      <c r="U6" s="11"/>
    </row>
    <row r="7" spans="1:21" x14ac:dyDescent="0.2">
      <c r="A7" s="8">
        <v>6</v>
      </c>
      <c r="B7" s="30">
        <v>44197</v>
      </c>
      <c r="C7" s="8" t="str" cm="1">
        <f t="array" ref="C7">Host(D7)</f>
        <v>Instagram</v>
      </c>
      <c r="D7" s="8" t="s">
        <v>18</v>
      </c>
      <c r="E7" s="8" t="s">
        <v>11</v>
      </c>
      <c r="F7" s="8">
        <v>9034945</v>
      </c>
      <c r="G7" s="8">
        <v>517537</v>
      </c>
      <c r="H7" s="31">
        <v>9121.1200000000008</v>
      </c>
      <c r="I7" s="8">
        <v>1321</v>
      </c>
      <c r="J7" s="8">
        <v>26</v>
      </c>
      <c r="K7" s="8">
        <v>3</v>
      </c>
      <c r="L7" s="32" cm="1">
        <f t="array" ref="L7">ConvRate(K7,J7)</f>
        <v>0.11538461538461539</v>
      </c>
      <c r="M7" s="33">
        <v>14894</v>
      </c>
      <c r="N7" s="33" cm="1">
        <f t="array" ref="N7">Profit(M7,H7)</f>
        <v>5772.88</v>
      </c>
      <c r="O7" s="34">
        <f t="shared" si="0"/>
        <v>6.904708554125663</v>
      </c>
      <c r="P7" s="34" cm="1">
        <f t="array" ref="P7">CostperConv('Master Data'!$H7,'Master Data'!$K7)</f>
        <v>3040.3733333333334</v>
      </c>
      <c r="Q7" s="32">
        <f t="shared" si="1"/>
        <v>2.5524745090689167E-3</v>
      </c>
      <c r="R7" s="35" cm="1">
        <f t="array" ref="R7">ProfitPCNT(N7,H7)</f>
        <v>0.63291350185064987</v>
      </c>
      <c r="T7" s="11"/>
      <c r="U7" s="11"/>
    </row>
    <row r="8" spans="1:21" x14ac:dyDescent="0.2">
      <c r="A8" s="7">
        <v>7</v>
      </c>
      <c r="B8" s="36">
        <v>44197</v>
      </c>
      <c r="C8" s="23" t="str" cm="1">
        <f t="array" ref="C8">Host(D8)</f>
        <v>Instagram</v>
      </c>
      <c r="D8" s="7" t="s">
        <v>19</v>
      </c>
      <c r="E8" s="7" t="s">
        <v>11</v>
      </c>
      <c r="F8" s="7">
        <v>983498</v>
      </c>
      <c r="G8" s="7">
        <v>575537</v>
      </c>
      <c r="H8" s="37">
        <v>4161.78</v>
      </c>
      <c r="I8" s="7">
        <v>2246</v>
      </c>
      <c r="J8" s="7">
        <v>92</v>
      </c>
      <c r="K8" s="7">
        <v>1</v>
      </c>
      <c r="L8" s="38" cm="1">
        <f t="array" ref="L8">ConvRate(K8,J8)</f>
        <v>1.0869565217391304E-2</v>
      </c>
      <c r="M8" s="39">
        <v>1796</v>
      </c>
      <c r="N8" s="39" cm="1">
        <f t="array" ref="N8">Profit(M8,H8)</f>
        <v>-2365.7800000000002</v>
      </c>
      <c r="O8" s="40">
        <f t="shared" si="0"/>
        <v>1.852974176313446</v>
      </c>
      <c r="P8" s="40" cm="1">
        <f t="array" ref="P8">CostperConv('Master Data'!$H8,'Master Data'!$K8)</f>
        <v>4161.78</v>
      </c>
      <c r="Q8" s="38">
        <f t="shared" si="1"/>
        <v>3.9024424146492753E-3</v>
      </c>
      <c r="R8" s="41" cm="1">
        <f t="array" ref="R8">ProfitPCNT(N8,H8)</f>
        <v>-0.56845388271364661</v>
      </c>
      <c r="T8" s="11"/>
      <c r="U8" s="11"/>
    </row>
    <row r="9" spans="1:21" x14ac:dyDescent="0.2">
      <c r="A9" s="8">
        <v>8</v>
      </c>
      <c r="B9" s="30">
        <v>44197</v>
      </c>
      <c r="C9" s="8" t="str" cm="1">
        <f t="array" ref="C9">Host(D9)</f>
        <v>Facebook</v>
      </c>
      <c r="D9" s="8" t="s">
        <v>20</v>
      </c>
      <c r="E9" s="8" t="s">
        <v>11</v>
      </c>
      <c r="F9" s="8">
        <v>4387490</v>
      </c>
      <c r="G9" s="8">
        <v>6433</v>
      </c>
      <c r="H9" s="31">
        <v>1124.52</v>
      </c>
      <c r="I9" s="8">
        <v>120</v>
      </c>
      <c r="J9" s="8">
        <v>2</v>
      </c>
      <c r="K9" s="8">
        <v>1</v>
      </c>
      <c r="L9" s="32" cm="1">
        <f t="array" ref="L9">ConvRate(K9,J9)</f>
        <v>0.5</v>
      </c>
      <c r="M9" s="33">
        <v>4534</v>
      </c>
      <c r="N9" s="33" cm="1">
        <f t="array" ref="N9">Profit(M9,H9)</f>
        <v>3409.48</v>
      </c>
      <c r="O9" s="34">
        <f t="shared" si="0"/>
        <v>9.3710000000000004</v>
      </c>
      <c r="P9" s="34" cm="1">
        <f t="array" ref="P9">CostperConv('Master Data'!$H9,'Master Data'!$K9)</f>
        <v>1124.52</v>
      </c>
      <c r="Q9" s="32">
        <f t="shared" si="1"/>
        <v>1.865381625990984E-2</v>
      </c>
      <c r="R9" s="35" cm="1">
        <f t="array" ref="R9">ProfitPCNT(N9,H9)</f>
        <v>3.0319425176964394</v>
      </c>
      <c r="T9" s="11"/>
      <c r="U9" s="11"/>
    </row>
    <row r="10" spans="1:21" x14ac:dyDescent="0.2">
      <c r="A10" s="7">
        <v>9</v>
      </c>
      <c r="B10" s="36">
        <v>44197</v>
      </c>
      <c r="C10" s="23" t="str" cm="1">
        <f t="array" ref="C10">Host(D10)</f>
        <v>Facebook</v>
      </c>
      <c r="D10" s="7" t="s">
        <v>21</v>
      </c>
      <c r="E10" s="7" t="s">
        <v>11</v>
      </c>
      <c r="F10" s="7">
        <v>544756</v>
      </c>
      <c r="G10" s="7">
        <v>46538</v>
      </c>
      <c r="H10" s="37">
        <v>18335.36</v>
      </c>
      <c r="I10" s="7">
        <v>534</v>
      </c>
      <c r="J10" s="7">
        <v>15</v>
      </c>
      <c r="K10" s="7">
        <v>2</v>
      </c>
      <c r="L10" s="38" cm="1">
        <f t="array" ref="L10">ConvRate(K10,J10)</f>
        <v>0.13333333333333333</v>
      </c>
      <c r="M10" s="39">
        <v>4436</v>
      </c>
      <c r="N10" s="39" cm="1">
        <f t="array" ref="N10">Profit(M10,H10)</f>
        <v>-13899.36</v>
      </c>
      <c r="O10" s="40">
        <f t="shared" si="0"/>
        <v>34.335880149812738</v>
      </c>
      <c r="P10" s="40" cm="1">
        <f t="array" ref="P10">CostperConv('Master Data'!$H10,'Master Data'!$K10)</f>
        <v>9167.68</v>
      </c>
      <c r="Q10" s="38">
        <f t="shared" si="1"/>
        <v>1.147449396192359E-2</v>
      </c>
      <c r="R10" s="41" cm="1">
        <f t="array" ref="R10">ProfitPCNT(N10,H10)</f>
        <v>-0.75806310865998816</v>
      </c>
      <c r="T10" s="11"/>
      <c r="U10" s="11"/>
    </row>
    <row r="11" spans="1:21" x14ac:dyDescent="0.2">
      <c r="A11" s="8">
        <v>10</v>
      </c>
      <c r="B11" s="30">
        <v>44197</v>
      </c>
      <c r="C11" s="8" t="str" cm="1">
        <f t="array" ref="C11">Host(D11)</f>
        <v>Instagram</v>
      </c>
      <c r="D11" s="8" t="s">
        <v>22</v>
      </c>
      <c r="E11" s="8" t="s">
        <v>17</v>
      </c>
      <c r="F11" s="8">
        <v>374754</v>
      </c>
      <c r="G11" s="8">
        <v>107654</v>
      </c>
      <c r="H11" s="31">
        <v>24498.45</v>
      </c>
      <c r="I11" s="8">
        <v>1701</v>
      </c>
      <c r="J11" s="8">
        <v>53</v>
      </c>
      <c r="K11" s="8">
        <v>7</v>
      </c>
      <c r="L11" s="32" cm="1">
        <f t="array" ref="L11">ConvRate(K11,J11)</f>
        <v>0.13207547169811321</v>
      </c>
      <c r="M11" s="33">
        <v>42080</v>
      </c>
      <c r="N11" s="33" cm="1">
        <f t="array" ref="N11">Profit(M11,H11)</f>
        <v>17581.55</v>
      </c>
      <c r="O11" s="34">
        <f t="shared" si="0"/>
        <v>14.402380952380954</v>
      </c>
      <c r="P11" s="34" cm="1">
        <f t="array" ref="P11">CostperConv('Master Data'!$H11,'Master Data'!$K11)</f>
        <v>3499.7785714285715</v>
      </c>
      <c r="Q11" s="32">
        <f t="shared" si="1"/>
        <v>1.5800620506437289E-2</v>
      </c>
      <c r="R11" s="35" cm="1">
        <f t="array" ref="R11">ProfitPCNT(N11,H11)</f>
        <v>0.7176596886741814</v>
      </c>
      <c r="T11" s="11"/>
      <c r="U11" s="11"/>
    </row>
    <row r="12" spans="1:21" x14ac:dyDescent="0.2">
      <c r="A12" s="7">
        <v>11</v>
      </c>
      <c r="B12" s="36">
        <v>44197</v>
      </c>
      <c r="C12" s="23" t="str" cm="1">
        <f t="array" ref="C12">Host(D12)</f>
        <v>Google</v>
      </c>
      <c r="D12" s="7" t="s">
        <v>23</v>
      </c>
      <c r="E12" s="7" t="s">
        <v>24</v>
      </c>
      <c r="F12" s="7">
        <v>39889</v>
      </c>
      <c r="G12" s="7">
        <v>21427704</v>
      </c>
      <c r="H12" s="37">
        <v>746.49</v>
      </c>
      <c r="I12" s="7">
        <v>1780</v>
      </c>
      <c r="J12" s="7">
        <v>3</v>
      </c>
      <c r="K12" s="7">
        <v>1</v>
      </c>
      <c r="L12" s="38" cm="1">
        <f t="array" ref="L12">ConvRate(K12,J12)</f>
        <v>0.33333333333333331</v>
      </c>
      <c r="M12" s="39">
        <v>0</v>
      </c>
      <c r="N12" s="39" cm="1">
        <f t="array" ref="N12">Profit(M12,H12)</f>
        <v>-746.49</v>
      </c>
      <c r="O12" s="40">
        <f t="shared" si="0"/>
        <v>0.41937640449438202</v>
      </c>
      <c r="P12" s="40" cm="1">
        <f t="array" ref="P12">CostperConv('Master Data'!$H12,'Master Data'!$K12)</f>
        <v>746.49</v>
      </c>
      <c r="Q12" s="38">
        <f t="shared" si="1"/>
        <v>8.3070029341454412E-5</v>
      </c>
      <c r="R12" s="41" cm="1">
        <f t="array" ref="R12">ProfitPCNT(N12,H12)</f>
        <v>-1</v>
      </c>
      <c r="T12" s="11"/>
      <c r="U12" s="11"/>
    </row>
    <row r="13" spans="1:21" x14ac:dyDescent="0.2">
      <c r="A13" s="8">
        <v>12</v>
      </c>
      <c r="B13" s="30">
        <v>44198</v>
      </c>
      <c r="C13" s="8" t="str" cm="1">
        <f t="array" ref="C13">Host(D13)</f>
        <v>Facebook</v>
      </c>
      <c r="D13" s="8" t="s">
        <v>10</v>
      </c>
      <c r="E13" s="8" t="s">
        <v>11</v>
      </c>
      <c r="F13" s="8">
        <v>349043</v>
      </c>
      <c r="G13" s="8">
        <v>444480</v>
      </c>
      <c r="H13" s="31">
        <v>17109.599999999999</v>
      </c>
      <c r="I13" s="8">
        <v>2300</v>
      </c>
      <c r="J13" s="8">
        <v>39</v>
      </c>
      <c r="K13" s="8">
        <v>4</v>
      </c>
      <c r="L13" s="32" cm="1">
        <f t="array" ref="L13">ConvRate(K13,J13)</f>
        <v>0.10256410256410256</v>
      </c>
      <c r="M13" s="33">
        <v>19932</v>
      </c>
      <c r="N13" s="33" cm="1">
        <f t="array" ref="N13">Profit(M13,H13)</f>
        <v>2822.4</v>
      </c>
      <c r="O13" s="34">
        <f t="shared" si="0"/>
        <v>7.4389565217391302</v>
      </c>
      <c r="P13" s="34" cm="1">
        <f t="array" ref="P13">CostperConv('Master Data'!$H13,'Master Data'!$K13)</f>
        <v>4277.3999999999996</v>
      </c>
      <c r="Q13" s="32">
        <f t="shared" si="1"/>
        <v>5.174586033117351E-3</v>
      </c>
      <c r="R13" s="35" cm="1">
        <f t="array" ref="R13">ProfitPCNT(N13,H13)</f>
        <v>0.16496002244354049</v>
      </c>
      <c r="T13" s="11"/>
      <c r="U13" s="11"/>
    </row>
    <row r="14" spans="1:21" x14ac:dyDescent="0.2">
      <c r="A14" s="7">
        <v>13</v>
      </c>
      <c r="B14" s="36">
        <v>44198</v>
      </c>
      <c r="C14" s="23" t="str" cm="1">
        <f t="array" ref="C14">Host(D14)</f>
        <v>Facebook</v>
      </c>
      <c r="D14" s="7" t="s">
        <v>12</v>
      </c>
      <c r="E14" s="7" t="s">
        <v>11</v>
      </c>
      <c r="F14" s="7">
        <v>348934</v>
      </c>
      <c r="G14" s="7">
        <v>772353</v>
      </c>
      <c r="H14" s="37">
        <v>2519.85</v>
      </c>
      <c r="I14" s="7">
        <v>3707</v>
      </c>
      <c r="J14" s="7">
        <v>9</v>
      </c>
      <c r="K14" s="7">
        <v>1</v>
      </c>
      <c r="L14" s="38" cm="1">
        <f t="array" ref="L14">ConvRate(K14,J14)</f>
        <v>0.1111111111111111</v>
      </c>
      <c r="M14" s="39">
        <v>0</v>
      </c>
      <c r="N14" s="39" cm="1">
        <f t="array" ref="N14">Profit(M14,H14)</f>
        <v>-2519.85</v>
      </c>
      <c r="O14" s="40">
        <f t="shared" si="0"/>
        <v>0.67975451847855406</v>
      </c>
      <c r="P14" s="40" cm="1">
        <f t="array" ref="P14">CostperConv('Master Data'!$H14,'Master Data'!$K14)</f>
        <v>2519.85</v>
      </c>
      <c r="Q14" s="38">
        <f t="shared" si="1"/>
        <v>4.799618827142511E-3</v>
      </c>
      <c r="R14" s="41" cm="1">
        <f t="array" ref="R14">ProfitPCNT(N14,H14)</f>
        <v>-1</v>
      </c>
      <c r="T14" s="11"/>
      <c r="U14" s="11"/>
    </row>
    <row r="15" spans="1:21" x14ac:dyDescent="0.2">
      <c r="A15" s="8">
        <v>14</v>
      </c>
      <c r="B15" s="30">
        <v>44198</v>
      </c>
      <c r="C15" s="8" t="str" cm="1">
        <f t="array" ref="C15">Host(D15)</f>
        <v>Google</v>
      </c>
      <c r="D15" s="8" t="s">
        <v>13</v>
      </c>
      <c r="E15" s="8" t="s">
        <v>14</v>
      </c>
      <c r="F15" s="8">
        <v>89459845</v>
      </c>
      <c r="G15" s="8">
        <v>38578</v>
      </c>
      <c r="H15" s="31">
        <v>11541.76</v>
      </c>
      <c r="I15" s="8">
        <v>818</v>
      </c>
      <c r="J15" s="8">
        <v>16</v>
      </c>
      <c r="K15" s="8">
        <v>2</v>
      </c>
      <c r="L15" s="32" cm="1">
        <f t="array" ref="L15">ConvRate(K15,J15)</f>
        <v>0.125</v>
      </c>
      <c r="M15" s="33">
        <v>20558</v>
      </c>
      <c r="N15" s="33" cm="1">
        <f t="array" ref="N15">Profit(M15,H15)</f>
        <v>9016.24</v>
      </c>
      <c r="O15" s="34">
        <f t="shared" si="0"/>
        <v>14.109731051344744</v>
      </c>
      <c r="P15" s="34" cm="1">
        <f t="array" ref="P15">CostperConv('Master Data'!$H15,'Master Data'!$K15)</f>
        <v>5770.88</v>
      </c>
      <c r="Q15" s="32">
        <f t="shared" si="1"/>
        <v>2.12037949090155E-2</v>
      </c>
      <c r="R15" s="35" cm="1">
        <f t="array" ref="R15">ProfitPCNT(N15,H15)</f>
        <v>0.78118415215703663</v>
      </c>
      <c r="T15" s="11"/>
      <c r="U15" s="11"/>
    </row>
    <row r="16" spans="1:21" x14ac:dyDescent="0.2">
      <c r="A16" s="7">
        <v>15</v>
      </c>
      <c r="B16" s="36">
        <v>44198</v>
      </c>
      <c r="C16" s="23" t="str" cm="1">
        <f t="array" ref="C16">Host(D16)</f>
        <v>Google</v>
      </c>
      <c r="D16" s="7" t="s">
        <v>15</v>
      </c>
      <c r="E16" s="7" t="s">
        <v>14</v>
      </c>
      <c r="F16" s="7">
        <v>127823</v>
      </c>
      <c r="G16" s="7">
        <v>269304</v>
      </c>
      <c r="H16" s="37">
        <v>15828.77</v>
      </c>
      <c r="I16" s="7">
        <v>2809</v>
      </c>
      <c r="J16" s="7">
        <v>34</v>
      </c>
      <c r="K16" s="7">
        <v>3</v>
      </c>
      <c r="L16" s="38" cm="1">
        <f t="array" ref="L16">ConvRate(K16,J16)</f>
        <v>8.8235294117647065E-2</v>
      </c>
      <c r="M16" s="39">
        <v>11011</v>
      </c>
      <c r="N16" s="39" cm="1">
        <f t="array" ref="N16">Profit(M16,H16)</f>
        <v>-4817.7700000000004</v>
      </c>
      <c r="O16" s="40">
        <f t="shared" si="0"/>
        <v>5.6350195799216802</v>
      </c>
      <c r="P16" s="40" cm="1">
        <f t="array" ref="P16">CostperConv('Master Data'!$H16,'Master Data'!$K16)</f>
        <v>5276.2566666666671</v>
      </c>
      <c r="Q16" s="38">
        <f t="shared" si="1"/>
        <v>1.0430591450554021E-2</v>
      </c>
      <c r="R16" s="41" cm="1">
        <f t="array" ref="R16">ProfitPCNT(N16,H16)</f>
        <v>-0.30436793256835498</v>
      </c>
      <c r="T16" s="11"/>
      <c r="U16" s="11"/>
    </row>
    <row r="17" spans="1:21" x14ac:dyDescent="0.2">
      <c r="A17" s="8">
        <v>16</v>
      </c>
      <c r="B17" s="30">
        <v>44198</v>
      </c>
      <c r="C17" s="8" t="str" cm="1">
        <f t="array" ref="C17">Host(D17)</f>
        <v>YouTube</v>
      </c>
      <c r="D17" s="8" t="s">
        <v>16</v>
      </c>
      <c r="E17" s="8" t="s">
        <v>17</v>
      </c>
      <c r="F17" s="8">
        <v>10934</v>
      </c>
      <c r="G17" s="8">
        <v>461295</v>
      </c>
      <c r="H17" s="31">
        <v>34716.26</v>
      </c>
      <c r="I17" s="8">
        <v>3807</v>
      </c>
      <c r="J17" s="8">
        <v>69</v>
      </c>
      <c r="K17" s="8">
        <v>16</v>
      </c>
      <c r="L17" s="32" cm="1">
        <f t="array" ref="L17">ConvRate(K17,J17)</f>
        <v>0.2318840579710145</v>
      </c>
      <c r="M17" s="33">
        <v>168614</v>
      </c>
      <c r="N17" s="33" cm="1">
        <f t="array" ref="N17">Profit(M17,H17)</f>
        <v>133897.74</v>
      </c>
      <c r="O17" s="34">
        <f t="shared" si="0"/>
        <v>9.1190596270028905</v>
      </c>
      <c r="P17" s="34" cm="1">
        <f t="array" ref="P17">CostperConv('Master Data'!$H17,'Master Data'!$K17)</f>
        <v>2169.7662500000001</v>
      </c>
      <c r="Q17" s="32">
        <f t="shared" si="1"/>
        <v>8.2528533801580328E-3</v>
      </c>
      <c r="R17" s="35" cm="1">
        <f t="array" ref="R17">ProfitPCNT(N17,H17)</f>
        <v>3.8569171909646944</v>
      </c>
      <c r="T17" s="11"/>
      <c r="U17" s="11"/>
    </row>
    <row r="18" spans="1:21" x14ac:dyDescent="0.2">
      <c r="A18" s="7">
        <v>17</v>
      </c>
      <c r="B18" s="36">
        <v>44198</v>
      </c>
      <c r="C18" s="23" t="str" cm="1">
        <f t="array" ref="C18">Host(D18)</f>
        <v>Instagram</v>
      </c>
      <c r="D18" s="7" t="s">
        <v>18</v>
      </c>
      <c r="E18" s="7" t="s">
        <v>11</v>
      </c>
      <c r="F18" s="7">
        <v>9034945</v>
      </c>
      <c r="G18" s="7">
        <v>646728</v>
      </c>
      <c r="H18" s="37">
        <v>28268.12</v>
      </c>
      <c r="I18" s="7">
        <v>2984</v>
      </c>
      <c r="J18" s="7">
        <v>64</v>
      </c>
      <c r="K18" s="7">
        <v>10</v>
      </c>
      <c r="L18" s="38" cm="1">
        <f t="array" ref="L18">ConvRate(K18,J18)</f>
        <v>0.15625</v>
      </c>
      <c r="M18" s="39">
        <v>37363</v>
      </c>
      <c r="N18" s="39" cm="1">
        <f t="array" ref="N18">Profit(M18,H18)</f>
        <v>9094.8799999999992</v>
      </c>
      <c r="O18" s="40">
        <f t="shared" si="0"/>
        <v>9.4732305630026801</v>
      </c>
      <c r="P18" s="40" cm="1">
        <f t="array" ref="P18">CostperConv('Master Data'!$H18,'Master Data'!$K18)</f>
        <v>2826.8119999999999</v>
      </c>
      <c r="Q18" s="38">
        <f t="shared" si="1"/>
        <v>4.6139953736346658E-3</v>
      </c>
      <c r="R18" s="41" cm="1">
        <f t="array" ref="R18">ProfitPCNT(N18,H18)</f>
        <v>0.32173628808707477</v>
      </c>
      <c r="T18" s="11"/>
      <c r="U18" s="11"/>
    </row>
    <row r="19" spans="1:21" x14ac:dyDescent="0.2">
      <c r="A19" s="8">
        <v>18</v>
      </c>
      <c r="B19" s="30">
        <v>44198</v>
      </c>
      <c r="C19" s="8" t="str" cm="1">
        <f t="array" ref="C19">Host(D19)</f>
        <v>Instagram</v>
      </c>
      <c r="D19" s="8" t="s">
        <v>19</v>
      </c>
      <c r="E19" s="8" t="s">
        <v>11</v>
      </c>
      <c r="F19" s="8">
        <v>983498</v>
      </c>
      <c r="G19" s="8">
        <v>878155</v>
      </c>
      <c r="H19" s="31">
        <v>1667.16</v>
      </c>
      <c r="I19" s="8">
        <v>5774</v>
      </c>
      <c r="J19" s="8">
        <v>15</v>
      </c>
      <c r="K19" s="8">
        <v>1</v>
      </c>
      <c r="L19" s="32" cm="1">
        <f t="array" ref="L19">ConvRate(K19,J19)</f>
        <v>6.6666666666666666E-2</v>
      </c>
      <c r="M19" s="33">
        <v>0</v>
      </c>
      <c r="N19" s="33" cm="1">
        <f t="array" ref="N19">Profit(M19,H19)</f>
        <v>-1667.16</v>
      </c>
      <c r="O19" s="34">
        <f t="shared" si="0"/>
        <v>0.2887357118115691</v>
      </c>
      <c r="P19" s="34" cm="1">
        <f t="array" ref="P19">CostperConv('Master Data'!$H19,'Master Data'!$K19)</f>
        <v>1667.16</v>
      </c>
      <c r="Q19" s="32">
        <f t="shared" si="1"/>
        <v>6.5751490340543528E-3</v>
      </c>
      <c r="R19" s="35" cm="1">
        <f t="array" ref="R19">ProfitPCNT(N19,H19)</f>
        <v>-1</v>
      </c>
      <c r="T19" s="11"/>
      <c r="U19" s="11"/>
    </row>
    <row r="20" spans="1:21" x14ac:dyDescent="0.2">
      <c r="A20" s="7">
        <v>19</v>
      </c>
      <c r="B20" s="36">
        <v>44198</v>
      </c>
      <c r="C20" s="7" t="str" cm="1">
        <f t="array" ref="C20">Host(D20)</f>
        <v>Facebook</v>
      </c>
      <c r="D20" s="7" t="s">
        <v>20</v>
      </c>
      <c r="E20" s="7" t="s">
        <v>11</v>
      </c>
      <c r="F20" s="7">
        <v>4387490</v>
      </c>
      <c r="G20" s="7">
        <v>9542</v>
      </c>
      <c r="H20" s="37">
        <v>155.36000000000001</v>
      </c>
      <c r="I20" s="7">
        <v>252</v>
      </c>
      <c r="J20" s="7">
        <v>0</v>
      </c>
      <c r="K20" s="7">
        <v>1</v>
      </c>
      <c r="L20" s="38" cm="1">
        <f t="array" ref="L20">ConvRate(K20,J20)</f>
        <v>0</v>
      </c>
      <c r="M20" s="39">
        <v>0</v>
      </c>
      <c r="N20" s="39" cm="1">
        <f t="array" ref="N20">Profit(M20,H20)</f>
        <v>-155.36000000000001</v>
      </c>
      <c r="O20" s="40">
        <f t="shared" si="0"/>
        <v>0.61650793650793656</v>
      </c>
      <c r="P20" s="40" cm="1">
        <f t="array" ref="P20">CostperConv('Master Data'!$H20,'Master Data'!$K20)</f>
        <v>155.36000000000001</v>
      </c>
      <c r="Q20" s="38">
        <f t="shared" si="1"/>
        <v>2.6409557744707608E-2</v>
      </c>
      <c r="R20" s="41" cm="1">
        <f t="array" ref="R20">ProfitPCNT(N20,H20)</f>
        <v>-1</v>
      </c>
      <c r="T20" s="11"/>
      <c r="U20" s="11"/>
    </row>
    <row r="21" spans="1:21" x14ac:dyDescent="0.2">
      <c r="A21" s="8">
        <v>20</v>
      </c>
      <c r="B21" s="30">
        <v>44198</v>
      </c>
      <c r="C21" s="8" t="str" cm="1">
        <f t="array" ref="C21">Host(D21)</f>
        <v>Facebook</v>
      </c>
      <c r="D21" s="8" t="s">
        <v>21</v>
      </c>
      <c r="E21" s="8" t="s">
        <v>11</v>
      </c>
      <c r="F21" s="8">
        <v>544756</v>
      </c>
      <c r="G21" s="8">
        <v>116730</v>
      </c>
      <c r="H21" s="31">
        <v>8514.49</v>
      </c>
      <c r="I21" s="8">
        <v>1209</v>
      </c>
      <c r="J21" s="8">
        <v>5</v>
      </c>
      <c r="K21" s="8">
        <v>1</v>
      </c>
      <c r="L21" s="32" cm="1">
        <f t="array" ref="L21">ConvRate(K21,J21)</f>
        <v>0.2</v>
      </c>
      <c r="M21" s="33">
        <v>1116</v>
      </c>
      <c r="N21" s="33" cm="1">
        <f t="array" ref="N21">Profit(M21,H21)</f>
        <v>-7398.49</v>
      </c>
      <c r="O21" s="34">
        <f t="shared" si="0"/>
        <v>7.0425889164598843</v>
      </c>
      <c r="P21" s="34" cm="1">
        <f t="array" ref="P21">CostperConv('Master Data'!$H21,'Master Data'!$K21)</f>
        <v>8514.49</v>
      </c>
      <c r="Q21" s="32">
        <f t="shared" si="1"/>
        <v>1.0357234644050372E-2</v>
      </c>
      <c r="R21" s="35" cm="1">
        <f t="array" ref="R21">ProfitPCNT(N21,H21)</f>
        <v>-0.86892931931331174</v>
      </c>
      <c r="T21" s="11"/>
      <c r="U21" s="11"/>
    </row>
    <row r="22" spans="1:21" x14ac:dyDescent="0.2">
      <c r="A22" s="7">
        <v>21</v>
      </c>
      <c r="B22" s="36">
        <v>44198</v>
      </c>
      <c r="C22" s="7" t="str" cm="1">
        <f t="array" ref="C22">Host(D22)</f>
        <v>Instagram</v>
      </c>
      <c r="D22" s="7" t="s">
        <v>22</v>
      </c>
      <c r="E22" s="7" t="s">
        <v>17</v>
      </c>
      <c r="F22" s="7">
        <v>374754</v>
      </c>
      <c r="G22" s="7">
        <v>300604</v>
      </c>
      <c r="H22" s="37">
        <v>15168.27</v>
      </c>
      <c r="I22" s="7">
        <v>2757</v>
      </c>
      <c r="J22" s="7">
        <v>15</v>
      </c>
      <c r="K22" s="7">
        <v>2</v>
      </c>
      <c r="L22" s="38" cm="1">
        <f t="array" ref="L22">ConvRate(K22,J22)</f>
        <v>0.13333333333333333</v>
      </c>
      <c r="M22" s="39">
        <v>17080</v>
      </c>
      <c r="N22" s="39" cm="1">
        <f t="array" ref="N22">Profit(M22,H22)</f>
        <v>1911.73</v>
      </c>
      <c r="O22" s="40">
        <f t="shared" si="0"/>
        <v>5.5017301414581068</v>
      </c>
      <c r="P22" s="40" cm="1">
        <f t="array" ref="P22">CostperConv('Master Data'!$H22,'Master Data'!$K22)</f>
        <v>7584.1350000000002</v>
      </c>
      <c r="Q22" s="38">
        <f t="shared" si="1"/>
        <v>9.1715346435842504E-3</v>
      </c>
      <c r="R22" s="41" cm="1">
        <f t="array" ref="R22">ProfitPCNT(N22,H22)</f>
        <v>0.12603480818840909</v>
      </c>
      <c r="T22" s="11"/>
      <c r="U22" s="11"/>
    </row>
    <row r="23" spans="1:21" x14ac:dyDescent="0.2">
      <c r="A23" s="8">
        <v>22</v>
      </c>
      <c r="B23" s="30">
        <v>44198</v>
      </c>
      <c r="C23" s="8" t="str" cm="1">
        <f t="array" ref="C23">Host(D23)</f>
        <v>Google</v>
      </c>
      <c r="D23" s="8" t="s">
        <v>23</v>
      </c>
      <c r="E23" s="8" t="s">
        <v>24</v>
      </c>
      <c r="F23" s="8">
        <v>39889</v>
      </c>
      <c r="G23" s="8">
        <v>35759425</v>
      </c>
      <c r="H23" s="31">
        <v>49124.89</v>
      </c>
      <c r="I23" s="8">
        <v>4541</v>
      </c>
      <c r="J23" s="8">
        <v>96</v>
      </c>
      <c r="K23" s="8">
        <v>14</v>
      </c>
      <c r="L23" s="32" cm="1">
        <f t="array" ref="L23">ConvRate(K23,J23)</f>
        <v>0.14583333333333334</v>
      </c>
      <c r="M23" s="33">
        <v>59805</v>
      </c>
      <c r="N23" s="33" cm="1">
        <f t="array" ref="N23">Profit(M23,H23)</f>
        <v>10680.11</v>
      </c>
      <c r="O23" s="34">
        <f t="shared" si="0"/>
        <v>10.818077515965646</v>
      </c>
      <c r="P23" s="34" cm="1">
        <f t="array" ref="P23">CostperConv('Master Data'!$H23,'Master Data'!$K23)</f>
        <v>3508.9207142857144</v>
      </c>
      <c r="Q23" s="32">
        <f t="shared" si="1"/>
        <v>1.2698750049812042E-4</v>
      </c>
      <c r="R23" s="35" cm="1">
        <f t="array" ref="R23">ProfitPCNT(N23,H23)</f>
        <v>0.21740730615376444</v>
      </c>
      <c r="T23" s="11"/>
      <c r="U23" s="11"/>
    </row>
    <row r="24" spans="1:21" x14ac:dyDescent="0.2">
      <c r="A24" s="7">
        <v>23</v>
      </c>
      <c r="B24" s="36">
        <v>44199</v>
      </c>
      <c r="C24" s="7" t="str" cm="1">
        <f t="array" ref="C24">Host(D24)</f>
        <v>Facebook</v>
      </c>
      <c r="D24" s="7" t="s">
        <v>10</v>
      </c>
      <c r="E24" s="7" t="s">
        <v>11</v>
      </c>
      <c r="F24" s="7">
        <v>349043</v>
      </c>
      <c r="G24" s="7">
        <v>2640358</v>
      </c>
      <c r="H24" s="37">
        <v>60794.8</v>
      </c>
      <c r="I24" s="7">
        <v>6359</v>
      </c>
      <c r="J24" s="7">
        <v>127</v>
      </c>
      <c r="K24" s="7">
        <v>11</v>
      </c>
      <c r="L24" s="38" cm="1">
        <f t="array" ref="L24">ConvRate(K24,J24)</f>
        <v>8.6614173228346455E-2</v>
      </c>
      <c r="M24" s="39">
        <v>61186</v>
      </c>
      <c r="N24" s="39" cm="1">
        <f t="array" ref="N24">Profit(M24,H24)</f>
        <v>391.2</v>
      </c>
      <c r="O24" s="40">
        <f t="shared" si="0"/>
        <v>9.5604340305079418</v>
      </c>
      <c r="P24" s="40" cm="1">
        <f t="array" ref="P24">CostperConv('Master Data'!$H24,'Master Data'!$K24)</f>
        <v>5526.8</v>
      </c>
      <c r="Q24" s="38">
        <f t="shared" si="1"/>
        <v>2.40838552953804E-3</v>
      </c>
      <c r="R24" s="41" cm="1">
        <f t="array" ref="R24">ProfitPCNT(N24,H24)</f>
        <v>6.4347608677057903E-3</v>
      </c>
      <c r="T24" s="11"/>
      <c r="U24" s="11"/>
    </row>
    <row r="25" spans="1:21" x14ac:dyDescent="0.2">
      <c r="A25" s="8">
        <v>24</v>
      </c>
      <c r="B25" s="30">
        <v>44199</v>
      </c>
      <c r="C25" s="8" t="str" cm="1">
        <f t="array" ref="C25">Host(D25)</f>
        <v>Facebook</v>
      </c>
      <c r="D25" s="8" t="s">
        <v>12</v>
      </c>
      <c r="E25" s="8" t="s">
        <v>11</v>
      </c>
      <c r="F25" s="8">
        <v>348934</v>
      </c>
      <c r="G25" s="8">
        <v>1138442</v>
      </c>
      <c r="H25" s="31">
        <v>64268.08</v>
      </c>
      <c r="I25" s="8">
        <v>11155</v>
      </c>
      <c r="J25" s="8">
        <v>193</v>
      </c>
      <c r="K25" s="8">
        <v>13</v>
      </c>
      <c r="L25" s="32" cm="1">
        <f t="array" ref="L25">ConvRate(K25,J25)</f>
        <v>6.7357512953367879E-2</v>
      </c>
      <c r="M25" s="33">
        <v>50444</v>
      </c>
      <c r="N25" s="33" cm="1">
        <f t="array" ref="N25">Profit(M25,H25)</f>
        <v>-13824.08</v>
      </c>
      <c r="O25" s="34">
        <f t="shared" si="0"/>
        <v>5.7613697893321385</v>
      </c>
      <c r="P25" s="34" cm="1">
        <f t="array" ref="P25">CostperConv('Master Data'!$H25,'Master Data'!$K25)</f>
        <v>4943.6984615384617</v>
      </c>
      <c r="Q25" s="32">
        <f t="shared" si="1"/>
        <v>9.7984789738959025E-3</v>
      </c>
      <c r="R25" s="35" cm="1">
        <f t="array" ref="R25">ProfitPCNT(N25,H25)</f>
        <v>-0.21510024883270201</v>
      </c>
      <c r="T25" s="11"/>
      <c r="U25" s="11"/>
    </row>
    <row r="26" spans="1:21" x14ac:dyDescent="0.2">
      <c r="A26" s="7">
        <v>25</v>
      </c>
      <c r="B26" s="36">
        <v>44199</v>
      </c>
      <c r="C26" s="7" t="str" cm="1">
        <f t="array" ref="C26">Host(D26)</f>
        <v>Google</v>
      </c>
      <c r="D26" s="7" t="s">
        <v>13</v>
      </c>
      <c r="E26" s="7" t="s">
        <v>14</v>
      </c>
      <c r="F26" s="7">
        <v>89459845</v>
      </c>
      <c r="G26" s="7">
        <v>137521</v>
      </c>
      <c r="H26" s="37">
        <v>91795.21</v>
      </c>
      <c r="I26" s="7">
        <v>2241</v>
      </c>
      <c r="J26" s="7">
        <v>68</v>
      </c>
      <c r="K26" s="7">
        <v>18</v>
      </c>
      <c r="L26" s="38" cm="1">
        <f t="array" ref="L26">ConvRate(K26,J26)</f>
        <v>0.26470588235294118</v>
      </c>
      <c r="M26" s="39">
        <v>124186</v>
      </c>
      <c r="N26" s="39" cm="1">
        <f t="array" ref="N26">Profit(M26,H26)</f>
        <v>32390.79</v>
      </c>
      <c r="O26" s="40">
        <f t="shared" si="0"/>
        <v>40.961717983043286</v>
      </c>
      <c r="P26" s="40" cm="1">
        <f t="array" ref="P26">CostperConv('Master Data'!$H26,'Master Data'!$K26)</f>
        <v>5099.7338888888889</v>
      </c>
      <c r="Q26" s="38">
        <f t="shared" si="1"/>
        <v>1.6295693021429455E-2</v>
      </c>
      <c r="R26" s="41" cm="1">
        <f t="array" ref="R26">ProfitPCNT(N26,H26)</f>
        <v>0.35285926139283302</v>
      </c>
      <c r="T26" s="11"/>
      <c r="U26" s="11"/>
    </row>
    <row r="27" spans="1:21" x14ac:dyDescent="0.2">
      <c r="A27" s="8">
        <v>26</v>
      </c>
      <c r="B27" s="30">
        <v>44199</v>
      </c>
      <c r="C27" s="8" t="str" cm="1">
        <f t="array" ref="C27">Host(D27)</f>
        <v>Google</v>
      </c>
      <c r="D27" s="8" t="s">
        <v>15</v>
      </c>
      <c r="E27" s="8" t="s">
        <v>14</v>
      </c>
      <c r="F27" s="8">
        <v>127823</v>
      </c>
      <c r="G27" s="8">
        <v>5186136</v>
      </c>
      <c r="H27" s="31">
        <v>44388.29</v>
      </c>
      <c r="I27" s="8">
        <v>6225</v>
      </c>
      <c r="J27" s="8">
        <v>119</v>
      </c>
      <c r="K27" s="8">
        <v>12</v>
      </c>
      <c r="L27" s="32" cm="1">
        <f t="array" ref="L27">ConvRate(K27,J27)</f>
        <v>0.10084033613445378</v>
      </c>
      <c r="M27" s="33">
        <v>34876</v>
      </c>
      <c r="N27" s="33" cm="1">
        <f t="array" ref="N27">Profit(M27,H27)</f>
        <v>-9512.2900000000009</v>
      </c>
      <c r="O27" s="34">
        <f t="shared" si="0"/>
        <v>7.1306489959839361</v>
      </c>
      <c r="P27" s="34" cm="1">
        <f t="array" ref="P27">CostperConv('Master Data'!$H27,'Master Data'!$K27)</f>
        <v>3699.0241666666666</v>
      </c>
      <c r="Q27" s="32">
        <f t="shared" si="1"/>
        <v>1.2003156106974442E-3</v>
      </c>
      <c r="R27" s="35" cm="1">
        <f t="array" ref="R27">ProfitPCNT(N27,H27)</f>
        <v>-0.21429728426123199</v>
      </c>
      <c r="T27" s="11"/>
      <c r="U27" s="11"/>
    </row>
    <row r="28" spans="1:21" x14ac:dyDescent="0.2">
      <c r="A28" s="7">
        <v>27</v>
      </c>
      <c r="B28" s="36">
        <v>44199</v>
      </c>
      <c r="C28" s="7" t="str" cm="1">
        <f t="array" ref="C28">Host(D28)</f>
        <v>YouTube</v>
      </c>
      <c r="D28" s="7" t="s">
        <v>16</v>
      </c>
      <c r="E28" s="7" t="s">
        <v>17</v>
      </c>
      <c r="F28" s="7">
        <v>10934</v>
      </c>
      <c r="G28" s="7">
        <v>1163461</v>
      </c>
      <c r="H28" s="37">
        <v>162221.57</v>
      </c>
      <c r="I28" s="7">
        <v>14604</v>
      </c>
      <c r="J28" s="7">
        <v>527</v>
      </c>
      <c r="K28" s="7">
        <v>87</v>
      </c>
      <c r="L28" s="38" cm="1">
        <f t="array" ref="L28">ConvRate(K28,J28)</f>
        <v>0.16508538899430741</v>
      </c>
      <c r="M28" s="39">
        <v>810692</v>
      </c>
      <c r="N28" s="39" cm="1">
        <f t="array" ref="N28">Profit(M28,H28)</f>
        <v>648470.43000000005</v>
      </c>
      <c r="O28" s="40">
        <f t="shared" si="0"/>
        <v>11.108023144344015</v>
      </c>
      <c r="P28" s="40" cm="1">
        <f t="array" ref="P28">CostperConv('Master Data'!$H28,'Master Data'!$K28)</f>
        <v>1864.6157471264369</v>
      </c>
      <c r="Q28" s="38">
        <f t="shared" si="1"/>
        <v>1.2552204156392006E-2</v>
      </c>
      <c r="R28" s="41" cm="1">
        <f t="array" ref="R28">ProfitPCNT(N28,H28)</f>
        <v>3.9974365307893396</v>
      </c>
      <c r="T28" s="11"/>
      <c r="U28" s="11"/>
    </row>
    <row r="29" spans="1:21" x14ac:dyDescent="0.2">
      <c r="A29" s="8">
        <v>28</v>
      </c>
      <c r="B29" s="30">
        <v>44199</v>
      </c>
      <c r="C29" s="8" t="str" cm="1">
        <f t="array" ref="C29">Host(D29)</f>
        <v>Instagram</v>
      </c>
      <c r="D29" s="8" t="s">
        <v>18</v>
      </c>
      <c r="E29" s="8" t="s">
        <v>11</v>
      </c>
      <c r="F29" s="8">
        <v>9034945</v>
      </c>
      <c r="G29" s="8">
        <v>1380555</v>
      </c>
      <c r="H29" s="31">
        <v>64348.18</v>
      </c>
      <c r="I29" s="8">
        <v>8503</v>
      </c>
      <c r="J29" s="8">
        <v>148</v>
      </c>
      <c r="K29" s="8">
        <v>13</v>
      </c>
      <c r="L29" s="32" cm="1">
        <f t="array" ref="L29">ConvRate(K29,J29)</f>
        <v>8.7837837837837843E-2</v>
      </c>
      <c r="M29" s="33">
        <v>100690</v>
      </c>
      <c r="N29" s="33" cm="1">
        <f t="array" ref="N29">Profit(M29,H29)</f>
        <v>36341.82</v>
      </c>
      <c r="O29" s="34">
        <f t="shared" si="0"/>
        <v>7.5677031635893215</v>
      </c>
      <c r="P29" s="34" cm="1">
        <f t="array" ref="P29">CostperConv('Master Data'!$H29,'Master Data'!$K29)</f>
        <v>4949.8599999999997</v>
      </c>
      <c r="Q29" s="32">
        <f t="shared" si="1"/>
        <v>6.1591171666467472E-3</v>
      </c>
      <c r="R29" s="35" cm="1">
        <f t="array" ref="R29">ProfitPCNT(N29,H29)</f>
        <v>0.56476842080071266</v>
      </c>
      <c r="T29" s="11"/>
      <c r="U29" s="11"/>
    </row>
    <row r="30" spans="1:21" x14ac:dyDescent="0.2">
      <c r="A30" s="7">
        <v>29</v>
      </c>
      <c r="B30" s="36">
        <v>44199</v>
      </c>
      <c r="C30" s="7" t="str" cm="1">
        <f t="array" ref="C30">Host(D30)</f>
        <v>Instagram</v>
      </c>
      <c r="D30" s="7" t="s">
        <v>19</v>
      </c>
      <c r="E30" s="7" t="s">
        <v>11</v>
      </c>
      <c r="F30" s="7">
        <v>983498</v>
      </c>
      <c r="G30" s="7">
        <v>2695605</v>
      </c>
      <c r="H30" s="37">
        <v>96055.52</v>
      </c>
      <c r="I30" s="7">
        <v>16920</v>
      </c>
      <c r="J30" s="7">
        <v>631</v>
      </c>
      <c r="K30" s="7">
        <v>33</v>
      </c>
      <c r="L30" s="38" cm="1">
        <f t="array" ref="L30">ConvRate(K30,J30)</f>
        <v>5.2297939778129951E-2</v>
      </c>
      <c r="M30" s="39">
        <v>105229</v>
      </c>
      <c r="N30" s="39" cm="1">
        <f t="array" ref="N30">Profit(M30,H30)</f>
        <v>9173.48</v>
      </c>
      <c r="O30" s="40">
        <f t="shared" si="0"/>
        <v>5.6770401891252957</v>
      </c>
      <c r="P30" s="40" cm="1">
        <f t="array" ref="P30">CostperConv('Master Data'!$H30,'Master Data'!$K30)</f>
        <v>2910.7733333333335</v>
      </c>
      <c r="Q30" s="38">
        <f t="shared" si="1"/>
        <v>6.27688403901907E-3</v>
      </c>
      <c r="R30" s="41" cm="1">
        <f t="array" ref="R30">ProfitPCNT(N30,H30)</f>
        <v>9.550185142925674E-2</v>
      </c>
      <c r="T30" s="11"/>
      <c r="U30" s="11"/>
    </row>
    <row r="31" spans="1:21" x14ac:dyDescent="0.2">
      <c r="A31" s="8">
        <v>30</v>
      </c>
      <c r="B31" s="30">
        <v>44199</v>
      </c>
      <c r="C31" s="8" t="str" cm="1">
        <f t="array" ref="C31">Host(D31)</f>
        <v>Facebook</v>
      </c>
      <c r="D31" s="8" t="s">
        <v>20</v>
      </c>
      <c r="E31" s="8" t="s">
        <v>11</v>
      </c>
      <c r="F31" s="8">
        <v>4387490</v>
      </c>
      <c r="G31" s="8">
        <v>29087</v>
      </c>
      <c r="H31" s="31">
        <v>4306.3500000000004</v>
      </c>
      <c r="I31" s="8">
        <v>910</v>
      </c>
      <c r="J31" s="8">
        <v>21</v>
      </c>
      <c r="K31" s="8">
        <v>4</v>
      </c>
      <c r="L31" s="32" cm="1">
        <f t="array" ref="L31">ConvRate(K31,J31)</f>
        <v>0.19047619047619047</v>
      </c>
      <c r="M31" s="33">
        <v>19811</v>
      </c>
      <c r="N31" s="33" cm="1">
        <f t="array" ref="N31">Profit(M31,H31)</f>
        <v>15504.65</v>
      </c>
      <c r="O31" s="34">
        <f t="shared" si="0"/>
        <v>4.7322527472527476</v>
      </c>
      <c r="P31" s="34" cm="1">
        <f t="array" ref="P31">CostperConv('Master Data'!$H31,'Master Data'!$K31)</f>
        <v>1076.5875000000001</v>
      </c>
      <c r="Q31" s="32">
        <f t="shared" si="1"/>
        <v>3.128545398287895E-2</v>
      </c>
      <c r="R31" s="35" cm="1">
        <f t="array" ref="R31">ProfitPCNT(N31,H31)</f>
        <v>3.6004156652385428</v>
      </c>
      <c r="T31" s="11"/>
      <c r="U31" s="11"/>
    </row>
    <row r="32" spans="1:21" x14ac:dyDescent="0.2">
      <c r="A32" s="7">
        <v>31</v>
      </c>
      <c r="B32" s="36">
        <v>44199</v>
      </c>
      <c r="C32" s="7" t="str" cm="1">
        <f t="array" ref="C32">Host(D32)</f>
        <v>Facebook</v>
      </c>
      <c r="D32" s="7" t="s">
        <v>21</v>
      </c>
      <c r="E32" s="7" t="s">
        <v>11</v>
      </c>
      <c r="F32" s="7">
        <v>544756</v>
      </c>
      <c r="G32" s="7">
        <v>273011</v>
      </c>
      <c r="H32" s="37">
        <v>79448.63</v>
      </c>
      <c r="I32" s="7">
        <v>2876</v>
      </c>
      <c r="J32" s="7">
        <v>76</v>
      </c>
      <c r="K32" s="7">
        <v>7</v>
      </c>
      <c r="L32" s="38" cm="1">
        <f t="array" ref="L32">ConvRate(K32,J32)</f>
        <v>9.2105263157894732E-2</v>
      </c>
      <c r="M32" s="39">
        <v>4570</v>
      </c>
      <c r="N32" s="39" cm="1">
        <f t="array" ref="N32">Profit(M32,H32)</f>
        <v>-74878.63</v>
      </c>
      <c r="O32" s="40">
        <f t="shared" si="0"/>
        <v>27.624697496522952</v>
      </c>
      <c r="P32" s="40" cm="1">
        <f t="array" ref="P32">CostperConv('Master Data'!$H32,'Master Data'!$K32)</f>
        <v>11349.804285714286</v>
      </c>
      <c r="Q32" s="38">
        <f t="shared" si="1"/>
        <v>1.0534374072839556E-2</v>
      </c>
      <c r="R32" s="41" cm="1">
        <f t="array" ref="R32">ProfitPCNT(N32,H32)</f>
        <v>-0.9424785550109549</v>
      </c>
      <c r="T32" s="11"/>
      <c r="U32" s="11"/>
    </row>
    <row r="33" spans="1:21" x14ac:dyDescent="0.2">
      <c r="A33" s="8">
        <v>32</v>
      </c>
      <c r="B33" s="30">
        <v>44199</v>
      </c>
      <c r="C33" s="8" t="str" cm="1">
        <f t="array" ref="C33">Host(D33)</f>
        <v>Instagram</v>
      </c>
      <c r="D33" s="8" t="s">
        <v>22</v>
      </c>
      <c r="E33" s="8" t="s">
        <v>17</v>
      </c>
      <c r="F33" s="8">
        <v>374754</v>
      </c>
      <c r="G33" s="8">
        <v>603577</v>
      </c>
      <c r="H33" s="31">
        <v>220298.02</v>
      </c>
      <c r="I33" s="8">
        <v>8559</v>
      </c>
      <c r="J33" s="8">
        <v>360</v>
      </c>
      <c r="K33" s="8">
        <v>42</v>
      </c>
      <c r="L33" s="32" cm="1">
        <f t="array" ref="L33">ConvRate(K33,J33)</f>
        <v>0.11666666666666667</v>
      </c>
      <c r="M33" s="33">
        <v>210559</v>
      </c>
      <c r="N33" s="33" cm="1">
        <f t="array" ref="N33">Profit(M33,H33)</f>
        <v>-9739.02</v>
      </c>
      <c r="O33" s="34">
        <f t="shared" si="0"/>
        <v>25.73875686411964</v>
      </c>
      <c r="P33" s="34" cm="1">
        <f t="array" ref="P33">CostperConv('Master Data'!$H33,'Master Data'!$K33)</f>
        <v>5245.1909523809518</v>
      </c>
      <c r="Q33" s="32">
        <f t="shared" si="1"/>
        <v>1.4180460819414922E-2</v>
      </c>
      <c r="R33" s="35" cm="1">
        <f t="array" ref="R33">ProfitPCNT(N33,H33)</f>
        <v>-4.4208386439424201E-2</v>
      </c>
      <c r="T33" s="11"/>
      <c r="U33" s="11"/>
    </row>
    <row r="34" spans="1:21" x14ac:dyDescent="0.2">
      <c r="A34" s="7">
        <v>33</v>
      </c>
      <c r="B34" s="36">
        <v>44199</v>
      </c>
      <c r="C34" s="7" t="str" cm="1">
        <f t="array" ref="C34">Host(D34)</f>
        <v>Google</v>
      </c>
      <c r="D34" s="7" t="s">
        <v>23</v>
      </c>
      <c r="E34" s="7" t="s">
        <v>24</v>
      </c>
      <c r="F34" s="7">
        <v>39889</v>
      </c>
      <c r="G34" s="7">
        <v>145827770</v>
      </c>
      <c r="H34" s="37">
        <v>24954.34</v>
      </c>
      <c r="I34" s="7">
        <v>14713</v>
      </c>
      <c r="J34" s="7">
        <v>78</v>
      </c>
      <c r="K34" s="7">
        <v>14</v>
      </c>
      <c r="L34" s="38" cm="1">
        <f t="array" ref="L34">ConvRate(K34,J34)</f>
        <v>0.17948717948717949</v>
      </c>
      <c r="M34" s="39">
        <v>45323</v>
      </c>
      <c r="N34" s="39" cm="1">
        <f t="array" ref="N34">Profit(M34,H34)</f>
        <v>20368.66</v>
      </c>
      <c r="O34" s="40">
        <f t="shared" si="0"/>
        <v>1.6960742200774825</v>
      </c>
      <c r="P34" s="40" cm="1">
        <f t="array" ref="P34">CostperConv('Master Data'!$H34,'Master Data'!$K34)</f>
        <v>1782.4528571428571</v>
      </c>
      <c r="Q34" s="38">
        <f t="shared" si="1"/>
        <v>1.0089299178064644E-4</v>
      </c>
      <c r="R34" s="41" cm="1">
        <f t="array" ref="R34">ProfitPCNT(N34,H34)</f>
        <v>0.81623717557747466</v>
      </c>
      <c r="T34" s="11"/>
      <c r="U34" s="11"/>
    </row>
    <row r="35" spans="1:21" x14ac:dyDescent="0.2">
      <c r="A35" s="8">
        <v>34</v>
      </c>
      <c r="B35" s="30">
        <v>44200</v>
      </c>
      <c r="C35" s="8" t="str" cm="1">
        <f t="array" ref="C35">Host(D35)</f>
        <v>Facebook</v>
      </c>
      <c r="D35" s="8" t="s">
        <v>10</v>
      </c>
      <c r="E35" s="8" t="s">
        <v>11</v>
      </c>
      <c r="F35" s="8">
        <v>349043</v>
      </c>
      <c r="G35" s="8">
        <v>2968877</v>
      </c>
      <c r="H35" s="31">
        <v>154002.88</v>
      </c>
      <c r="I35" s="8">
        <v>9653</v>
      </c>
      <c r="J35" s="8">
        <v>222</v>
      </c>
      <c r="K35" s="8">
        <v>25</v>
      </c>
      <c r="L35" s="32" cm="1">
        <f t="array" ref="L35">ConvRate(K35,J35)</f>
        <v>0.11261261261261261</v>
      </c>
      <c r="M35" s="33">
        <v>133002</v>
      </c>
      <c r="N35" s="33" cm="1">
        <f t="array" ref="N35">Profit(M35,H35)</f>
        <v>-21000.880000000001</v>
      </c>
      <c r="O35" s="34">
        <f t="shared" si="0"/>
        <v>15.953887910494148</v>
      </c>
      <c r="P35" s="34" cm="1">
        <f t="array" ref="P35">CostperConv('Master Data'!$H35,'Master Data'!$K35)</f>
        <v>6160.1152000000002</v>
      </c>
      <c r="Q35" s="32">
        <f t="shared" si="1"/>
        <v>3.2513977507320109E-3</v>
      </c>
      <c r="R35" s="35" cm="1">
        <f t="array" ref="R35">ProfitPCNT(N35,H35)</f>
        <v>-0.13636680041308319</v>
      </c>
      <c r="T35" s="11"/>
      <c r="U35" s="11"/>
    </row>
    <row r="36" spans="1:21" x14ac:dyDescent="0.2">
      <c r="A36" s="7">
        <v>35</v>
      </c>
      <c r="B36" s="36">
        <v>44200</v>
      </c>
      <c r="C36" s="7" t="str" cm="1">
        <f t="array" ref="C36">Host(D36)</f>
        <v>Facebook</v>
      </c>
      <c r="D36" s="7" t="s">
        <v>12</v>
      </c>
      <c r="E36" s="7" t="s">
        <v>11</v>
      </c>
      <c r="F36" s="7">
        <v>348934</v>
      </c>
      <c r="G36" s="7">
        <v>5175173</v>
      </c>
      <c r="H36" s="37">
        <v>132702.10999999999</v>
      </c>
      <c r="I36" s="7">
        <v>11530</v>
      </c>
      <c r="J36" s="7">
        <v>143</v>
      </c>
      <c r="K36" s="7">
        <v>13</v>
      </c>
      <c r="L36" s="38" cm="1">
        <f t="array" ref="L36">ConvRate(K36,J36)</f>
        <v>9.0909090909090912E-2</v>
      </c>
      <c r="M36" s="39">
        <v>97430</v>
      </c>
      <c r="N36" s="39" cm="1">
        <f t="array" ref="N36">Profit(M36,H36)</f>
        <v>-35272.11</v>
      </c>
      <c r="O36" s="40">
        <f t="shared" si="0"/>
        <v>11.509289679098003</v>
      </c>
      <c r="P36" s="40" cm="1">
        <f t="array" ref="P36">CostperConv('Master Data'!$H36,'Master Data'!$K36)</f>
        <v>10207.854615384615</v>
      </c>
      <c r="Q36" s="38">
        <f t="shared" si="1"/>
        <v>2.2279448435830068E-3</v>
      </c>
      <c r="R36" s="41" cm="1">
        <f t="array" ref="R36">ProfitPCNT(N36,H36)</f>
        <v>-0.26579916476083165</v>
      </c>
      <c r="T36" s="11"/>
      <c r="U36" s="11"/>
    </row>
    <row r="37" spans="1:21" x14ac:dyDescent="0.2">
      <c r="A37" s="8">
        <v>36</v>
      </c>
      <c r="B37" s="30">
        <v>44200</v>
      </c>
      <c r="C37" s="8" t="str" cm="1">
        <f t="array" ref="C37">Host(D37)</f>
        <v>Google</v>
      </c>
      <c r="D37" s="8" t="s">
        <v>13</v>
      </c>
      <c r="E37" s="8" t="s">
        <v>14</v>
      </c>
      <c r="F37" s="8">
        <v>89459845</v>
      </c>
      <c r="G37" s="8">
        <v>191673</v>
      </c>
      <c r="H37" s="31">
        <v>49298.53</v>
      </c>
      <c r="I37" s="8">
        <v>2974</v>
      </c>
      <c r="J37" s="8">
        <v>54</v>
      </c>
      <c r="K37" s="8">
        <v>7</v>
      </c>
      <c r="L37" s="32" cm="1">
        <f t="array" ref="L37">ConvRate(K37,J37)</f>
        <v>0.12962962962962962</v>
      </c>
      <c r="M37" s="33">
        <v>66266</v>
      </c>
      <c r="N37" s="33" cm="1">
        <f t="array" ref="N37">Profit(M37,H37)</f>
        <v>16967.47</v>
      </c>
      <c r="O37" s="34">
        <f t="shared" si="0"/>
        <v>16.576506388702086</v>
      </c>
      <c r="P37" s="34" cm="1">
        <f t="array" ref="P37">CostperConv('Master Data'!$H37,'Master Data'!$K37)</f>
        <v>7042.6471428571431</v>
      </c>
      <c r="Q37" s="32">
        <f t="shared" si="1"/>
        <v>1.551600903622315E-2</v>
      </c>
      <c r="R37" s="35" cm="1">
        <f t="array" ref="R37">ProfitPCNT(N37,H37)</f>
        <v>0.34417801098734591</v>
      </c>
      <c r="T37" s="11"/>
      <c r="U37" s="11"/>
    </row>
    <row r="38" spans="1:21" x14ac:dyDescent="0.2">
      <c r="A38" s="7">
        <v>37</v>
      </c>
      <c r="B38" s="36">
        <v>44200</v>
      </c>
      <c r="C38" s="7" t="str" cm="1">
        <f t="array" ref="C38">Host(D38)</f>
        <v>Google</v>
      </c>
      <c r="D38" s="7" t="s">
        <v>15</v>
      </c>
      <c r="E38" s="7" t="s">
        <v>14</v>
      </c>
      <c r="F38" s="7">
        <v>127823</v>
      </c>
      <c r="G38" s="7">
        <v>1434055</v>
      </c>
      <c r="H38" s="37">
        <v>55306.7</v>
      </c>
      <c r="I38" s="7">
        <v>10446</v>
      </c>
      <c r="J38" s="7">
        <v>245</v>
      </c>
      <c r="K38" s="7">
        <v>19</v>
      </c>
      <c r="L38" s="38" cm="1">
        <f t="array" ref="L38">ConvRate(K38,J38)</f>
        <v>7.7551020408163265E-2</v>
      </c>
      <c r="M38" s="39">
        <v>48337</v>
      </c>
      <c r="N38" s="39" cm="1">
        <f t="array" ref="N38">Profit(M38,H38)</f>
        <v>-6969.7</v>
      </c>
      <c r="O38" s="40">
        <f t="shared" si="0"/>
        <v>5.2945337928393643</v>
      </c>
      <c r="P38" s="40" cm="1">
        <f t="array" ref="P38">CostperConv('Master Data'!$H38,'Master Data'!$K38)</f>
        <v>2910.878947368421</v>
      </c>
      <c r="Q38" s="38">
        <f t="shared" si="1"/>
        <v>7.2842394468831386E-3</v>
      </c>
      <c r="R38" s="41" cm="1">
        <f t="array" ref="R38">ProfitPCNT(N38,H38)</f>
        <v>-0.12601908991134889</v>
      </c>
      <c r="T38" s="11"/>
      <c r="U38" s="11"/>
    </row>
    <row r="39" spans="1:21" x14ac:dyDescent="0.2">
      <c r="A39" s="8">
        <v>38</v>
      </c>
      <c r="B39" s="30">
        <v>44200</v>
      </c>
      <c r="C39" s="8" t="str" cm="1">
        <f t="array" ref="C39">Host(D39)</f>
        <v>YouTube</v>
      </c>
      <c r="D39" s="8" t="s">
        <v>16</v>
      </c>
      <c r="E39" s="8" t="s">
        <v>17</v>
      </c>
      <c r="F39" s="8">
        <v>10934</v>
      </c>
      <c r="G39" s="8">
        <v>2067581</v>
      </c>
      <c r="H39" s="31">
        <v>166793.87</v>
      </c>
      <c r="I39" s="8">
        <v>17002</v>
      </c>
      <c r="J39" s="8">
        <v>476</v>
      </c>
      <c r="K39" s="8">
        <v>103</v>
      </c>
      <c r="L39" s="32" cm="1">
        <f t="array" ref="L39">ConvRate(K39,J39)</f>
        <v>0.21638655462184875</v>
      </c>
      <c r="M39" s="33">
        <v>650922</v>
      </c>
      <c r="N39" s="33" cm="1">
        <f t="array" ref="N39">Profit(M39,H39)</f>
        <v>484128.13</v>
      </c>
      <c r="O39" s="34">
        <f t="shared" si="0"/>
        <v>9.8102499705916948</v>
      </c>
      <c r="P39" s="34" cm="1">
        <f t="array" ref="P39">CostperConv('Master Data'!$H39,'Master Data'!$K39)</f>
        <v>1619.3579611650484</v>
      </c>
      <c r="Q39" s="32">
        <f t="shared" si="1"/>
        <v>8.2231361189718799E-3</v>
      </c>
      <c r="R39" s="35" cm="1">
        <f t="array" ref="R39">ProfitPCNT(N39,H39)</f>
        <v>2.9025534931229786</v>
      </c>
      <c r="T39" s="11"/>
      <c r="U39" s="11"/>
    </row>
    <row r="40" spans="1:21" x14ac:dyDescent="0.2">
      <c r="A40" s="7">
        <v>39</v>
      </c>
      <c r="B40" s="36">
        <v>44200</v>
      </c>
      <c r="C40" s="7" t="str" cm="1">
        <f t="array" ref="C40">Host(D40)</f>
        <v>Instagram</v>
      </c>
      <c r="D40" s="7" t="s">
        <v>18</v>
      </c>
      <c r="E40" s="7" t="s">
        <v>11</v>
      </c>
      <c r="F40" s="7">
        <v>9034945</v>
      </c>
      <c r="G40" s="7">
        <v>1231812</v>
      </c>
      <c r="H40" s="37">
        <v>105057.14</v>
      </c>
      <c r="I40" s="7">
        <v>10683</v>
      </c>
      <c r="J40" s="7">
        <v>268</v>
      </c>
      <c r="K40" s="7">
        <v>30</v>
      </c>
      <c r="L40" s="38" cm="1">
        <f t="array" ref="L40">ConvRate(K40,J40)</f>
        <v>0.11194029850746269</v>
      </c>
      <c r="M40" s="39">
        <v>196231</v>
      </c>
      <c r="N40" s="39" cm="1">
        <f t="array" ref="N40">Profit(M40,H40)</f>
        <v>91173.86</v>
      </c>
      <c r="O40" s="40">
        <f t="shared" si="0"/>
        <v>9.834048488252364</v>
      </c>
      <c r="P40" s="40" cm="1">
        <f t="array" ref="P40">CostperConv('Master Data'!$H40,'Master Data'!$K40)</f>
        <v>3501.9046666666668</v>
      </c>
      <c r="Q40" s="38">
        <f t="shared" si="1"/>
        <v>8.6725896484203761E-3</v>
      </c>
      <c r="R40" s="41" cm="1">
        <f t="array" ref="R40">ProfitPCNT(N40,H40)</f>
        <v>0.86785020037667127</v>
      </c>
      <c r="T40" s="11"/>
      <c r="U40" s="11"/>
    </row>
    <row r="41" spans="1:21" x14ac:dyDescent="0.2">
      <c r="A41" s="8">
        <v>40</v>
      </c>
      <c r="B41" s="30">
        <v>44200</v>
      </c>
      <c r="C41" s="8" t="str" cm="1">
        <f t="array" ref="C41">Host(D41)</f>
        <v>Instagram</v>
      </c>
      <c r="D41" s="8" t="s">
        <v>19</v>
      </c>
      <c r="E41" s="8" t="s">
        <v>11</v>
      </c>
      <c r="F41" s="8">
        <v>983498</v>
      </c>
      <c r="G41" s="8">
        <v>2417474</v>
      </c>
      <c r="H41" s="31">
        <v>34618.11</v>
      </c>
      <c r="I41" s="8">
        <v>24017</v>
      </c>
      <c r="J41" s="8">
        <v>357</v>
      </c>
      <c r="K41" s="8">
        <v>10</v>
      </c>
      <c r="L41" s="32" cm="1">
        <f t="array" ref="L41">ConvRate(K41,J41)</f>
        <v>2.8011204481792718E-2</v>
      </c>
      <c r="M41" s="33">
        <v>21661</v>
      </c>
      <c r="N41" s="33" cm="1">
        <f t="array" ref="N41">Profit(M41,H41)</f>
        <v>-12957.11</v>
      </c>
      <c r="O41" s="34">
        <f t="shared" si="0"/>
        <v>1.4414002581504768</v>
      </c>
      <c r="P41" s="34" cm="1">
        <f t="array" ref="P41">CostperConv('Master Data'!$H41,'Master Data'!$K41)</f>
        <v>3461.8110000000001</v>
      </c>
      <c r="Q41" s="32">
        <f t="shared" si="1"/>
        <v>9.9347500738374023E-3</v>
      </c>
      <c r="R41" s="35" cm="1">
        <f t="array" ref="R41">ProfitPCNT(N41,H41)</f>
        <v>-0.3742870422446517</v>
      </c>
      <c r="T41" s="11"/>
      <c r="U41" s="11"/>
    </row>
    <row r="42" spans="1:21" x14ac:dyDescent="0.2">
      <c r="A42" s="7">
        <v>41</v>
      </c>
      <c r="B42" s="36">
        <v>44200</v>
      </c>
      <c r="C42" s="7" t="str" cm="1">
        <f t="array" ref="C42">Host(D42)</f>
        <v>Facebook</v>
      </c>
      <c r="D42" s="7" t="s">
        <v>20</v>
      </c>
      <c r="E42" s="7" t="s">
        <v>11</v>
      </c>
      <c r="F42" s="7">
        <v>4387490</v>
      </c>
      <c r="G42" s="7">
        <v>34641</v>
      </c>
      <c r="H42" s="37">
        <v>716.57</v>
      </c>
      <c r="I42" s="7">
        <v>963</v>
      </c>
      <c r="J42" s="7">
        <v>3</v>
      </c>
      <c r="K42" s="7">
        <v>1</v>
      </c>
      <c r="L42" s="38" cm="1">
        <f t="array" ref="L42">ConvRate(K42,J42)</f>
        <v>0.33333333333333331</v>
      </c>
      <c r="M42" s="39">
        <v>4937</v>
      </c>
      <c r="N42" s="39" cm="1">
        <f t="array" ref="N42">Profit(M42,H42)</f>
        <v>4220.43</v>
      </c>
      <c r="O42" s="40">
        <f t="shared" si="0"/>
        <v>0.74410176531671868</v>
      </c>
      <c r="P42" s="40" cm="1">
        <f t="array" ref="P42">CostperConv('Master Data'!$H42,'Master Data'!$K42)</f>
        <v>716.57</v>
      </c>
      <c r="Q42" s="38">
        <f t="shared" si="1"/>
        <v>2.7799428422967003E-2</v>
      </c>
      <c r="R42" s="41" cm="1">
        <f t="array" ref="R42">ProfitPCNT(N42,H42)</f>
        <v>5.8897665266477803</v>
      </c>
      <c r="T42" s="11"/>
      <c r="U42" s="11"/>
    </row>
    <row r="43" spans="1:21" x14ac:dyDescent="0.2">
      <c r="A43" s="8">
        <v>42</v>
      </c>
      <c r="B43" s="30">
        <v>44200</v>
      </c>
      <c r="C43" s="8" t="str" cm="1">
        <f t="array" ref="C43">Host(D43)</f>
        <v>Facebook</v>
      </c>
      <c r="D43" s="8" t="s">
        <v>21</v>
      </c>
      <c r="E43" s="8" t="s">
        <v>11</v>
      </c>
      <c r="F43" s="8">
        <v>544756</v>
      </c>
      <c r="G43" s="8">
        <v>415816</v>
      </c>
      <c r="H43" s="31">
        <v>130071.83</v>
      </c>
      <c r="I43" s="8">
        <v>5511</v>
      </c>
      <c r="J43" s="8">
        <v>78</v>
      </c>
      <c r="K43" s="8">
        <v>13</v>
      </c>
      <c r="L43" s="32" cm="1">
        <f t="array" ref="L43">ConvRate(K43,J43)</f>
        <v>0.16666666666666666</v>
      </c>
      <c r="M43" s="33">
        <v>6654</v>
      </c>
      <c r="N43" s="33" cm="1">
        <f t="array" ref="N43">Profit(M43,H43)</f>
        <v>-123417.83</v>
      </c>
      <c r="O43" s="34">
        <f t="shared" si="0"/>
        <v>23.602219197967703</v>
      </c>
      <c r="P43" s="34" cm="1">
        <f t="array" ref="P43">CostperConv('Master Data'!$H43,'Master Data'!$K43)</f>
        <v>10005.525384615385</v>
      </c>
      <c r="Q43" s="32">
        <f t="shared" si="1"/>
        <v>1.3253458260384401E-2</v>
      </c>
      <c r="R43" s="35" cm="1">
        <f t="array" ref="R43">ProfitPCNT(N43,H43)</f>
        <v>-0.94884365046605401</v>
      </c>
      <c r="T43" s="11"/>
      <c r="U43" s="11"/>
    </row>
    <row r="44" spans="1:21" x14ac:dyDescent="0.2">
      <c r="A44" s="7">
        <v>43</v>
      </c>
      <c r="B44" s="36">
        <v>44200</v>
      </c>
      <c r="C44" s="7" t="str" cm="1">
        <f t="array" ref="C44">Host(D44)</f>
        <v>Instagram</v>
      </c>
      <c r="D44" s="7" t="s">
        <v>22</v>
      </c>
      <c r="E44" s="7" t="s">
        <v>17</v>
      </c>
      <c r="F44" s="7">
        <v>374754</v>
      </c>
      <c r="G44" s="7">
        <v>1270923</v>
      </c>
      <c r="H44" s="37">
        <v>173602.28</v>
      </c>
      <c r="I44" s="7">
        <v>13432</v>
      </c>
      <c r="J44" s="7">
        <v>245</v>
      </c>
      <c r="K44" s="7">
        <v>44</v>
      </c>
      <c r="L44" s="38" cm="1">
        <f t="array" ref="L44">ConvRate(K44,J44)</f>
        <v>0.17959183673469387</v>
      </c>
      <c r="M44" s="39">
        <v>212816</v>
      </c>
      <c r="N44" s="39" cm="1">
        <f t="array" ref="N44">Profit(M44,H44)</f>
        <v>39213.72</v>
      </c>
      <c r="O44" s="40">
        <f t="shared" si="0"/>
        <v>12.924529481834425</v>
      </c>
      <c r="P44" s="40" cm="1">
        <f t="array" ref="P44">CostperConv('Master Data'!$H44,'Master Data'!$K44)</f>
        <v>3945.5063636363634</v>
      </c>
      <c r="Q44" s="38">
        <f t="shared" si="1"/>
        <v>1.0568696923417076E-2</v>
      </c>
      <c r="R44" s="41" cm="1">
        <f t="array" ref="R44">ProfitPCNT(N44,H44)</f>
        <v>0.2258825172111795</v>
      </c>
      <c r="T44" s="11"/>
      <c r="U44" s="11"/>
    </row>
    <row r="45" spans="1:21" x14ac:dyDescent="0.2">
      <c r="A45" s="8">
        <v>44</v>
      </c>
      <c r="B45" s="30">
        <v>44200</v>
      </c>
      <c r="C45" s="8" t="str" cm="1">
        <f t="array" ref="C45">Host(D45)</f>
        <v>Google</v>
      </c>
      <c r="D45" s="8" t="s">
        <v>23</v>
      </c>
      <c r="E45" s="8" t="s">
        <v>24</v>
      </c>
      <c r="F45" s="8">
        <v>39889</v>
      </c>
      <c r="G45" s="8">
        <v>42461790</v>
      </c>
      <c r="H45" s="31">
        <v>170924.54</v>
      </c>
      <c r="I45" s="8">
        <v>17202</v>
      </c>
      <c r="J45" s="8">
        <v>379</v>
      </c>
      <c r="K45" s="8">
        <v>64</v>
      </c>
      <c r="L45" s="32" cm="1">
        <f t="array" ref="L45">ConvRate(K45,J45)</f>
        <v>0.16886543535620052</v>
      </c>
      <c r="M45" s="33">
        <v>210606</v>
      </c>
      <c r="N45" s="33" cm="1">
        <f t="array" ref="N45">Profit(M45,H45)</f>
        <v>39681.46</v>
      </c>
      <c r="O45" s="34">
        <f t="shared" si="0"/>
        <v>9.9363178700151149</v>
      </c>
      <c r="P45" s="34" cm="1">
        <f t="array" ref="P45">CostperConv('Master Data'!$H45,'Master Data'!$K45)</f>
        <v>2670.6959375000001</v>
      </c>
      <c r="Q45" s="32">
        <f t="shared" si="1"/>
        <v>4.0511716533853142E-4</v>
      </c>
      <c r="R45" s="35" cm="1">
        <f t="array" ref="R45">ProfitPCNT(N45,H45)</f>
        <v>0.23215776973862265</v>
      </c>
      <c r="T45" s="11"/>
      <c r="U45" s="11"/>
    </row>
    <row r="46" spans="1:21" x14ac:dyDescent="0.2">
      <c r="A46" s="7">
        <v>45</v>
      </c>
      <c r="B46" s="36">
        <v>44201</v>
      </c>
      <c r="C46" s="7" t="str" cm="1">
        <f t="array" ref="C46">Host(D46)</f>
        <v>Facebook</v>
      </c>
      <c r="D46" s="7" t="s">
        <v>10</v>
      </c>
      <c r="E46" s="7" t="s">
        <v>11</v>
      </c>
      <c r="F46" s="7">
        <v>349043</v>
      </c>
      <c r="G46" s="7">
        <v>3232555</v>
      </c>
      <c r="H46" s="37">
        <v>96579.79</v>
      </c>
      <c r="I46" s="7">
        <v>14321</v>
      </c>
      <c r="J46" s="7">
        <v>161</v>
      </c>
      <c r="K46" s="7">
        <v>15</v>
      </c>
      <c r="L46" s="38" cm="1">
        <f t="array" ref="L46">ConvRate(K46,J46)</f>
        <v>9.3167701863354033E-2</v>
      </c>
      <c r="M46" s="39">
        <v>73960</v>
      </c>
      <c r="N46" s="39" cm="1">
        <f t="array" ref="N46">Profit(M46,H46)</f>
        <v>-22619.79</v>
      </c>
      <c r="O46" s="40">
        <f t="shared" si="0"/>
        <v>6.7439277983381043</v>
      </c>
      <c r="P46" s="40" cm="1">
        <f t="array" ref="P46">CostperConv('Master Data'!$H46,'Master Data'!$K46)</f>
        <v>6438.6526666666659</v>
      </c>
      <c r="Q46" s="38">
        <f t="shared" si="1"/>
        <v>4.4302417128246853E-3</v>
      </c>
      <c r="R46" s="41" cm="1">
        <f t="array" ref="R46">ProfitPCNT(N46,H46)</f>
        <v>-0.23420831625332797</v>
      </c>
      <c r="T46" s="11"/>
      <c r="U46" s="11"/>
    </row>
    <row r="47" spans="1:21" x14ac:dyDescent="0.2">
      <c r="A47" s="8">
        <v>46</v>
      </c>
      <c r="B47" s="30">
        <v>44201</v>
      </c>
      <c r="C47" s="8" t="str" cm="1">
        <f t="array" ref="C47">Host(D47)</f>
        <v>Facebook</v>
      </c>
      <c r="D47" s="8" t="s">
        <v>12</v>
      </c>
      <c r="E47" s="8" t="s">
        <v>11</v>
      </c>
      <c r="F47" s="8">
        <v>348934</v>
      </c>
      <c r="G47" s="8">
        <v>2693756</v>
      </c>
      <c r="H47" s="31">
        <v>278407.65999999997</v>
      </c>
      <c r="I47" s="8">
        <v>18082</v>
      </c>
      <c r="J47" s="8">
        <v>316</v>
      </c>
      <c r="K47" s="8">
        <v>49</v>
      </c>
      <c r="L47" s="32" cm="1">
        <f t="array" ref="L47">ConvRate(K47,J47)</f>
        <v>0.1550632911392405</v>
      </c>
      <c r="M47" s="33">
        <v>222848</v>
      </c>
      <c r="N47" s="33" cm="1">
        <f t="array" ref="N47">Profit(M47,H47)</f>
        <v>-55559.66</v>
      </c>
      <c r="O47" s="34">
        <f t="shared" si="0"/>
        <v>15.396950558566528</v>
      </c>
      <c r="P47" s="34" cm="1">
        <f t="array" ref="P47">CostperConv('Master Data'!$H47,'Master Data'!$K47)</f>
        <v>5681.7889795918363</v>
      </c>
      <c r="Q47" s="32">
        <f t="shared" si="1"/>
        <v>6.712560454621725E-3</v>
      </c>
      <c r="R47" s="35" cm="1">
        <f t="array" ref="R47">ProfitPCNT(N47,H47)</f>
        <v>-0.19956225342363068</v>
      </c>
      <c r="T47" s="11"/>
      <c r="U47" s="11"/>
    </row>
    <row r="48" spans="1:21" x14ac:dyDescent="0.2">
      <c r="A48" s="7">
        <v>47</v>
      </c>
      <c r="B48" s="36">
        <v>44201</v>
      </c>
      <c r="C48" s="7" t="str" cm="1">
        <f t="array" ref="C48">Host(D48)</f>
        <v>Google</v>
      </c>
      <c r="D48" s="7" t="s">
        <v>13</v>
      </c>
      <c r="E48" s="7" t="s">
        <v>14</v>
      </c>
      <c r="F48" s="7">
        <v>89459845</v>
      </c>
      <c r="G48" s="7">
        <v>280788</v>
      </c>
      <c r="H48" s="37">
        <v>104108.49</v>
      </c>
      <c r="I48" s="7">
        <v>4804</v>
      </c>
      <c r="J48" s="7">
        <v>160</v>
      </c>
      <c r="K48" s="7">
        <v>25</v>
      </c>
      <c r="L48" s="38" cm="1">
        <f t="array" ref="L48">ConvRate(K48,J48)</f>
        <v>0.15625</v>
      </c>
      <c r="M48" s="39">
        <v>178261</v>
      </c>
      <c r="N48" s="39" cm="1">
        <f t="array" ref="N48">Profit(M48,H48)</f>
        <v>74152.509999999995</v>
      </c>
      <c r="O48" s="40">
        <f t="shared" si="0"/>
        <v>21.67120940882598</v>
      </c>
      <c r="P48" s="40" cm="1">
        <f t="array" ref="P48">CostperConv('Master Data'!$H48,'Master Data'!$K48)</f>
        <v>4164.3396000000002</v>
      </c>
      <c r="Q48" s="38">
        <f t="shared" si="1"/>
        <v>1.7108993261820304E-2</v>
      </c>
      <c r="R48" s="41" cm="1">
        <f t="array" ref="R48">ProfitPCNT(N48,H48)</f>
        <v>0.71226189141730889</v>
      </c>
      <c r="T48" s="11"/>
      <c r="U48" s="11"/>
    </row>
    <row r="49" spans="1:21" x14ac:dyDescent="0.2">
      <c r="A49" s="8">
        <v>48</v>
      </c>
      <c r="B49" s="30">
        <v>44201</v>
      </c>
      <c r="C49" s="8" t="str" cm="1">
        <f t="array" ref="C49">Host(D49)</f>
        <v>Google</v>
      </c>
      <c r="D49" s="8" t="s">
        <v>15</v>
      </c>
      <c r="E49" s="8" t="s">
        <v>14</v>
      </c>
      <c r="F49" s="8">
        <v>127823</v>
      </c>
      <c r="G49" s="8">
        <v>9476008</v>
      </c>
      <c r="H49" s="31">
        <v>49552.71</v>
      </c>
      <c r="I49" s="8">
        <v>11808</v>
      </c>
      <c r="J49" s="8">
        <v>115</v>
      </c>
      <c r="K49" s="8">
        <v>12</v>
      </c>
      <c r="L49" s="32" cm="1">
        <f t="array" ref="L49">ConvRate(K49,J49)</f>
        <v>0.10434782608695652</v>
      </c>
      <c r="M49" s="33">
        <v>48070</v>
      </c>
      <c r="N49" s="33" cm="1">
        <f t="array" ref="N49">Profit(M49,H49)</f>
        <v>-1482.71</v>
      </c>
      <c r="O49" s="34">
        <f t="shared" si="0"/>
        <v>4.1965370934959347</v>
      </c>
      <c r="P49" s="34" cm="1">
        <f t="array" ref="P49">CostperConv('Master Data'!$H49,'Master Data'!$K49)</f>
        <v>4129.3924999999999</v>
      </c>
      <c r="Q49" s="32">
        <f t="shared" si="1"/>
        <v>1.2460943469021976E-3</v>
      </c>
      <c r="R49" s="35" cm="1">
        <f t="array" ref="R49">ProfitPCNT(N49,H49)</f>
        <v>-2.9921875110362279E-2</v>
      </c>
      <c r="T49" s="11"/>
      <c r="U49" s="11"/>
    </row>
    <row r="50" spans="1:21" x14ac:dyDescent="0.2">
      <c r="A50" s="7">
        <v>49</v>
      </c>
      <c r="B50" s="36">
        <v>44201</v>
      </c>
      <c r="C50" s="7" t="str" cm="1">
        <f t="array" ref="C50">Host(D50)</f>
        <v>YouTube</v>
      </c>
      <c r="D50" s="7" t="s">
        <v>16</v>
      </c>
      <c r="E50" s="7" t="s">
        <v>17</v>
      </c>
      <c r="F50" s="7">
        <v>10934</v>
      </c>
      <c r="G50" s="7">
        <v>1702931</v>
      </c>
      <c r="H50" s="37">
        <v>500738.43</v>
      </c>
      <c r="I50" s="7">
        <v>20256</v>
      </c>
      <c r="J50" s="7">
        <v>710</v>
      </c>
      <c r="K50" s="7">
        <v>122</v>
      </c>
      <c r="L50" s="38" cm="1">
        <f t="array" ref="L50">ConvRate(K50,J50)</f>
        <v>0.17183098591549295</v>
      </c>
      <c r="M50" s="39">
        <v>1366868</v>
      </c>
      <c r="N50" s="39" cm="1">
        <f t="array" ref="N50">Profit(M50,H50)</f>
        <v>866129.57</v>
      </c>
      <c r="O50" s="40">
        <f t="shared" si="0"/>
        <v>24.720499111374409</v>
      </c>
      <c r="P50" s="40" cm="1">
        <f t="array" ref="P50">CostperConv('Master Data'!$H50,'Master Data'!$K50)</f>
        <v>4104.413360655738</v>
      </c>
      <c r="Q50" s="38">
        <f t="shared" si="1"/>
        <v>1.189478610701197E-2</v>
      </c>
      <c r="R50" s="41" cm="1">
        <f t="array" ref="R50">ProfitPCNT(N50,H50)</f>
        <v>1.7297046084519616</v>
      </c>
      <c r="T50" s="11"/>
      <c r="U50" s="11"/>
    </row>
    <row r="51" spans="1:21" x14ac:dyDescent="0.2">
      <c r="A51" s="8">
        <v>50</v>
      </c>
      <c r="B51" s="30">
        <v>44201</v>
      </c>
      <c r="C51" s="8" t="str" cm="1">
        <f t="array" ref="C51">Host(D51)</f>
        <v>Instagram</v>
      </c>
      <c r="D51" s="8" t="s">
        <v>18</v>
      </c>
      <c r="E51" s="8" t="s">
        <v>11</v>
      </c>
      <c r="F51" s="8">
        <v>9034945</v>
      </c>
      <c r="G51" s="8">
        <v>6272179</v>
      </c>
      <c r="H51" s="31">
        <v>253079.75</v>
      </c>
      <c r="I51" s="8">
        <v>14172</v>
      </c>
      <c r="J51" s="8">
        <v>475</v>
      </c>
      <c r="K51" s="8">
        <v>75</v>
      </c>
      <c r="L51" s="32" cm="1">
        <f t="array" ref="L51">ConvRate(K51,J51)</f>
        <v>0.15789473684210525</v>
      </c>
      <c r="M51" s="33">
        <v>422917</v>
      </c>
      <c r="N51" s="33" cm="1">
        <f t="array" ref="N51">Profit(M51,H51)</f>
        <v>169837.25</v>
      </c>
      <c r="O51" s="34">
        <f t="shared" si="0"/>
        <v>17.857730031047137</v>
      </c>
      <c r="P51" s="34" cm="1">
        <f t="array" ref="P51">CostperConv('Master Data'!$H51,'Master Data'!$K51)</f>
        <v>3374.3966666666665</v>
      </c>
      <c r="Q51" s="32">
        <f t="shared" si="1"/>
        <v>2.2595018413855855E-3</v>
      </c>
      <c r="R51" s="35" cm="1">
        <f t="array" ref="R51">ProfitPCNT(N51,H51)</f>
        <v>0.67108194156189893</v>
      </c>
      <c r="T51" s="11"/>
      <c r="U51" s="11"/>
    </row>
    <row r="52" spans="1:21" x14ac:dyDescent="0.2">
      <c r="A52" s="7">
        <v>51</v>
      </c>
      <c r="B52" s="36">
        <v>44201</v>
      </c>
      <c r="C52" s="7" t="str" cm="1">
        <f t="array" ref="C52">Host(D52)</f>
        <v>Instagram</v>
      </c>
      <c r="D52" s="7" t="s">
        <v>19</v>
      </c>
      <c r="E52" s="7" t="s">
        <v>11</v>
      </c>
      <c r="F52" s="7">
        <v>983498</v>
      </c>
      <c r="G52" s="7">
        <v>5785334</v>
      </c>
      <c r="H52" s="37">
        <v>13227.67</v>
      </c>
      <c r="I52" s="7">
        <v>24331</v>
      </c>
      <c r="J52" s="7">
        <v>854</v>
      </c>
      <c r="K52" s="7">
        <v>4</v>
      </c>
      <c r="L52" s="38" cm="1">
        <f t="array" ref="L52">ConvRate(K52,J52)</f>
        <v>4.6838407494145199E-3</v>
      </c>
      <c r="M52" s="39">
        <v>6492</v>
      </c>
      <c r="N52" s="39" cm="1">
        <f t="array" ref="N52">Profit(M52,H52)</f>
        <v>-6735.67</v>
      </c>
      <c r="O52" s="40">
        <f t="shared" si="0"/>
        <v>0.54365500801446709</v>
      </c>
      <c r="P52" s="40" cm="1">
        <f t="array" ref="P52">CostperConv('Master Data'!$H52,'Master Data'!$K52)</f>
        <v>3306.9175</v>
      </c>
      <c r="Q52" s="38">
        <f t="shared" si="1"/>
        <v>4.2056344542942548E-3</v>
      </c>
      <c r="R52" s="41" cm="1">
        <f t="array" ref="R52">ProfitPCNT(N52,H52)</f>
        <v>-0.50921061683576929</v>
      </c>
      <c r="T52" s="11"/>
      <c r="U52" s="11"/>
    </row>
    <row r="53" spans="1:21" x14ac:dyDescent="0.2">
      <c r="A53" s="8">
        <v>52</v>
      </c>
      <c r="B53" s="30">
        <v>44201</v>
      </c>
      <c r="C53" s="8" t="str" cm="1">
        <f t="array" ref="C53">Host(D53)</f>
        <v>Facebook</v>
      </c>
      <c r="D53" s="8" t="s">
        <v>20</v>
      </c>
      <c r="E53" s="8" t="s">
        <v>11</v>
      </c>
      <c r="F53" s="8">
        <v>4387490</v>
      </c>
      <c r="G53" s="8">
        <v>53167</v>
      </c>
      <c r="H53" s="31">
        <v>5564.83</v>
      </c>
      <c r="I53" s="8">
        <v>1693</v>
      </c>
      <c r="J53" s="8">
        <v>31</v>
      </c>
      <c r="K53" s="8">
        <v>5</v>
      </c>
      <c r="L53" s="32" cm="1">
        <f t="array" ref="L53">ConvRate(K53,J53)</f>
        <v>0.16129032258064516</v>
      </c>
      <c r="M53" s="33">
        <v>21754</v>
      </c>
      <c r="N53" s="33" cm="1">
        <f t="array" ref="N53">Profit(M53,H53)</f>
        <v>16189.17</v>
      </c>
      <c r="O53" s="34">
        <f t="shared" si="0"/>
        <v>3.2869639692852926</v>
      </c>
      <c r="P53" s="34" cm="1">
        <f t="array" ref="P53">CostperConv('Master Data'!$H53,'Master Data'!$K53)</f>
        <v>1112.9659999999999</v>
      </c>
      <c r="Q53" s="32">
        <f t="shared" si="1"/>
        <v>3.184306054507495E-2</v>
      </c>
      <c r="R53" s="35" cm="1">
        <f t="array" ref="R53">ProfitPCNT(N53,H53)</f>
        <v>2.9091939915505058</v>
      </c>
      <c r="T53" s="11"/>
      <c r="U53" s="11"/>
    </row>
    <row r="54" spans="1:21" x14ac:dyDescent="0.2">
      <c r="A54" s="7">
        <v>53</v>
      </c>
      <c r="B54" s="36">
        <v>44201</v>
      </c>
      <c r="C54" s="7" t="str" cm="1">
        <f t="array" ref="C54">Host(D54)</f>
        <v>Facebook</v>
      </c>
      <c r="D54" s="7" t="s">
        <v>21</v>
      </c>
      <c r="E54" s="7" t="s">
        <v>11</v>
      </c>
      <c r="F54" s="7">
        <v>544756</v>
      </c>
      <c r="G54" s="7">
        <v>558127</v>
      </c>
      <c r="H54" s="37">
        <v>203427.9</v>
      </c>
      <c r="I54" s="7">
        <v>5888</v>
      </c>
      <c r="J54" s="7">
        <v>105</v>
      </c>
      <c r="K54" s="7">
        <v>24</v>
      </c>
      <c r="L54" s="38" cm="1">
        <f t="array" ref="L54">ConvRate(K54,J54)</f>
        <v>0.22857142857142856</v>
      </c>
      <c r="M54" s="39">
        <v>8992</v>
      </c>
      <c r="N54" s="39" cm="1">
        <f t="array" ref="N54">Profit(M54,H54)</f>
        <v>-194435.9</v>
      </c>
      <c r="O54" s="40">
        <f t="shared" si="0"/>
        <v>34.549575407608693</v>
      </c>
      <c r="P54" s="40" cm="1">
        <f t="array" ref="P54">CostperConv('Master Data'!$H54,'Master Data'!$K54)</f>
        <v>8476.1625000000004</v>
      </c>
      <c r="Q54" s="38">
        <f t="shared" si="1"/>
        <v>1.0549570259098735E-2</v>
      </c>
      <c r="R54" s="41" cm="1">
        <f t="array" ref="R54">ProfitPCNT(N54,H54)</f>
        <v>-0.95579760691625881</v>
      </c>
      <c r="T54" s="11"/>
      <c r="U54" s="11"/>
    </row>
    <row r="55" spans="1:21" x14ac:dyDescent="0.2">
      <c r="A55" s="8">
        <v>54</v>
      </c>
      <c r="B55" s="30">
        <v>44201</v>
      </c>
      <c r="C55" s="8" t="str" cm="1">
        <f t="array" ref="C55">Host(D55)</f>
        <v>Instagram</v>
      </c>
      <c r="D55" s="8" t="s">
        <v>22</v>
      </c>
      <c r="E55" s="8" t="s">
        <v>17</v>
      </c>
      <c r="F55" s="8">
        <v>374754</v>
      </c>
      <c r="G55" s="8">
        <v>2169168</v>
      </c>
      <c r="H55" s="31">
        <v>31789.119999999999</v>
      </c>
      <c r="I55" s="8">
        <v>16702</v>
      </c>
      <c r="J55" s="8">
        <v>57</v>
      </c>
      <c r="K55" s="8">
        <v>8</v>
      </c>
      <c r="L55" s="32" cm="1">
        <f t="array" ref="L55">ConvRate(K55,J55)</f>
        <v>0.14035087719298245</v>
      </c>
      <c r="M55" s="33">
        <v>38378</v>
      </c>
      <c r="N55" s="33" cm="1">
        <f t="array" ref="N55">Profit(M55,H55)</f>
        <v>6588.88</v>
      </c>
      <c r="O55" s="34">
        <f t="shared" si="0"/>
        <v>1.9033121781822535</v>
      </c>
      <c r="P55" s="34" cm="1">
        <f t="array" ref="P55">CostperConv('Master Data'!$H55,'Master Data'!$K55)</f>
        <v>3973.64</v>
      </c>
      <c r="Q55" s="32">
        <f t="shared" si="1"/>
        <v>7.6997263466914503E-3</v>
      </c>
      <c r="R55" s="35" cm="1">
        <f t="array" ref="R55">ProfitPCNT(N55,H55)</f>
        <v>0.20726839874774766</v>
      </c>
      <c r="T55" s="11"/>
      <c r="U55" s="11"/>
    </row>
    <row r="56" spans="1:21" x14ac:dyDescent="0.2">
      <c r="A56" s="7">
        <v>55</v>
      </c>
      <c r="B56" s="36">
        <v>44201</v>
      </c>
      <c r="C56" s="7" t="str" cm="1">
        <f t="array" ref="C56">Host(D56)</f>
        <v>Google</v>
      </c>
      <c r="D56" s="7" t="s">
        <v>23</v>
      </c>
      <c r="E56" s="7" t="s">
        <v>24</v>
      </c>
      <c r="F56" s="7">
        <v>39889</v>
      </c>
      <c r="G56" s="7">
        <v>7877011</v>
      </c>
      <c r="H56" s="37">
        <v>391681.34</v>
      </c>
      <c r="I56" s="7">
        <v>18453</v>
      </c>
      <c r="J56" s="7">
        <v>763</v>
      </c>
      <c r="K56" s="7">
        <v>98</v>
      </c>
      <c r="L56" s="38" cm="1">
        <f t="array" ref="L56">ConvRate(K56,J56)</f>
        <v>0.12844036697247707</v>
      </c>
      <c r="M56" s="39">
        <v>440347</v>
      </c>
      <c r="N56" s="39" cm="1">
        <f t="array" ref="N56">Profit(M56,H56)</f>
        <v>48665.66</v>
      </c>
      <c r="O56" s="40">
        <f t="shared" si="0"/>
        <v>21.225889557253563</v>
      </c>
      <c r="P56" s="40" cm="1">
        <f t="array" ref="P56">CostperConv('Master Data'!$H56,'Master Data'!$K56)</f>
        <v>3996.7483673469392</v>
      </c>
      <c r="Q56" s="38">
        <f t="shared" si="1"/>
        <v>2.3426398668225804E-3</v>
      </c>
      <c r="R56" s="41" cm="1">
        <f t="array" ref="R56">ProfitPCNT(N56,H56)</f>
        <v>0.12424809412672046</v>
      </c>
      <c r="T56" s="11"/>
      <c r="U56" s="11"/>
    </row>
    <row r="57" spans="1:21" x14ac:dyDescent="0.2">
      <c r="A57" s="8">
        <v>56</v>
      </c>
      <c r="B57" s="30">
        <v>44202</v>
      </c>
      <c r="C57" s="8" t="str" cm="1">
        <f t="array" ref="C57">Host(D57)</f>
        <v>Facebook</v>
      </c>
      <c r="D57" s="8" t="s">
        <v>10</v>
      </c>
      <c r="E57" s="8" t="s">
        <v>11</v>
      </c>
      <c r="F57" s="8">
        <v>349043</v>
      </c>
      <c r="G57" s="8">
        <v>352926</v>
      </c>
      <c r="H57" s="31">
        <v>36438.26</v>
      </c>
      <c r="I57" s="8">
        <v>2521</v>
      </c>
      <c r="J57" s="8">
        <v>64</v>
      </c>
      <c r="K57" s="8">
        <v>7</v>
      </c>
      <c r="L57" s="32" cm="1">
        <f t="array" ref="L57">ConvRate(K57,J57)</f>
        <v>0.109375</v>
      </c>
      <c r="M57" s="33">
        <v>52290</v>
      </c>
      <c r="N57" s="33" cm="1">
        <f t="array" ref="N57">Profit(M57,H57)</f>
        <v>15851.74</v>
      </c>
      <c r="O57" s="34">
        <f t="shared" si="0"/>
        <v>14.453891312971043</v>
      </c>
      <c r="P57" s="34" cm="1">
        <f t="array" ref="P57">CostperConv('Master Data'!$H57,'Master Data'!$K57)</f>
        <v>5205.465714285715</v>
      </c>
      <c r="Q57" s="32">
        <f t="shared" si="1"/>
        <v>7.1431404883743332E-3</v>
      </c>
      <c r="R57" s="35" cm="1">
        <f t="array" ref="R57">ProfitPCNT(N57,H57)</f>
        <v>0.43503010297418149</v>
      </c>
      <c r="T57" s="11"/>
      <c r="U57" s="11"/>
    </row>
    <row r="58" spans="1:21" x14ac:dyDescent="0.2">
      <c r="A58" s="7">
        <v>57</v>
      </c>
      <c r="B58" s="36">
        <v>44202</v>
      </c>
      <c r="C58" s="7" t="str" cm="1">
        <f t="array" ref="C58">Host(D58)</f>
        <v>Facebook</v>
      </c>
      <c r="D58" s="7" t="s">
        <v>12</v>
      </c>
      <c r="E58" s="7" t="s">
        <v>11</v>
      </c>
      <c r="F58" s="7">
        <v>348934</v>
      </c>
      <c r="G58" s="7">
        <v>469876</v>
      </c>
      <c r="H58" s="37">
        <v>58280.1</v>
      </c>
      <c r="I58" s="7">
        <v>3350</v>
      </c>
      <c r="J58" s="7">
        <v>112</v>
      </c>
      <c r="K58" s="7">
        <v>9</v>
      </c>
      <c r="L58" s="38" cm="1">
        <f t="array" ref="L58">ConvRate(K58,J58)</f>
        <v>8.0357142857142863E-2</v>
      </c>
      <c r="M58" s="39">
        <v>37785</v>
      </c>
      <c r="N58" s="39" cm="1">
        <f t="array" ref="N58">Profit(M58,H58)</f>
        <v>-20495.099999999999</v>
      </c>
      <c r="O58" s="40">
        <f t="shared" si="0"/>
        <v>17.397044776119401</v>
      </c>
      <c r="P58" s="40" cm="1">
        <f t="array" ref="P58">CostperConv('Master Data'!$H58,'Master Data'!$K58)</f>
        <v>6475.5666666666666</v>
      </c>
      <c r="Q58" s="38">
        <f t="shared" si="1"/>
        <v>7.1295405596370105E-3</v>
      </c>
      <c r="R58" s="41" cm="1">
        <f t="array" ref="R58">ProfitPCNT(N58,H58)</f>
        <v>-0.35166549130835395</v>
      </c>
      <c r="T58" s="11"/>
      <c r="U58" s="11"/>
    </row>
    <row r="59" spans="1:21" x14ac:dyDescent="0.2">
      <c r="A59" s="8">
        <v>58</v>
      </c>
      <c r="B59" s="30">
        <v>44202</v>
      </c>
      <c r="C59" s="8" t="str" cm="1">
        <f t="array" ref="C59">Host(D59)</f>
        <v>Google</v>
      </c>
      <c r="D59" s="8" t="s">
        <v>13</v>
      </c>
      <c r="E59" s="8" t="s">
        <v>14</v>
      </c>
      <c r="F59" s="8">
        <v>89459845</v>
      </c>
      <c r="G59" s="8">
        <v>39419</v>
      </c>
      <c r="H59" s="31">
        <v>7604.57</v>
      </c>
      <c r="I59" s="8">
        <v>1075</v>
      </c>
      <c r="J59" s="8">
        <v>11</v>
      </c>
      <c r="K59" s="8">
        <v>1</v>
      </c>
      <c r="L59" s="32" cm="1">
        <f t="array" ref="L59">ConvRate(K59,J59)</f>
        <v>9.0909090909090912E-2</v>
      </c>
      <c r="M59" s="33">
        <v>9323</v>
      </c>
      <c r="N59" s="33" cm="1">
        <f t="array" ref="N59">Profit(M59,H59)</f>
        <v>1718.43</v>
      </c>
      <c r="O59" s="34">
        <f t="shared" si="0"/>
        <v>7.0740186046511626</v>
      </c>
      <c r="P59" s="34" cm="1">
        <f t="array" ref="P59">CostperConv('Master Data'!$H59,'Master Data'!$K59)</f>
        <v>7604.57</v>
      </c>
      <c r="Q59" s="32">
        <f t="shared" si="1"/>
        <v>2.7271112915091707E-2</v>
      </c>
      <c r="R59" s="35" cm="1">
        <f t="array" ref="R59">ProfitPCNT(N59,H59)</f>
        <v>0.22597332919547064</v>
      </c>
      <c r="T59" s="11"/>
      <c r="U59" s="11"/>
    </row>
    <row r="60" spans="1:21" x14ac:dyDescent="0.2">
      <c r="A60" s="7">
        <v>59</v>
      </c>
      <c r="B60" s="36">
        <v>44202</v>
      </c>
      <c r="C60" s="7" t="str" cm="1">
        <f t="array" ref="C60">Host(D60)</f>
        <v>Google</v>
      </c>
      <c r="D60" s="7" t="s">
        <v>15</v>
      </c>
      <c r="E60" s="7" t="s">
        <v>14</v>
      </c>
      <c r="F60" s="7">
        <v>127823</v>
      </c>
      <c r="G60" s="7">
        <v>457790</v>
      </c>
      <c r="H60" s="37">
        <v>23451.919999999998</v>
      </c>
      <c r="I60" s="7">
        <v>2093</v>
      </c>
      <c r="J60" s="7">
        <v>39</v>
      </c>
      <c r="K60" s="7">
        <v>5</v>
      </c>
      <c r="L60" s="38" cm="1">
        <f t="array" ref="L60">ConvRate(K60,J60)</f>
        <v>0.12820512820512819</v>
      </c>
      <c r="M60" s="39">
        <v>14355</v>
      </c>
      <c r="N60" s="39" cm="1">
        <f t="array" ref="N60">Profit(M60,H60)</f>
        <v>-9096.92</v>
      </c>
      <c r="O60" s="40">
        <f t="shared" si="0"/>
        <v>11.20493072145246</v>
      </c>
      <c r="P60" s="40" cm="1">
        <f t="array" ref="P60">CostperConv('Master Data'!$H60,'Master Data'!$K60)</f>
        <v>4690.384</v>
      </c>
      <c r="Q60" s="38">
        <f t="shared" si="1"/>
        <v>4.5719653116057584E-3</v>
      </c>
      <c r="R60" s="41" cm="1">
        <f t="array" ref="R60">ProfitPCNT(N60,H60)</f>
        <v>-0.38789659865802034</v>
      </c>
      <c r="T60" s="11"/>
      <c r="U60" s="11"/>
    </row>
    <row r="61" spans="1:21" x14ac:dyDescent="0.2">
      <c r="A61" s="8">
        <v>60</v>
      </c>
      <c r="B61" s="30">
        <v>44202</v>
      </c>
      <c r="C61" s="8" t="str" cm="1">
        <f t="array" ref="C61">Host(D61)</f>
        <v>YouTube</v>
      </c>
      <c r="D61" s="8" t="s">
        <v>16</v>
      </c>
      <c r="E61" s="8" t="s">
        <v>17</v>
      </c>
      <c r="F61" s="8">
        <v>10934</v>
      </c>
      <c r="G61" s="8">
        <v>489961</v>
      </c>
      <c r="H61" s="31">
        <v>84511.360000000001</v>
      </c>
      <c r="I61" s="8">
        <v>3661</v>
      </c>
      <c r="J61" s="8">
        <v>156</v>
      </c>
      <c r="K61" s="8">
        <v>28</v>
      </c>
      <c r="L61" s="32" cm="1">
        <f t="array" ref="L61">ConvRate(K61,J61)</f>
        <v>0.17948717948717949</v>
      </c>
      <c r="M61" s="33">
        <v>245249</v>
      </c>
      <c r="N61" s="33" cm="1">
        <f t="array" ref="N61">Profit(M61,H61)</f>
        <v>160737.64000000001</v>
      </c>
      <c r="O61" s="34">
        <f t="shared" si="0"/>
        <v>23.08422835290904</v>
      </c>
      <c r="P61" s="34" cm="1">
        <f t="array" ref="P61">CostperConv('Master Data'!$H61,'Master Data'!$K61)</f>
        <v>3018.2628571428572</v>
      </c>
      <c r="Q61" s="32">
        <f t="shared" si="1"/>
        <v>7.4720232834858281E-3</v>
      </c>
      <c r="R61" s="35" cm="1">
        <f t="array" ref="R61">ProfitPCNT(N61,H61)</f>
        <v>1.9019648956069339</v>
      </c>
      <c r="T61" s="11"/>
      <c r="U61" s="11"/>
    </row>
    <row r="62" spans="1:21" x14ac:dyDescent="0.2">
      <c r="A62" s="7">
        <v>61</v>
      </c>
      <c r="B62" s="36">
        <v>44202</v>
      </c>
      <c r="C62" s="7" t="str" cm="1">
        <f t="array" ref="C62">Host(D62)</f>
        <v>Instagram</v>
      </c>
      <c r="D62" s="7" t="s">
        <v>18</v>
      </c>
      <c r="E62" s="7" t="s">
        <v>11</v>
      </c>
      <c r="F62" s="7">
        <v>9034945</v>
      </c>
      <c r="G62" s="7">
        <v>354013</v>
      </c>
      <c r="H62" s="37">
        <v>2936.66</v>
      </c>
      <c r="I62" s="7">
        <v>3113</v>
      </c>
      <c r="J62" s="7">
        <v>12</v>
      </c>
      <c r="K62" s="7">
        <v>1</v>
      </c>
      <c r="L62" s="38" cm="1">
        <f t="array" ref="L62">ConvRate(K62,J62)</f>
        <v>8.3333333333333329E-2</v>
      </c>
      <c r="M62" s="39">
        <v>5751</v>
      </c>
      <c r="N62" s="39" cm="1">
        <f t="array" ref="N62">Profit(M62,H62)</f>
        <v>2814.34</v>
      </c>
      <c r="O62" s="40">
        <f t="shared" si="0"/>
        <v>0.94335367812399606</v>
      </c>
      <c r="P62" s="40" cm="1">
        <f t="array" ref="P62">CostperConv('Master Data'!$H62,'Master Data'!$K62)</f>
        <v>2936.66</v>
      </c>
      <c r="Q62" s="38">
        <f t="shared" si="1"/>
        <v>8.7934623869744891E-3</v>
      </c>
      <c r="R62" s="41" cm="1">
        <f t="array" ref="R62">ProfitPCNT(N62,H62)</f>
        <v>0.95834723801870159</v>
      </c>
      <c r="T62" s="11"/>
      <c r="U62" s="11"/>
    </row>
    <row r="63" spans="1:21" x14ac:dyDescent="0.2">
      <c r="A63" s="8">
        <v>62</v>
      </c>
      <c r="B63" s="30">
        <v>44202</v>
      </c>
      <c r="C63" s="8" t="str" cm="1">
        <f t="array" ref="C63">Host(D63)</f>
        <v>Instagram</v>
      </c>
      <c r="D63" s="8" t="s">
        <v>19</v>
      </c>
      <c r="E63" s="8" t="s">
        <v>11</v>
      </c>
      <c r="F63" s="8">
        <v>983498</v>
      </c>
      <c r="G63" s="8">
        <v>1660771</v>
      </c>
      <c r="H63" s="31">
        <v>11713.64</v>
      </c>
      <c r="I63" s="8">
        <v>4619</v>
      </c>
      <c r="J63" s="8">
        <v>99</v>
      </c>
      <c r="K63" s="8">
        <v>4</v>
      </c>
      <c r="L63" s="32" cm="1">
        <f t="array" ref="L63">ConvRate(K63,J63)</f>
        <v>4.0404040404040407E-2</v>
      </c>
      <c r="M63" s="33">
        <v>13716</v>
      </c>
      <c r="N63" s="33" cm="1">
        <f t="array" ref="N63">Profit(M63,H63)</f>
        <v>2002.36</v>
      </c>
      <c r="O63" s="34">
        <f t="shared" si="0"/>
        <v>2.5359688244208702</v>
      </c>
      <c r="P63" s="34" cm="1">
        <f t="array" ref="P63">CostperConv('Master Data'!$H63,'Master Data'!$K63)</f>
        <v>2928.41</v>
      </c>
      <c r="Q63" s="32">
        <f t="shared" si="1"/>
        <v>2.7812383525483045E-3</v>
      </c>
      <c r="R63" s="35" cm="1">
        <f t="array" ref="R63">ProfitPCNT(N63,H63)</f>
        <v>0.17094259342100321</v>
      </c>
      <c r="T63" s="11"/>
      <c r="U63" s="11"/>
    </row>
    <row r="64" spans="1:21" x14ac:dyDescent="0.2">
      <c r="A64" s="7">
        <v>63</v>
      </c>
      <c r="B64" s="36">
        <v>44202</v>
      </c>
      <c r="C64" s="7" t="str" cm="1">
        <f t="array" ref="C64">Host(D64)</f>
        <v>Facebook</v>
      </c>
      <c r="D64" s="7" t="s">
        <v>20</v>
      </c>
      <c r="E64" s="7" t="s">
        <v>11</v>
      </c>
      <c r="F64" s="7">
        <v>4387490</v>
      </c>
      <c r="G64" s="7">
        <v>10964</v>
      </c>
      <c r="H64" s="37">
        <v>1167.06</v>
      </c>
      <c r="I64" s="7">
        <v>323</v>
      </c>
      <c r="J64" s="7">
        <v>5</v>
      </c>
      <c r="K64" s="7">
        <v>1</v>
      </c>
      <c r="L64" s="38" cm="1">
        <f t="array" ref="L64">ConvRate(K64,J64)</f>
        <v>0.2</v>
      </c>
      <c r="M64" s="39">
        <v>6589</v>
      </c>
      <c r="N64" s="39" cm="1">
        <f t="array" ref="N64">Profit(M64,H64)</f>
        <v>5421.94</v>
      </c>
      <c r="O64" s="40">
        <f t="shared" si="0"/>
        <v>3.6131888544891639</v>
      </c>
      <c r="P64" s="40" cm="1">
        <f t="array" ref="P64">CostperConv('Master Data'!$H64,'Master Data'!$K64)</f>
        <v>1167.06</v>
      </c>
      <c r="Q64" s="38">
        <f t="shared" si="1"/>
        <v>2.9460051076249542E-2</v>
      </c>
      <c r="R64" s="41" cm="1">
        <f t="array" ref="R64">ProfitPCNT(N64,H64)</f>
        <v>4.6458108409164911</v>
      </c>
      <c r="T64" s="11"/>
      <c r="U64" s="11"/>
    </row>
    <row r="65" spans="1:21" x14ac:dyDescent="0.2">
      <c r="A65" s="8">
        <v>64</v>
      </c>
      <c r="B65" s="30">
        <v>44202</v>
      </c>
      <c r="C65" s="8" t="str" cm="1">
        <f t="array" ref="C65">Host(D65)</f>
        <v>Facebook</v>
      </c>
      <c r="D65" s="8" t="s">
        <v>21</v>
      </c>
      <c r="E65" s="8" t="s">
        <v>11</v>
      </c>
      <c r="F65" s="8">
        <v>544756</v>
      </c>
      <c r="G65" s="8">
        <v>135697</v>
      </c>
      <c r="H65" s="31">
        <v>25375.360000000001</v>
      </c>
      <c r="I65" s="8">
        <v>1309</v>
      </c>
      <c r="J65" s="8">
        <v>26</v>
      </c>
      <c r="K65" s="8">
        <v>3</v>
      </c>
      <c r="L65" s="32" cm="1">
        <f t="array" ref="L65">ConvRate(K65,J65)</f>
        <v>0.11538461538461539</v>
      </c>
      <c r="M65" s="33">
        <v>7699</v>
      </c>
      <c r="N65" s="33" cm="1">
        <f t="array" ref="N65">Profit(M65,H65)</f>
        <v>-17676.36</v>
      </c>
      <c r="O65" s="34">
        <f t="shared" si="0"/>
        <v>19.385301757066465</v>
      </c>
      <c r="P65" s="34" cm="1">
        <f t="array" ref="P65">CostperConv('Master Data'!$H65,'Master Data'!$K65)</f>
        <v>8458.4533333333329</v>
      </c>
      <c r="Q65" s="32">
        <f t="shared" si="1"/>
        <v>9.6464918163260797E-3</v>
      </c>
      <c r="R65" s="35" cm="1">
        <f t="array" ref="R65">ProfitPCNT(N65,H65)</f>
        <v>-0.69659543746374442</v>
      </c>
      <c r="T65" s="11"/>
      <c r="U65" s="11"/>
    </row>
    <row r="66" spans="1:21" x14ac:dyDescent="0.2">
      <c r="A66" s="7">
        <v>65</v>
      </c>
      <c r="B66" s="36">
        <v>44202</v>
      </c>
      <c r="C66" s="7" t="str" cm="1">
        <f t="array" ref="C66">Host(D66)</f>
        <v>Instagram</v>
      </c>
      <c r="D66" s="7" t="s">
        <v>22</v>
      </c>
      <c r="E66" s="7" t="s">
        <v>17</v>
      </c>
      <c r="F66" s="7">
        <v>374754</v>
      </c>
      <c r="G66" s="7">
        <v>269713</v>
      </c>
      <c r="H66" s="37">
        <v>8372.59</v>
      </c>
      <c r="I66" s="7">
        <v>3191</v>
      </c>
      <c r="J66" s="7">
        <v>20</v>
      </c>
      <c r="K66" s="7">
        <v>1</v>
      </c>
      <c r="L66" s="38" cm="1">
        <f t="array" ref="L66">ConvRate(K66,J66)</f>
        <v>0.05</v>
      </c>
      <c r="M66" s="39">
        <v>8304</v>
      </c>
      <c r="N66" s="39" cm="1">
        <f t="array" ref="N66">Profit(M66,H66)</f>
        <v>-68.59</v>
      </c>
      <c r="O66" s="40">
        <f t="shared" ref="O66:O129" si="2">H66/I66</f>
        <v>2.6238138514572236</v>
      </c>
      <c r="P66" s="40" cm="1">
        <f t="array" ref="P66">CostperConv('Master Data'!$H66,'Master Data'!$K66)</f>
        <v>8372.59</v>
      </c>
      <c r="Q66" s="38">
        <f t="shared" si="1"/>
        <v>1.1831094533819283E-2</v>
      </c>
      <c r="R66" s="41" cm="1">
        <f t="array" ref="R66">ProfitPCNT(N66,H66)</f>
        <v>-8.192208145866452E-3</v>
      </c>
      <c r="T66" s="11"/>
      <c r="U66" s="11"/>
    </row>
    <row r="67" spans="1:21" x14ac:dyDescent="0.2">
      <c r="A67" s="8">
        <v>66</v>
      </c>
      <c r="B67" s="30">
        <v>44202</v>
      </c>
      <c r="C67" s="8" t="str" cm="1">
        <f t="array" ref="C67">Host(D67)</f>
        <v>Google</v>
      </c>
      <c r="D67" s="8" t="s">
        <v>23</v>
      </c>
      <c r="E67" s="8" t="s">
        <v>24</v>
      </c>
      <c r="F67" s="8">
        <v>39889</v>
      </c>
      <c r="G67" s="8">
        <v>34781253</v>
      </c>
      <c r="H67" s="31">
        <v>31180.54</v>
      </c>
      <c r="I67" s="8">
        <v>4854</v>
      </c>
      <c r="J67" s="8">
        <v>97</v>
      </c>
      <c r="K67" s="8">
        <v>11</v>
      </c>
      <c r="L67" s="32" cm="1">
        <f t="array" ref="L67">ConvRate(K67,J67)</f>
        <v>0.1134020618556701</v>
      </c>
      <c r="M67" s="33">
        <v>48843</v>
      </c>
      <c r="N67" s="33" cm="1">
        <f t="array" ref="N67">Profit(M67,H67)</f>
        <v>17662.46</v>
      </c>
      <c r="O67" s="34">
        <f t="shared" si="2"/>
        <v>6.4236794396374126</v>
      </c>
      <c r="P67" s="34" cm="1">
        <f t="array" ref="P67">CostperConv('Master Data'!$H67,'Master Data'!$K67)</f>
        <v>2834.5945454545454</v>
      </c>
      <c r="Q67" s="32">
        <f t="shared" ref="Q67:Q130" si="3">I67/G67</f>
        <v>1.395579394451373E-4</v>
      </c>
      <c r="R67" s="35" cm="1">
        <f t="array" ref="R67">ProfitPCNT(N67,H67)</f>
        <v>0.56645779707471389</v>
      </c>
      <c r="T67" s="11"/>
      <c r="U67" s="11"/>
    </row>
    <row r="68" spans="1:21" x14ac:dyDescent="0.2">
      <c r="A68" s="7">
        <v>67</v>
      </c>
      <c r="B68" s="36">
        <v>44203</v>
      </c>
      <c r="C68" s="7" t="str" cm="1">
        <f t="array" ref="C68">Host(D68)</f>
        <v>Facebook</v>
      </c>
      <c r="D68" s="7" t="s">
        <v>10</v>
      </c>
      <c r="E68" s="7" t="s">
        <v>11</v>
      </c>
      <c r="F68" s="7">
        <v>349043</v>
      </c>
      <c r="G68" s="7">
        <v>571579</v>
      </c>
      <c r="H68" s="37">
        <v>23827.9</v>
      </c>
      <c r="I68" s="7">
        <v>2163</v>
      </c>
      <c r="J68" s="7">
        <v>46</v>
      </c>
      <c r="K68" s="7">
        <v>5</v>
      </c>
      <c r="L68" s="38" cm="1">
        <f t="array" ref="L68">ConvRate(K68,J68)</f>
        <v>0.10869565217391304</v>
      </c>
      <c r="M68" s="39">
        <v>29564</v>
      </c>
      <c r="N68" s="39" cm="1">
        <f t="array" ref="N68">Profit(M68,H68)</f>
        <v>5736.1</v>
      </c>
      <c r="O68" s="40">
        <f t="shared" si="2"/>
        <v>11.016134997688397</v>
      </c>
      <c r="P68" s="40" cm="1">
        <f t="array" ref="P68">CostperConv('Master Data'!$H68,'Master Data'!$K68)</f>
        <v>4765.58</v>
      </c>
      <c r="Q68" s="38">
        <f t="shared" si="3"/>
        <v>3.7842537951884169E-3</v>
      </c>
      <c r="R68" s="41" cm="1">
        <f t="array" ref="R68">ProfitPCNT(N68,H68)</f>
        <v>0.24073040427398135</v>
      </c>
      <c r="T68" s="11"/>
      <c r="U68" s="11"/>
    </row>
    <row r="69" spans="1:21" x14ac:dyDescent="0.2">
      <c r="A69" s="8">
        <v>68</v>
      </c>
      <c r="B69" s="30">
        <v>44203</v>
      </c>
      <c r="C69" s="8" t="str" cm="1">
        <f t="array" ref="C69">Host(D69)</f>
        <v>Facebook</v>
      </c>
      <c r="D69" s="8" t="s">
        <v>12</v>
      </c>
      <c r="E69" s="8" t="s">
        <v>11</v>
      </c>
      <c r="F69" s="8">
        <v>348934</v>
      </c>
      <c r="G69" s="8">
        <v>745632</v>
      </c>
      <c r="H69" s="31">
        <v>38195.71</v>
      </c>
      <c r="I69" s="8">
        <v>3564</v>
      </c>
      <c r="J69" s="8">
        <v>54</v>
      </c>
      <c r="K69" s="8">
        <v>4</v>
      </c>
      <c r="L69" s="32" cm="1">
        <f t="array" ref="L69">ConvRate(K69,J69)</f>
        <v>7.407407407407407E-2</v>
      </c>
      <c r="M69" s="33">
        <v>19442</v>
      </c>
      <c r="N69" s="33" cm="1">
        <f t="array" ref="N69">Profit(M69,H69)</f>
        <v>-18753.71</v>
      </c>
      <c r="O69" s="34">
        <f t="shared" si="2"/>
        <v>10.717090347923682</v>
      </c>
      <c r="P69" s="34" cm="1">
        <f t="array" ref="P69">CostperConv('Master Data'!$H69,'Master Data'!$K69)</f>
        <v>9548.9274999999998</v>
      </c>
      <c r="Q69" s="32">
        <f t="shared" si="3"/>
        <v>4.7798377752027808E-3</v>
      </c>
      <c r="R69" s="35" cm="1">
        <f t="array" ref="R69">ProfitPCNT(N69,H69)</f>
        <v>-0.4909899567255066</v>
      </c>
      <c r="T69" s="11"/>
      <c r="U69" s="11"/>
    </row>
    <row r="70" spans="1:21" x14ac:dyDescent="0.2">
      <c r="A70" s="7">
        <v>69</v>
      </c>
      <c r="B70" s="36">
        <v>44203</v>
      </c>
      <c r="C70" s="7" t="str" cm="1">
        <f t="array" ref="C70">Host(D70)</f>
        <v>Google</v>
      </c>
      <c r="D70" s="7" t="s">
        <v>13</v>
      </c>
      <c r="E70" s="7" t="s">
        <v>14</v>
      </c>
      <c r="F70" s="7">
        <v>89459845</v>
      </c>
      <c r="G70" s="7">
        <v>35921</v>
      </c>
      <c r="H70" s="37">
        <v>6596.23</v>
      </c>
      <c r="I70" s="7">
        <v>1023</v>
      </c>
      <c r="J70" s="7">
        <v>15</v>
      </c>
      <c r="K70" s="7">
        <v>1</v>
      </c>
      <c r="L70" s="38" cm="1">
        <f t="array" ref="L70">ConvRate(K70,J70)</f>
        <v>6.6666666666666666E-2</v>
      </c>
      <c r="M70" s="39">
        <v>12548</v>
      </c>
      <c r="N70" s="39" cm="1">
        <f t="array" ref="N70">Profit(M70,H70)</f>
        <v>5951.77</v>
      </c>
      <c r="O70" s="40">
        <f t="shared" si="2"/>
        <v>6.4479276637341147</v>
      </c>
      <c r="P70" s="40" cm="1">
        <f t="array" ref="P70">CostperConv('Master Data'!$H70,'Master Data'!$K70)</f>
        <v>6596.23</v>
      </c>
      <c r="Q70" s="38">
        <f t="shared" si="3"/>
        <v>2.8479162606831657E-2</v>
      </c>
      <c r="R70" s="41" cm="1">
        <f t="array" ref="R70">ProfitPCNT(N70,H70)</f>
        <v>0.90229873730903876</v>
      </c>
      <c r="T70" s="11"/>
      <c r="U70" s="11"/>
    </row>
    <row r="71" spans="1:21" x14ac:dyDescent="0.2">
      <c r="A71" s="8">
        <v>70</v>
      </c>
      <c r="B71" s="30">
        <v>44203</v>
      </c>
      <c r="C71" s="8" t="str" cm="1">
        <f t="array" ref="C71">Host(D71)</f>
        <v>Google</v>
      </c>
      <c r="D71" s="8" t="s">
        <v>15</v>
      </c>
      <c r="E71" s="8" t="s">
        <v>14</v>
      </c>
      <c r="F71" s="8">
        <v>127823</v>
      </c>
      <c r="G71" s="8">
        <v>1332648</v>
      </c>
      <c r="H71" s="31">
        <v>17957.060000000001</v>
      </c>
      <c r="I71" s="8">
        <v>2000</v>
      </c>
      <c r="J71" s="8">
        <v>38</v>
      </c>
      <c r="K71" s="8">
        <v>4</v>
      </c>
      <c r="L71" s="32" cm="1">
        <f t="array" ref="L71">ConvRate(K71,J71)</f>
        <v>0.10526315789473684</v>
      </c>
      <c r="M71" s="33">
        <v>19869</v>
      </c>
      <c r="N71" s="33" cm="1">
        <f t="array" ref="N71">Profit(M71,H71)</f>
        <v>1911.94</v>
      </c>
      <c r="O71" s="34">
        <f t="shared" si="2"/>
        <v>8.978530000000001</v>
      </c>
      <c r="P71" s="34" cm="1">
        <f t="array" ref="P71">CostperConv('Master Data'!$H71,'Master Data'!$K71)</f>
        <v>4489.2650000000003</v>
      </c>
      <c r="Q71" s="32">
        <f t="shared" si="3"/>
        <v>1.5007713964977998E-3</v>
      </c>
      <c r="R71" s="35" cm="1">
        <f t="array" ref="R71">ProfitPCNT(N71,H71)</f>
        <v>0.10647288587329996</v>
      </c>
      <c r="T71" s="11"/>
      <c r="U71" s="11"/>
    </row>
    <row r="72" spans="1:21" x14ac:dyDescent="0.2">
      <c r="A72" s="7">
        <v>71</v>
      </c>
      <c r="B72" s="36">
        <v>44203</v>
      </c>
      <c r="C72" s="7" t="str" cm="1">
        <f t="array" ref="C72">Host(D72)</f>
        <v>YouTube</v>
      </c>
      <c r="D72" s="7" t="s">
        <v>16</v>
      </c>
      <c r="E72" s="7" t="s">
        <v>17</v>
      </c>
      <c r="F72" s="7">
        <v>10934</v>
      </c>
      <c r="G72" s="7">
        <v>570414</v>
      </c>
      <c r="H72" s="37">
        <v>32713.19</v>
      </c>
      <c r="I72" s="7">
        <v>5234</v>
      </c>
      <c r="J72" s="7">
        <v>96</v>
      </c>
      <c r="K72" s="7">
        <v>16</v>
      </c>
      <c r="L72" s="38" cm="1">
        <f t="array" ref="L72">ConvRate(K72,J72)</f>
        <v>0.16666666666666666</v>
      </c>
      <c r="M72" s="39">
        <v>105501</v>
      </c>
      <c r="N72" s="39" cm="1">
        <f t="array" ref="N72">Profit(M72,H72)</f>
        <v>72787.81</v>
      </c>
      <c r="O72" s="40">
        <f t="shared" si="2"/>
        <v>6.2501318303400835</v>
      </c>
      <c r="P72" s="40" cm="1">
        <f t="array" ref="P72">CostperConv('Master Data'!$H72,'Master Data'!$K72)</f>
        <v>2044.5743749999999</v>
      </c>
      <c r="Q72" s="38">
        <f t="shared" si="3"/>
        <v>9.1757916180177906E-3</v>
      </c>
      <c r="R72" s="41" cm="1">
        <f t="array" ref="R72">ProfitPCNT(N72,H72)</f>
        <v>2.2250294147406597</v>
      </c>
      <c r="T72" s="11"/>
      <c r="U72" s="11"/>
    </row>
    <row r="73" spans="1:21" x14ac:dyDescent="0.2">
      <c r="A73" s="8">
        <v>72</v>
      </c>
      <c r="B73" s="30">
        <v>44203</v>
      </c>
      <c r="C73" s="8" t="str" cm="1">
        <f t="array" ref="C73">Host(D73)</f>
        <v>Instagram</v>
      </c>
      <c r="D73" s="8" t="s">
        <v>18</v>
      </c>
      <c r="E73" s="8" t="s">
        <v>11</v>
      </c>
      <c r="F73" s="8">
        <v>9034945</v>
      </c>
      <c r="G73" s="8">
        <v>1274282</v>
      </c>
      <c r="H73" s="31">
        <v>43373.62</v>
      </c>
      <c r="I73" s="8">
        <v>2482</v>
      </c>
      <c r="J73" s="8">
        <v>118</v>
      </c>
      <c r="K73" s="8">
        <v>13</v>
      </c>
      <c r="L73" s="32" cm="1">
        <f t="array" ref="L73">ConvRate(K73,J73)</f>
        <v>0.11016949152542373</v>
      </c>
      <c r="M73" s="33">
        <v>64745</v>
      </c>
      <c r="N73" s="33" cm="1">
        <f t="array" ref="N73">Profit(M73,H73)</f>
        <v>21371.38</v>
      </c>
      <c r="O73" s="34">
        <f t="shared" si="2"/>
        <v>17.475269943593876</v>
      </c>
      <c r="P73" s="34" cm="1">
        <f t="array" ref="P73">CostperConv('Master Data'!$H73,'Master Data'!$K73)</f>
        <v>3336.4323076923079</v>
      </c>
      <c r="Q73" s="32">
        <f t="shared" si="3"/>
        <v>1.9477635248712607E-3</v>
      </c>
      <c r="R73" s="35" cm="1">
        <f t="array" ref="R73">ProfitPCNT(N73,H73)</f>
        <v>0.49272760724145226</v>
      </c>
      <c r="T73" s="11"/>
      <c r="U73" s="11"/>
    </row>
    <row r="74" spans="1:21" x14ac:dyDescent="0.2">
      <c r="A74" s="7">
        <v>73</v>
      </c>
      <c r="B74" s="36">
        <v>44203</v>
      </c>
      <c r="C74" s="7" t="str" cm="1">
        <f t="array" ref="C74">Host(D74)</f>
        <v>Instagram</v>
      </c>
      <c r="D74" s="7" t="s">
        <v>19</v>
      </c>
      <c r="E74" s="7" t="s">
        <v>11</v>
      </c>
      <c r="F74" s="7">
        <v>983498</v>
      </c>
      <c r="G74" s="7">
        <v>497198</v>
      </c>
      <c r="H74" s="37">
        <v>5480.41</v>
      </c>
      <c r="I74" s="7">
        <v>5483</v>
      </c>
      <c r="J74" s="7">
        <v>233</v>
      </c>
      <c r="K74" s="7">
        <v>2</v>
      </c>
      <c r="L74" s="38" cm="1">
        <f t="array" ref="L74">ConvRate(K74,J74)</f>
        <v>8.5836909871244635E-3</v>
      </c>
      <c r="M74" s="39">
        <v>4525</v>
      </c>
      <c r="N74" s="39" cm="1">
        <f t="array" ref="N74">Profit(M74,H74)</f>
        <v>-955.41</v>
      </c>
      <c r="O74" s="40">
        <f t="shared" si="2"/>
        <v>0.99952763085901875</v>
      </c>
      <c r="P74" s="40" cm="1">
        <f t="array" ref="P74">CostperConv('Master Data'!$H74,'Master Data'!$K74)</f>
        <v>2740.2049999999999</v>
      </c>
      <c r="Q74" s="38">
        <f t="shared" si="3"/>
        <v>1.1027799790023291E-2</v>
      </c>
      <c r="R74" s="41" cm="1">
        <f t="array" ref="R74">ProfitPCNT(N74,H74)</f>
        <v>-0.1743318474347722</v>
      </c>
      <c r="T74" s="11"/>
      <c r="U74" s="11"/>
    </row>
    <row r="75" spans="1:21" x14ac:dyDescent="0.2">
      <c r="A75" s="8">
        <v>74</v>
      </c>
      <c r="B75" s="30">
        <v>44203</v>
      </c>
      <c r="C75" s="8" t="str" cm="1">
        <f t="array" ref="C75">Host(D75)</f>
        <v>Facebook</v>
      </c>
      <c r="D75" s="8" t="s">
        <v>20</v>
      </c>
      <c r="E75" s="8" t="s">
        <v>11</v>
      </c>
      <c r="F75" s="8">
        <v>4387490</v>
      </c>
      <c r="G75" s="8">
        <v>8015</v>
      </c>
      <c r="H75" s="31">
        <v>2958.46</v>
      </c>
      <c r="I75" s="8">
        <v>287</v>
      </c>
      <c r="J75" s="8">
        <v>6</v>
      </c>
      <c r="K75" s="8">
        <v>1</v>
      </c>
      <c r="L75" s="32" cm="1">
        <f t="array" ref="L75">ConvRate(K75,J75)</f>
        <v>0.16666666666666666</v>
      </c>
      <c r="M75" s="33">
        <v>4699</v>
      </c>
      <c r="N75" s="33" cm="1">
        <f t="array" ref="N75">Profit(M75,H75)</f>
        <v>1740.54</v>
      </c>
      <c r="O75" s="34">
        <f t="shared" si="2"/>
        <v>10.30822299651568</v>
      </c>
      <c r="P75" s="34" cm="1">
        <f t="array" ref="P75">CostperConv('Master Data'!$H75,'Master Data'!$K75)</f>
        <v>2958.46</v>
      </c>
      <c r="Q75" s="32">
        <f t="shared" si="3"/>
        <v>3.5807860262008731E-2</v>
      </c>
      <c r="R75" s="35" cm="1">
        <f t="array" ref="R75">ProfitPCNT(N75,H75)</f>
        <v>0.58832635898406604</v>
      </c>
      <c r="T75" s="11"/>
      <c r="U75" s="11"/>
    </row>
    <row r="76" spans="1:21" x14ac:dyDescent="0.2">
      <c r="A76" s="7">
        <v>75</v>
      </c>
      <c r="B76" s="36">
        <v>44203</v>
      </c>
      <c r="C76" s="7" t="str" cm="1">
        <f t="array" ref="C76">Host(D76)</f>
        <v>Facebook</v>
      </c>
      <c r="D76" s="7" t="s">
        <v>21</v>
      </c>
      <c r="E76" s="7" t="s">
        <v>11</v>
      </c>
      <c r="F76" s="7">
        <v>544756</v>
      </c>
      <c r="G76" s="7">
        <v>186800</v>
      </c>
      <c r="H76" s="37">
        <v>9158.32</v>
      </c>
      <c r="I76" s="7">
        <v>1228</v>
      </c>
      <c r="J76" s="7">
        <v>5</v>
      </c>
      <c r="K76" s="7">
        <v>1</v>
      </c>
      <c r="L76" s="38" cm="1">
        <f t="array" ref="L76">ConvRate(K76,J76)</f>
        <v>0.2</v>
      </c>
      <c r="M76" s="39">
        <v>955</v>
      </c>
      <c r="N76" s="39" cm="1">
        <f t="array" ref="N76">Profit(M76,H76)</f>
        <v>-8203.32</v>
      </c>
      <c r="O76" s="40">
        <f t="shared" si="2"/>
        <v>7.4579153094462542</v>
      </c>
      <c r="P76" s="40" cm="1">
        <f t="array" ref="P76">CostperConv('Master Data'!$H76,'Master Data'!$K76)</f>
        <v>9158.32</v>
      </c>
      <c r="Q76" s="38">
        <f t="shared" si="3"/>
        <v>6.573875802997859E-3</v>
      </c>
      <c r="R76" s="41" cm="1">
        <f t="array" ref="R76">ProfitPCNT(N76,H76)</f>
        <v>-0.89572323308204993</v>
      </c>
      <c r="T76" s="11"/>
      <c r="U76" s="11"/>
    </row>
    <row r="77" spans="1:21" x14ac:dyDescent="0.2">
      <c r="A77" s="8">
        <v>76</v>
      </c>
      <c r="B77" s="30">
        <v>44203</v>
      </c>
      <c r="C77" s="8" t="str" cm="1">
        <f t="array" ref="C77">Host(D77)</f>
        <v>Instagram</v>
      </c>
      <c r="D77" s="8" t="s">
        <v>22</v>
      </c>
      <c r="E77" s="8" t="s">
        <v>17</v>
      </c>
      <c r="F77" s="8">
        <v>374754</v>
      </c>
      <c r="G77" s="8">
        <v>358181</v>
      </c>
      <c r="H77" s="31">
        <v>48993.22</v>
      </c>
      <c r="I77" s="8">
        <v>2475</v>
      </c>
      <c r="J77" s="8">
        <v>77</v>
      </c>
      <c r="K77" s="8">
        <v>13</v>
      </c>
      <c r="L77" s="32" cm="1">
        <f t="array" ref="L77">ConvRate(K77,J77)</f>
        <v>0.16883116883116883</v>
      </c>
      <c r="M77" s="33">
        <v>66972</v>
      </c>
      <c r="N77" s="33" cm="1">
        <f t="array" ref="N77">Profit(M77,H77)</f>
        <v>17978.78</v>
      </c>
      <c r="O77" s="34">
        <f t="shared" si="2"/>
        <v>19.795240404040406</v>
      </c>
      <c r="P77" s="34" cm="1">
        <f t="array" ref="P77">CostperConv('Master Data'!$H77,'Master Data'!$K77)</f>
        <v>3768.709230769231</v>
      </c>
      <c r="Q77" s="32">
        <f t="shared" si="3"/>
        <v>6.9099142612254697E-3</v>
      </c>
      <c r="R77" s="35" cm="1">
        <f t="array" ref="R77">ProfitPCNT(N77,H77)</f>
        <v>0.36696465347654222</v>
      </c>
      <c r="T77" s="11"/>
      <c r="U77" s="11"/>
    </row>
    <row r="78" spans="1:21" x14ac:dyDescent="0.2">
      <c r="A78" s="7">
        <v>77</v>
      </c>
      <c r="B78" s="36">
        <v>44203</v>
      </c>
      <c r="C78" s="7" t="str" cm="1">
        <f t="array" ref="C78">Host(D78)</f>
        <v>Google</v>
      </c>
      <c r="D78" s="7" t="s">
        <v>23</v>
      </c>
      <c r="E78" s="7" t="s">
        <v>24</v>
      </c>
      <c r="F78" s="7">
        <v>39889</v>
      </c>
      <c r="G78" s="7">
        <v>4719621</v>
      </c>
      <c r="H78" s="37">
        <v>91206.44</v>
      </c>
      <c r="I78" s="7">
        <v>3442</v>
      </c>
      <c r="J78" s="7">
        <v>146</v>
      </c>
      <c r="K78" s="7">
        <v>26</v>
      </c>
      <c r="L78" s="38" cm="1">
        <f t="array" ref="L78">ConvRate(K78,J78)</f>
        <v>0.17808219178082191</v>
      </c>
      <c r="M78" s="39">
        <v>103248</v>
      </c>
      <c r="N78" s="39" cm="1">
        <f t="array" ref="N78">Profit(M78,H78)</f>
        <v>12041.56</v>
      </c>
      <c r="O78" s="40">
        <f t="shared" si="2"/>
        <v>26.498094131319</v>
      </c>
      <c r="P78" s="40" cm="1">
        <f t="array" ref="P78">CostperConv('Master Data'!$H78,'Master Data'!$K78)</f>
        <v>3507.94</v>
      </c>
      <c r="Q78" s="38">
        <f t="shared" si="3"/>
        <v>7.2929584812000796E-4</v>
      </c>
      <c r="R78" s="41" cm="1">
        <f t="array" ref="R78">ProfitPCNT(N78,H78)</f>
        <v>0.13202532628178448</v>
      </c>
      <c r="T78" s="11"/>
      <c r="U78" s="11"/>
    </row>
    <row r="79" spans="1:21" x14ac:dyDescent="0.2">
      <c r="A79" s="8">
        <v>78</v>
      </c>
      <c r="B79" s="30">
        <v>44204</v>
      </c>
      <c r="C79" s="8" t="str" cm="1">
        <f t="array" ref="C79">Host(D79)</f>
        <v>Facebook</v>
      </c>
      <c r="D79" s="8" t="s">
        <v>10</v>
      </c>
      <c r="E79" s="8" t="s">
        <v>11</v>
      </c>
      <c r="F79" s="8">
        <v>349043</v>
      </c>
      <c r="G79" s="8">
        <v>441058</v>
      </c>
      <c r="H79" s="31">
        <v>24127.69</v>
      </c>
      <c r="I79" s="8">
        <v>2623</v>
      </c>
      <c r="J79" s="8">
        <v>30</v>
      </c>
      <c r="K79" s="8">
        <v>4</v>
      </c>
      <c r="L79" s="32" cm="1">
        <f t="array" ref="L79">ConvRate(K79,J79)</f>
        <v>0.13333333333333333</v>
      </c>
      <c r="M79" s="33">
        <v>18601</v>
      </c>
      <c r="N79" s="33" cm="1">
        <f t="array" ref="N79">Profit(M79,H79)</f>
        <v>-5526.69</v>
      </c>
      <c r="O79" s="34">
        <f t="shared" si="2"/>
        <v>9.1985093404498652</v>
      </c>
      <c r="P79" s="34" cm="1">
        <f t="array" ref="P79">CostperConv('Master Data'!$H79,'Master Data'!$K79)</f>
        <v>6031.9224999999997</v>
      </c>
      <c r="Q79" s="32">
        <f t="shared" si="3"/>
        <v>5.9470636514925472E-3</v>
      </c>
      <c r="R79" s="35" cm="1">
        <f t="array" ref="R79">ProfitPCNT(N79,H79)</f>
        <v>-0.22906005506536264</v>
      </c>
      <c r="T79" s="11"/>
      <c r="U79" s="11"/>
    </row>
    <row r="80" spans="1:21" x14ac:dyDescent="0.2">
      <c r="A80" s="7">
        <v>79</v>
      </c>
      <c r="B80" s="36">
        <v>44204</v>
      </c>
      <c r="C80" s="7" t="str" cm="1">
        <f t="array" ref="C80">Host(D80)</f>
        <v>Facebook</v>
      </c>
      <c r="D80" s="7" t="s">
        <v>12</v>
      </c>
      <c r="E80" s="7" t="s">
        <v>11</v>
      </c>
      <c r="F80" s="7">
        <v>348934</v>
      </c>
      <c r="G80" s="7">
        <v>412099</v>
      </c>
      <c r="H80" s="37">
        <v>28096.81</v>
      </c>
      <c r="I80" s="7">
        <v>3441</v>
      </c>
      <c r="J80" s="7">
        <v>65</v>
      </c>
      <c r="K80" s="7">
        <v>5</v>
      </c>
      <c r="L80" s="38" cm="1">
        <f t="array" ref="L80">ConvRate(K80,J80)</f>
        <v>7.6923076923076927E-2</v>
      </c>
      <c r="M80" s="39">
        <v>32092</v>
      </c>
      <c r="N80" s="39" cm="1">
        <f t="array" ref="N80">Profit(M80,H80)</f>
        <v>3995.19</v>
      </c>
      <c r="O80" s="40">
        <f t="shared" si="2"/>
        <v>8.165303690787562</v>
      </c>
      <c r="P80" s="40" cm="1">
        <f t="array" ref="P80">CostperConv('Master Data'!$H80,'Master Data'!$K80)</f>
        <v>5619.3620000000001</v>
      </c>
      <c r="Q80" s="38">
        <f t="shared" si="3"/>
        <v>8.349935331073359E-3</v>
      </c>
      <c r="R80" s="41" cm="1">
        <f t="array" ref="R80">ProfitPCNT(N80,H80)</f>
        <v>0.14219372234783947</v>
      </c>
      <c r="T80" s="11"/>
      <c r="U80" s="11"/>
    </row>
    <row r="81" spans="1:21" x14ac:dyDescent="0.2">
      <c r="A81" s="8">
        <v>80</v>
      </c>
      <c r="B81" s="30">
        <v>44204</v>
      </c>
      <c r="C81" s="8" t="str" cm="1">
        <f t="array" ref="C81">Host(D81)</f>
        <v>Google</v>
      </c>
      <c r="D81" s="8" t="s">
        <v>13</v>
      </c>
      <c r="E81" s="8" t="s">
        <v>14</v>
      </c>
      <c r="F81" s="8">
        <v>89459845</v>
      </c>
      <c r="G81" s="8">
        <v>48524</v>
      </c>
      <c r="H81" s="31">
        <v>6728.05</v>
      </c>
      <c r="I81" s="8">
        <v>815</v>
      </c>
      <c r="J81" s="8">
        <v>20</v>
      </c>
      <c r="K81" s="8">
        <v>1</v>
      </c>
      <c r="L81" s="32" cm="1">
        <f t="array" ref="L81">ConvRate(K81,J81)</f>
        <v>0.05</v>
      </c>
      <c r="M81" s="33">
        <v>15405</v>
      </c>
      <c r="N81" s="33" cm="1">
        <f t="array" ref="N81">Profit(M81,H81)</f>
        <v>8676.9500000000007</v>
      </c>
      <c r="O81" s="34">
        <f t="shared" si="2"/>
        <v>8.2552760736196316</v>
      </c>
      <c r="P81" s="34" cm="1">
        <f t="array" ref="P81">CostperConv('Master Data'!$H81,'Master Data'!$K81)</f>
        <v>6728.05</v>
      </c>
      <c r="Q81" s="32">
        <f t="shared" si="3"/>
        <v>1.6795812381501938E-2</v>
      </c>
      <c r="R81" s="35" cm="1">
        <f t="array" ref="R81">ProfitPCNT(N81,H81)</f>
        <v>1.2896678829675761</v>
      </c>
      <c r="T81" s="11"/>
      <c r="U81" s="11"/>
    </row>
    <row r="82" spans="1:21" x14ac:dyDescent="0.2">
      <c r="A82" s="7">
        <v>81</v>
      </c>
      <c r="B82" s="36">
        <v>44204</v>
      </c>
      <c r="C82" s="7" t="str" cm="1">
        <f t="array" ref="C82">Host(D82)</f>
        <v>Google</v>
      </c>
      <c r="D82" s="7" t="s">
        <v>15</v>
      </c>
      <c r="E82" s="7" t="s">
        <v>14</v>
      </c>
      <c r="F82" s="7">
        <v>127823</v>
      </c>
      <c r="G82" s="7">
        <v>397188</v>
      </c>
      <c r="H82" s="37">
        <v>13380.55</v>
      </c>
      <c r="I82" s="7">
        <v>2381</v>
      </c>
      <c r="J82" s="7">
        <v>49</v>
      </c>
      <c r="K82" s="7">
        <v>4</v>
      </c>
      <c r="L82" s="38" cm="1">
        <f t="array" ref="L82">ConvRate(K82,J82)</f>
        <v>8.1632653061224483E-2</v>
      </c>
      <c r="M82" s="39">
        <v>15998</v>
      </c>
      <c r="N82" s="39" cm="1">
        <f t="array" ref="N82">Profit(M82,H82)</f>
        <v>2617.4499999999998</v>
      </c>
      <c r="O82" s="40">
        <f t="shared" si="2"/>
        <v>5.6197186056278872</v>
      </c>
      <c r="P82" s="40" cm="1">
        <f t="array" ref="P82">CostperConv('Master Data'!$H82,'Master Data'!$K82)</f>
        <v>3345.1374999999998</v>
      </c>
      <c r="Q82" s="38">
        <f t="shared" si="3"/>
        <v>5.9946423356194043E-3</v>
      </c>
      <c r="R82" s="41" cm="1">
        <f t="array" ref="R82">ProfitPCNT(N82,H82)</f>
        <v>0.19561602475234574</v>
      </c>
      <c r="T82" s="11"/>
      <c r="U82" s="11"/>
    </row>
    <row r="83" spans="1:21" x14ac:dyDescent="0.2">
      <c r="A83" s="8">
        <v>82</v>
      </c>
      <c r="B83" s="30">
        <v>44204</v>
      </c>
      <c r="C83" s="8" t="str" cm="1">
        <f t="array" ref="C83">Host(D83)</f>
        <v>YouTube</v>
      </c>
      <c r="D83" s="8" t="s">
        <v>16</v>
      </c>
      <c r="E83" s="8" t="s">
        <v>17</v>
      </c>
      <c r="F83" s="8">
        <v>10934</v>
      </c>
      <c r="G83" s="8">
        <v>621329</v>
      </c>
      <c r="H83" s="31">
        <v>32634.48</v>
      </c>
      <c r="I83" s="8">
        <v>3848</v>
      </c>
      <c r="J83" s="8">
        <v>74</v>
      </c>
      <c r="K83" s="8">
        <v>19</v>
      </c>
      <c r="L83" s="32" cm="1">
        <f t="array" ref="L83">ConvRate(K83,J83)</f>
        <v>0.25675675675675674</v>
      </c>
      <c r="M83" s="33">
        <v>118934</v>
      </c>
      <c r="N83" s="33" cm="1">
        <f t="array" ref="N83">Profit(M83,H83)</f>
        <v>86299.520000000004</v>
      </c>
      <c r="O83" s="34">
        <f t="shared" si="2"/>
        <v>8.4808939708939715</v>
      </c>
      <c r="P83" s="34" cm="1">
        <f t="array" ref="P83">CostperConv('Master Data'!$H83,'Master Data'!$K83)</f>
        <v>1717.6042105263157</v>
      </c>
      <c r="Q83" s="32">
        <f t="shared" si="3"/>
        <v>6.1931762399630467E-3</v>
      </c>
      <c r="R83" s="35" cm="1">
        <f t="array" ref="R83">ProfitPCNT(N83,H83)</f>
        <v>2.6444276115323428</v>
      </c>
      <c r="T83" s="11"/>
      <c r="U83" s="11"/>
    </row>
    <row r="84" spans="1:21" x14ac:dyDescent="0.2">
      <c r="A84" s="7">
        <v>83</v>
      </c>
      <c r="B84" s="36">
        <v>44204</v>
      </c>
      <c r="C84" s="7" t="str" cm="1">
        <f t="array" ref="C84">Host(D84)</f>
        <v>Instagram</v>
      </c>
      <c r="D84" s="7" t="s">
        <v>18</v>
      </c>
      <c r="E84" s="7" t="s">
        <v>11</v>
      </c>
      <c r="F84" s="7">
        <v>9034945</v>
      </c>
      <c r="G84" s="7">
        <v>523166</v>
      </c>
      <c r="H84" s="37">
        <v>394.29</v>
      </c>
      <c r="I84" s="7">
        <v>2905</v>
      </c>
      <c r="J84" s="7">
        <v>0</v>
      </c>
      <c r="K84" s="7">
        <v>1</v>
      </c>
      <c r="L84" s="38" cm="1">
        <f t="array" ref="L84">ConvRate(K84,J84)</f>
        <v>0</v>
      </c>
      <c r="M84" s="39">
        <v>0</v>
      </c>
      <c r="N84" s="39" cm="1">
        <f t="array" ref="N84">Profit(M84,H84)</f>
        <v>-394.29</v>
      </c>
      <c r="O84" s="40">
        <f t="shared" si="2"/>
        <v>0.13572805507745267</v>
      </c>
      <c r="P84" s="40" cm="1">
        <f t="array" ref="P84">CostperConv('Master Data'!$H84,'Master Data'!$K84)</f>
        <v>394.29</v>
      </c>
      <c r="Q84" s="38">
        <f t="shared" si="3"/>
        <v>5.5527308731836552E-3</v>
      </c>
      <c r="R84" s="41" cm="1">
        <f t="array" ref="R84">ProfitPCNT(N84,H84)</f>
        <v>-1</v>
      </c>
      <c r="T84" s="11"/>
      <c r="U84" s="11"/>
    </row>
    <row r="85" spans="1:21" x14ac:dyDescent="0.2">
      <c r="A85" s="8">
        <v>84</v>
      </c>
      <c r="B85" s="30">
        <v>44204</v>
      </c>
      <c r="C85" s="8" t="str" cm="1">
        <f t="array" ref="C85">Host(D85)</f>
        <v>Instagram</v>
      </c>
      <c r="D85" s="8" t="s">
        <v>19</v>
      </c>
      <c r="E85" s="8" t="s">
        <v>11</v>
      </c>
      <c r="F85" s="8">
        <v>983498</v>
      </c>
      <c r="G85" s="8">
        <v>1136795</v>
      </c>
      <c r="H85" s="31">
        <v>1848.76</v>
      </c>
      <c r="I85" s="8">
        <v>5793</v>
      </c>
      <c r="J85" s="8">
        <v>95</v>
      </c>
      <c r="K85" s="8">
        <v>1</v>
      </c>
      <c r="L85" s="32" cm="1">
        <f t="array" ref="L85">ConvRate(K85,J85)</f>
        <v>1.0526315789473684E-2</v>
      </c>
      <c r="M85" s="33">
        <v>1925</v>
      </c>
      <c r="N85" s="33" cm="1">
        <f t="array" ref="N85">Profit(M85,H85)</f>
        <v>76.239999999999995</v>
      </c>
      <c r="O85" s="34">
        <f t="shared" si="2"/>
        <v>0.31913688934921458</v>
      </c>
      <c r="P85" s="34" cm="1">
        <f t="array" ref="P85">CostperConv('Master Data'!$H85,'Master Data'!$K85)</f>
        <v>1848.76</v>
      </c>
      <c r="Q85" s="32">
        <f t="shared" si="3"/>
        <v>5.0959055942364278E-3</v>
      </c>
      <c r="R85" s="35" cm="1">
        <f t="array" ref="R85">ProfitPCNT(N85,H85)</f>
        <v>4.1238451718990023E-2</v>
      </c>
      <c r="T85" s="11"/>
      <c r="U85" s="11"/>
    </row>
    <row r="86" spans="1:21" x14ac:dyDescent="0.2">
      <c r="A86" s="7">
        <v>85</v>
      </c>
      <c r="B86" s="36">
        <v>44204</v>
      </c>
      <c r="C86" s="7" t="str" cm="1">
        <f t="array" ref="C86">Host(D86)</f>
        <v>Facebook</v>
      </c>
      <c r="D86" s="7" t="s">
        <v>20</v>
      </c>
      <c r="E86" s="7" t="s">
        <v>11</v>
      </c>
      <c r="F86" s="7">
        <v>4387490</v>
      </c>
      <c r="G86" s="7">
        <v>9537</v>
      </c>
      <c r="H86" s="37">
        <v>4781.41</v>
      </c>
      <c r="I86" s="7">
        <v>289</v>
      </c>
      <c r="J86" s="7">
        <v>9</v>
      </c>
      <c r="K86" s="7">
        <v>1</v>
      </c>
      <c r="L86" s="38" cm="1">
        <f t="array" ref="L86">ConvRate(K86,J86)</f>
        <v>0.1111111111111111</v>
      </c>
      <c r="M86" s="39">
        <v>8169</v>
      </c>
      <c r="N86" s="39" cm="1">
        <f t="array" ref="N86">Profit(M86,H86)</f>
        <v>3387.59</v>
      </c>
      <c r="O86" s="40">
        <f t="shared" si="2"/>
        <v>16.544671280276816</v>
      </c>
      <c r="P86" s="40" cm="1">
        <f t="array" ref="P86">CostperConv('Master Data'!$H86,'Master Data'!$K86)</f>
        <v>4781.41</v>
      </c>
      <c r="Q86" s="38">
        <f t="shared" si="3"/>
        <v>3.0303030303030304E-2</v>
      </c>
      <c r="R86" s="41" cm="1">
        <f t="array" ref="R86">ProfitPCNT(N86,H86)</f>
        <v>0.70849184654735742</v>
      </c>
      <c r="T86" s="11"/>
      <c r="U86" s="11"/>
    </row>
    <row r="87" spans="1:21" x14ac:dyDescent="0.2">
      <c r="A87" s="8">
        <v>86</v>
      </c>
      <c r="B87" s="30">
        <v>44204</v>
      </c>
      <c r="C87" s="8" t="str" cm="1">
        <f t="array" ref="C87">Host(D87)</f>
        <v>Facebook</v>
      </c>
      <c r="D87" s="8" t="s">
        <v>21</v>
      </c>
      <c r="E87" s="8" t="s">
        <v>11</v>
      </c>
      <c r="F87" s="8">
        <v>544756</v>
      </c>
      <c r="G87" s="8">
        <v>108174</v>
      </c>
      <c r="H87" s="31">
        <v>36383.06</v>
      </c>
      <c r="I87" s="8">
        <v>1188</v>
      </c>
      <c r="J87" s="8">
        <v>19</v>
      </c>
      <c r="K87" s="8">
        <v>5</v>
      </c>
      <c r="L87" s="32" cm="1">
        <f t="array" ref="L87">ConvRate(K87,J87)</f>
        <v>0.26315789473684209</v>
      </c>
      <c r="M87" s="33">
        <v>4124</v>
      </c>
      <c r="N87" s="33" cm="1">
        <f t="array" ref="N87">Profit(M87,H87)</f>
        <v>-32259.06</v>
      </c>
      <c r="O87" s="34">
        <f t="shared" si="2"/>
        <v>30.625471380471378</v>
      </c>
      <c r="P87" s="34" cm="1">
        <f t="array" ref="P87">CostperConv('Master Data'!$H87,'Master Data'!$K87)</f>
        <v>7276.6119999999992</v>
      </c>
      <c r="Q87" s="32">
        <f t="shared" si="3"/>
        <v>1.0982306284319707E-2</v>
      </c>
      <c r="R87" s="35" cm="1">
        <f t="array" ref="R87">ProfitPCNT(N87,H87)</f>
        <v>-0.88665054561106194</v>
      </c>
      <c r="T87" s="11"/>
      <c r="U87" s="11"/>
    </row>
    <row r="88" spans="1:21" x14ac:dyDescent="0.2">
      <c r="A88" s="7">
        <v>87</v>
      </c>
      <c r="B88" s="36">
        <v>44204</v>
      </c>
      <c r="C88" s="7" t="str" cm="1">
        <f t="array" ref="C88">Host(D88)</f>
        <v>Instagram</v>
      </c>
      <c r="D88" s="7" t="s">
        <v>22</v>
      </c>
      <c r="E88" s="7" t="s">
        <v>17</v>
      </c>
      <c r="F88" s="7">
        <v>374754</v>
      </c>
      <c r="G88" s="7">
        <v>336080</v>
      </c>
      <c r="H88" s="37">
        <v>37141.410000000003</v>
      </c>
      <c r="I88" s="7">
        <v>2606</v>
      </c>
      <c r="J88" s="7">
        <v>71</v>
      </c>
      <c r="K88" s="7">
        <v>10</v>
      </c>
      <c r="L88" s="38" cm="1">
        <f t="array" ref="L88">ConvRate(K88,J88)</f>
        <v>0.14084507042253522</v>
      </c>
      <c r="M88" s="39">
        <v>48643</v>
      </c>
      <c r="N88" s="39" cm="1">
        <f t="array" ref="N88">Profit(M88,H88)</f>
        <v>11501.59</v>
      </c>
      <c r="O88" s="40">
        <f t="shared" si="2"/>
        <v>14.25226784343822</v>
      </c>
      <c r="P88" s="40" cm="1">
        <f t="array" ref="P88">CostperConv('Master Data'!$H88,'Master Data'!$K88)</f>
        <v>3714.1410000000005</v>
      </c>
      <c r="Q88" s="38">
        <f t="shared" si="3"/>
        <v>7.754106165198762E-3</v>
      </c>
      <c r="R88" s="41" cm="1">
        <f t="array" ref="R88">ProfitPCNT(N88,H88)</f>
        <v>0.30967025753734173</v>
      </c>
      <c r="T88" s="11"/>
      <c r="U88" s="11"/>
    </row>
    <row r="89" spans="1:21" x14ac:dyDescent="0.2">
      <c r="A89" s="8">
        <v>88</v>
      </c>
      <c r="B89" s="30">
        <v>44204</v>
      </c>
      <c r="C89" s="8" t="str" cm="1">
        <f t="array" ref="C89">Host(D89)</f>
        <v>Google</v>
      </c>
      <c r="D89" s="8" t="s">
        <v>23</v>
      </c>
      <c r="E89" s="8" t="s">
        <v>24</v>
      </c>
      <c r="F89" s="8">
        <v>39889</v>
      </c>
      <c r="G89" s="8">
        <v>2554884</v>
      </c>
      <c r="H89" s="31">
        <v>29327.5</v>
      </c>
      <c r="I89" s="8">
        <v>3765</v>
      </c>
      <c r="J89" s="8">
        <v>68</v>
      </c>
      <c r="K89" s="8">
        <v>11</v>
      </c>
      <c r="L89" s="32" cm="1">
        <f t="array" ref="L89">ConvRate(K89,J89)</f>
        <v>0.16176470588235295</v>
      </c>
      <c r="M89" s="33">
        <v>49073</v>
      </c>
      <c r="N89" s="33" cm="1">
        <f t="array" ref="N89">Profit(M89,H89)</f>
        <v>19745.5</v>
      </c>
      <c r="O89" s="34">
        <f t="shared" si="2"/>
        <v>7.789508632138114</v>
      </c>
      <c r="P89" s="34" cm="1">
        <f t="array" ref="P89">CostperConv('Master Data'!$H89,'Master Data'!$K89)</f>
        <v>2666.1363636363635</v>
      </c>
      <c r="Q89" s="32">
        <f t="shared" si="3"/>
        <v>1.4736481186621389E-3</v>
      </c>
      <c r="R89" s="35" cm="1">
        <f t="array" ref="R89">ProfitPCNT(N89,H89)</f>
        <v>0.67327593555536613</v>
      </c>
      <c r="T89" s="11"/>
      <c r="U89" s="11"/>
    </row>
    <row r="90" spans="1:21" x14ac:dyDescent="0.2">
      <c r="A90" s="7">
        <v>89</v>
      </c>
      <c r="B90" s="36">
        <v>44205</v>
      </c>
      <c r="C90" s="7" t="str" cm="1">
        <f t="array" ref="C90">Host(D90)</f>
        <v>Facebook</v>
      </c>
      <c r="D90" s="7" t="s">
        <v>10</v>
      </c>
      <c r="E90" s="7" t="s">
        <v>11</v>
      </c>
      <c r="F90" s="7">
        <v>349043</v>
      </c>
      <c r="G90" s="7">
        <v>565012</v>
      </c>
      <c r="H90" s="37">
        <v>51602.22</v>
      </c>
      <c r="I90" s="7">
        <v>2797</v>
      </c>
      <c r="J90" s="7">
        <v>62</v>
      </c>
      <c r="K90" s="7">
        <v>10</v>
      </c>
      <c r="L90" s="38" cm="1">
        <f t="array" ref="L90">ConvRate(K90,J90)</f>
        <v>0.16129032258064516</v>
      </c>
      <c r="M90" s="39">
        <v>37498</v>
      </c>
      <c r="N90" s="39" cm="1">
        <f t="array" ref="N90">Profit(M90,H90)</f>
        <v>-14104.22</v>
      </c>
      <c r="O90" s="40">
        <f t="shared" si="2"/>
        <v>18.449131212012873</v>
      </c>
      <c r="P90" s="40" cm="1">
        <f t="array" ref="P90">CostperConv('Master Data'!$H90,'Master Data'!$K90)</f>
        <v>5160.2219999999998</v>
      </c>
      <c r="Q90" s="38">
        <f t="shared" si="3"/>
        <v>4.9503373379680433E-3</v>
      </c>
      <c r="R90" s="41" cm="1">
        <f t="array" ref="R90">ProfitPCNT(N90,H90)</f>
        <v>-0.27332583753179607</v>
      </c>
      <c r="T90" s="11"/>
      <c r="U90" s="11"/>
    </row>
    <row r="91" spans="1:21" x14ac:dyDescent="0.2">
      <c r="A91" s="8">
        <v>90</v>
      </c>
      <c r="B91" s="30">
        <v>44205</v>
      </c>
      <c r="C91" s="8" t="str" cm="1">
        <f t="array" ref="C91">Host(D91)</f>
        <v>Facebook</v>
      </c>
      <c r="D91" s="8" t="s">
        <v>12</v>
      </c>
      <c r="E91" s="8" t="s">
        <v>11</v>
      </c>
      <c r="F91" s="8">
        <v>348934</v>
      </c>
      <c r="G91" s="8">
        <v>550880</v>
      </c>
      <c r="H91" s="31">
        <v>54025.34</v>
      </c>
      <c r="I91" s="8">
        <v>3130</v>
      </c>
      <c r="J91" s="8">
        <v>110</v>
      </c>
      <c r="K91" s="8">
        <v>11</v>
      </c>
      <c r="L91" s="32" cm="1">
        <f t="array" ref="L91">ConvRate(K91,J91)</f>
        <v>0.1</v>
      </c>
      <c r="M91" s="33">
        <v>46349</v>
      </c>
      <c r="N91" s="33" cm="1">
        <f t="array" ref="N91">Profit(M91,H91)</f>
        <v>-7676.34</v>
      </c>
      <c r="O91" s="34">
        <f t="shared" si="2"/>
        <v>17.260492012779551</v>
      </c>
      <c r="P91" s="34" cm="1">
        <f t="array" ref="P91">CostperConv('Master Data'!$H91,'Master Data'!$K91)</f>
        <v>4911.3945454545456</v>
      </c>
      <c r="Q91" s="32">
        <f t="shared" si="3"/>
        <v>5.681818181818182E-3</v>
      </c>
      <c r="R91" s="35" cm="1">
        <f t="array" ref="R91">ProfitPCNT(N91,H91)</f>
        <v>-0.14208776844347487</v>
      </c>
      <c r="T91" s="11"/>
      <c r="U91" s="11"/>
    </row>
    <row r="92" spans="1:21" x14ac:dyDescent="0.2">
      <c r="A92" s="7">
        <v>91</v>
      </c>
      <c r="B92" s="36">
        <v>44205</v>
      </c>
      <c r="C92" s="7" t="str" cm="1">
        <f t="array" ref="C92">Host(D92)</f>
        <v>Google</v>
      </c>
      <c r="D92" s="7" t="s">
        <v>13</v>
      </c>
      <c r="E92" s="7" t="s">
        <v>14</v>
      </c>
      <c r="F92" s="7">
        <v>89459845</v>
      </c>
      <c r="G92" s="7">
        <v>48624</v>
      </c>
      <c r="H92" s="37">
        <v>3533.6</v>
      </c>
      <c r="I92" s="7">
        <v>942</v>
      </c>
      <c r="J92" s="7">
        <v>5</v>
      </c>
      <c r="K92" s="7">
        <v>1</v>
      </c>
      <c r="L92" s="38" cm="1">
        <f t="array" ref="L92">ConvRate(K92,J92)</f>
        <v>0.2</v>
      </c>
      <c r="M92" s="39">
        <v>6673</v>
      </c>
      <c r="N92" s="39" cm="1">
        <f t="array" ref="N92">Profit(M92,H92)</f>
        <v>3139.4</v>
      </c>
      <c r="O92" s="40">
        <f t="shared" si="2"/>
        <v>3.751167728237792</v>
      </c>
      <c r="P92" s="40" cm="1">
        <f t="array" ref="P92">CostperConv('Master Data'!$H92,'Master Data'!$K92)</f>
        <v>3533.6</v>
      </c>
      <c r="Q92" s="38">
        <f t="shared" si="3"/>
        <v>1.9373149062191512E-2</v>
      </c>
      <c r="R92" s="41" cm="1">
        <f t="array" ref="R92">ProfitPCNT(N92,H92)</f>
        <v>0.88844238170704104</v>
      </c>
      <c r="T92" s="11"/>
      <c r="U92" s="11"/>
    </row>
    <row r="93" spans="1:21" x14ac:dyDescent="0.2">
      <c r="A93" s="8">
        <v>92</v>
      </c>
      <c r="B93" s="30">
        <v>44205</v>
      </c>
      <c r="C93" s="8" t="str" cm="1">
        <f t="array" ref="C93">Host(D93)</f>
        <v>Google</v>
      </c>
      <c r="D93" s="8" t="s">
        <v>15</v>
      </c>
      <c r="E93" s="8" t="s">
        <v>14</v>
      </c>
      <c r="F93" s="8">
        <v>127823</v>
      </c>
      <c r="G93" s="8">
        <v>546164</v>
      </c>
      <c r="H93" s="31">
        <v>21473.33</v>
      </c>
      <c r="I93" s="8">
        <v>2601</v>
      </c>
      <c r="J93" s="8">
        <v>56</v>
      </c>
      <c r="K93" s="8">
        <v>4</v>
      </c>
      <c r="L93" s="32" cm="1">
        <f t="array" ref="L93">ConvRate(K93,J93)</f>
        <v>7.1428571428571425E-2</v>
      </c>
      <c r="M93" s="33">
        <v>14101</v>
      </c>
      <c r="N93" s="33" cm="1">
        <f t="array" ref="N93">Profit(M93,H93)</f>
        <v>-7372.33</v>
      </c>
      <c r="O93" s="34">
        <f t="shared" si="2"/>
        <v>8.255797770088428</v>
      </c>
      <c r="P93" s="34" cm="1">
        <f t="array" ref="P93">CostperConv('Master Data'!$H93,'Master Data'!$K93)</f>
        <v>5368.3325000000004</v>
      </c>
      <c r="Q93" s="32">
        <f t="shared" si="3"/>
        <v>4.7623058275536286E-3</v>
      </c>
      <c r="R93" s="35" cm="1">
        <f t="array" ref="R93">ProfitPCNT(N93,H93)</f>
        <v>-0.34332495239443528</v>
      </c>
      <c r="T93" s="11"/>
      <c r="U93" s="11"/>
    </row>
    <row r="94" spans="1:21" x14ac:dyDescent="0.2">
      <c r="A94" s="7">
        <v>93</v>
      </c>
      <c r="B94" s="36">
        <v>44205</v>
      </c>
      <c r="C94" s="7" t="str" cm="1">
        <f t="array" ref="C94">Host(D94)</f>
        <v>YouTube</v>
      </c>
      <c r="D94" s="7" t="s">
        <v>16</v>
      </c>
      <c r="E94" s="7" t="s">
        <v>17</v>
      </c>
      <c r="F94" s="7">
        <v>10934</v>
      </c>
      <c r="G94" s="7">
        <v>426182</v>
      </c>
      <c r="H94" s="37">
        <v>28369.360000000001</v>
      </c>
      <c r="I94" s="7">
        <v>4504</v>
      </c>
      <c r="J94" s="7">
        <v>84</v>
      </c>
      <c r="K94" s="7">
        <v>18</v>
      </c>
      <c r="L94" s="38" cm="1">
        <f t="array" ref="L94">ConvRate(K94,J94)</f>
        <v>0.21428571428571427</v>
      </c>
      <c r="M94" s="39">
        <v>161434</v>
      </c>
      <c r="N94" s="39" cm="1">
        <f t="array" ref="N94">Profit(M94,H94)</f>
        <v>133064.64000000001</v>
      </c>
      <c r="O94" s="40">
        <f t="shared" si="2"/>
        <v>6.2987033747779755</v>
      </c>
      <c r="P94" s="40" cm="1">
        <f t="array" ref="P94">CostperConv('Master Data'!$H94,'Master Data'!$K94)</f>
        <v>1576.0755555555556</v>
      </c>
      <c r="Q94" s="38">
        <f t="shared" si="3"/>
        <v>1.0568254877024371E-2</v>
      </c>
      <c r="R94" s="41" cm="1">
        <f t="array" ref="R94">ProfitPCNT(N94,H94)</f>
        <v>4.690435032725448</v>
      </c>
      <c r="T94" s="11"/>
      <c r="U94" s="11"/>
    </row>
    <row r="95" spans="1:21" x14ac:dyDescent="0.2">
      <c r="A95" s="8">
        <v>94</v>
      </c>
      <c r="B95" s="30">
        <v>44205</v>
      </c>
      <c r="C95" s="8" t="str" cm="1">
        <f t="array" ref="C95">Host(D95)</f>
        <v>Instagram</v>
      </c>
      <c r="D95" s="8" t="s">
        <v>18</v>
      </c>
      <c r="E95" s="8" t="s">
        <v>11</v>
      </c>
      <c r="F95" s="8">
        <v>9034945</v>
      </c>
      <c r="G95" s="8">
        <v>688201</v>
      </c>
      <c r="H95" s="31">
        <v>9185.1200000000008</v>
      </c>
      <c r="I95" s="8">
        <v>2392</v>
      </c>
      <c r="J95" s="8">
        <v>16</v>
      </c>
      <c r="K95" s="8">
        <v>3</v>
      </c>
      <c r="L95" s="32" cm="1">
        <f t="array" ref="L95">ConvRate(K95,J95)</f>
        <v>0.1875</v>
      </c>
      <c r="M95" s="33">
        <v>20388</v>
      </c>
      <c r="N95" s="33" cm="1">
        <f t="array" ref="N95">Profit(M95,H95)</f>
        <v>11202.88</v>
      </c>
      <c r="O95" s="34">
        <f t="shared" si="2"/>
        <v>3.8399331103678933</v>
      </c>
      <c r="P95" s="34" cm="1">
        <f t="array" ref="P95">CostperConv('Master Data'!$H95,'Master Data'!$K95)</f>
        <v>3061.7066666666669</v>
      </c>
      <c r="Q95" s="32">
        <f t="shared" si="3"/>
        <v>3.4757287478512817E-3</v>
      </c>
      <c r="R95" s="35" cm="1">
        <f t="array" ref="R95">ProfitPCNT(N95,H95)</f>
        <v>1.2196770428693362</v>
      </c>
      <c r="T95" s="11"/>
      <c r="U95" s="11"/>
    </row>
    <row r="96" spans="1:21" x14ac:dyDescent="0.2">
      <c r="A96" s="7">
        <v>95</v>
      </c>
      <c r="B96" s="36">
        <v>44205</v>
      </c>
      <c r="C96" s="7" t="str" cm="1">
        <f t="array" ref="C96">Host(D96)</f>
        <v>Instagram</v>
      </c>
      <c r="D96" s="7" t="s">
        <v>19</v>
      </c>
      <c r="E96" s="7" t="s">
        <v>11</v>
      </c>
      <c r="F96" s="7">
        <v>983498</v>
      </c>
      <c r="G96" s="7">
        <v>1179569</v>
      </c>
      <c r="H96" s="37">
        <v>8682.4</v>
      </c>
      <c r="I96" s="7">
        <v>5806</v>
      </c>
      <c r="J96" s="7">
        <v>100</v>
      </c>
      <c r="K96" s="7">
        <v>2</v>
      </c>
      <c r="L96" s="38" cm="1">
        <f t="array" ref="L96">ConvRate(K96,J96)</f>
        <v>0.02</v>
      </c>
      <c r="M96" s="39">
        <v>6807</v>
      </c>
      <c r="N96" s="39" cm="1">
        <f t="array" ref="N96">Profit(M96,H96)</f>
        <v>-1875.4</v>
      </c>
      <c r="O96" s="40">
        <f t="shared" si="2"/>
        <v>1.4954185325525318</v>
      </c>
      <c r="P96" s="40" cm="1">
        <f t="array" ref="P96">CostperConv('Master Data'!$H96,'Master Data'!$K96)</f>
        <v>4341.2</v>
      </c>
      <c r="Q96" s="38">
        <f t="shared" si="3"/>
        <v>4.9221368143788115E-3</v>
      </c>
      <c r="R96" s="41" cm="1">
        <f t="array" ref="R96">ProfitPCNT(N96,H96)</f>
        <v>-0.21600018428084403</v>
      </c>
      <c r="T96" s="11"/>
      <c r="U96" s="11"/>
    </row>
    <row r="97" spans="1:21" x14ac:dyDescent="0.2">
      <c r="A97" s="8">
        <v>96</v>
      </c>
      <c r="B97" s="30">
        <v>44205</v>
      </c>
      <c r="C97" s="8" t="str" cm="1">
        <f t="array" ref="C97">Host(D97)</f>
        <v>Facebook</v>
      </c>
      <c r="D97" s="8" t="s">
        <v>20</v>
      </c>
      <c r="E97" s="8" t="s">
        <v>11</v>
      </c>
      <c r="F97" s="8">
        <v>4387490</v>
      </c>
      <c r="G97" s="8">
        <v>9405</v>
      </c>
      <c r="H97" s="31">
        <v>2174.17</v>
      </c>
      <c r="I97" s="8">
        <v>342</v>
      </c>
      <c r="J97" s="8">
        <v>5</v>
      </c>
      <c r="K97" s="8">
        <v>1</v>
      </c>
      <c r="L97" s="32" cm="1">
        <f t="array" ref="L97">ConvRate(K97,J97)</f>
        <v>0.2</v>
      </c>
      <c r="M97" s="33">
        <v>3683</v>
      </c>
      <c r="N97" s="33" cm="1">
        <f t="array" ref="N97">Profit(M97,H97)</f>
        <v>1508.83</v>
      </c>
      <c r="O97" s="34">
        <f t="shared" si="2"/>
        <v>6.3572222222222221</v>
      </c>
      <c r="P97" s="34" cm="1">
        <f t="array" ref="P97">CostperConv('Master Data'!$H97,'Master Data'!$K97)</f>
        <v>2174.17</v>
      </c>
      <c r="Q97" s="32">
        <f t="shared" si="3"/>
        <v>3.6363636363636362E-2</v>
      </c>
      <c r="R97" s="35" cm="1">
        <f t="array" ref="R97">ProfitPCNT(N97,H97)</f>
        <v>0.69397977159099788</v>
      </c>
      <c r="T97" s="11"/>
      <c r="U97" s="11"/>
    </row>
    <row r="98" spans="1:21" x14ac:dyDescent="0.2">
      <c r="A98" s="7">
        <v>97</v>
      </c>
      <c r="B98" s="36">
        <v>44205</v>
      </c>
      <c r="C98" s="7" t="str" cm="1">
        <f t="array" ref="C98">Host(D98)</f>
        <v>Facebook</v>
      </c>
      <c r="D98" s="7" t="s">
        <v>21</v>
      </c>
      <c r="E98" s="7" t="s">
        <v>11</v>
      </c>
      <c r="F98" s="7">
        <v>544756</v>
      </c>
      <c r="G98" s="7">
        <v>208542</v>
      </c>
      <c r="H98" s="37">
        <v>28573.53</v>
      </c>
      <c r="I98" s="7">
        <v>1018</v>
      </c>
      <c r="J98" s="7">
        <v>24</v>
      </c>
      <c r="K98" s="7">
        <v>2</v>
      </c>
      <c r="L98" s="38" cm="1">
        <f t="array" ref="L98">ConvRate(K98,J98)</f>
        <v>8.3333333333333329E-2</v>
      </c>
      <c r="M98" s="39">
        <v>3011</v>
      </c>
      <c r="N98" s="39" cm="1">
        <f t="array" ref="N98">Profit(M98,H98)</f>
        <v>-25562.53</v>
      </c>
      <c r="O98" s="40">
        <f t="shared" si="2"/>
        <v>28.068300589390962</v>
      </c>
      <c r="P98" s="40" cm="1">
        <f t="array" ref="P98">CostperConv('Master Data'!$H98,'Master Data'!$K98)</f>
        <v>14286.764999999999</v>
      </c>
      <c r="Q98" s="38">
        <f t="shared" si="3"/>
        <v>4.8815106789040098E-3</v>
      </c>
      <c r="R98" s="41" cm="1">
        <f t="array" ref="R98">ProfitPCNT(N98,H98)</f>
        <v>-0.89462275049670092</v>
      </c>
      <c r="T98" s="11"/>
      <c r="U98" s="11"/>
    </row>
    <row r="99" spans="1:21" x14ac:dyDescent="0.2">
      <c r="A99" s="8">
        <v>98</v>
      </c>
      <c r="B99" s="30">
        <v>44205</v>
      </c>
      <c r="C99" s="8" t="str" cm="1">
        <f t="array" ref="C99">Host(D99)</f>
        <v>Instagram</v>
      </c>
      <c r="D99" s="8" t="s">
        <v>22</v>
      </c>
      <c r="E99" s="8" t="s">
        <v>17</v>
      </c>
      <c r="F99" s="8">
        <v>374754</v>
      </c>
      <c r="G99" s="8">
        <v>350358</v>
      </c>
      <c r="H99" s="31">
        <v>49341.37</v>
      </c>
      <c r="I99" s="8">
        <v>2831</v>
      </c>
      <c r="J99" s="8">
        <v>92</v>
      </c>
      <c r="K99" s="8">
        <v>17</v>
      </c>
      <c r="L99" s="32" cm="1">
        <f t="array" ref="L99">ConvRate(K99,J99)</f>
        <v>0.18478260869565216</v>
      </c>
      <c r="M99" s="33">
        <v>79294</v>
      </c>
      <c r="N99" s="33" cm="1">
        <f t="array" ref="N99">Profit(M99,H99)</f>
        <v>29952.63</v>
      </c>
      <c r="O99" s="34">
        <f t="shared" si="2"/>
        <v>17.428954433062522</v>
      </c>
      <c r="P99" s="34" cm="1">
        <f t="array" ref="P99">CostperConv('Master Data'!$H99,'Master Data'!$K99)</f>
        <v>2902.433529411765</v>
      </c>
      <c r="Q99" s="32">
        <f t="shared" si="3"/>
        <v>8.0803064294236188E-3</v>
      </c>
      <c r="R99" s="35" cm="1">
        <f t="array" ref="R99">ProfitPCNT(N99,H99)</f>
        <v>0.60704901383970489</v>
      </c>
      <c r="T99" s="11"/>
      <c r="U99" s="11"/>
    </row>
    <row r="100" spans="1:21" x14ac:dyDescent="0.2">
      <c r="A100" s="7">
        <v>99</v>
      </c>
      <c r="B100" s="36">
        <v>44205</v>
      </c>
      <c r="C100" s="7" t="str" cm="1">
        <f t="array" ref="C100">Host(D100)</f>
        <v>Google</v>
      </c>
      <c r="D100" s="7" t="s">
        <v>23</v>
      </c>
      <c r="E100" s="7" t="s">
        <v>24</v>
      </c>
      <c r="F100" s="7">
        <v>39889</v>
      </c>
      <c r="G100" s="7">
        <v>3578425</v>
      </c>
      <c r="H100" s="37">
        <v>52165.63</v>
      </c>
      <c r="I100" s="7">
        <v>4803</v>
      </c>
      <c r="J100" s="7">
        <v>81</v>
      </c>
      <c r="K100" s="7">
        <v>15</v>
      </c>
      <c r="L100" s="38" cm="1">
        <f t="array" ref="L100">ConvRate(K100,J100)</f>
        <v>0.18518518518518517</v>
      </c>
      <c r="M100" s="39">
        <v>44116</v>
      </c>
      <c r="N100" s="39" cm="1">
        <f t="array" ref="N100">Profit(M100,H100)</f>
        <v>-8049.63</v>
      </c>
      <c r="O100" s="40">
        <f t="shared" si="2"/>
        <v>10.861051426191963</v>
      </c>
      <c r="P100" s="40" cm="1">
        <f t="array" ref="P100">CostperConv('Master Data'!$H100,'Master Data'!$K100)</f>
        <v>3477.7086666666664</v>
      </c>
      <c r="Q100" s="38">
        <f t="shared" si="3"/>
        <v>1.3422106094161538E-3</v>
      </c>
      <c r="R100" s="41" cm="1">
        <f t="array" ref="R100">ProfitPCNT(N100,H100)</f>
        <v>-0.15430907285122408</v>
      </c>
      <c r="T100" s="11"/>
      <c r="U100" s="11"/>
    </row>
    <row r="101" spans="1:21" x14ac:dyDescent="0.2">
      <c r="A101" s="8">
        <v>100</v>
      </c>
      <c r="B101" s="30">
        <v>44206</v>
      </c>
      <c r="C101" s="8" t="str" cm="1">
        <f t="array" ref="C101">Host(D101)</f>
        <v>Facebook</v>
      </c>
      <c r="D101" s="8" t="s">
        <v>10</v>
      </c>
      <c r="E101" s="8" t="s">
        <v>11</v>
      </c>
      <c r="F101" s="8">
        <v>349043</v>
      </c>
      <c r="G101" s="8">
        <v>887552</v>
      </c>
      <c r="H101" s="31">
        <v>42615.96</v>
      </c>
      <c r="I101" s="8">
        <v>4927</v>
      </c>
      <c r="J101" s="8">
        <v>102</v>
      </c>
      <c r="K101" s="8">
        <v>7</v>
      </c>
      <c r="L101" s="32" cm="1">
        <f t="array" ref="L101">ConvRate(K101,J101)</f>
        <v>6.8627450980392163E-2</v>
      </c>
      <c r="M101" s="33">
        <v>44650</v>
      </c>
      <c r="N101" s="33" cm="1">
        <f t="array" ref="N101">Profit(M101,H101)</f>
        <v>2034.04</v>
      </c>
      <c r="O101" s="34">
        <f t="shared" si="2"/>
        <v>8.649474325147148</v>
      </c>
      <c r="P101" s="34" cm="1">
        <f t="array" ref="P101">CostperConv('Master Data'!$H101,'Master Data'!$K101)</f>
        <v>6087.994285714286</v>
      </c>
      <c r="Q101" s="32">
        <f t="shared" si="3"/>
        <v>5.5512240409576006E-3</v>
      </c>
      <c r="R101" s="35" cm="1">
        <f t="array" ref="R101">ProfitPCNT(N101,H101)</f>
        <v>4.7729536070523812E-2</v>
      </c>
      <c r="T101" s="11"/>
      <c r="U101" s="11"/>
    </row>
    <row r="102" spans="1:21" x14ac:dyDescent="0.2">
      <c r="A102" s="7">
        <v>101</v>
      </c>
      <c r="B102" s="36">
        <v>44206</v>
      </c>
      <c r="C102" s="7" t="str" cm="1">
        <f t="array" ref="C102">Host(D102)</f>
        <v>Facebook</v>
      </c>
      <c r="D102" s="7" t="s">
        <v>12</v>
      </c>
      <c r="E102" s="7" t="s">
        <v>11</v>
      </c>
      <c r="F102" s="7">
        <v>348934</v>
      </c>
      <c r="G102" s="7">
        <v>946423</v>
      </c>
      <c r="H102" s="37">
        <v>39962.339999999997</v>
      </c>
      <c r="I102" s="7">
        <v>7895</v>
      </c>
      <c r="J102" s="7">
        <v>139</v>
      </c>
      <c r="K102" s="7">
        <v>8</v>
      </c>
      <c r="L102" s="38" cm="1">
        <f t="array" ref="L102">ConvRate(K102,J102)</f>
        <v>5.7553956834532377E-2</v>
      </c>
      <c r="M102" s="39">
        <v>29848</v>
      </c>
      <c r="N102" s="39" cm="1">
        <f t="array" ref="N102">Profit(M102,H102)</f>
        <v>-10114.34</v>
      </c>
      <c r="O102" s="40">
        <f t="shared" si="2"/>
        <v>5.0617276757441418</v>
      </c>
      <c r="P102" s="40" cm="1">
        <f t="array" ref="P102">CostperConv('Master Data'!$H102,'Master Data'!$K102)</f>
        <v>4995.2924999999996</v>
      </c>
      <c r="Q102" s="38">
        <f t="shared" si="3"/>
        <v>8.3419358996981267E-3</v>
      </c>
      <c r="R102" s="41" cm="1">
        <f t="array" ref="R102">ProfitPCNT(N102,H102)</f>
        <v>-0.25309679062837664</v>
      </c>
      <c r="T102" s="11"/>
      <c r="U102" s="11"/>
    </row>
    <row r="103" spans="1:21" x14ac:dyDescent="0.2">
      <c r="A103" s="8">
        <v>102</v>
      </c>
      <c r="B103" s="30">
        <v>44206</v>
      </c>
      <c r="C103" s="8" t="str" cm="1">
        <f t="array" ref="C103">Host(D103)</f>
        <v>Google</v>
      </c>
      <c r="D103" s="8" t="s">
        <v>13</v>
      </c>
      <c r="E103" s="8" t="s">
        <v>14</v>
      </c>
      <c r="F103" s="8">
        <v>89459845</v>
      </c>
      <c r="G103" s="8">
        <v>107331</v>
      </c>
      <c r="H103" s="31">
        <v>58495.92</v>
      </c>
      <c r="I103" s="8">
        <v>1779</v>
      </c>
      <c r="J103" s="8">
        <v>62</v>
      </c>
      <c r="K103" s="8">
        <v>11</v>
      </c>
      <c r="L103" s="32" cm="1">
        <f t="array" ref="L103">ConvRate(K103,J103)</f>
        <v>0.17741935483870969</v>
      </c>
      <c r="M103" s="33">
        <v>72181</v>
      </c>
      <c r="N103" s="33" cm="1">
        <f t="array" ref="N103">Profit(M103,H103)</f>
        <v>13685.08</v>
      </c>
      <c r="O103" s="34">
        <f t="shared" si="2"/>
        <v>32.881349072512648</v>
      </c>
      <c r="P103" s="34" cm="1">
        <f t="array" ref="P103">CostperConv('Master Data'!$H103,'Master Data'!$K103)</f>
        <v>5317.8109090909093</v>
      </c>
      <c r="Q103" s="32">
        <f t="shared" si="3"/>
        <v>1.6574894485283841E-2</v>
      </c>
      <c r="R103" s="35" cm="1">
        <f t="array" ref="R103">ProfitPCNT(N103,H103)</f>
        <v>0.23394930791754365</v>
      </c>
      <c r="T103" s="11"/>
      <c r="U103" s="11"/>
    </row>
    <row r="104" spans="1:21" x14ac:dyDescent="0.2">
      <c r="A104" s="7">
        <v>103</v>
      </c>
      <c r="B104" s="36">
        <v>44206</v>
      </c>
      <c r="C104" s="7" t="str" cm="1">
        <f t="array" ref="C104">Host(D104)</f>
        <v>Google</v>
      </c>
      <c r="D104" s="7" t="s">
        <v>15</v>
      </c>
      <c r="E104" s="7" t="s">
        <v>14</v>
      </c>
      <c r="F104" s="7">
        <v>127823</v>
      </c>
      <c r="G104" s="7">
        <v>903078</v>
      </c>
      <c r="H104" s="37">
        <v>76162.84</v>
      </c>
      <c r="I104" s="7">
        <v>4734</v>
      </c>
      <c r="J104" s="7">
        <v>155</v>
      </c>
      <c r="K104" s="7">
        <v>17</v>
      </c>
      <c r="L104" s="38" cm="1">
        <f t="array" ref="L104">ConvRate(K104,J104)</f>
        <v>0.10967741935483871</v>
      </c>
      <c r="M104" s="39">
        <v>40071</v>
      </c>
      <c r="N104" s="39" cm="1">
        <f t="array" ref="N104">Profit(M104,H104)</f>
        <v>-36091.839999999997</v>
      </c>
      <c r="O104" s="40">
        <f t="shared" si="2"/>
        <v>16.088474862695396</v>
      </c>
      <c r="P104" s="40" cm="1">
        <f t="array" ref="P104">CostperConv('Master Data'!$H104,'Master Data'!$K104)</f>
        <v>4480.1670588235293</v>
      </c>
      <c r="Q104" s="38">
        <f t="shared" si="3"/>
        <v>5.2420721133722668E-3</v>
      </c>
      <c r="R104" s="41" cm="1">
        <f t="array" ref="R104">ProfitPCNT(N104,H104)</f>
        <v>-0.47387728713897748</v>
      </c>
      <c r="T104" s="11"/>
      <c r="U104" s="11"/>
    </row>
    <row r="105" spans="1:21" x14ac:dyDescent="0.2">
      <c r="A105" s="8">
        <v>104</v>
      </c>
      <c r="B105" s="30">
        <v>44206</v>
      </c>
      <c r="C105" s="8" t="str" cm="1">
        <f t="array" ref="C105">Host(D105)</f>
        <v>YouTube</v>
      </c>
      <c r="D105" s="8" t="s">
        <v>16</v>
      </c>
      <c r="E105" s="8" t="s">
        <v>17</v>
      </c>
      <c r="F105" s="8">
        <v>10934</v>
      </c>
      <c r="G105" s="8">
        <v>1720845</v>
      </c>
      <c r="H105" s="31">
        <v>18985.240000000002</v>
      </c>
      <c r="I105" s="8">
        <v>8645</v>
      </c>
      <c r="J105" s="8">
        <v>82</v>
      </c>
      <c r="K105" s="8">
        <v>15</v>
      </c>
      <c r="L105" s="32" cm="1">
        <f t="array" ref="L105">ConvRate(K105,J105)</f>
        <v>0.18292682926829268</v>
      </c>
      <c r="M105" s="33">
        <v>118726</v>
      </c>
      <c r="N105" s="33" cm="1">
        <f t="array" ref="N105">Profit(M105,H105)</f>
        <v>99740.76</v>
      </c>
      <c r="O105" s="34">
        <f t="shared" si="2"/>
        <v>2.1960948525159054</v>
      </c>
      <c r="P105" s="34" cm="1">
        <f t="array" ref="P105">CostperConv('Master Data'!$H105,'Master Data'!$K105)</f>
        <v>1265.6826666666668</v>
      </c>
      <c r="Q105" s="32">
        <f t="shared" si="3"/>
        <v>5.0236947546118335E-3</v>
      </c>
      <c r="R105" s="35" cm="1">
        <f t="array" ref="R105">ProfitPCNT(N105,H105)</f>
        <v>5.2535948979312339</v>
      </c>
      <c r="T105" s="11"/>
      <c r="U105" s="11"/>
    </row>
    <row r="106" spans="1:21" x14ac:dyDescent="0.2">
      <c r="A106" s="7">
        <v>105</v>
      </c>
      <c r="B106" s="36">
        <v>44206</v>
      </c>
      <c r="C106" s="7" t="str" cm="1">
        <f t="array" ref="C106">Host(D106)</f>
        <v>Instagram</v>
      </c>
      <c r="D106" s="7" t="s">
        <v>18</v>
      </c>
      <c r="E106" s="7" t="s">
        <v>11</v>
      </c>
      <c r="F106" s="7">
        <v>9034945</v>
      </c>
      <c r="G106" s="7">
        <v>3322153</v>
      </c>
      <c r="H106" s="37">
        <v>38409.769999999997</v>
      </c>
      <c r="I106" s="7">
        <v>4859</v>
      </c>
      <c r="J106" s="7">
        <v>212</v>
      </c>
      <c r="K106" s="7">
        <v>14</v>
      </c>
      <c r="L106" s="38" cm="1">
        <f t="array" ref="L106">ConvRate(K106,J106)</f>
        <v>6.6037735849056603E-2</v>
      </c>
      <c r="M106" s="39">
        <v>91302</v>
      </c>
      <c r="N106" s="39" cm="1">
        <f t="array" ref="N106">Profit(M106,H106)</f>
        <v>52892.23</v>
      </c>
      <c r="O106" s="40">
        <f t="shared" si="2"/>
        <v>7.9048713727104332</v>
      </c>
      <c r="P106" s="40" cm="1">
        <f t="array" ref="P106">CostperConv('Master Data'!$H106,'Master Data'!$K106)</f>
        <v>2743.5549999999998</v>
      </c>
      <c r="Q106" s="38">
        <f t="shared" si="3"/>
        <v>1.4626057258651242E-3</v>
      </c>
      <c r="R106" s="41" cm="1">
        <f t="array" ref="R106">ProfitPCNT(N106,H106)</f>
        <v>1.3770514637291504</v>
      </c>
      <c r="T106" s="11"/>
      <c r="U106" s="11"/>
    </row>
    <row r="107" spans="1:21" x14ac:dyDescent="0.2">
      <c r="A107" s="8">
        <v>106</v>
      </c>
      <c r="B107" s="30">
        <v>44206</v>
      </c>
      <c r="C107" s="8" t="str" cm="1">
        <f t="array" ref="C107">Host(D107)</f>
        <v>Instagram</v>
      </c>
      <c r="D107" s="8" t="s">
        <v>19</v>
      </c>
      <c r="E107" s="8" t="s">
        <v>11</v>
      </c>
      <c r="F107" s="8">
        <v>983498</v>
      </c>
      <c r="G107" s="8">
        <v>2181552</v>
      </c>
      <c r="H107" s="31">
        <v>15872.32</v>
      </c>
      <c r="I107" s="8">
        <v>8468</v>
      </c>
      <c r="J107" s="8">
        <v>468</v>
      </c>
      <c r="K107" s="8">
        <v>3</v>
      </c>
      <c r="L107" s="32" cm="1">
        <f t="array" ref="L107">ConvRate(K107,J107)</f>
        <v>6.41025641025641E-3</v>
      </c>
      <c r="M107" s="33">
        <v>8930</v>
      </c>
      <c r="N107" s="33" cm="1">
        <f t="array" ref="N107">Profit(M107,H107)</f>
        <v>-6942.32</v>
      </c>
      <c r="O107" s="34">
        <f t="shared" si="2"/>
        <v>1.8743882853094</v>
      </c>
      <c r="P107" s="34" cm="1">
        <f t="array" ref="P107">CostperConv('Master Data'!$H107,'Master Data'!$K107)</f>
        <v>5290.7733333333335</v>
      </c>
      <c r="Q107" s="32">
        <f t="shared" si="3"/>
        <v>3.8816402267743333E-3</v>
      </c>
      <c r="R107" s="35" cm="1">
        <f t="array" ref="R107">ProfitPCNT(N107,H107)</f>
        <v>-0.43738533497308518</v>
      </c>
      <c r="T107" s="11"/>
      <c r="U107" s="11"/>
    </row>
    <row r="108" spans="1:21" x14ac:dyDescent="0.2">
      <c r="A108" s="7">
        <v>107</v>
      </c>
      <c r="B108" s="36">
        <v>44206</v>
      </c>
      <c r="C108" s="7" t="str" cm="1">
        <f t="array" ref="C108">Host(D108)</f>
        <v>Facebook</v>
      </c>
      <c r="D108" s="7" t="s">
        <v>20</v>
      </c>
      <c r="E108" s="7" t="s">
        <v>11</v>
      </c>
      <c r="F108" s="7">
        <v>4387490</v>
      </c>
      <c r="G108" s="7">
        <v>18871</v>
      </c>
      <c r="H108" s="37">
        <v>13383.1</v>
      </c>
      <c r="I108" s="7">
        <v>582</v>
      </c>
      <c r="J108" s="7">
        <v>21</v>
      </c>
      <c r="K108" s="7">
        <v>4</v>
      </c>
      <c r="L108" s="38" cm="1">
        <f t="array" ref="L108">ConvRate(K108,J108)</f>
        <v>0.19047619047619047</v>
      </c>
      <c r="M108" s="39">
        <v>23981</v>
      </c>
      <c r="N108" s="39" cm="1">
        <f t="array" ref="N108">Profit(M108,H108)</f>
        <v>10597.9</v>
      </c>
      <c r="O108" s="40">
        <f t="shared" si="2"/>
        <v>22.995017182130585</v>
      </c>
      <c r="P108" s="40" cm="1">
        <f t="array" ref="P108">CostperConv('Master Data'!$H108,'Master Data'!$K108)</f>
        <v>3345.7750000000001</v>
      </c>
      <c r="Q108" s="38">
        <f t="shared" si="3"/>
        <v>3.0840972921413811E-2</v>
      </c>
      <c r="R108" s="41" cm="1">
        <f t="array" ref="R108">ProfitPCNT(N108,H108)</f>
        <v>0.79188678258400513</v>
      </c>
      <c r="T108" s="11"/>
      <c r="U108" s="11"/>
    </row>
    <row r="109" spans="1:21" x14ac:dyDescent="0.2">
      <c r="A109" s="8">
        <v>108</v>
      </c>
      <c r="B109" s="30">
        <v>44206</v>
      </c>
      <c r="C109" s="8" t="str" cm="1">
        <f t="array" ref="C109">Host(D109)</f>
        <v>Facebook</v>
      </c>
      <c r="D109" s="8" t="s">
        <v>21</v>
      </c>
      <c r="E109" s="8" t="s">
        <v>11</v>
      </c>
      <c r="F109" s="8">
        <v>544756</v>
      </c>
      <c r="G109" s="8">
        <v>303284</v>
      </c>
      <c r="H109" s="31">
        <v>120643.67</v>
      </c>
      <c r="I109" s="8">
        <v>2806</v>
      </c>
      <c r="J109" s="8">
        <v>99</v>
      </c>
      <c r="K109" s="8">
        <v>15</v>
      </c>
      <c r="L109" s="32" cm="1">
        <f t="array" ref="L109">ConvRate(K109,J109)</f>
        <v>0.15151515151515152</v>
      </c>
      <c r="M109" s="33">
        <v>17303</v>
      </c>
      <c r="N109" s="33" cm="1">
        <f t="array" ref="N109">Profit(M109,H109)</f>
        <v>-103340.67</v>
      </c>
      <c r="O109" s="34">
        <f t="shared" si="2"/>
        <v>42.994893086243763</v>
      </c>
      <c r="P109" s="34" cm="1">
        <f t="array" ref="P109">CostperConv('Master Data'!$H109,'Master Data'!$K109)</f>
        <v>8042.9113333333335</v>
      </c>
      <c r="Q109" s="32">
        <f t="shared" si="3"/>
        <v>9.2520541802403027E-3</v>
      </c>
      <c r="R109" s="35" cm="1">
        <f t="array" ref="R109">ProfitPCNT(N109,H109)</f>
        <v>-0.85657763892626937</v>
      </c>
      <c r="T109" s="11"/>
      <c r="U109" s="11"/>
    </row>
    <row r="110" spans="1:21" x14ac:dyDescent="0.2">
      <c r="A110" s="7">
        <v>109</v>
      </c>
      <c r="B110" s="36">
        <v>44206</v>
      </c>
      <c r="C110" s="7" t="str" cm="1">
        <f t="array" ref="C110">Host(D110)</f>
        <v>Instagram</v>
      </c>
      <c r="D110" s="7" t="s">
        <v>22</v>
      </c>
      <c r="E110" s="7" t="s">
        <v>17</v>
      </c>
      <c r="F110" s="7">
        <v>374754</v>
      </c>
      <c r="G110" s="7">
        <v>473888</v>
      </c>
      <c r="H110" s="37">
        <v>116443.5</v>
      </c>
      <c r="I110" s="7">
        <v>7112</v>
      </c>
      <c r="J110" s="7">
        <v>211</v>
      </c>
      <c r="K110" s="7">
        <v>38</v>
      </c>
      <c r="L110" s="38" cm="1">
        <f t="array" ref="L110">ConvRate(K110,J110)</f>
        <v>0.18009478672985782</v>
      </c>
      <c r="M110" s="39">
        <v>140682</v>
      </c>
      <c r="N110" s="39" cm="1">
        <f t="array" ref="N110">Profit(M110,H110)</f>
        <v>24238.5</v>
      </c>
      <c r="O110" s="40">
        <f t="shared" si="2"/>
        <v>16.372820584926885</v>
      </c>
      <c r="P110" s="40" cm="1">
        <f t="array" ref="P110">CostperConv('Master Data'!$H110,'Master Data'!$K110)</f>
        <v>3064.3026315789475</v>
      </c>
      <c r="Q110" s="38">
        <f t="shared" si="3"/>
        <v>1.5007765547977581E-2</v>
      </c>
      <c r="R110" s="41" cm="1">
        <f t="array" ref="R110">ProfitPCNT(N110,H110)</f>
        <v>0.20815674554612323</v>
      </c>
      <c r="T110" s="11"/>
      <c r="U110" s="11"/>
    </row>
    <row r="111" spans="1:21" x14ac:dyDescent="0.2">
      <c r="A111" s="8">
        <v>110</v>
      </c>
      <c r="B111" s="30">
        <v>44206</v>
      </c>
      <c r="C111" s="8" t="str" cm="1">
        <f t="array" ref="C111">Host(D111)</f>
        <v>Google</v>
      </c>
      <c r="D111" s="8" t="s">
        <v>23</v>
      </c>
      <c r="E111" s="8" t="s">
        <v>24</v>
      </c>
      <c r="F111" s="8">
        <v>39889</v>
      </c>
      <c r="G111" s="8">
        <v>5981973</v>
      </c>
      <c r="H111" s="31">
        <v>193969.71</v>
      </c>
      <c r="I111" s="8">
        <v>8837</v>
      </c>
      <c r="J111" s="8">
        <v>263</v>
      </c>
      <c r="K111" s="8">
        <v>65</v>
      </c>
      <c r="L111" s="32" cm="1">
        <f t="array" ref="L111">ConvRate(K111,J111)</f>
        <v>0.24714828897338403</v>
      </c>
      <c r="M111" s="33">
        <v>212735</v>
      </c>
      <c r="N111" s="33" cm="1">
        <f t="array" ref="N111">Profit(M111,H111)</f>
        <v>18765.29</v>
      </c>
      <c r="O111" s="34">
        <f t="shared" si="2"/>
        <v>21.949723888197351</v>
      </c>
      <c r="P111" s="34" cm="1">
        <f t="array" ref="P111">CostperConv('Master Data'!$H111,'Master Data'!$K111)</f>
        <v>2984.1493846153844</v>
      </c>
      <c r="Q111" s="32">
        <f t="shared" si="3"/>
        <v>1.4772717964457547E-3</v>
      </c>
      <c r="R111" s="35" cm="1">
        <f t="array" ref="R111">ProfitPCNT(N111,H111)</f>
        <v>9.6743403905692291E-2</v>
      </c>
      <c r="T111" s="11"/>
      <c r="U111" s="11"/>
    </row>
    <row r="112" spans="1:21" x14ac:dyDescent="0.2">
      <c r="A112" s="7">
        <v>111</v>
      </c>
      <c r="B112" s="36">
        <v>44207</v>
      </c>
      <c r="C112" s="7" t="str" cm="1">
        <f t="array" ref="C112">Host(D112)</f>
        <v>Facebook</v>
      </c>
      <c r="D112" s="7" t="s">
        <v>10</v>
      </c>
      <c r="E112" s="7" t="s">
        <v>11</v>
      </c>
      <c r="F112" s="7">
        <v>349043</v>
      </c>
      <c r="G112" s="7">
        <v>952691</v>
      </c>
      <c r="H112" s="37">
        <v>125461.62</v>
      </c>
      <c r="I112" s="7">
        <v>6482</v>
      </c>
      <c r="J112" s="7">
        <v>169</v>
      </c>
      <c r="K112" s="7">
        <v>19</v>
      </c>
      <c r="L112" s="38" cm="1">
        <f t="array" ref="L112">ConvRate(K112,J112)</f>
        <v>0.11242603550295859</v>
      </c>
      <c r="M112" s="39">
        <v>88952</v>
      </c>
      <c r="N112" s="39" cm="1">
        <f t="array" ref="N112">Profit(M112,H112)</f>
        <v>-36509.620000000003</v>
      </c>
      <c r="O112" s="40">
        <f t="shared" si="2"/>
        <v>19.355387226164762</v>
      </c>
      <c r="P112" s="40" cm="1">
        <f t="array" ref="P112">CostperConv('Master Data'!$H112,'Master Data'!$K112)</f>
        <v>6603.2431578947362</v>
      </c>
      <c r="Q112" s="38">
        <f t="shared" si="3"/>
        <v>6.8038849952397999E-3</v>
      </c>
      <c r="R112" s="41" cm="1">
        <f t="array" ref="R112">ProfitPCNT(N112,H112)</f>
        <v>-0.29100230014565415</v>
      </c>
      <c r="T112" s="11"/>
      <c r="U112" s="11"/>
    </row>
    <row r="113" spans="1:21" x14ac:dyDescent="0.2">
      <c r="A113" s="8">
        <v>112</v>
      </c>
      <c r="B113" s="30">
        <v>44207</v>
      </c>
      <c r="C113" s="8" t="str" cm="1">
        <f t="array" ref="C113">Host(D113)</f>
        <v>Facebook</v>
      </c>
      <c r="D113" s="8" t="s">
        <v>12</v>
      </c>
      <c r="E113" s="8" t="s">
        <v>11</v>
      </c>
      <c r="F113" s="8">
        <v>348934</v>
      </c>
      <c r="G113" s="8">
        <v>4744397</v>
      </c>
      <c r="H113" s="31">
        <v>191384.01</v>
      </c>
      <c r="I113" s="8">
        <v>9659</v>
      </c>
      <c r="J113" s="8">
        <v>299</v>
      </c>
      <c r="K113" s="8">
        <v>31</v>
      </c>
      <c r="L113" s="32" cm="1">
        <f t="array" ref="L113">ConvRate(K113,J113)</f>
        <v>0.10367892976588629</v>
      </c>
      <c r="M113" s="33">
        <v>132501</v>
      </c>
      <c r="N113" s="33" cm="1">
        <f t="array" ref="N113">Profit(M113,H113)</f>
        <v>-58883.01</v>
      </c>
      <c r="O113" s="34">
        <f t="shared" si="2"/>
        <v>19.814060461745523</v>
      </c>
      <c r="P113" s="34" cm="1">
        <f t="array" ref="P113">CostperConv('Master Data'!$H113,'Master Data'!$K113)</f>
        <v>6173.6777419354839</v>
      </c>
      <c r="Q113" s="32">
        <f t="shared" si="3"/>
        <v>2.0358751596883649E-3</v>
      </c>
      <c r="R113" s="35" cm="1">
        <f t="array" ref="R113">ProfitPCNT(N113,H113)</f>
        <v>-0.30766943382574125</v>
      </c>
      <c r="T113" s="11"/>
      <c r="U113" s="11"/>
    </row>
    <row r="114" spans="1:21" x14ac:dyDescent="0.2">
      <c r="A114" s="7">
        <v>113</v>
      </c>
      <c r="B114" s="36">
        <v>44207</v>
      </c>
      <c r="C114" s="7" t="str" cm="1">
        <f t="array" ref="C114">Host(D114)</f>
        <v>Google</v>
      </c>
      <c r="D114" s="7" t="s">
        <v>13</v>
      </c>
      <c r="E114" s="7" t="s">
        <v>14</v>
      </c>
      <c r="F114" s="7">
        <v>89459845</v>
      </c>
      <c r="G114" s="7">
        <v>144604</v>
      </c>
      <c r="H114" s="37">
        <v>30356.34</v>
      </c>
      <c r="I114" s="7">
        <v>2645</v>
      </c>
      <c r="J114" s="7">
        <v>43</v>
      </c>
      <c r="K114" s="7">
        <v>4</v>
      </c>
      <c r="L114" s="38" cm="1">
        <f t="array" ref="L114">ConvRate(K114,J114)</f>
        <v>9.3023255813953487E-2</v>
      </c>
      <c r="M114" s="39">
        <v>41381</v>
      </c>
      <c r="N114" s="39" cm="1">
        <f t="array" ref="N114">Profit(M114,H114)</f>
        <v>11024.66</v>
      </c>
      <c r="O114" s="40">
        <f t="shared" si="2"/>
        <v>11.476877126654065</v>
      </c>
      <c r="P114" s="40" cm="1">
        <f t="array" ref="P114">CostperConv('Master Data'!$H114,'Master Data'!$K114)</f>
        <v>7589.085</v>
      </c>
      <c r="Q114" s="38">
        <f t="shared" si="3"/>
        <v>1.829133357306852E-2</v>
      </c>
      <c r="R114" s="41" cm="1">
        <f t="array" ref="R114">ProfitPCNT(N114,H114)</f>
        <v>0.36317487549553074</v>
      </c>
      <c r="T114" s="11"/>
      <c r="U114" s="11"/>
    </row>
    <row r="115" spans="1:21" x14ac:dyDescent="0.2">
      <c r="A115" s="8">
        <v>114</v>
      </c>
      <c r="B115" s="30">
        <v>44207</v>
      </c>
      <c r="C115" s="8" t="str" cm="1">
        <f t="array" ref="C115">Host(D115)</f>
        <v>Google</v>
      </c>
      <c r="D115" s="8" t="s">
        <v>15</v>
      </c>
      <c r="E115" s="8" t="s">
        <v>14</v>
      </c>
      <c r="F115" s="8">
        <v>127823</v>
      </c>
      <c r="G115" s="8">
        <v>1131438</v>
      </c>
      <c r="H115" s="31">
        <v>54587.24</v>
      </c>
      <c r="I115" s="8">
        <v>5792</v>
      </c>
      <c r="J115" s="8">
        <v>123</v>
      </c>
      <c r="K115" s="8">
        <v>13</v>
      </c>
      <c r="L115" s="32" cm="1">
        <f t="array" ref="L115">ConvRate(K115,J115)</f>
        <v>0.10569105691056911</v>
      </c>
      <c r="M115" s="33">
        <v>48677</v>
      </c>
      <c r="N115" s="33" cm="1">
        <f t="array" ref="N115">Profit(M115,H115)</f>
        <v>-5910.24</v>
      </c>
      <c r="O115" s="34">
        <f t="shared" si="2"/>
        <v>9.4245925414364642</v>
      </c>
      <c r="P115" s="34" cm="1">
        <f t="array" ref="P115">CostperConv('Master Data'!$H115,'Master Data'!$K115)</f>
        <v>4199.0184615384615</v>
      </c>
      <c r="Q115" s="32">
        <f t="shared" si="3"/>
        <v>5.1191492596147558E-3</v>
      </c>
      <c r="R115" s="35" cm="1">
        <f t="array" ref="R115">ProfitPCNT(N115,H115)</f>
        <v>-0.10827145684595887</v>
      </c>
      <c r="T115" s="11"/>
      <c r="U115" s="11"/>
    </row>
    <row r="116" spans="1:21" x14ac:dyDescent="0.2">
      <c r="A116" s="7">
        <v>115</v>
      </c>
      <c r="B116" s="36">
        <v>44207</v>
      </c>
      <c r="C116" s="7" t="str" cm="1">
        <f t="array" ref="C116">Host(D116)</f>
        <v>YouTube</v>
      </c>
      <c r="D116" s="7" t="s">
        <v>16</v>
      </c>
      <c r="E116" s="7" t="s">
        <v>17</v>
      </c>
      <c r="F116" s="7">
        <v>10934</v>
      </c>
      <c r="G116" s="7">
        <v>1153054</v>
      </c>
      <c r="H116" s="37">
        <v>200856.95999999999</v>
      </c>
      <c r="I116" s="7">
        <v>14171</v>
      </c>
      <c r="J116" s="7">
        <v>530</v>
      </c>
      <c r="K116" s="7">
        <v>97</v>
      </c>
      <c r="L116" s="38" cm="1">
        <f t="array" ref="L116">ConvRate(K116,J116)</f>
        <v>0.18301886792452829</v>
      </c>
      <c r="M116" s="39">
        <v>968475</v>
      </c>
      <c r="N116" s="39" cm="1">
        <f t="array" ref="N116">Profit(M116,H116)</f>
        <v>767618.04</v>
      </c>
      <c r="O116" s="40">
        <f t="shared" si="2"/>
        <v>14.173802836779338</v>
      </c>
      <c r="P116" s="40" cm="1">
        <f t="array" ref="P116">CostperConv('Master Data'!$H116,'Master Data'!$K116)</f>
        <v>2070.6903092783505</v>
      </c>
      <c r="Q116" s="38">
        <f t="shared" si="3"/>
        <v>1.228997080795869E-2</v>
      </c>
      <c r="R116" s="41" cm="1">
        <f t="array" ref="R116">ProfitPCNT(N116,H116)</f>
        <v>3.8217149159282311</v>
      </c>
      <c r="T116" s="11"/>
      <c r="U116" s="11"/>
    </row>
    <row r="117" spans="1:21" x14ac:dyDescent="0.2">
      <c r="A117" s="8">
        <v>116</v>
      </c>
      <c r="B117" s="30">
        <v>44207</v>
      </c>
      <c r="C117" s="8" t="str" cm="1">
        <f t="array" ref="C117">Host(D117)</f>
        <v>Instagram</v>
      </c>
      <c r="D117" s="8" t="s">
        <v>18</v>
      </c>
      <c r="E117" s="8" t="s">
        <v>11</v>
      </c>
      <c r="F117" s="8">
        <v>9034945</v>
      </c>
      <c r="G117" s="8">
        <v>2094758</v>
      </c>
      <c r="H117" s="31">
        <v>318.08</v>
      </c>
      <c r="I117" s="8">
        <v>7964</v>
      </c>
      <c r="J117" s="8">
        <v>0</v>
      </c>
      <c r="K117" s="8">
        <v>1</v>
      </c>
      <c r="L117" s="32" cm="1">
        <f t="array" ref="L117">ConvRate(K117,J117)</f>
        <v>0</v>
      </c>
      <c r="M117" s="33">
        <v>0</v>
      </c>
      <c r="N117" s="33" cm="1">
        <f t="array" ref="N117">Profit(M117,H117)</f>
        <v>-318.08</v>
      </c>
      <c r="O117" s="34">
        <f t="shared" si="2"/>
        <v>3.9939728779507785E-2</v>
      </c>
      <c r="P117" s="34" cm="1">
        <f t="array" ref="P117">CostperConv('Master Data'!$H117,'Master Data'!$K117)</f>
        <v>318.08</v>
      </c>
      <c r="Q117" s="32">
        <f t="shared" si="3"/>
        <v>3.8018711469296213E-3</v>
      </c>
      <c r="R117" s="35" cm="1">
        <f t="array" ref="R117">ProfitPCNT(N117,H117)</f>
        <v>-1</v>
      </c>
      <c r="T117" s="11"/>
      <c r="U117" s="11"/>
    </row>
    <row r="118" spans="1:21" x14ac:dyDescent="0.2">
      <c r="A118" s="7">
        <v>117</v>
      </c>
      <c r="B118" s="36">
        <v>44207</v>
      </c>
      <c r="C118" s="7" t="str" cm="1">
        <f t="array" ref="C118">Host(D118)</f>
        <v>Instagram</v>
      </c>
      <c r="D118" s="7" t="s">
        <v>19</v>
      </c>
      <c r="E118" s="7" t="s">
        <v>11</v>
      </c>
      <c r="F118" s="7">
        <v>983498</v>
      </c>
      <c r="G118" s="7">
        <v>3172165</v>
      </c>
      <c r="H118" s="37">
        <v>4496.8</v>
      </c>
      <c r="I118" s="7">
        <v>12665</v>
      </c>
      <c r="J118" s="7">
        <v>118</v>
      </c>
      <c r="K118" s="7">
        <v>1</v>
      </c>
      <c r="L118" s="38" cm="1">
        <f t="array" ref="L118">ConvRate(K118,J118)</f>
        <v>8.4745762711864406E-3</v>
      </c>
      <c r="M118" s="39">
        <v>2643</v>
      </c>
      <c r="N118" s="39" cm="1">
        <f t="array" ref="N118">Profit(M118,H118)</f>
        <v>-1853.8</v>
      </c>
      <c r="O118" s="40">
        <f t="shared" si="2"/>
        <v>0.35505724437425978</v>
      </c>
      <c r="P118" s="40" cm="1">
        <f t="array" ref="P118">CostperConv('Master Data'!$H118,'Master Data'!$K118)</f>
        <v>4496.8</v>
      </c>
      <c r="Q118" s="38">
        <f t="shared" si="3"/>
        <v>3.9925413715869128E-3</v>
      </c>
      <c r="R118" s="41" cm="1">
        <f t="array" ref="R118">ProfitPCNT(N118,H118)</f>
        <v>-0.41224871019391562</v>
      </c>
      <c r="T118" s="11"/>
      <c r="U118" s="11"/>
    </row>
    <row r="119" spans="1:21" x14ac:dyDescent="0.2">
      <c r="A119" s="8">
        <v>118</v>
      </c>
      <c r="B119" s="30">
        <v>44207</v>
      </c>
      <c r="C119" s="8" t="str" cm="1">
        <f t="array" ref="C119">Host(D119)</f>
        <v>Facebook</v>
      </c>
      <c r="D119" s="8" t="s">
        <v>20</v>
      </c>
      <c r="E119" s="8" t="s">
        <v>11</v>
      </c>
      <c r="F119" s="8">
        <v>4387490</v>
      </c>
      <c r="G119" s="8">
        <v>31100</v>
      </c>
      <c r="H119" s="31">
        <v>19359.82</v>
      </c>
      <c r="I119" s="8">
        <v>769</v>
      </c>
      <c r="J119" s="8">
        <v>26</v>
      </c>
      <c r="K119" s="8">
        <v>6</v>
      </c>
      <c r="L119" s="32" cm="1">
        <f t="array" ref="L119">ConvRate(K119,J119)</f>
        <v>0.23076923076923078</v>
      </c>
      <c r="M119" s="33">
        <v>30795</v>
      </c>
      <c r="N119" s="33" cm="1">
        <f t="array" ref="N119">Profit(M119,H119)</f>
        <v>11435.18</v>
      </c>
      <c r="O119" s="34">
        <f t="shared" si="2"/>
        <v>25.175318595578673</v>
      </c>
      <c r="P119" s="34" cm="1">
        <f t="array" ref="P119">CostperConv('Master Data'!$H119,'Master Data'!$K119)</f>
        <v>3226.6366666666668</v>
      </c>
      <c r="Q119" s="32">
        <f t="shared" si="3"/>
        <v>2.4726688102893891E-2</v>
      </c>
      <c r="R119" s="35" cm="1">
        <f t="array" ref="R119">ProfitPCNT(N119,H119)</f>
        <v>0.59066561569270792</v>
      </c>
      <c r="T119" s="11"/>
      <c r="U119" s="11"/>
    </row>
    <row r="120" spans="1:21" x14ac:dyDescent="0.2">
      <c r="A120" s="7">
        <v>119</v>
      </c>
      <c r="B120" s="36">
        <v>44207</v>
      </c>
      <c r="C120" s="7" t="str" cm="1">
        <f t="array" ref="C120">Host(D120)</f>
        <v>Facebook</v>
      </c>
      <c r="D120" s="7" t="s">
        <v>21</v>
      </c>
      <c r="E120" s="7" t="s">
        <v>11</v>
      </c>
      <c r="F120" s="7">
        <v>544756</v>
      </c>
      <c r="G120" s="7">
        <v>328651</v>
      </c>
      <c r="H120" s="37">
        <v>5774.39</v>
      </c>
      <c r="I120" s="7">
        <v>3327</v>
      </c>
      <c r="J120" s="7">
        <v>4</v>
      </c>
      <c r="K120" s="7">
        <v>1</v>
      </c>
      <c r="L120" s="38" cm="1">
        <f t="array" ref="L120">ConvRate(K120,J120)</f>
        <v>0.25</v>
      </c>
      <c r="M120" s="39">
        <v>631</v>
      </c>
      <c r="N120" s="39" cm="1">
        <f t="array" ref="N120">Profit(M120,H120)</f>
        <v>-5143.3900000000003</v>
      </c>
      <c r="O120" s="40">
        <f t="shared" si="2"/>
        <v>1.735614667868951</v>
      </c>
      <c r="P120" s="40" cm="1">
        <f t="array" ref="P120">CostperConv('Master Data'!$H120,'Master Data'!$K120)</f>
        <v>5774.39</v>
      </c>
      <c r="Q120" s="38">
        <f t="shared" si="3"/>
        <v>1.0123200598811504E-2</v>
      </c>
      <c r="R120" s="41" cm="1">
        <f t="array" ref="R120">ProfitPCNT(N120,H120)</f>
        <v>-0.89072438820377564</v>
      </c>
      <c r="T120" s="11"/>
      <c r="U120" s="11"/>
    </row>
    <row r="121" spans="1:21" x14ac:dyDescent="0.2">
      <c r="A121" s="8">
        <v>120</v>
      </c>
      <c r="B121" s="30">
        <v>44207</v>
      </c>
      <c r="C121" s="8" t="str" cm="1">
        <f t="array" ref="C121">Host(D121)</f>
        <v>Instagram</v>
      </c>
      <c r="D121" s="8" t="s">
        <v>22</v>
      </c>
      <c r="E121" s="8" t="s">
        <v>17</v>
      </c>
      <c r="F121" s="8">
        <v>374754</v>
      </c>
      <c r="G121" s="8">
        <v>968990</v>
      </c>
      <c r="H121" s="31">
        <v>138678.32999999999</v>
      </c>
      <c r="I121" s="8">
        <v>8866</v>
      </c>
      <c r="J121" s="8">
        <v>255</v>
      </c>
      <c r="K121" s="8">
        <v>34</v>
      </c>
      <c r="L121" s="32" cm="1">
        <f t="array" ref="L121">ConvRate(K121,J121)</f>
        <v>0.13333333333333333</v>
      </c>
      <c r="M121" s="33">
        <v>133154</v>
      </c>
      <c r="N121" s="33" cm="1">
        <f t="array" ref="N121">Profit(M121,H121)</f>
        <v>-5524.33</v>
      </c>
      <c r="O121" s="34">
        <f t="shared" si="2"/>
        <v>15.641589217234378</v>
      </c>
      <c r="P121" s="34" cm="1">
        <f t="array" ref="P121">CostperConv('Master Data'!$H121,'Master Data'!$K121)</f>
        <v>4078.7744117647053</v>
      </c>
      <c r="Q121" s="32">
        <f t="shared" si="3"/>
        <v>9.1497332273810881E-3</v>
      </c>
      <c r="R121" s="35" cm="1">
        <f t="array" ref="R121">ProfitPCNT(N121,H121)</f>
        <v>-3.9835567676651432E-2</v>
      </c>
      <c r="T121" s="11"/>
      <c r="U121" s="11"/>
    </row>
    <row r="122" spans="1:21" x14ac:dyDescent="0.2">
      <c r="A122" s="7">
        <v>121</v>
      </c>
      <c r="B122" s="36">
        <v>44207</v>
      </c>
      <c r="C122" s="7" t="str" cm="1">
        <f t="array" ref="C122">Host(D122)</f>
        <v>Google</v>
      </c>
      <c r="D122" s="7" t="s">
        <v>23</v>
      </c>
      <c r="E122" s="7" t="s">
        <v>24</v>
      </c>
      <c r="F122" s="7">
        <v>39889</v>
      </c>
      <c r="G122" s="7">
        <v>5804353</v>
      </c>
      <c r="H122" s="37">
        <v>190361.75</v>
      </c>
      <c r="I122" s="7">
        <v>14093</v>
      </c>
      <c r="J122" s="7">
        <v>454</v>
      </c>
      <c r="K122" s="7">
        <v>56</v>
      </c>
      <c r="L122" s="38" cm="1">
        <f t="array" ref="L122">ConvRate(K122,J122)</f>
        <v>0.12334801762114538</v>
      </c>
      <c r="M122" s="39">
        <v>229185</v>
      </c>
      <c r="N122" s="39" cm="1">
        <f t="array" ref="N122">Profit(M122,H122)</f>
        <v>38823.25</v>
      </c>
      <c r="O122" s="40">
        <f t="shared" si="2"/>
        <v>13.507539203860073</v>
      </c>
      <c r="P122" s="40" cm="1">
        <f t="array" ref="P122">CostperConv('Master Data'!$H122,'Master Data'!$K122)</f>
        <v>3399.3169642857142</v>
      </c>
      <c r="Q122" s="38">
        <f t="shared" si="3"/>
        <v>2.428005326347312E-3</v>
      </c>
      <c r="R122" s="41" cm="1">
        <f t="array" ref="R122">ProfitPCNT(N122,H122)</f>
        <v>0.20394459496196057</v>
      </c>
      <c r="T122" s="11"/>
      <c r="U122" s="11"/>
    </row>
    <row r="123" spans="1:21" x14ac:dyDescent="0.2">
      <c r="A123" s="8">
        <v>122</v>
      </c>
      <c r="B123" s="30">
        <v>44208</v>
      </c>
      <c r="C123" s="8" t="str" cm="1">
        <f t="array" ref="C123">Host(D123)</f>
        <v>Facebook</v>
      </c>
      <c r="D123" s="8" t="s">
        <v>10</v>
      </c>
      <c r="E123" s="8" t="s">
        <v>11</v>
      </c>
      <c r="F123" s="8">
        <v>349043</v>
      </c>
      <c r="G123" s="8">
        <v>1461282</v>
      </c>
      <c r="H123" s="31">
        <v>97866.57</v>
      </c>
      <c r="I123" s="8">
        <v>10736</v>
      </c>
      <c r="J123" s="8">
        <v>205</v>
      </c>
      <c r="K123" s="8">
        <v>25</v>
      </c>
      <c r="L123" s="32" cm="1">
        <f t="array" ref="L123">ConvRate(K123,J123)</f>
        <v>0.12195121951219512</v>
      </c>
      <c r="M123" s="33">
        <v>111682</v>
      </c>
      <c r="N123" s="33" cm="1">
        <f t="array" ref="N123">Profit(M123,H123)</f>
        <v>13815.43</v>
      </c>
      <c r="O123" s="34">
        <f t="shared" si="2"/>
        <v>9.1157386363636377</v>
      </c>
      <c r="P123" s="34" cm="1">
        <f t="array" ref="P123">CostperConv('Master Data'!$H123,'Master Data'!$K123)</f>
        <v>3914.6628000000001</v>
      </c>
      <c r="Q123" s="32">
        <f t="shared" si="3"/>
        <v>7.3469734110185444E-3</v>
      </c>
      <c r="R123" s="35" cm="1">
        <f t="array" ref="R123">ProfitPCNT(N123,H123)</f>
        <v>0.14116597730971872</v>
      </c>
      <c r="T123" s="11"/>
      <c r="U123" s="11"/>
    </row>
    <row r="124" spans="1:21" x14ac:dyDescent="0.2">
      <c r="A124" s="7">
        <v>123</v>
      </c>
      <c r="B124" s="36">
        <v>44208</v>
      </c>
      <c r="C124" s="7" t="str" cm="1">
        <f t="array" ref="C124">Host(D124)</f>
        <v>Facebook</v>
      </c>
      <c r="D124" s="7" t="s">
        <v>12</v>
      </c>
      <c r="E124" s="7" t="s">
        <v>11</v>
      </c>
      <c r="F124" s="7">
        <v>348934</v>
      </c>
      <c r="G124" s="7">
        <v>2583464</v>
      </c>
      <c r="H124" s="37">
        <v>185907.51</v>
      </c>
      <c r="I124" s="7">
        <v>11676</v>
      </c>
      <c r="J124" s="7">
        <v>273</v>
      </c>
      <c r="K124" s="7">
        <v>29</v>
      </c>
      <c r="L124" s="38" cm="1">
        <f t="array" ref="L124">ConvRate(K124,J124)</f>
        <v>0.10622710622710622</v>
      </c>
      <c r="M124" s="39">
        <v>173100</v>
      </c>
      <c r="N124" s="39" cm="1">
        <f t="array" ref="N124">Profit(M124,H124)</f>
        <v>-12807.51</v>
      </c>
      <c r="O124" s="40">
        <f t="shared" si="2"/>
        <v>15.922191675231245</v>
      </c>
      <c r="P124" s="40" cm="1">
        <f t="array" ref="P124">CostperConv('Master Data'!$H124,'Master Data'!$K124)</f>
        <v>6410.6037931034489</v>
      </c>
      <c r="Q124" s="38">
        <f t="shared" si="3"/>
        <v>4.519513335583542E-3</v>
      </c>
      <c r="R124" s="41" cm="1">
        <f t="array" ref="R124">ProfitPCNT(N124,H124)</f>
        <v>-6.8891837667020547E-2</v>
      </c>
      <c r="T124" s="11"/>
      <c r="U124" s="11"/>
    </row>
    <row r="125" spans="1:21" x14ac:dyDescent="0.2">
      <c r="A125" s="8">
        <v>124</v>
      </c>
      <c r="B125" s="30">
        <v>44208</v>
      </c>
      <c r="C125" s="8" t="str" cm="1">
        <f t="array" ref="C125">Host(D125)</f>
        <v>Google</v>
      </c>
      <c r="D125" s="8" t="s">
        <v>13</v>
      </c>
      <c r="E125" s="8" t="s">
        <v>14</v>
      </c>
      <c r="F125" s="8">
        <v>89459845</v>
      </c>
      <c r="G125" s="8">
        <v>179974</v>
      </c>
      <c r="H125" s="31">
        <v>65351.28</v>
      </c>
      <c r="I125" s="8">
        <v>3211</v>
      </c>
      <c r="J125" s="8">
        <v>79</v>
      </c>
      <c r="K125" s="8">
        <v>13</v>
      </c>
      <c r="L125" s="32" cm="1">
        <f t="array" ref="L125">ConvRate(K125,J125)</f>
        <v>0.16455696202531644</v>
      </c>
      <c r="M125" s="33">
        <v>128120</v>
      </c>
      <c r="N125" s="33" cm="1">
        <f t="array" ref="N125">Profit(M125,H125)</f>
        <v>62768.72</v>
      </c>
      <c r="O125" s="34">
        <f t="shared" si="2"/>
        <v>20.352313920896915</v>
      </c>
      <c r="P125" s="34" cm="1">
        <f t="array" ref="P125">CostperConv('Master Data'!$H125,'Master Data'!$K125)</f>
        <v>5027.0215384615385</v>
      </c>
      <c r="Q125" s="32">
        <f t="shared" si="3"/>
        <v>1.7841465989531822E-2</v>
      </c>
      <c r="R125" s="35" cm="1">
        <f t="array" ref="R125">ProfitPCNT(N125,H125)</f>
        <v>0.96048187579493471</v>
      </c>
      <c r="T125" s="11"/>
      <c r="U125" s="11"/>
    </row>
    <row r="126" spans="1:21" x14ac:dyDescent="0.2">
      <c r="A126" s="7">
        <v>125</v>
      </c>
      <c r="B126" s="36">
        <v>44208</v>
      </c>
      <c r="C126" s="7" t="str" cm="1">
        <f t="array" ref="C126">Host(D126)</f>
        <v>Google</v>
      </c>
      <c r="D126" s="7" t="s">
        <v>15</v>
      </c>
      <c r="E126" s="7" t="s">
        <v>14</v>
      </c>
      <c r="F126" s="7">
        <v>127823</v>
      </c>
      <c r="G126" s="7">
        <v>1701682</v>
      </c>
      <c r="H126" s="37">
        <v>101910.01</v>
      </c>
      <c r="I126" s="7">
        <v>9846</v>
      </c>
      <c r="J126" s="7">
        <v>214</v>
      </c>
      <c r="K126" s="7">
        <v>21</v>
      </c>
      <c r="L126" s="38" cm="1">
        <f t="array" ref="L126">ConvRate(K126,J126)</f>
        <v>9.8130841121495324E-2</v>
      </c>
      <c r="M126" s="39">
        <v>55050</v>
      </c>
      <c r="N126" s="39" cm="1">
        <f t="array" ref="N126">Profit(M126,H126)</f>
        <v>-46860.01</v>
      </c>
      <c r="O126" s="40">
        <f t="shared" si="2"/>
        <v>10.350397115579931</v>
      </c>
      <c r="P126" s="40" cm="1">
        <f t="array" ref="P126">CostperConv('Master Data'!$H126,'Master Data'!$K126)</f>
        <v>4852.8576190476188</v>
      </c>
      <c r="Q126" s="38">
        <f t="shared" si="3"/>
        <v>5.786039929904647E-3</v>
      </c>
      <c r="R126" s="41" cm="1">
        <f t="array" ref="R126">ProfitPCNT(N126,H126)</f>
        <v>-0.45981753902290856</v>
      </c>
      <c r="T126" s="11"/>
      <c r="U126" s="11"/>
    </row>
    <row r="127" spans="1:21" x14ac:dyDescent="0.2">
      <c r="A127" s="8">
        <v>126</v>
      </c>
      <c r="B127" s="30">
        <v>44208</v>
      </c>
      <c r="C127" s="8" t="str" cm="1">
        <f t="array" ref="C127">Host(D127)</f>
        <v>YouTube</v>
      </c>
      <c r="D127" s="8" t="s">
        <v>16</v>
      </c>
      <c r="E127" s="8" t="s">
        <v>17</v>
      </c>
      <c r="F127" s="8">
        <v>10934</v>
      </c>
      <c r="G127" s="8">
        <v>1230033</v>
      </c>
      <c r="H127" s="31">
        <v>136380.87</v>
      </c>
      <c r="I127" s="8">
        <v>19091</v>
      </c>
      <c r="J127" s="8">
        <v>436</v>
      </c>
      <c r="K127" s="8">
        <v>67</v>
      </c>
      <c r="L127" s="32" cm="1">
        <f t="array" ref="L127">ConvRate(K127,J127)</f>
        <v>0.1536697247706422</v>
      </c>
      <c r="M127" s="33">
        <v>403266</v>
      </c>
      <c r="N127" s="33" cm="1">
        <f t="array" ref="N127">Profit(M127,H127)</f>
        <v>266885.13</v>
      </c>
      <c r="O127" s="34">
        <f t="shared" si="2"/>
        <v>7.1437258394007648</v>
      </c>
      <c r="P127" s="34" cm="1">
        <f t="array" ref="P127">CostperConv('Master Data'!$H127,'Master Data'!$K127)</f>
        <v>2035.5353731343282</v>
      </c>
      <c r="Q127" s="32">
        <f t="shared" si="3"/>
        <v>1.5520721801772799E-2</v>
      </c>
      <c r="R127" s="35" cm="1">
        <f t="array" ref="R127">ProfitPCNT(N127,H127)</f>
        <v>1.9569103056755688</v>
      </c>
      <c r="T127" s="11"/>
      <c r="U127" s="11"/>
    </row>
    <row r="128" spans="1:21" x14ac:dyDescent="0.2">
      <c r="A128" s="7">
        <v>127</v>
      </c>
      <c r="B128" s="36">
        <v>44208</v>
      </c>
      <c r="C128" s="7" t="str" cm="1">
        <f t="array" ref="C128">Host(D128)</f>
        <v>Instagram</v>
      </c>
      <c r="D128" s="7" t="s">
        <v>18</v>
      </c>
      <c r="E128" s="7" t="s">
        <v>11</v>
      </c>
      <c r="F128" s="7">
        <v>9034945</v>
      </c>
      <c r="G128" s="7">
        <v>3700765</v>
      </c>
      <c r="H128" s="37">
        <v>30681.67</v>
      </c>
      <c r="I128" s="7">
        <v>10384</v>
      </c>
      <c r="J128" s="7">
        <v>135</v>
      </c>
      <c r="K128" s="7">
        <v>10</v>
      </c>
      <c r="L128" s="38" cm="1">
        <f t="array" ref="L128">ConvRate(K128,J128)</f>
        <v>7.407407407407407E-2</v>
      </c>
      <c r="M128" s="39">
        <v>56439</v>
      </c>
      <c r="N128" s="39" cm="1">
        <f t="array" ref="N128">Profit(M128,H128)</f>
        <v>25757.33</v>
      </c>
      <c r="O128" s="40">
        <f t="shared" si="2"/>
        <v>2.9547062788906007</v>
      </c>
      <c r="P128" s="40" cm="1">
        <f t="array" ref="P128">CostperConv('Master Data'!$H128,'Master Data'!$K128)</f>
        <v>3068.1669999999999</v>
      </c>
      <c r="Q128" s="38">
        <f t="shared" si="3"/>
        <v>2.8059063463905438E-3</v>
      </c>
      <c r="R128" s="41" cm="1">
        <f t="array" ref="R128">ProfitPCNT(N128,H128)</f>
        <v>0.83950221744774656</v>
      </c>
      <c r="T128" s="11"/>
      <c r="U128" s="11"/>
    </row>
    <row r="129" spans="1:21" x14ac:dyDescent="0.2">
      <c r="A129" s="8">
        <v>128</v>
      </c>
      <c r="B129" s="30">
        <v>44208</v>
      </c>
      <c r="C129" s="8" t="str" cm="1">
        <f t="array" ref="C129">Host(D129)</f>
        <v>Instagram</v>
      </c>
      <c r="D129" s="8" t="s">
        <v>19</v>
      </c>
      <c r="E129" s="8" t="s">
        <v>11</v>
      </c>
      <c r="F129" s="8">
        <v>983498</v>
      </c>
      <c r="G129" s="8">
        <v>8109472</v>
      </c>
      <c r="H129" s="31">
        <v>58123.98</v>
      </c>
      <c r="I129" s="8">
        <v>20931</v>
      </c>
      <c r="J129" s="8">
        <v>463</v>
      </c>
      <c r="K129" s="8">
        <v>12</v>
      </c>
      <c r="L129" s="32" cm="1">
        <f t="array" ref="L129">ConvRate(K129,J129)</f>
        <v>2.591792656587473E-2</v>
      </c>
      <c r="M129" s="33">
        <v>27180</v>
      </c>
      <c r="N129" s="33" cm="1">
        <f t="array" ref="N129">Profit(M129,H129)</f>
        <v>-30943.98</v>
      </c>
      <c r="O129" s="34">
        <f t="shared" si="2"/>
        <v>2.7769327791314322</v>
      </c>
      <c r="P129" s="34" cm="1">
        <f t="array" ref="P129">CostperConv('Master Data'!$H129,'Master Data'!$K129)</f>
        <v>4843.665</v>
      </c>
      <c r="Q129" s="32">
        <f t="shared" si="3"/>
        <v>2.5810558319949808E-3</v>
      </c>
      <c r="R129" s="35" cm="1">
        <f t="array" ref="R129">ProfitPCNT(N129,H129)</f>
        <v>-0.53237889077795431</v>
      </c>
      <c r="T129" s="11"/>
      <c r="U129" s="11"/>
    </row>
    <row r="130" spans="1:21" x14ac:dyDescent="0.2">
      <c r="A130" s="7">
        <v>129</v>
      </c>
      <c r="B130" s="36">
        <v>44208</v>
      </c>
      <c r="C130" s="7" t="str" cm="1">
        <f t="array" ref="C130">Host(D130)</f>
        <v>Facebook</v>
      </c>
      <c r="D130" s="7" t="s">
        <v>20</v>
      </c>
      <c r="E130" s="7" t="s">
        <v>11</v>
      </c>
      <c r="F130" s="7">
        <v>4387490</v>
      </c>
      <c r="G130" s="7">
        <v>49222</v>
      </c>
      <c r="H130" s="37">
        <v>13438.97</v>
      </c>
      <c r="I130" s="7">
        <v>1442</v>
      </c>
      <c r="J130" s="7">
        <v>32</v>
      </c>
      <c r="K130" s="7">
        <v>6</v>
      </c>
      <c r="L130" s="38" cm="1">
        <f t="array" ref="L130">ConvRate(K130,J130)</f>
        <v>0.1875</v>
      </c>
      <c r="M130" s="39">
        <v>33659</v>
      </c>
      <c r="N130" s="39" cm="1">
        <f t="array" ref="N130">Profit(M130,H130)</f>
        <v>20220.03</v>
      </c>
      <c r="O130" s="40">
        <f t="shared" ref="O130:O193" si="4">H130/I130</f>
        <v>9.3196740638002762</v>
      </c>
      <c r="P130" s="40" cm="1">
        <f t="array" ref="P130">CostperConv('Master Data'!$H130,'Master Data'!$K130)</f>
        <v>2239.8283333333334</v>
      </c>
      <c r="Q130" s="38">
        <f t="shared" si="3"/>
        <v>2.9295843322091748E-2</v>
      </c>
      <c r="R130" s="41" cm="1">
        <f t="array" ref="R130">ProfitPCNT(N130,H130)</f>
        <v>1.5045818243511222</v>
      </c>
      <c r="T130" s="11"/>
      <c r="U130" s="11"/>
    </row>
    <row r="131" spans="1:21" x14ac:dyDescent="0.2">
      <c r="A131" s="8">
        <v>130</v>
      </c>
      <c r="B131" s="30">
        <v>44208</v>
      </c>
      <c r="C131" s="8" t="str" cm="1">
        <f t="array" ref="C131">Host(D131)</f>
        <v>Facebook</v>
      </c>
      <c r="D131" s="8" t="s">
        <v>21</v>
      </c>
      <c r="E131" s="8" t="s">
        <v>11</v>
      </c>
      <c r="F131" s="8">
        <v>544756</v>
      </c>
      <c r="G131" s="8">
        <v>485624</v>
      </c>
      <c r="H131" s="31">
        <v>53262.46</v>
      </c>
      <c r="I131" s="8">
        <v>3907</v>
      </c>
      <c r="J131" s="8">
        <v>32</v>
      </c>
      <c r="K131" s="8">
        <v>5</v>
      </c>
      <c r="L131" s="32" cm="1">
        <f t="array" ref="L131">ConvRate(K131,J131)</f>
        <v>0.15625</v>
      </c>
      <c r="M131" s="33">
        <v>7271</v>
      </c>
      <c r="N131" s="33" cm="1">
        <f t="array" ref="N131">Profit(M131,H131)</f>
        <v>-45991.46</v>
      </c>
      <c r="O131" s="34">
        <f t="shared" si="4"/>
        <v>13.632572306117225</v>
      </c>
      <c r="P131" s="34" cm="1">
        <f t="array" ref="P131">CostperConv('Master Data'!$H131,'Master Data'!$K131)</f>
        <v>10652.492</v>
      </c>
      <c r="Q131" s="32">
        <f t="shared" ref="Q131:Q194" si="5">I131/G131</f>
        <v>8.045319012239923E-3</v>
      </c>
      <c r="R131" s="35" cm="1">
        <f t="array" ref="R131">ProfitPCNT(N131,H131)</f>
        <v>-0.86348734174125641</v>
      </c>
      <c r="T131" s="11"/>
      <c r="U131" s="11"/>
    </row>
    <row r="132" spans="1:21" x14ac:dyDescent="0.2">
      <c r="A132" s="7">
        <v>131</v>
      </c>
      <c r="B132" s="36">
        <v>44208</v>
      </c>
      <c r="C132" s="7" t="str" cm="1">
        <f t="array" ref="C132">Host(D132)</f>
        <v>Instagram</v>
      </c>
      <c r="D132" s="7" t="s">
        <v>22</v>
      </c>
      <c r="E132" s="7" t="s">
        <v>17</v>
      </c>
      <c r="F132" s="7">
        <v>374754</v>
      </c>
      <c r="G132" s="7">
        <v>1190312</v>
      </c>
      <c r="H132" s="37">
        <v>320059.08</v>
      </c>
      <c r="I132" s="7">
        <v>10813</v>
      </c>
      <c r="J132" s="7">
        <v>491</v>
      </c>
      <c r="K132" s="7">
        <v>77</v>
      </c>
      <c r="L132" s="38" cm="1">
        <f t="array" ref="L132">ConvRate(K132,J132)</f>
        <v>0.15682281059063136</v>
      </c>
      <c r="M132" s="39">
        <v>329483</v>
      </c>
      <c r="N132" s="39" cm="1">
        <f t="array" ref="N132">Profit(M132,H132)</f>
        <v>9423.92</v>
      </c>
      <c r="O132" s="40">
        <f t="shared" si="4"/>
        <v>29.59947100712106</v>
      </c>
      <c r="P132" s="40" cm="1">
        <f t="array" ref="P132">CostperConv('Master Data'!$H132,'Master Data'!$K132)</f>
        <v>4156.6114285714284</v>
      </c>
      <c r="Q132" s="38">
        <f t="shared" si="5"/>
        <v>9.0841728891248689E-3</v>
      </c>
      <c r="R132" s="41" cm="1">
        <f t="array" ref="R132">ProfitPCNT(N132,H132)</f>
        <v>2.9444313843556631E-2</v>
      </c>
      <c r="T132" s="11"/>
      <c r="U132" s="11"/>
    </row>
    <row r="133" spans="1:21" x14ac:dyDescent="0.2">
      <c r="A133" s="8">
        <v>132</v>
      </c>
      <c r="B133" s="30">
        <v>44208</v>
      </c>
      <c r="C133" s="8" t="str" cm="1">
        <f t="array" ref="C133">Host(D133)</f>
        <v>Google</v>
      </c>
      <c r="D133" s="8" t="s">
        <v>23</v>
      </c>
      <c r="E133" s="8" t="s">
        <v>24</v>
      </c>
      <c r="F133" s="8">
        <v>39889</v>
      </c>
      <c r="G133" s="8">
        <v>10863586</v>
      </c>
      <c r="H133" s="31">
        <v>133975.94</v>
      </c>
      <c r="I133" s="8">
        <v>18116</v>
      </c>
      <c r="J133" s="8">
        <v>272</v>
      </c>
      <c r="K133" s="8">
        <v>43</v>
      </c>
      <c r="L133" s="32" cm="1">
        <f t="array" ref="L133">ConvRate(K133,J133)</f>
        <v>0.15808823529411764</v>
      </c>
      <c r="M133" s="33">
        <v>192907</v>
      </c>
      <c r="N133" s="33" cm="1">
        <f t="array" ref="N133">Profit(M133,H133)</f>
        <v>58931.06</v>
      </c>
      <c r="O133" s="34">
        <f t="shared" si="4"/>
        <v>7.3954482225656877</v>
      </c>
      <c r="P133" s="34" cm="1">
        <f t="array" ref="P133">CostperConv('Master Data'!$H133,'Master Data'!$K133)</f>
        <v>3115.7195348837208</v>
      </c>
      <c r="Q133" s="32">
        <f t="shared" si="5"/>
        <v>1.6675893208743411E-3</v>
      </c>
      <c r="R133" s="35" cm="1">
        <f t="array" ref="R133">ProfitPCNT(N133,H133)</f>
        <v>0.43986300823864344</v>
      </c>
      <c r="T133" s="11"/>
      <c r="U133" s="11"/>
    </row>
    <row r="134" spans="1:21" x14ac:dyDescent="0.2">
      <c r="A134" s="7">
        <v>133</v>
      </c>
      <c r="B134" s="36">
        <v>44209</v>
      </c>
      <c r="C134" s="7" t="str" cm="1">
        <f t="array" ref="C134">Host(D134)</f>
        <v>Facebook</v>
      </c>
      <c r="D134" s="7" t="s">
        <v>10</v>
      </c>
      <c r="E134" s="7" t="s">
        <v>11</v>
      </c>
      <c r="F134" s="7">
        <v>349043</v>
      </c>
      <c r="G134" s="7">
        <v>1689858</v>
      </c>
      <c r="H134" s="37">
        <v>340021.3</v>
      </c>
      <c r="I134" s="7">
        <v>14085</v>
      </c>
      <c r="J134" s="7">
        <v>327</v>
      </c>
      <c r="K134" s="7">
        <v>57</v>
      </c>
      <c r="L134" s="38" cm="1">
        <f t="array" ref="L134">ConvRate(K134,J134)</f>
        <v>0.1743119266055046</v>
      </c>
      <c r="M134" s="39">
        <v>291236</v>
      </c>
      <c r="N134" s="39" cm="1">
        <f t="array" ref="N134">Profit(M134,H134)</f>
        <v>-48785.3</v>
      </c>
      <c r="O134" s="40">
        <f t="shared" si="4"/>
        <v>24.140667376641815</v>
      </c>
      <c r="P134" s="40" cm="1">
        <f t="array" ref="P134">CostperConv('Master Data'!$H134,'Master Data'!$K134)</f>
        <v>5965.2859649122802</v>
      </c>
      <c r="Q134" s="38">
        <f t="shared" si="5"/>
        <v>8.3350198655745035E-3</v>
      </c>
      <c r="R134" s="41" cm="1">
        <f t="array" ref="R134">ProfitPCNT(N134,H134)</f>
        <v>-0.14347718804674886</v>
      </c>
      <c r="T134" s="11"/>
      <c r="U134" s="11"/>
    </row>
    <row r="135" spans="1:21" x14ac:dyDescent="0.2">
      <c r="A135" s="8">
        <v>134</v>
      </c>
      <c r="B135" s="30">
        <v>44209</v>
      </c>
      <c r="C135" s="8" t="str" cm="1">
        <f t="array" ref="C135">Host(D135)</f>
        <v>Facebook</v>
      </c>
      <c r="D135" s="8" t="s">
        <v>12</v>
      </c>
      <c r="E135" s="8" t="s">
        <v>11</v>
      </c>
      <c r="F135" s="8">
        <v>348934</v>
      </c>
      <c r="G135" s="8">
        <v>2181923</v>
      </c>
      <c r="H135" s="31">
        <v>286938.36</v>
      </c>
      <c r="I135" s="8">
        <v>16646</v>
      </c>
      <c r="J135" s="8">
        <v>530</v>
      </c>
      <c r="K135" s="8">
        <v>56</v>
      </c>
      <c r="L135" s="32" cm="1">
        <f t="array" ref="L135">ConvRate(K135,J135)</f>
        <v>0.10566037735849057</v>
      </c>
      <c r="M135" s="33">
        <v>310381</v>
      </c>
      <c r="N135" s="33" cm="1">
        <f t="array" ref="N135">Profit(M135,H135)</f>
        <v>23442.639999999999</v>
      </c>
      <c r="O135" s="34">
        <f t="shared" si="4"/>
        <v>17.237676318635106</v>
      </c>
      <c r="P135" s="34" cm="1">
        <f t="array" ref="P135">CostperConv('Master Data'!$H135,'Master Data'!$K135)</f>
        <v>5123.8992857142857</v>
      </c>
      <c r="Q135" s="32">
        <f t="shared" si="5"/>
        <v>7.6290501543821668E-3</v>
      </c>
      <c r="R135" s="35" cm="1">
        <f t="array" ref="R135">ProfitPCNT(N135,H135)</f>
        <v>8.1699219302710166E-2</v>
      </c>
      <c r="T135" s="11"/>
      <c r="U135" s="11"/>
    </row>
    <row r="136" spans="1:21" x14ac:dyDescent="0.2">
      <c r="A136" s="7">
        <v>135</v>
      </c>
      <c r="B136" s="36">
        <v>44209</v>
      </c>
      <c r="C136" s="7" t="str" cm="1">
        <f t="array" ref="C136">Host(D136)</f>
        <v>Google</v>
      </c>
      <c r="D136" s="7" t="s">
        <v>13</v>
      </c>
      <c r="E136" s="7" t="s">
        <v>14</v>
      </c>
      <c r="F136" s="7">
        <v>89459845</v>
      </c>
      <c r="G136" s="7">
        <v>238729</v>
      </c>
      <c r="H136" s="37">
        <v>66826.58</v>
      </c>
      <c r="I136" s="7">
        <v>5341</v>
      </c>
      <c r="J136" s="7">
        <v>91</v>
      </c>
      <c r="K136" s="7">
        <v>16</v>
      </c>
      <c r="L136" s="38" cm="1">
        <f t="array" ref="L136">ConvRate(K136,J136)</f>
        <v>0.17582417582417584</v>
      </c>
      <c r="M136" s="39">
        <v>134017</v>
      </c>
      <c r="N136" s="39" cm="1">
        <f t="array" ref="N136">Profit(M136,H136)</f>
        <v>67190.42</v>
      </c>
      <c r="O136" s="40">
        <f t="shared" si="4"/>
        <v>12.511997753229732</v>
      </c>
      <c r="P136" s="40" cm="1">
        <f t="array" ref="P136">CostperConv('Master Data'!$H136,'Master Data'!$K136)</f>
        <v>4176.6612500000001</v>
      </c>
      <c r="Q136" s="38">
        <f t="shared" si="5"/>
        <v>2.2372648484264585E-2</v>
      </c>
      <c r="R136" s="41" cm="1">
        <f t="array" ref="R136">ProfitPCNT(N136,H136)</f>
        <v>1.0054445401814667</v>
      </c>
      <c r="T136" s="11"/>
      <c r="U136" s="11"/>
    </row>
    <row r="137" spans="1:21" x14ac:dyDescent="0.2">
      <c r="A137" s="8">
        <v>136</v>
      </c>
      <c r="B137" s="30">
        <v>44209</v>
      </c>
      <c r="C137" s="8" t="str" cm="1">
        <f t="array" ref="C137">Host(D137)</f>
        <v>Google</v>
      </c>
      <c r="D137" s="8" t="s">
        <v>15</v>
      </c>
      <c r="E137" s="8" t="s">
        <v>14</v>
      </c>
      <c r="F137" s="8">
        <v>127823</v>
      </c>
      <c r="G137" s="8">
        <v>3971986</v>
      </c>
      <c r="H137" s="31">
        <v>182423.65</v>
      </c>
      <c r="I137" s="8">
        <v>12780</v>
      </c>
      <c r="J137" s="8">
        <v>443</v>
      </c>
      <c r="K137" s="8">
        <v>51</v>
      </c>
      <c r="L137" s="32" cm="1">
        <f t="array" ref="L137">ConvRate(K137,J137)</f>
        <v>0.11512415349887133</v>
      </c>
      <c r="M137" s="33">
        <v>136261</v>
      </c>
      <c r="N137" s="33" cm="1">
        <f t="array" ref="N137">Profit(M137,H137)</f>
        <v>-46162.65</v>
      </c>
      <c r="O137" s="34">
        <f t="shared" si="4"/>
        <v>14.274151017214397</v>
      </c>
      <c r="P137" s="34" cm="1">
        <f t="array" ref="P137">CostperConv('Master Data'!$H137,'Master Data'!$K137)</f>
        <v>3576.93431372549</v>
      </c>
      <c r="Q137" s="32">
        <f t="shared" si="5"/>
        <v>3.2175339993645497E-3</v>
      </c>
      <c r="R137" s="35" cm="1">
        <f t="array" ref="R137">ProfitPCNT(N137,H137)</f>
        <v>-0.25305189321669641</v>
      </c>
      <c r="T137" s="11"/>
      <c r="U137" s="11"/>
    </row>
    <row r="138" spans="1:21" x14ac:dyDescent="0.2">
      <c r="A138" s="7">
        <v>137</v>
      </c>
      <c r="B138" s="36">
        <v>44209</v>
      </c>
      <c r="C138" s="7" t="str" cm="1">
        <f t="array" ref="C138">Host(D138)</f>
        <v>YouTube</v>
      </c>
      <c r="D138" s="7" t="s">
        <v>16</v>
      </c>
      <c r="E138" s="7" t="s">
        <v>17</v>
      </c>
      <c r="F138" s="7">
        <v>10934</v>
      </c>
      <c r="G138" s="7">
        <v>2119375</v>
      </c>
      <c r="H138" s="37">
        <v>195388.69</v>
      </c>
      <c r="I138" s="7">
        <v>19348</v>
      </c>
      <c r="J138" s="7">
        <v>797</v>
      </c>
      <c r="K138" s="7">
        <v>132</v>
      </c>
      <c r="L138" s="38" cm="1">
        <f t="array" ref="L138">ConvRate(K138,J138)</f>
        <v>0.16562107904642409</v>
      </c>
      <c r="M138" s="39">
        <v>1202382</v>
      </c>
      <c r="N138" s="39" cm="1">
        <f t="array" ref="N138">Profit(M138,H138)</f>
        <v>1006993.31</v>
      </c>
      <c r="O138" s="40">
        <f t="shared" si="4"/>
        <v>10.098650506512302</v>
      </c>
      <c r="P138" s="40" cm="1">
        <f t="array" ref="P138">CostperConv('Master Data'!$H138,'Master Data'!$K138)</f>
        <v>1480.2173484848486</v>
      </c>
      <c r="Q138" s="38">
        <f t="shared" si="5"/>
        <v>9.1291064582718958E-3</v>
      </c>
      <c r="R138" s="41" cm="1">
        <f t="array" ref="R138">ProfitPCNT(N138,H138)</f>
        <v>5.1537952887651794</v>
      </c>
      <c r="T138" s="11"/>
      <c r="U138" s="11"/>
    </row>
    <row r="139" spans="1:21" x14ac:dyDescent="0.2">
      <c r="A139" s="8">
        <v>138</v>
      </c>
      <c r="B139" s="30">
        <v>44209</v>
      </c>
      <c r="C139" s="8" t="str" cm="1">
        <f t="array" ref="C139">Host(D139)</f>
        <v>Instagram</v>
      </c>
      <c r="D139" s="8" t="s">
        <v>18</v>
      </c>
      <c r="E139" s="8" t="s">
        <v>11</v>
      </c>
      <c r="F139" s="8">
        <v>9034945</v>
      </c>
      <c r="G139" s="8">
        <v>2821260</v>
      </c>
      <c r="H139" s="31">
        <v>74991.899999999994</v>
      </c>
      <c r="I139" s="8">
        <v>14120</v>
      </c>
      <c r="J139" s="8">
        <v>254</v>
      </c>
      <c r="K139" s="8">
        <v>24</v>
      </c>
      <c r="L139" s="32" cm="1">
        <f t="array" ref="L139">ConvRate(K139,J139)</f>
        <v>9.4488188976377951E-2</v>
      </c>
      <c r="M139" s="33">
        <v>190458</v>
      </c>
      <c r="N139" s="33" cm="1">
        <f t="array" ref="N139">Profit(M139,H139)</f>
        <v>115466.1</v>
      </c>
      <c r="O139" s="34">
        <f t="shared" si="4"/>
        <v>5.3110410764872515</v>
      </c>
      <c r="P139" s="34" cm="1">
        <f t="array" ref="P139">CostperConv('Master Data'!$H139,'Master Data'!$K139)</f>
        <v>3124.6624999999999</v>
      </c>
      <c r="Q139" s="32">
        <f t="shared" si="5"/>
        <v>5.0048559863323482E-3</v>
      </c>
      <c r="R139" s="35" cm="1">
        <f t="array" ref="R139">ProfitPCNT(N139,H139)</f>
        <v>1.5397142891432276</v>
      </c>
      <c r="T139" s="11"/>
      <c r="U139" s="11"/>
    </row>
    <row r="140" spans="1:21" x14ac:dyDescent="0.2">
      <c r="A140" s="7">
        <v>139</v>
      </c>
      <c r="B140" s="36">
        <v>44209</v>
      </c>
      <c r="C140" s="7" t="str" cm="1">
        <f t="array" ref="C140">Host(D140)</f>
        <v>Instagram</v>
      </c>
      <c r="D140" s="7" t="s">
        <v>19</v>
      </c>
      <c r="E140" s="7" t="s">
        <v>11</v>
      </c>
      <c r="F140" s="7">
        <v>983498</v>
      </c>
      <c r="G140" s="7">
        <v>4876573</v>
      </c>
      <c r="H140" s="37">
        <v>14286.7</v>
      </c>
      <c r="I140" s="7">
        <v>20507</v>
      </c>
      <c r="J140" s="7">
        <v>544</v>
      </c>
      <c r="K140" s="7">
        <v>6</v>
      </c>
      <c r="L140" s="38" cm="1">
        <f t="array" ref="L140">ConvRate(K140,J140)</f>
        <v>1.1029411764705883E-2</v>
      </c>
      <c r="M140" s="39">
        <v>9806</v>
      </c>
      <c r="N140" s="39" cm="1">
        <f t="array" ref="N140">Profit(M140,H140)</f>
        <v>-4480.7</v>
      </c>
      <c r="O140" s="40">
        <f t="shared" si="4"/>
        <v>0.6966743063344224</v>
      </c>
      <c r="P140" s="40" cm="1">
        <f t="array" ref="P140">CostperConv('Master Data'!$H140,'Master Data'!$K140)</f>
        <v>2381.1166666666668</v>
      </c>
      <c r="Q140" s="38">
        <f t="shared" si="5"/>
        <v>4.2052072223670188E-3</v>
      </c>
      <c r="R140" s="41" cm="1">
        <f t="array" ref="R140">ProfitPCNT(N140,H140)</f>
        <v>-0.31362735971217981</v>
      </c>
      <c r="T140" s="11"/>
      <c r="U140" s="11"/>
    </row>
    <row r="141" spans="1:21" x14ac:dyDescent="0.2">
      <c r="A141" s="8">
        <v>140</v>
      </c>
      <c r="B141" s="30">
        <v>44209</v>
      </c>
      <c r="C141" s="8" t="str" cm="1">
        <f t="array" ref="C141">Host(D141)</f>
        <v>Facebook</v>
      </c>
      <c r="D141" s="8" t="s">
        <v>20</v>
      </c>
      <c r="E141" s="8" t="s">
        <v>11</v>
      </c>
      <c r="F141" s="8">
        <v>4387490</v>
      </c>
      <c r="G141" s="8">
        <v>56712</v>
      </c>
      <c r="H141" s="31">
        <v>9064.11</v>
      </c>
      <c r="I141" s="8">
        <v>1284</v>
      </c>
      <c r="J141" s="8">
        <v>21</v>
      </c>
      <c r="K141" s="8">
        <v>3</v>
      </c>
      <c r="L141" s="32" cm="1">
        <f t="array" ref="L141">ConvRate(K141,J141)</f>
        <v>0.14285714285714285</v>
      </c>
      <c r="M141" s="33">
        <v>18288</v>
      </c>
      <c r="N141" s="33" cm="1">
        <f t="array" ref="N141">Profit(M141,H141)</f>
        <v>9223.89</v>
      </c>
      <c r="O141" s="34">
        <f t="shared" si="4"/>
        <v>7.0592757009345801</v>
      </c>
      <c r="P141" s="34" cm="1">
        <f t="array" ref="P141">CostperConv('Master Data'!$H141,'Master Data'!$K141)</f>
        <v>3021.3700000000003</v>
      </c>
      <c r="Q141" s="32">
        <f t="shared" si="5"/>
        <v>2.264071096064325E-2</v>
      </c>
      <c r="R141" s="35" cm="1">
        <f t="array" ref="R141">ProfitPCNT(N141,H141)</f>
        <v>1.0176277648881136</v>
      </c>
      <c r="T141" s="11"/>
      <c r="U141" s="11"/>
    </row>
    <row r="142" spans="1:21" x14ac:dyDescent="0.2">
      <c r="A142" s="7">
        <v>141</v>
      </c>
      <c r="B142" s="36">
        <v>44209</v>
      </c>
      <c r="C142" s="7" t="str" cm="1">
        <f t="array" ref="C142">Host(D142)</f>
        <v>Facebook</v>
      </c>
      <c r="D142" s="7" t="s">
        <v>21</v>
      </c>
      <c r="E142" s="7" t="s">
        <v>11</v>
      </c>
      <c r="F142" s="7">
        <v>544756</v>
      </c>
      <c r="G142" s="7">
        <v>402686</v>
      </c>
      <c r="H142" s="37">
        <v>157513.32999999999</v>
      </c>
      <c r="I142" s="7">
        <v>6712</v>
      </c>
      <c r="J142" s="7">
        <v>141</v>
      </c>
      <c r="K142" s="7">
        <v>15</v>
      </c>
      <c r="L142" s="38" cm="1">
        <f t="array" ref="L142">ConvRate(K142,J142)</f>
        <v>0.10638297872340426</v>
      </c>
      <c r="M142" s="39">
        <v>26704</v>
      </c>
      <c r="N142" s="39" cm="1">
        <f t="array" ref="N142">Profit(M142,H142)</f>
        <v>-130809.33</v>
      </c>
      <c r="O142" s="40">
        <f t="shared" si="4"/>
        <v>23.467421036948746</v>
      </c>
      <c r="P142" s="40" cm="1">
        <f t="array" ref="P142">CostperConv('Master Data'!$H142,'Master Data'!$K142)</f>
        <v>10500.888666666666</v>
      </c>
      <c r="Q142" s="38">
        <f t="shared" si="5"/>
        <v>1.6668073883869813E-2</v>
      </c>
      <c r="R142" s="41" cm="1">
        <f t="array" ref="R142">ProfitPCNT(N142,H142)</f>
        <v>-0.83046514222002676</v>
      </c>
      <c r="T142" s="11"/>
      <c r="U142" s="11"/>
    </row>
    <row r="143" spans="1:21" x14ac:dyDescent="0.2">
      <c r="A143" s="8">
        <v>142</v>
      </c>
      <c r="B143" s="30">
        <v>44209</v>
      </c>
      <c r="C143" s="8" t="str" cm="1">
        <f t="array" ref="C143">Host(D143)</f>
        <v>Instagram</v>
      </c>
      <c r="D143" s="8" t="s">
        <v>22</v>
      </c>
      <c r="E143" s="8" t="s">
        <v>17</v>
      </c>
      <c r="F143" s="8">
        <v>374754</v>
      </c>
      <c r="G143" s="8">
        <v>1680504</v>
      </c>
      <c r="H143" s="31">
        <v>29050.73</v>
      </c>
      <c r="I143" s="8">
        <v>15523</v>
      </c>
      <c r="J143" s="8">
        <v>57</v>
      </c>
      <c r="K143" s="8">
        <v>6</v>
      </c>
      <c r="L143" s="32" cm="1">
        <f t="array" ref="L143">ConvRate(K143,J143)</f>
        <v>0.10526315789473684</v>
      </c>
      <c r="M143" s="33">
        <v>48267</v>
      </c>
      <c r="N143" s="33" cm="1">
        <f t="array" ref="N143">Profit(M143,H143)</f>
        <v>19216.27</v>
      </c>
      <c r="O143" s="34">
        <f t="shared" si="4"/>
        <v>1.8714636346067126</v>
      </c>
      <c r="P143" s="34" cm="1">
        <f t="array" ref="P143">CostperConv('Master Data'!$H143,'Master Data'!$K143)</f>
        <v>4841.788333333333</v>
      </c>
      <c r="Q143" s="32">
        <f t="shared" si="5"/>
        <v>9.2371098194351225E-3</v>
      </c>
      <c r="R143" s="35" cm="1">
        <f t="array" ref="R143">ProfitPCNT(N143,H143)</f>
        <v>0.66147287865055371</v>
      </c>
      <c r="T143" s="11"/>
      <c r="U143" s="11"/>
    </row>
    <row r="144" spans="1:21" x14ac:dyDescent="0.2">
      <c r="A144" s="7">
        <v>143</v>
      </c>
      <c r="B144" s="36">
        <v>44209</v>
      </c>
      <c r="C144" s="7" t="str" cm="1">
        <f t="array" ref="C144">Host(D144)</f>
        <v>Google</v>
      </c>
      <c r="D144" s="7" t="s">
        <v>23</v>
      </c>
      <c r="E144" s="7" t="s">
        <v>24</v>
      </c>
      <c r="F144" s="7">
        <v>39889</v>
      </c>
      <c r="G144" s="7">
        <v>18211239</v>
      </c>
      <c r="H144" s="37">
        <v>458631.17</v>
      </c>
      <c r="I144" s="7">
        <v>24846</v>
      </c>
      <c r="J144" s="7">
        <v>610</v>
      </c>
      <c r="K144" s="7">
        <v>121</v>
      </c>
      <c r="L144" s="38" cm="1">
        <f t="array" ref="L144">ConvRate(K144,J144)</f>
        <v>0.19836065573770492</v>
      </c>
      <c r="M144" s="39">
        <v>415219</v>
      </c>
      <c r="N144" s="39" cm="1">
        <f t="array" ref="N144">Profit(M144,H144)</f>
        <v>-43412.17</v>
      </c>
      <c r="O144" s="40">
        <f t="shared" si="4"/>
        <v>18.458953956371246</v>
      </c>
      <c r="P144" s="40" cm="1">
        <f t="array" ref="P144">CostperConv('Master Data'!$H144,'Master Data'!$K144)</f>
        <v>3790.3402479338843</v>
      </c>
      <c r="Q144" s="38">
        <f t="shared" si="5"/>
        <v>1.3643223286455139E-3</v>
      </c>
      <c r="R144" s="41" cm="1">
        <f t="array" ref="R144">ProfitPCNT(N144,H144)</f>
        <v>-9.4655951971166719E-2</v>
      </c>
      <c r="T144" s="11"/>
      <c r="U144" s="11"/>
    </row>
    <row r="145" spans="1:21" x14ac:dyDescent="0.2">
      <c r="A145" s="8">
        <v>144</v>
      </c>
      <c r="B145" s="30">
        <v>44210</v>
      </c>
      <c r="C145" s="8" t="str" cm="1">
        <f t="array" ref="C145">Host(D145)</f>
        <v>Facebook</v>
      </c>
      <c r="D145" s="8" t="s">
        <v>10</v>
      </c>
      <c r="E145" s="8" t="s">
        <v>11</v>
      </c>
      <c r="F145" s="8">
        <v>349043</v>
      </c>
      <c r="G145" s="8">
        <v>2917414</v>
      </c>
      <c r="H145" s="31">
        <v>68705.98</v>
      </c>
      <c r="I145" s="8">
        <v>13684</v>
      </c>
      <c r="J145" s="8">
        <v>117</v>
      </c>
      <c r="K145" s="8">
        <v>12</v>
      </c>
      <c r="L145" s="32" cm="1">
        <f t="array" ref="L145">ConvRate(K145,J145)</f>
        <v>0.10256410256410256</v>
      </c>
      <c r="M145" s="33">
        <v>58514</v>
      </c>
      <c r="N145" s="33" cm="1">
        <f t="array" ref="N145">Profit(M145,H145)</f>
        <v>-10191.98</v>
      </c>
      <c r="O145" s="34">
        <f t="shared" si="4"/>
        <v>5.0208988599824611</v>
      </c>
      <c r="P145" s="34" cm="1">
        <f t="array" ref="P145">CostperConv('Master Data'!$H145,'Master Data'!$K145)</f>
        <v>5725.498333333333</v>
      </c>
      <c r="Q145" s="32">
        <f t="shared" si="5"/>
        <v>4.6904553141926377E-3</v>
      </c>
      <c r="R145" s="35" cm="1">
        <f t="array" ref="R145">ProfitPCNT(N145,H145)</f>
        <v>-0.14834196382905826</v>
      </c>
      <c r="T145" s="11"/>
      <c r="U145" s="11"/>
    </row>
    <row r="146" spans="1:21" x14ac:dyDescent="0.2">
      <c r="A146" s="7">
        <v>145</v>
      </c>
      <c r="B146" s="36">
        <v>44210</v>
      </c>
      <c r="C146" s="7" t="str" cm="1">
        <f t="array" ref="C146">Host(D146)</f>
        <v>Facebook</v>
      </c>
      <c r="D146" s="7" t="s">
        <v>12</v>
      </c>
      <c r="E146" s="7" t="s">
        <v>11</v>
      </c>
      <c r="F146" s="7">
        <v>348934</v>
      </c>
      <c r="G146" s="7">
        <v>7591671</v>
      </c>
      <c r="H146" s="37">
        <v>214968.38</v>
      </c>
      <c r="I146" s="7">
        <v>20147</v>
      </c>
      <c r="J146" s="7">
        <v>469</v>
      </c>
      <c r="K146" s="7">
        <v>33</v>
      </c>
      <c r="L146" s="38" cm="1">
        <f t="array" ref="L146">ConvRate(K146,J146)</f>
        <v>7.0362473347547971E-2</v>
      </c>
      <c r="M146" s="39">
        <v>143021</v>
      </c>
      <c r="N146" s="39" cm="1">
        <f t="array" ref="N146">Profit(M146,H146)</f>
        <v>-71947.38</v>
      </c>
      <c r="O146" s="40">
        <f t="shared" si="4"/>
        <v>10.669994540130045</v>
      </c>
      <c r="P146" s="40" cm="1">
        <f t="array" ref="P146">CostperConv('Master Data'!$H146,'Master Data'!$K146)</f>
        <v>6514.1933333333336</v>
      </c>
      <c r="Q146" s="38">
        <f t="shared" si="5"/>
        <v>2.6538294401851712E-3</v>
      </c>
      <c r="R146" s="41" cm="1">
        <f t="array" ref="R146">ProfitPCNT(N146,H146)</f>
        <v>-0.33468819925981674</v>
      </c>
      <c r="T146" s="11"/>
      <c r="U146" s="11"/>
    </row>
    <row r="147" spans="1:21" x14ac:dyDescent="0.2">
      <c r="A147" s="8">
        <v>146</v>
      </c>
      <c r="B147" s="30">
        <v>44210</v>
      </c>
      <c r="C147" s="8" t="str" cm="1">
        <f t="array" ref="C147">Host(D147)</f>
        <v>Google</v>
      </c>
      <c r="D147" s="8" t="s">
        <v>13</v>
      </c>
      <c r="E147" s="8" t="s">
        <v>14</v>
      </c>
      <c r="F147" s="8">
        <v>89459845</v>
      </c>
      <c r="G147" s="8">
        <v>219719</v>
      </c>
      <c r="H147" s="31">
        <v>58477.3</v>
      </c>
      <c r="I147" s="8">
        <v>5158</v>
      </c>
      <c r="J147" s="8">
        <v>77</v>
      </c>
      <c r="K147" s="8">
        <v>12</v>
      </c>
      <c r="L147" s="32" cm="1">
        <f t="array" ref="L147">ConvRate(K147,J147)</f>
        <v>0.15584415584415584</v>
      </c>
      <c r="M147" s="33">
        <v>69232</v>
      </c>
      <c r="N147" s="33" cm="1">
        <f t="array" ref="N147">Profit(M147,H147)</f>
        <v>10754.7</v>
      </c>
      <c r="O147" s="34">
        <f t="shared" si="4"/>
        <v>11.337204342768516</v>
      </c>
      <c r="P147" s="34" cm="1">
        <f t="array" ref="P147">CostperConv('Master Data'!$H147,'Master Data'!$K147)</f>
        <v>4873.1083333333336</v>
      </c>
      <c r="Q147" s="32">
        <f t="shared" si="5"/>
        <v>2.3475439083556725E-2</v>
      </c>
      <c r="R147" s="35" cm="1">
        <f t="array" ref="R147">ProfitPCNT(N147,H147)</f>
        <v>0.18391238993592385</v>
      </c>
      <c r="T147" s="11"/>
      <c r="U147" s="11"/>
    </row>
    <row r="148" spans="1:21" x14ac:dyDescent="0.2">
      <c r="A148" s="7">
        <v>147</v>
      </c>
      <c r="B148" s="36">
        <v>44210</v>
      </c>
      <c r="C148" s="7" t="str" cm="1">
        <f t="array" ref="C148">Host(D148)</f>
        <v>Google</v>
      </c>
      <c r="D148" s="7" t="s">
        <v>15</v>
      </c>
      <c r="E148" s="7" t="s">
        <v>14</v>
      </c>
      <c r="F148" s="7">
        <v>127823</v>
      </c>
      <c r="G148" s="7">
        <v>3338648</v>
      </c>
      <c r="H148" s="37">
        <v>164975.82999999999</v>
      </c>
      <c r="I148" s="7">
        <v>17199</v>
      </c>
      <c r="J148" s="7">
        <v>479</v>
      </c>
      <c r="K148" s="7">
        <v>40</v>
      </c>
      <c r="L148" s="38" cm="1">
        <f t="array" ref="L148">ConvRate(K148,J148)</f>
        <v>8.3507306889352817E-2</v>
      </c>
      <c r="M148" s="39">
        <v>121439</v>
      </c>
      <c r="N148" s="39" cm="1">
        <f t="array" ref="N148">Profit(M148,H148)</f>
        <v>-43536.83</v>
      </c>
      <c r="O148" s="40">
        <f t="shared" si="4"/>
        <v>9.592175707889993</v>
      </c>
      <c r="P148" s="40" cm="1">
        <f t="array" ref="P148">CostperConv('Master Data'!$H148,'Master Data'!$K148)</f>
        <v>4124.3957499999997</v>
      </c>
      <c r="Q148" s="38">
        <f t="shared" si="5"/>
        <v>5.1514864699722766E-3</v>
      </c>
      <c r="R148" s="41" cm="1">
        <f t="array" ref="R148">ProfitPCNT(N148,H148)</f>
        <v>-0.26389823285023029</v>
      </c>
      <c r="T148" s="11"/>
      <c r="U148" s="11"/>
    </row>
    <row r="149" spans="1:21" x14ac:dyDescent="0.2">
      <c r="A149" s="8">
        <v>148</v>
      </c>
      <c r="B149" s="30">
        <v>44210</v>
      </c>
      <c r="C149" s="8" t="str" cm="1">
        <f t="array" ref="C149">Host(D149)</f>
        <v>YouTube</v>
      </c>
      <c r="D149" s="8" t="s">
        <v>16</v>
      </c>
      <c r="E149" s="8" t="s">
        <v>17</v>
      </c>
      <c r="F149" s="8">
        <v>10934</v>
      </c>
      <c r="G149" s="8">
        <v>2165431</v>
      </c>
      <c r="H149" s="31">
        <v>190223.27</v>
      </c>
      <c r="I149" s="8">
        <v>21839</v>
      </c>
      <c r="J149" s="8">
        <v>452</v>
      </c>
      <c r="K149" s="8">
        <v>92</v>
      </c>
      <c r="L149" s="32" cm="1">
        <f t="array" ref="L149">ConvRate(K149,J149)</f>
        <v>0.20353982300884957</v>
      </c>
      <c r="M149" s="33">
        <v>686437</v>
      </c>
      <c r="N149" s="33" cm="1">
        <f t="array" ref="N149">Profit(M149,H149)</f>
        <v>496213.73</v>
      </c>
      <c r="O149" s="34">
        <f t="shared" si="4"/>
        <v>8.7102555062044953</v>
      </c>
      <c r="P149" s="34" cm="1">
        <f t="array" ref="P149">CostperConv('Master Data'!$H149,'Master Data'!$K149)</f>
        <v>2067.6442391304345</v>
      </c>
      <c r="Q149" s="32">
        <f t="shared" si="5"/>
        <v>1.0085290180107332E-2</v>
      </c>
      <c r="R149" s="35" cm="1">
        <f t="array" ref="R149">ProfitPCNT(N149,H149)</f>
        <v>2.6085858475674399</v>
      </c>
      <c r="T149" s="11"/>
      <c r="U149" s="11"/>
    </row>
    <row r="150" spans="1:21" x14ac:dyDescent="0.2">
      <c r="A150" s="7">
        <v>149</v>
      </c>
      <c r="B150" s="36">
        <v>44210</v>
      </c>
      <c r="C150" s="7" t="str" cm="1">
        <f t="array" ref="C150">Host(D150)</f>
        <v>Instagram</v>
      </c>
      <c r="D150" s="7" t="s">
        <v>18</v>
      </c>
      <c r="E150" s="7" t="s">
        <v>11</v>
      </c>
      <c r="F150" s="7">
        <v>9034945</v>
      </c>
      <c r="G150" s="7">
        <v>2952199</v>
      </c>
      <c r="H150" s="37">
        <v>333875.84000000003</v>
      </c>
      <c r="I150" s="7">
        <v>16690</v>
      </c>
      <c r="J150" s="7">
        <v>587</v>
      </c>
      <c r="K150" s="7">
        <v>74</v>
      </c>
      <c r="L150" s="38" cm="1">
        <f t="array" ref="L150">ConvRate(K150,J150)</f>
        <v>0.12606473594548551</v>
      </c>
      <c r="M150" s="39">
        <v>350973</v>
      </c>
      <c r="N150" s="39" cm="1">
        <f t="array" ref="N150">Profit(M150,H150)</f>
        <v>17097.16</v>
      </c>
      <c r="O150" s="40">
        <f t="shared" si="4"/>
        <v>20.004544038346317</v>
      </c>
      <c r="P150" s="40" cm="1">
        <f t="array" ref="P150">CostperConv('Master Data'!$H150,'Master Data'!$K150)</f>
        <v>4511.8356756756757</v>
      </c>
      <c r="Q150" s="38">
        <f t="shared" si="5"/>
        <v>5.653412930496894E-3</v>
      </c>
      <c r="R150" s="41" cm="1">
        <f t="array" ref="R150">ProfitPCNT(N150,H150)</f>
        <v>5.1208137731678934E-2</v>
      </c>
      <c r="T150" s="11"/>
      <c r="U150" s="11"/>
    </row>
    <row r="151" spans="1:21" x14ac:dyDescent="0.2">
      <c r="A151" s="8">
        <v>150</v>
      </c>
      <c r="B151" s="30">
        <v>44210</v>
      </c>
      <c r="C151" s="8" t="str" cm="1">
        <f t="array" ref="C151">Host(D151)</f>
        <v>Instagram</v>
      </c>
      <c r="D151" s="8" t="s">
        <v>19</v>
      </c>
      <c r="E151" s="8" t="s">
        <v>11</v>
      </c>
      <c r="F151" s="8">
        <v>983498</v>
      </c>
      <c r="G151" s="8">
        <v>4400434</v>
      </c>
      <c r="H151" s="31">
        <v>198455.21</v>
      </c>
      <c r="I151" s="8">
        <v>33020</v>
      </c>
      <c r="J151" s="8">
        <v>819</v>
      </c>
      <c r="K151" s="8">
        <v>49</v>
      </c>
      <c r="L151" s="32" cm="1">
        <f t="array" ref="L151">ConvRate(K151,J151)</f>
        <v>5.9829059829059832E-2</v>
      </c>
      <c r="M151" s="33">
        <v>132845</v>
      </c>
      <c r="N151" s="33" cm="1">
        <f t="array" ref="N151">Profit(M151,H151)</f>
        <v>-65610.210000000006</v>
      </c>
      <c r="O151" s="34">
        <f t="shared" si="4"/>
        <v>6.0101517262265292</v>
      </c>
      <c r="P151" s="34" cm="1">
        <f t="array" ref="P151">CostperConv('Master Data'!$H151,'Master Data'!$K151)</f>
        <v>4050.106326530612</v>
      </c>
      <c r="Q151" s="32">
        <f t="shared" si="5"/>
        <v>7.5038053064765886E-3</v>
      </c>
      <c r="R151" s="35" cm="1">
        <f t="array" ref="R151">ProfitPCNT(N151,H151)</f>
        <v>-0.33060462358231868</v>
      </c>
      <c r="T151" s="11"/>
      <c r="U151" s="11"/>
    </row>
    <row r="152" spans="1:21" x14ac:dyDescent="0.2">
      <c r="A152" s="7">
        <v>151</v>
      </c>
      <c r="B152" s="36">
        <v>44210</v>
      </c>
      <c r="C152" s="7" t="str" cm="1">
        <f t="array" ref="C152">Host(D152)</f>
        <v>Facebook</v>
      </c>
      <c r="D152" s="7" t="s">
        <v>20</v>
      </c>
      <c r="E152" s="7" t="s">
        <v>11</v>
      </c>
      <c r="F152" s="7">
        <v>4387490</v>
      </c>
      <c r="G152" s="7">
        <v>46997</v>
      </c>
      <c r="H152" s="37">
        <v>4005.95</v>
      </c>
      <c r="I152" s="7">
        <v>1861</v>
      </c>
      <c r="J152" s="7">
        <v>8</v>
      </c>
      <c r="K152" s="7">
        <v>2</v>
      </c>
      <c r="L152" s="38" cm="1">
        <f t="array" ref="L152">ConvRate(K152,J152)</f>
        <v>0.25</v>
      </c>
      <c r="M152" s="39">
        <v>9219</v>
      </c>
      <c r="N152" s="39" cm="1">
        <f t="array" ref="N152">Profit(M152,H152)</f>
        <v>5213.05</v>
      </c>
      <c r="O152" s="40">
        <f t="shared" si="4"/>
        <v>2.1525792584631915</v>
      </c>
      <c r="P152" s="40" cm="1">
        <f t="array" ref="P152">CostperConv('Master Data'!$H152,'Master Data'!$K152)</f>
        <v>2002.9749999999999</v>
      </c>
      <c r="Q152" s="38">
        <f t="shared" si="5"/>
        <v>3.9598272230142346E-2</v>
      </c>
      <c r="R152" s="41" cm="1">
        <f t="array" ref="R152">ProfitPCNT(N152,H152)</f>
        <v>1.3013267764200753</v>
      </c>
      <c r="T152" s="11"/>
      <c r="U152" s="11"/>
    </row>
    <row r="153" spans="1:21" x14ac:dyDescent="0.2">
      <c r="A153" s="8">
        <v>152</v>
      </c>
      <c r="B153" s="30">
        <v>44210</v>
      </c>
      <c r="C153" s="8" t="str" cm="1">
        <f t="array" ref="C153">Host(D153)</f>
        <v>Facebook</v>
      </c>
      <c r="D153" s="8" t="s">
        <v>21</v>
      </c>
      <c r="E153" s="8" t="s">
        <v>11</v>
      </c>
      <c r="F153" s="8">
        <v>544756</v>
      </c>
      <c r="G153" s="8">
        <v>490777</v>
      </c>
      <c r="H153" s="31">
        <v>152442.5</v>
      </c>
      <c r="I153" s="8">
        <v>8508</v>
      </c>
      <c r="J153" s="8">
        <v>119</v>
      </c>
      <c r="K153" s="8">
        <v>21</v>
      </c>
      <c r="L153" s="32" cm="1">
        <f t="array" ref="L153">ConvRate(K153,J153)</f>
        <v>0.17647058823529413</v>
      </c>
      <c r="M153" s="33">
        <v>13479</v>
      </c>
      <c r="N153" s="33" cm="1">
        <f t="array" ref="N153">Profit(M153,H153)</f>
        <v>-138963.5</v>
      </c>
      <c r="O153" s="34">
        <f t="shared" si="4"/>
        <v>17.917548189938881</v>
      </c>
      <c r="P153" s="34" cm="1">
        <f t="array" ref="P153">CostperConv('Master Data'!$H153,'Master Data'!$K153)</f>
        <v>7259.166666666667</v>
      </c>
      <c r="Q153" s="32">
        <f t="shared" si="5"/>
        <v>1.7335775718911033E-2</v>
      </c>
      <c r="R153" s="35" cm="1">
        <f t="array" ref="R153">ProfitPCNT(N153,H153)</f>
        <v>-0.91157977598110762</v>
      </c>
      <c r="T153" s="11"/>
      <c r="U153" s="11"/>
    </row>
    <row r="154" spans="1:21" x14ac:dyDescent="0.2">
      <c r="A154" s="7">
        <v>153</v>
      </c>
      <c r="B154" s="36">
        <v>44210</v>
      </c>
      <c r="C154" s="7" t="str" cm="1">
        <f t="array" ref="C154">Host(D154)</f>
        <v>Instagram</v>
      </c>
      <c r="D154" s="7" t="s">
        <v>22</v>
      </c>
      <c r="E154" s="7" t="s">
        <v>17</v>
      </c>
      <c r="F154" s="7">
        <v>374754</v>
      </c>
      <c r="G154" s="7">
        <v>2297084</v>
      </c>
      <c r="H154" s="37">
        <v>194385.41</v>
      </c>
      <c r="I154" s="7">
        <v>16971</v>
      </c>
      <c r="J154" s="7">
        <v>388</v>
      </c>
      <c r="K154" s="7">
        <v>43</v>
      </c>
      <c r="L154" s="38" cm="1">
        <f t="array" ref="L154">ConvRate(K154,J154)</f>
        <v>0.11082474226804123</v>
      </c>
      <c r="M154" s="39">
        <v>290183</v>
      </c>
      <c r="N154" s="39" cm="1">
        <f t="array" ref="N154">Profit(M154,H154)</f>
        <v>95797.59</v>
      </c>
      <c r="O154" s="40">
        <f t="shared" si="4"/>
        <v>11.453975016204113</v>
      </c>
      <c r="P154" s="40" cm="1">
        <f t="array" ref="P154">CostperConv('Master Data'!$H154,'Master Data'!$K154)</f>
        <v>4520.5909302325581</v>
      </c>
      <c r="Q154" s="38">
        <f t="shared" si="5"/>
        <v>7.3880624304553076E-3</v>
      </c>
      <c r="R154" s="41" cm="1">
        <f t="array" ref="R154">ProfitPCNT(N154,H154)</f>
        <v>0.49282294386188757</v>
      </c>
      <c r="T154" s="11"/>
      <c r="U154" s="11"/>
    </row>
    <row r="155" spans="1:21" x14ac:dyDescent="0.2">
      <c r="A155" s="8">
        <v>154</v>
      </c>
      <c r="B155" s="30">
        <v>44210</v>
      </c>
      <c r="C155" s="8" t="str" cm="1">
        <f t="array" ref="C155">Host(D155)</f>
        <v>Google</v>
      </c>
      <c r="D155" s="8" t="s">
        <v>23</v>
      </c>
      <c r="E155" s="8" t="s">
        <v>24</v>
      </c>
      <c r="F155" s="8">
        <v>39889</v>
      </c>
      <c r="G155" s="8">
        <v>8592127</v>
      </c>
      <c r="H155" s="31">
        <v>209432.73</v>
      </c>
      <c r="I155" s="8">
        <v>24095</v>
      </c>
      <c r="J155" s="8">
        <v>520</v>
      </c>
      <c r="K155" s="8">
        <v>74</v>
      </c>
      <c r="L155" s="32" cm="1">
        <f t="array" ref="L155">ConvRate(K155,J155)</f>
        <v>0.1423076923076923</v>
      </c>
      <c r="M155" s="33">
        <v>208384</v>
      </c>
      <c r="N155" s="33" cm="1">
        <f t="array" ref="N155">Profit(M155,H155)</f>
        <v>-1048.73</v>
      </c>
      <c r="O155" s="34">
        <f t="shared" si="4"/>
        <v>8.6919580825897498</v>
      </c>
      <c r="P155" s="34" cm="1">
        <f t="array" ref="P155">CostperConv('Master Data'!$H155,'Master Data'!$K155)</f>
        <v>2830.1720270270271</v>
      </c>
      <c r="Q155" s="32">
        <f t="shared" si="5"/>
        <v>2.8043114353407486E-3</v>
      </c>
      <c r="R155" s="35" cm="1">
        <f t="array" ref="R155">ProfitPCNT(N155,H155)</f>
        <v>-5.0074790124733605E-3</v>
      </c>
      <c r="T155" s="11"/>
      <c r="U155" s="11"/>
    </row>
    <row r="156" spans="1:21" x14ac:dyDescent="0.2">
      <c r="A156" s="7">
        <v>155</v>
      </c>
      <c r="B156" s="36">
        <v>44211</v>
      </c>
      <c r="C156" s="7" t="str" cm="1">
        <f t="array" ref="C156">Host(D156)</f>
        <v>Facebook</v>
      </c>
      <c r="D156" s="7" t="s">
        <v>10</v>
      </c>
      <c r="E156" s="7" t="s">
        <v>11</v>
      </c>
      <c r="F156" s="7">
        <v>349043</v>
      </c>
      <c r="G156" s="7">
        <v>3060496</v>
      </c>
      <c r="H156" s="37">
        <v>156763.51999999999</v>
      </c>
      <c r="I156" s="7">
        <v>19690</v>
      </c>
      <c r="J156" s="7">
        <v>239</v>
      </c>
      <c r="K156" s="7">
        <v>35</v>
      </c>
      <c r="L156" s="38" cm="1">
        <f t="array" ref="L156">ConvRate(K156,J156)</f>
        <v>0.14644351464435146</v>
      </c>
      <c r="M156" s="39">
        <v>171211</v>
      </c>
      <c r="N156" s="39" cm="1">
        <f t="array" ref="N156">Profit(M156,H156)</f>
        <v>14447.48</v>
      </c>
      <c r="O156" s="40">
        <f t="shared" si="4"/>
        <v>7.961580497714575</v>
      </c>
      <c r="P156" s="40" cm="1">
        <f t="array" ref="P156">CostperConv('Master Data'!$H156,'Master Data'!$K156)</f>
        <v>4478.9577142857142</v>
      </c>
      <c r="Q156" s="38">
        <f t="shared" si="5"/>
        <v>6.4335976913546039E-3</v>
      </c>
      <c r="R156" s="41" cm="1">
        <f t="array" ref="R156">ProfitPCNT(N156,H156)</f>
        <v>9.2160982350995943E-2</v>
      </c>
      <c r="T156" s="11"/>
      <c r="U156" s="11"/>
    </row>
    <row r="157" spans="1:21" x14ac:dyDescent="0.2">
      <c r="A157" s="8">
        <v>156</v>
      </c>
      <c r="B157" s="30">
        <v>44211</v>
      </c>
      <c r="C157" s="8" t="str" cm="1">
        <f t="array" ref="C157">Host(D157)</f>
        <v>Facebook</v>
      </c>
      <c r="D157" s="8" t="s">
        <v>12</v>
      </c>
      <c r="E157" s="8" t="s">
        <v>11</v>
      </c>
      <c r="F157" s="8">
        <v>348934</v>
      </c>
      <c r="G157" s="8">
        <v>2874000</v>
      </c>
      <c r="H157" s="31">
        <v>552405.18999999994</v>
      </c>
      <c r="I157" s="8">
        <v>20481</v>
      </c>
      <c r="J157" s="8">
        <v>600</v>
      </c>
      <c r="K157" s="8">
        <v>84</v>
      </c>
      <c r="L157" s="32" cm="1">
        <f t="array" ref="L157">ConvRate(K157,J157)</f>
        <v>0.14000000000000001</v>
      </c>
      <c r="M157" s="33">
        <v>342098</v>
      </c>
      <c r="N157" s="33" cm="1">
        <f t="array" ref="N157">Profit(M157,H157)</f>
        <v>-210307.19</v>
      </c>
      <c r="O157" s="34">
        <f t="shared" si="4"/>
        <v>26.971592695669155</v>
      </c>
      <c r="P157" s="34" cm="1">
        <f t="array" ref="P157">CostperConv('Master Data'!$H157,'Master Data'!$K157)</f>
        <v>6576.2522619047613</v>
      </c>
      <c r="Q157" s="32">
        <f t="shared" si="5"/>
        <v>7.126304801670146E-3</v>
      </c>
      <c r="R157" s="35" cm="1">
        <f t="array" ref="R157">ProfitPCNT(N157,H157)</f>
        <v>-0.3807118285764115</v>
      </c>
      <c r="T157" s="11"/>
      <c r="U157" s="11"/>
    </row>
    <row r="158" spans="1:21" x14ac:dyDescent="0.2">
      <c r="A158" s="7">
        <v>157</v>
      </c>
      <c r="B158" s="36">
        <v>44211</v>
      </c>
      <c r="C158" s="7" t="str" cm="1">
        <f t="array" ref="C158">Host(D158)</f>
        <v>Google</v>
      </c>
      <c r="D158" s="7" t="s">
        <v>13</v>
      </c>
      <c r="E158" s="7" t="s">
        <v>14</v>
      </c>
      <c r="F158" s="7">
        <v>89459845</v>
      </c>
      <c r="G158" s="7">
        <v>333329</v>
      </c>
      <c r="H158" s="37">
        <v>74128.3</v>
      </c>
      <c r="I158" s="7">
        <v>5297</v>
      </c>
      <c r="J158" s="7">
        <v>146</v>
      </c>
      <c r="K158" s="7">
        <v>15</v>
      </c>
      <c r="L158" s="38" cm="1">
        <f t="array" ref="L158">ConvRate(K158,J158)</f>
        <v>0.10273972602739725</v>
      </c>
      <c r="M158" s="39">
        <v>156124</v>
      </c>
      <c r="N158" s="39" cm="1">
        <f t="array" ref="N158">Profit(M158,H158)</f>
        <v>81995.7</v>
      </c>
      <c r="O158" s="40">
        <f t="shared" si="4"/>
        <v>13.994393052671324</v>
      </c>
      <c r="P158" s="40" cm="1">
        <f t="array" ref="P158">CostperConv('Master Data'!$H158,'Master Data'!$K158)</f>
        <v>4941.8866666666672</v>
      </c>
      <c r="Q158" s="38">
        <f t="shared" si="5"/>
        <v>1.5891206585685613E-2</v>
      </c>
      <c r="R158" s="41" cm="1">
        <f t="array" ref="R158">ProfitPCNT(N158,H158)</f>
        <v>1.1061322059186571</v>
      </c>
      <c r="T158" s="11"/>
      <c r="U158" s="11"/>
    </row>
    <row r="159" spans="1:21" x14ac:dyDescent="0.2">
      <c r="A159" s="8">
        <v>158</v>
      </c>
      <c r="B159" s="30">
        <v>44211</v>
      </c>
      <c r="C159" s="8" t="str" cm="1">
        <f t="array" ref="C159">Host(D159)</f>
        <v>Google</v>
      </c>
      <c r="D159" s="8" t="s">
        <v>15</v>
      </c>
      <c r="E159" s="8" t="s">
        <v>14</v>
      </c>
      <c r="F159" s="8">
        <v>127823</v>
      </c>
      <c r="G159" s="8">
        <v>3375535</v>
      </c>
      <c r="H159" s="31">
        <v>146087.95000000001</v>
      </c>
      <c r="I159" s="8">
        <v>16478</v>
      </c>
      <c r="J159" s="8">
        <v>400</v>
      </c>
      <c r="K159" s="8">
        <v>27</v>
      </c>
      <c r="L159" s="32" cm="1">
        <f t="array" ref="L159">ConvRate(K159,J159)</f>
        <v>6.7500000000000004E-2</v>
      </c>
      <c r="M159" s="33">
        <v>107816</v>
      </c>
      <c r="N159" s="33" cm="1">
        <f t="array" ref="N159">Profit(M159,H159)</f>
        <v>-38271.949999999997</v>
      </c>
      <c r="O159" s="34">
        <f t="shared" si="4"/>
        <v>8.8656359995145042</v>
      </c>
      <c r="P159" s="34" cm="1">
        <f t="array" ref="P159">CostperConv('Master Data'!$H159,'Master Data'!$K159)</f>
        <v>5410.6648148148151</v>
      </c>
      <c r="Q159" s="32">
        <f t="shared" si="5"/>
        <v>4.8815965469177483E-3</v>
      </c>
      <c r="R159" s="35" cm="1">
        <f t="array" ref="R159">ProfitPCNT(N159,H159)</f>
        <v>-0.26197882850707394</v>
      </c>
      <c r="T159" s="11"/>
      <c r="U159" s="11"/>
    </row>
    <row r="160" spans="1:21" x14ac:dyDescent="0.2">
      <c r="A160" s="7">
        <v>159</v>
      </c>
      <c r="B160" s="36">
        <v>44211</v>
      </c>
      <c r="C160" s="7" t="str" cm="1">
        <f t="array" ref="C160">Host(D160)</f>
        <v>YouTube</v>
      </c>
      <c r="D160" s="7" t="s">
        <v>16</v>
      </c>
      <c r="E160" s="7" t="s">
        <v>17</v>
      </c>
      <c r="F160" s="7">
        <v>10934</v>
      </c>
      <c r="G160" s="7">
        <v>2727521</v>
      </c>
      <c r="H160" s="37">
        <v>126716.85</v>
      </c>
      <c r="I160" s="7">
        <v>32277</v>
      </c>
      <c r="J160" s="7">
        <v>618</v>
      </c>
      <c r="K160" s="7">
        <v>107</v>
      </c>
      <c r="L160" s="38" cm="1">
        <f t="array" ref="L160">ConvRate(K160,J160)</f>
        <v>0.17313915857605178</v>
      </c>
      <c r="M160" s="39">
        <v>778544</v>
      </c>
      <c r="N160" s="39" cm="1">
        <f t="array" ref="N160">Profit(M160,H160)</f>
        <v>651827.15</v>
      </c>
      <c r="O160" s="40">
        <f t="shared" si="4"/>
        <v>3.9259178362301332</v>
      </c>
      <c r="P160" s="40" cm="1">
        <f t="array" ref="P160">CostperConv('Master Data'!$H160,'Master Data'!$K160)</f>
        <v>1184.2696261682242</v>
      </c>
      <c r="Q160" s="38">
        <f t="shared" si="5"/>
        <v>1.1833822727671025E-2</v>
      </c>
      <c r="R160" s="41" cm="1">
        <f t="array" ref="R160">ProfitPCNT(N160,H160)</f>
        <v>5.1439658577371521</v>
      </c>
      <c r="T160" s="11"/>
      <c r="U160" s="11"/>
    </row>
    <row r="161" spans="1:21" x14ac:dyDescent="0.2">
      <c r="A161" s="8">
        <v>160</v>
      </c>
      <c r="B161" s="30">
        <v>44211</v>
      </c>
      <c r="C161" s="8" t="str" cm="1">
        <f t="array" ref="C161">Host(D161)</f>
        <v>Instagram</v>
      </c>
      <c r="D161" s="8" t="s">
        <v>18</v>
      </c>
      <c r="E161" s="8" t="s">
        <v>11</v>
      </c>
      <c r="F161" s="8">
        <v>9034945</v>
      </c>
      <c r="G161" s="8">
        <v>4278321</v>
      </c>
      <c r="H161" s="31">
        <v>150729.57999999999</v>
      </c>
      <c r="I161" s="8">
        <v>15698</v>
      </c>
      <c r="J161" s="8">
        <v>309</v>
      </c>
      <c r="K161" s="8">
        <v>47</v>
      </c>
      <c r="L161" s="32" cm="1">
        <f t="array" ref="L161">ConvRate(K161,J161)</f>
        <v>0.15210355987055016</v>
      </c>
      <c r="M161" s="33">
        <v>268735</v>
      </c>
      <c r="N161" s="33" cm="1">
        <f t="array" ref="N161">Profit(M161,H161)</f>
        <v>118005.42</v>
      </c>
      <c r="O161" s="34">
        <f t="shared" si="4"/>
        <v>9.6018333545674608</v>
      </c>
      <c r="P161" s="34" cm="1">
        <f t="array" ref="P161">CostperConv('Master Data'!$H161,'Master Data'!$K161)</f>
        <v>3207.0123404255314</v>
      </c>
      <c r="Q161" s="32">
        <f t="shared" si="5"/>
        <v>3.6691963973717726E-3</v>
      </c>
      <c r="R161" s="35" cm="1">
        <f t="array" ref="R161">ProfitPCNT(N161,H161)</f>
        <v>0.78289490357499836</v>
      </c>
      <c r="T161" s="11"/>
      <c r="U161" s="11"/>
    </row>
    <row r="162" spans="1:21" x14ac:dyDescent="0.2">
      <c r="A162" s="7">
        <v>161</v>
      </c>
      <c r="B162" s="36">
        <v>44211</v>
      </c>
      <c r="C162" s="7" t="str" cm="1">
        <f t="array" ref="C162">Host(D162)</f>
        <v>Instagram</v>
      </c>
      <c r="D162" s="7" t="s">
        <v>19</v>
      </c>
      <c r="E162" s="7" t="s">
        <v>11</v>
      </c>
      <c r="F162" s="7">
        <v>983498</v>
      </c>
      <c r="G162" s="7">
        <v>7189032</v>
      </c>
      <c r="H162" s="37">
        <v>33659.35</v>
      </c>
      <c r="I162" s="7">
        <v>35406</v>
      </c>
      <c r="J162" s="7">
        <v>993</v>
      </c>
      <c r="K162" s="7">
        <v>12</v>
      </c>
      <c r="L162" s="38" cm="1">
        <f t="array" ref="L162">ConvRate(K162,J162)</f>
        <v>1.2084592145015106E-2</v>
      </c>
      <c r="M162" s="39">
        <v>24830</v>
      </c>
      <c r="N162" s="39" cm="1">
        <f t="array" ref="N162">Profit(M162,H162)</f>
        <v>-8829.35</v>
      </c>
      <c r="O162" s="40">
        <f t="shared" si="4"/>
        <v>0.95066796588148894</v>
      </c>
      <c r="P162" s="40" cm="1">
        <f t="array" ref="P162">CostperConv('Master Data'!$H162,'Master Data'!$K162)</f>
        <v>2804.9458333333332</v>
      </c>
      <c r="Q162" s="38">
        <f t="shared" si="5"/>
        <v>4.9250024203536724E-3</v>
      </c>
      <c r="R162" s="41" cm="1">
        <f t="array" ref="R162">ProfitPCNT(N162,H162)</f>
        <v>-0.26231492883849511</v>
      </c>
      <c r="T162" s="11"/>
      <c r="U162" s="11"/>
    </row>
    <row r="163" spans="1:21" x14ac:dyDescent="0.2">
      <c r="A163" s="8">
        <v>162</v>
      </c>
      <c r="B163" s="30">
        <v>44211</v>
      </c>
      <c r="C163" s="8" t="str" cm="1">
        <f t="array" ref="C163">Host(D163)</f>
        <v>Facebook</v>
      </c>
      <c r="D163" s="8" t="s">
        <v>20</v>
      </c>
      <c r="E163" s="8" t="s">
        <v>11</v>
      </c>
      <c r="F163" s="8">
        <v>4387490</v>
      </c>
      <c r="G163" s="8">
        <v>69809</v>
      </c>
      <c r="H163" s="31">
        <v>12304.79</v>
      </c>
      <c r="I163" s="8">
        <v>2018</v>
      </c>
      <c r="J163" s="8">
        <v>32</v>
      </c>
      <c r="K163" s="8">
        <v>5</v>
      </c>
      <c r="L163" s="32" cm="1">
        <f t="array" ref="L163">ConvRate(K163,J163)</f>
        <v>0.15625</v>
      </c>
      <c r="M163" s="33">
        <v>25345</v>
      </c>
      <c r="N163" s="33" cm="1">
        <f t="array" ref="N163">Profit(M163,H163)</f>
        <v>13040.21</v>
      </c>
      <c r="O163" s="34">
        <f t="shared" si="4"/>
        <v>6.0975173439048564</v>
      </c>
      <c r="P163" s="34" cm="1">
        <f t="array" ref="P163">CostperConv('Master Data'!$H163,'Master Data'!$K163)</f>
        <v>2460.9580000000001</v>
      </c>
      <c r="Q163" s="32">
        <f t="shared" si="5"/>
        <v>2.8907447463794065E-2</v>
      </c>
      <c r="R163" s="35" cm="1">
        <f t="array" ref="R163">ProfitPCNT(N163,H163)</f>
        <v>1.0597669687983295</v>
      </c>
      <c r="T163" s="11"/>
      <c r="U163" s="11"/>
    </row>
    <row r="164" spans="1:21" x14ac:dyDescent="0.2">
      <c r="A164" s="7">
        <v>163</v>
      </c>
      <c r="B164" s="36">
        <v>44211</v>
      </c>
      <c r="C164" s="7" t="str" cm="1">
        <f t="array" ref="C164">Host(D164)</f>
        <v>Facebook</v>
      </c>
      <c r="D164" s="7" t="s">
        <v>21</v>
      </c>
      <c r="E164" s="7" t="s">
        <v>11</v>
      </c>
      <c r="F164" s="7">
        <v>544756</v>
      </c>
      <c r="G164" s="7">
        <v>900122</v>
      </c>
      <c r="H164" s="37">
        <v>6536.63</v>
      </c>
      <c r="I164" s="7">
        <v>9373</v>
      </c>
      <c r="J164" s="7">
        <v>4</v>
      </c>
      <c r="K164" s="7">
        <v>1</v>
      </c>
      <c r="L164" s="38" cm="1">
        <f t="array" ref="L164">ConvRate(K164,J164)</f>
        <v>0.25</v>
      </c>
      <c r="M164" s="39">
        <v>878</v>
      </c>
      <c r="N164" s="39" cm="1">
        <f t="array" ref="N164">Profit(M164,H164)</f>
        <v>-5658.63</v>
      </c>
      <c r="O164" s="40">
        <f t="shared" si="4"/>
        <v>0.69738930971940682</v>
      </c>
      <c r="P164" s="40" cm="1">
        <f t="array" ref="P164">CostperConv('Master Data'!$H164,'Master Data'!$K164)</f>
        <v>6536.63</v>
      </c>
      <c r="Q164" s="38">
        <f t="shared" si="5"/>
        <v>1.0413032899984669E-2</v>
      </c>
      <c r="R164" s="41" cm="1">
        <f t="array" ref="R164">ProfitPCNT(N164,H164)</f>
        <v>-0.86568002166253866</v>
      </c>
      <c r="T164" s="11"/>
      <c r="U164" s="11"/>
    </row>
    <row r="165" spans="1:21" x14ac:dyDescent="0.2">
      <c r="A165" s="8">
        <v>164</v>
      </c>
      <c r="B165" s="30">
        <v>44211</v>
      </c>
      <c r="C165" s="8" t="str" cm="1">
        <f t="array" ref="C165">Host(D165)</f>
        <v>Instagram</v>
      </c>
      <c r="D165" s="8" t="s">
        <v>22</v>
      </c>
      <c r="E165" s="8" t="s">
        <v>17</v>
      </c>
      <c r="F165" s="8">
        <v>374754</v>
      </c>
      <c r="G165" s="8">
        <v>2083453</v>
      </c>
      <c r="H165" s="31">
        <v>71458.33</v>
      </c>
      <c r="I165" s="8">
        <v>22825</v>
      </c>
      <c r="J165" s="8">
        <v>121</v>
      </c>
      <c r="K165" s="8">
        <v>27</v>
      </c>
      <c r="L165" s="32" cm="1">
        <f t="array" ref="L165">ConvRate(K165,J165)</f>
        <v>0.2231404958677686</v>
      </c>
      <c r="M165" s="33">
        <v>89758</v>
      </c>
      <c r="N165" s="33" cm="1">
        <f t="array" ref="N165">Profit(M165,H165)</f>
        <v>18299.669999999998</v>
      </c>
      <c r="O165" s="34">
        <f t="shared" si="4"/>
        <v>3.1307044906900328</v>
      </c>
      <c r="P165" s="34" cm="1">
        <f t="array" ref="P165">CostperConv('Master Data'!$H165,'Master Data'!$K165)</f>
        <v>2646.6048148148147</v>
      </c>
      <c r="Q165" s="32">
        <f t="shared" si="5"/>
        <v>1.0955370723505642E-2</v>
      </c>
      <c r="R165" s="35" cm="1">
        <f t="array" ref="R165">ProfitPCNT(N165,H165)</f>
        <v>0.25608868833066767</v>
      </c>
      <c r="T165" s="11"/>
      <c r="U165" s="11"/>
    </row>
    <row r="166" spans="1:21" x14ac:dyDescent="0.2">
      <c r="A166" s="7">
        <v>165</v>
      </c>
      <c r="B166" s="36">
        <v>44211</v>
      </c>
      <c r="C166" s="7" t="str" cm="1">
        <f t="array" ref="C166">Host(D166)</f>
        <v>Google</v>
      </c>
      <c r="D166" s="7" t="s">
        <v>23</v>
      </c>
      <c r="E166" s="7" t="s">
        <v>24</v>
      </c>
      <c r="F166" s="7">
        <v>39889</v>
      </c>
      <c r="G166" s="7">
        <v>7619488</v>
      </c>
      <c r="H166" s="37">
        <v>505357.16</v>
      </c>
      <c r="I166" s="7">
        <v>28892</v>
      </c>
      <c r="J166" s="7">
        <v>1003</v>
      </c>
      <c r="K166" s="7">
        <v>177</v>
      </c>
      <c r="L166" s="38" cm="1">
        <f t="array" ref="L166">ConvRate(K166,J166)</f>
        <v>0.17647058823529413</v>
      </c>
      <c r="M166" s="39">
        <v>837030</v>
      </c>
      <c r="N166" s="39" cm="1">
        <f t="array" ref="N166">Profit(M166,H166)</f>
        <v>331672.84000000003</v>
      </c>
      <c r="O166" s="40">
        <f t="shared" si="4"/>
        <v>17.491248788591996</v>
      </c>
      <c r="P166" s="40" cm="1">
        <f t="array" ref="P166">CostperConv('Master Data'!$H166,'Master Data'!$K166)</f>
        <v>2855.125197740113</v>
      </c>
      <c r="Q166" s="38">
        <f t="shared" si="5"/>
        <v>3.7918558307329835E-3</v>
      </c>
      <c r="R166" s="41" cm="1">
        <f t="array" ref="R166">ProfitPCNT(N166,H166)</f>
        <v>0.65631372473282068</v>
      </c>
      <c r="T166" s="11"/>
      <c r="U166" s="11"/>
    </row>
    <row r="167" spans="1:21" x14ac:dyDescent="0.2">
      <c r="A167" s="8">
        <v>166</v>
      </c>
      <c r="B167" s="30">
        <v>44212</v>
      </c>
      <c r="C167" s="8" t="str" cm="1">
        <f t="array" ref="C167">Host(D167)</f>
        <v>Facebook</v>
      </c>
      <c r="D167" s="8" t="s">
        <v>10</v>
      </c>
      <c r="E167" s="8" t="s">
        <v>11</v>
      </c>
      <c r="F167" s="8">
        <v>349043</v>
      </c>
      <c r="G167" s="8">
        <v>3431913</v>
      </c>
      <c r="H167" s="31">
        <v>329047.21999999997</v>
      </c>
      <c r="I167" s="8">
        <v>17887</v>
      </c>
      <c r="J167" s="8">
        <v>397</v>
      </c>
      <c r="K167" s="8">
        <v>63</v>
      </c>
      <c r="L167" s="32" cm="1">
        <f t="array" ref="L167">ConvRate(K167,J167)</f>
        <v>0.15869017632241814</v>
      </c>
      <c r="M167" s="33">
        <v>380379</v>
      </c>
      <c r="N167" s="33" cm="1">
        <f t="array" ref="N167">Profit(M167,H167)</f>
        <v>51331.78</v>
      </c>
      <c r="O167" s="34">
        <f t="shared" si="4"/>
        <v>18.39588639794264</v>
      </c>
      <c r="P167" s="34" cm="1">
        <f t="array" ref="P167">CostperConv('Master Data'!$H167,'Master Data'!$K167)</f>
        <v>5222.9717460317452</v>
      </c>
      <c r="Q167" s="32">
        <f t="shared" si="5"/>
        <v>5.2119619582431144E-3</v>
      </c>
      <c r="R167" s="35" cm="1">
        <f t="array" ref="R167">ProfitPCNT(N167,H167)</f>
        <v>0.15600125720557675</v>
      </c>
      <c r="T167" s="11"/>
      <c r="U167" s="11"/>
    </row>
    <row r="168" spans="1:21" x14ac:dyDescent="0.2">
      <c r="A168" s="7">
        <v>167</v>
      </c>
      <c r="B168" s="36">
        <v>44212</v>
      </c>
      <c r="C168" s="7" t="str" cm="1">
        <f t="array" ref="C168">Host(D168)</f>
        <v>Facebook</v>
      </c>
      <c r="D168" s="7" t="s">
        <v>12</v>
      </c>
      <c r="E168" s="7" t="s">
        <v>11</v>
      </c>
      <c r="F168" s="7">
        <v>348934</v>
      </c>
      <c r="G168" s="7">
        <v>4443483</v>
      </c>
      <c r="H168" s="37">
        <v>686089.3</v>
      </c>
      <c r="I168" s="7">
        <v>24730</v>
      </c>
      <c r="J168" s="7">
        <v>952</v>
      </c>
      <c r="K168" s="7">
        <v>83</v>
      </c>
      <c r="L168" s="38" cm="1">
        <f t="array" ref="L168">ConvRate(K168,J168)</f>
        <v>8.7184873949579828E-2</v>
      </c>
      <c r="M168" s="39">
        <v>393045</v>
      </c>
      <c r="N168" s="39" cm="1">
        <f t="array" ref="N168">Profit(M168,H168)</f>
        <v>-293044.3</v>
      </c>
      <c r="O168" s="40">
        <f t="shared" si="4"/>
        <v>27.743198544278208</v>
      </c>
      <c r="P168" s="40" cm="1">
        <f t="array" ref="P168">CostperConv('Master Data'!$H168,'Master Data'!$K168)</f>
        <v>8266.1361445783132</v>
      </c>
      <c r="Q168" s="38">
        <f t="shared" si="5"/>
        <v>5.5654539468250469E-3</v>
      </c>
      <c r="R168" s="41" cm="1">
        <f t="array" ref="R168">ProfitPCNT(N168,H168)</f>
        <v>-0.42712267921974584</v>
      </c>
      <c r="T168" s="11"/>
      <c r="U168" s="11"/>
    </row>
    <row r="169" spans="1:21" x14ac:dyDescent="0.2">
      <c r="A169" s="8">
        <v>168</v>
      </c>
      <c r="B169" s="30">
        <v>44212</v>
      </c>
      <c r="C169" s="8" t="str" cm="1">
        <f t="array" ref="C169">Host(D169)</f>
        <v>Google</v>
      </c>
      <c r="D169" s="8" t="s">
        <v>13</v>
      </c>
      <c r="E169" s="8" t="s">
        <v>14</v>
      </c>
      <c r="F169" s="8">
        <v>89459845</v>
      </c>
      <c r="G169" s="8">
        <v>398751</v>
      </c>
      <c r="H169" s="31">
        <v>91797.16</v>
      </c>
      <c r="I169" s="8">
        <v>7248</v>
      </c>
      <c r="J169" s="8">
        <v>161</v>
      </c>
      <c r="K169" s="8">
        <v>24</v>
      </c>
      <c r="L169" s="32" cm="1">
        <f t="array" ref="L169">ConvRate(K169,J169)</f>
        <v>0.14906832298136646</v>
      </c>
      <c r="M169" s="33">
        <v>173174</v>
      </c>
      <c r="N169" s="33" cm="1">
        <f t="array" ref="N169">Profit(M169,H169)</f>
        <v>81376.84</v>
      </c>
      <c r="O169" s="34">
        <f t="shared" si="4"/>
        <v>12.665171081677705</v>
      </c>
      <c r="P169" s="34" cm="1">
        <f t="array" ref="P169">CostperConv('Master Data'!$H169,'Master Data'!$K169)</f>
        <v>3824.8816666666667</v>
      </c>
      <c r="Q169" s="32">
        <f t="shared" si="5"/>
        <v>1.817675692349361E-2</v>
      </c>
      <c r="R169" s="35" cm="1">
        <f t="array" ref="R169">ProfitPCNT(N169,H169)</f>
        <v>0.88648537710752695</v>
      </c>
      <c r="T169" s="11"/>
      <c r="U169" s="11"/>
    </row>
    <row r="170" spans="1:21" x14ac:dyDescent="0.2">
      <c r="A170" s="7">
        <v>169</v>
      </c>
      <c r="B170" s="36">
        <v>44212</v>
      </c>
      <c r="C170" s="7" t="str" cm="1">
        <f t="array" ref="C170">Host(D170)</f>
        <v>Google</v>
      </c>
      <c r="D170" s="7" t="s">
        <v>15</v>
      </c>
      <c r="E170" s="7" t="s">
        <v>14</v>
      </c>
      <c r="F170" s="7">
        <v>127823</v>
      </c>
      <c r="G170" s="7">
        <v>3873544</v>
      </c>
      <c r="H170" s="37">
        <v>223474.62</v>
      </c>
      <c r="I170" s="7">
        <v>15415</v>
      </c>
      <c r="J170" s="7">
        <v>725</v>
      </c>
      <c r="K170" s="7">
        <v>59</v>
      </c>
      <c r="L170" s="38" cm="1">
        <f t="array" ref="L170">ConvRate(K170,J170)</f>
        <v>8.137931034482758E-2</v>
      </c>
      <c r="M170" s="39">
        <v>193987</v>
      </c>
      <c r="N170" s="39" cm="1">
        <f t="array" ref="N170">Profit(M170,H170)</f>
        <v>-29487.62</v>
      </c>
      <c r="O170" s="40">
        <f t="shared" si="4"/>
        <v>14.497218293869608</v>
      </c>
      <c r="P170" s="40" cm="1">
        <f t="array" ref="P170">CostperConv('Master Data'!$H170,'Master Data'!$K170)</f>
        <v>3787.7054237288135</v>
      </c>
      <c r="Q170" s="38">
        <f t="shared" si="5"/>
        <v>3.9795598036320226E-3</v>
      </c>
      <c r="R170" s="41" cm="1">
        <f t="array" ref="R170">ProfitPCNT(N170,H170)</f>
        <v>-0.13195064388072344</v>
      </c>
      <c r="T170" s="11"/>
      <c r="U170" s="11"/>
    </row>
    <row r="171" spans="1:21" x14ac:dyDescent="0.2">
      <c r="A171" s="8">
        <v>170</v>
      </c>
      <c r="B171" s="30">
        <v>44212</v>
      </c>
      <c r="C171" s="8" t="str" cm="1">
        <f t="array" ref="C171">Host(D171)</f>
        <v>YouTube</v>
      </c>
      <c r="D171" s="8" t="s">
        <v>16</v>
      </c>
      <c r="E171" s="8" t="s">
        <v>17</v>
      </c>
      <c r="F171" s="8">
        <v>10934</v>
      </c>
      <c r="G171" s="8">
        <v>4715433</v>
      </c>
      <c r="H171" s="31">
        <v>240202.25</v>
      </c>
      <c r="I171" s="8">
        <v>31696</v>
      </c>
      <c r="J171" s="8">
        <v>743</v>
      </c>
      <c r="K171" s="8">
        <v>112</v>
      </c>
      <c r="L171" s="32" cm="1">
        <f t="array" ref="L171">ConvRate(K171,J171)</f>
        <v>0.15074024226110364</v>
      </c>
      <c r="M171" s="33">
        <v>883834</v>
      </c>
      <c r="N171" s="33" cm="1">
        <f t="array" ref="N171">Profit(M171,H171)</f>
        <v>643631.75</v>
      </c>
      <c r="O171" s="34">
        <f t="shared" si="4"/>
        <v>7.5783142983341749</v>
      </c>
      <c r="P171" s="34" cm="1">
        <f t="array" ref="P171">CostperConv('Master Data'!$H171,'Master Data'!$K171)</f>
        <v>2144.6629464285716</v>
      </c>
      <c r="Q171" s="32">
        <f t="shared" si="5"/>
        <v>6.7217581078980442E-3</v>
      </c>
      <c r="R171" s="35" cm="1">
        <f t="array" ref="R171">ProfitPCNT(N171,H171)</f>
        <v>2.6795408868984367</v>
      </c>
      <c r="T171" s="11"/>
      <c r="U171" s="11"/>
    </row>
    <row r="172" spans="1:21" x14ac:dyDescent="0.2">
      <c r="A172" s="7">
        <v>171</v>
      </c>
      <c r="B172" s="36">
        <v>44212</v>
      </c>
      <c r="C172" s="7" t="str" cm="1">
        <f t="array" ref="C172">Host(D172)</f>
        <v>Instagram</v>
      </c>
      <c r="D172" s="7" t="s">
        <v>18</v>
      </c>
      <c r="E172" s="7" t="s">
        <v>11</v>
      </c>
      <c r="F172" s="7">
        <v>9034945</v>
      </c>
      <c r="G172" s="7">
        <v>3502404</v>
      </c>
      <c r="H172" s="37">
        <v>138503.79</v>
      </c>
      <c r="I172" s="7">
        <v>21721</v>
      </c>
      <c r="J172" s="7">
        <v>499</v>
      </c>
      <c r="K172" s="7">
        <v>32</v>
      </c>
      <c r="L172" s="38" cm="1">
        <f t="array" ref="L172">ConvRate(K172,J172)</f>
        <v>6.4128256513026047E-2</v>
      </c>
      <c r="M172" s="39">
        <v>153922</v>
      </c>
      <c r="N172" s="39" cm="1">
        <f t="array" ref="N172">Profit(M172,H172)</f>
        <v>15418.21</v>
      </c>
      <c r="O172" s="40">
        <f t="shared" si="4"/>
        <v>6.3764923346070628</v>
      </c>
      <c r="P172" s="40" cm="1">
        <f t="array" ref="P172">CostperConv('Master Data'!$H172,'Master Data'!$K172)</f>
        <v>4328.2434375000003</v>
      </c>
      <c r="Q172" s="38">
        <f t="shared" si="5"/>
        <v>6.2017402903834055E-3</v>
      </c>
      <c r="R172" s="41" cm="1">
        <f t="array" ref="R172">ProfitPCNT(N172,H172)</f>
        <v>0.11131976966117677</v>
      </c>
      <c r="T172" s="11"/>
      <c r="U172" s="11"/>
    </row>
    <row r="173" spans="1:21" x14ac:dyDescent="0.2">
      <c r="A173" s="8">
        <v>172</v>
      </c>
      <c r="B173" s="30">
        <v>44212</v>
      </c>
      <c r="C173" s="8" t="str" cm="1">
        <f t="array" ref="C173">Host(D173)</f>
        <v>Instagram</v>
      </c>
      <c r="D173" s="8" t="s">
        <v>19</v>
      </c>
      <c r="E173" s="8" t="s">
        <v>11</v>
      </c>
      <c r="F173" s="8">
        <v>983498</v>
      </c>
      <c r="G173" s="8">
        <v>18342600</v>
      </c>
      <c r="H173" s="31">
        <v>110443.69</v>
      </c>
      <c r="I173" s="8">
        <v>40886</v>
      </c>
      <c r="J173" s="8">
        <v>945</v>
      </c>
      <c r="K173" s="8">
        <v>21</v>
      </c>
      <c r="L173" s="32" cm="1">
        <f t="array" ref="L173">ConvRate(K173,J173)</f>
        <v>2.2222222222222223E-2</v>
      </c>
      <c r="M173" s="33">
        <v>38893</v>
      </c>
      <c r="N173" s="33" cm="1">
        <f t="array" ref="N173">Profit(M173,H173)</f>
        <v>-71550.69</v>
      </c>
      <c r="O173" s="34">
        <f t="shared" si="4"/>
        <v>2.7012593552805364</v>
      </c>
      <c r="P173" s="34" cm="1">
        <f t="array" ref="P173">CostperConv('Master Data'!$H173,'Master Data'!$K173)</f>
        <v>5259.2233333333334</v>
      </c>
      <c r="Q173" s="32">
        <f t="shared" si="5"/>
        <v>2.2290187868677287E-3</v>
      </c>
      <c r="R173" s="35" cm="1">
        <f t="array" ref="R173">ProfitPCNT(N173,H173)</f>
        <v>-0.64784769505618656</v>
      </c>
      <c r="T173" s="11"/>
      <c r="U173" s="11"/>
    </row>
    <row r="174" spans="1:21" x14ac:dyDescent="0.2">
      <c r="A174" s="7">
        <v>173</v>
      </c>
      <c r="B174" s="36">
        <v>44212</v>
      </c>
      <c r="C174" s="7" t="str" cm="1">
        <f t="array" ref="C174">Host(D174)</f>
        <v>Facebook</v>
      </c>
      <c r="D174" s="7" t="s">
        <v>20</v>
      </c>
      <c r="E174" s="7" t="s">
        <v>11</v>
      </c>
      <c r="F174" s="7">
        <v>4387490</v>
      </c>
      <c r="G174" s="7">
        <v>71263</v>
      </c>
      <c r="H174" s="37">
        <v>30974.69</v>
      </c>
      <c r="I174" s="7">
        <v>2376</v>
      </c>
      <c r="J174" s="7">
        <v>53</v>
      </c>
      <c r="K174" s="7">
        <v>11</v>
      </c>
      <c r="L174" s="38" cm="1">
        <f t="array" ref="L174">ConvRate(K174,J174)</f>
        <v>0.20754716981132076</v>
      </c>
      <c r="M174" s="39">
        <v>63969</v>
      </c>
      <c r="N174" s="39" cm="1">
        <f t="array" ref="N174">Profit(M174,H174)</f>
        <v>32994.31</v>
      </c>
      <c r="O174" s="40">
        <f t="shared" si="4"/>
        <v>13.03648569023569</v>
      </c>
      <c r="P174" s="40" cm="1">
        <f t="array" ref="P174">CostperConv('Master Data'!$H174,'Master Data'!$K174)</f>
        <v>2815.880909090909</v>
      </c>
      <c r="Q174" s="38">
        <f t="shared" si="5"/>
        <v>3.3341285098859155E-2</v>
      </c>
      <c r="R174" s="41" cm="1">
        <f t="array" ref="R174">ProfitPCNT(N174,H174)</f>
        <v>1.0652022667539207</v>
      </c>
      <c r="T174" s="11"/>
      <c r="U174" s="11"/>
    </row>
    <row r="175" spans="1:21" x14ac:dyDescent="0.2">
      <c r="A175" s="8">
        <v>174</v>
      </c>
      <c r="B175" s="30">
        <v>44212</v>
      </c>
      <c r="C175" s="8" t="str" cm="1">
        <f t="array" ref="C175">Host(D175)</f>
        <v>Facebook</v>
      </c>
      <c r="D175" s="8" t="s">
        <v>21</v>
      </c>
      <c r="E175" s="8" t="s">
        <v>11</v>
      </c>
      <c r="F175" s="8">
        <v>544756</v>
      </c>
      <c r="G175" s="8">
        <v>1552681</v>
      </c>
      <c r="H175" s="31">
        <v>304605.68</v>
      </c>
      <c r="I175" s="8">
        <v>8941</v>
      </c>
      <c r="J175" s="8">
        <v>299</v>
      </c>
      <c r="K175" s="8">
        <v>42</v>
      </c>
      <c r="L175" s="32" cm="1">
        <f t="array" ref="L175">ConvRate(K175,J175)</f>
        <v>0.14046822742474915</v>
      </c>
      <c r="M175" s="33">
        <v>22125</v>
      </c>
      <c r="N175" s="33" cm="1">
        <f t="array" ref="N175">Profit(M175,H175)</f>
        <v>-282480.68</v>
      </c>
      <c r="O175" s="34">
        <f t="shared" si="4"/>
        <v>34.068412929202552</v>
      </c>
      <c r="P175" s="34" cm="1">
        <f t="array" ref="P175">CostperConv('Master Data'!$H175,'Master Data'!$K175)</f>
        <v>7252.5161904761899</v>
      </c>
      <c r="Q175" s="32">
        <f t="shared" si="5"/>
        <v>5.7584268758360535E-3</v>
      </c>
      <c r="R175" s="35" cm="1">
        <f t="array" ref="R175">ProfitPCNT(N175,H175)</f>
        <v>-0.92736511019755119</v>
      </c>
      <c r="T175" s="11"/>
      <c r="U175" s="11"/>
    </row>
    <row r="176" spans="1:21" x14ac:dyDescent="0.2">
      <c r="A176" s="7">
        <v>175</v>
      </c>
      <c r="B176" s="36">
        <v>44212</v>
      </c>
      <c r="C176" s="7" t="str" cm="1">
        <f t="array" ref="C176">Host(D176)</f>
        <v>Instagram</v>
      </c>
      <c r="D176" s="7" t="s">
        <v>22</v>
      </c>
      <c r="E176" s="7" t="s">
        <v>17</v>
      </c>
      <c r="F176" s="7">
        <v>374754</v>
      </c>
      <c r="G176" s="7">
        <v>4140438</v>
      </c>
      <c r="H176" s="37">
        <v>672822.77</v>
      </c>
      <c r="I176" s="7">
        <v>21715</v>
      </c>
      <c r="J176" s="7">
        <v>899</v>
      </c>
      <c r="K176" s="7">
        <v>151</v>
      </c>
      <c r="L176" s="38" cm="1">
        <f t="array" ref="L176">ConvRate(K176,J176)</f>
        <v>0.16796440489432704</v>
      </c>
      <c r="M176" s="39">
        <v>952963</v>
      </c>
      <c r="N176" s="39" cm="1">
        <f t="array" ref="N176">Profit(M176,H176)</f>
        <v>280140.23</v>
      </c>
      <c r="O176" s="40">
        <f t="shared" si="4"/>
        <v>30.984239926318214</v>
      </c>
      <c r="P176" s="40" cm="1">
        <f t="array" ref="P176">CostperConv('Master Data'!$H176,'Master Data'!$K176)</f>
        <v>4455.7799337748347</v>
      </c>
      <c r="Q176" s="38">
        <f t="shared" si="5"/>
        <v>5.2446142171432104E-3</v>
      </c>
      <c r="R176" s="41" cm="1">
        <f t="array" ref="R176">ProfitPCNT(N176,H176)</f>
        <v>0.41636556087422544</v>
      </c>
      <c r="T176" s="11"/>
      <c r="U176" s="11"/>
    </row>
    <row r="177" spans="1:21" x14ac:dyDescent="0.2">
      <c r="A177" s="8">
        <v>176</v>
      </c>
      <c r="B177" s="30">
        <v>44212</v>
      </c>
      <c r="C177" s="8" t="str" cm="1">
        <f t="array" ref="C177">Host(D177)</f>
        <v>Google</v>
      </c>
      <c r="D177" s="8" t="s">
        <v>23</v>
      </c>
      <c r="E177" s="8" t="s">
        <v>24</v>
      </c>
      <c r="F177" s="8">
        <v>39889</v>
      </c>
      <c r="G177" s="8">
        <v>54372423</v>
      </c>
      <c r="H177" s="31">
        <v>213562.13</v>
      </c>
      <c r="I177" s="8">
        <v>28442</v>
      </c>
      <c r="J177" s="8">
        <v>373</v>
      </c>
      <c r="K177" s="8">
        <v>50</v>
      </c>
      <c r="L177" s="32" cm="1">
        <f t="array" ref="L177">ConvRate(K177,J177)</f>
        <v>0.13404825737265416</v>
      </c>
      <c r="M177" s="33">
        <v>286224</v>
      </c>
      <c r="N177" s="33" cm="1">
        <f t="array" ref="N177">Profit(M177,H177)</f>
        <v>72661.87</v>
      </c>
      <c r="O177" s="34">
        <f t="shared" si="4"/>
        <v>7.5086889107657688</v>
      </c>
      <c r="P177" s="34" cm="1">
        <f t="array" ref="P177">CostperConv('Master Data'!$H177,'Master Data'!$K177)</f>
        <v>4271.2426000000005</v>
      </c>
      <c r="Q177" s="32">
        <f t="shared" si="5"/>
        <v>5.2309605551328843E-4</v>
      </c>
      <c r="R177" s="35" cm="1">
        <f t="array" ref="R177">ProfitPCNT(N177,H177)</f>
        <v>0.34023761609794767</v>
      </c>
      <c r="T177" s="11"/>
      <c r="U177" s="11"/>
    </row>
    <row r="178" spans="1:21" x14ac:dyDescent="0.2">
      <c r="A178" s="7">
        <v>177</v>
      </c>
      <c r="B178" s="36">
        <v>44213</v>
      </c>
      <c r="C178" s="7" t="str" cm="1">
        <f t="array" ref="C178">Host(D178)</f>
        <v>Facebook</v>
      </c>
      <c r="D178" s="7" t="s">
        <v>10</v>
      </c>
      <c r="E178" s="7" t="s">
        <v>11</v>
      </c>
      <c r="F178" s="7">
        <v>349043</v>
      </c>
      <c r="G178" s="7">
        <v>4728814</v>
      </c>
      <c r="H178" s="37">
        <v>446636.61</v>
      </c>
      <c r="I178" s="7">
        <v>25504</v>
      </c>
      <c r="J178" s="7">
        <v>693</v>
      </c>
      <c r="K178" s="7">
        <v>84</v>
      </c>
      <c r="L178" s="38" cm="1">
        <f t="array" ref="L178">ConvRate(K178,J178)</f>
        <v>0.12121212121212122</v>
      </c>
      <c r="M178" s="39">
        <v>348634</v>
      </c>
      <c r="N178" s="39" cm="1">
        <f t="array" ref="N178">Profit(M178,H178)</f>
        <v>-98002.61</v>
      </c>
      <c r="O178" s="40">
        <f t="shared" si="4"/>
        <v>17.512414131116689</v>
      </c>
      <c r="P178" s="40" cm="1">
        <f t="array" ref="P178">CostperConv('Master Data'!$H178,'Master Data'!$K178)</f>
        <v>5317.1025</v>
      </c>
      <c r="Q178" s="38">
        <f t="shared" si="5"/>
        <v>5.3933184938126134E-3</v>
      </c>
      <c r="R178" s="41" cm="1">
        <f t="array" ref="R178">ProfitPCNT(N178,H178)</f>
        <v>-0.21942359360107092</v>
      </c>
      <c r="T178" s="11"/>
      <c r="U178" s="11"/>
    </row>
    <row r="179" spans="1:21" x14ac:dyDescent="0.2">
      <c r="A179" s="8">
        <v>178</v>
      </c>
      <c r="B179" s="30">
        <v>44213</v>
      </c>
      <c r="C179" s="8" t="str" cm="1">
        <f t="array" ref="C179">Host(D179)</f>
        <v>Facebook</v>
      </c>
      <c r="D179" s="8" t="s">
        <v>12</v>
      </c>
      <c r="E179" s="8" t="s">
        <v>11</v>
      </c>
      <c r="F179" s="8">
        <v>348934</v>
      </c>
      <c r="G179" s="8">
        <v>6811577</v>
      </c>
      <c r="H179" s="31">
        <v>374339.21</v>
      </c>
      <c r="I179" s="8">
        <v>33166</v>
      </c>
      <c r="J179" s="8">
        <v>661</v>
      </c>
      <c r="K179" s="8">
        <v>61</v>
      </c>
      <c r="L179" s="32" cm="1">
        <f t="array" ref="L179">ConvRate(K179,J179)</f>
        <v>9.2284417549167927E-2</v>
      </c>
      <c r="M179" s="33">
        <v>301208</v>
      </c>
      <c r="N179" s="33" cm="1">
        <f t="array" ref="N179">Profit(M179,H179)</f>
        <v>-73131.210000000006</v>
      </c>
      <c r="O179" s="34">
        <f t="shared" si="4"/>
        <v>11.286836217813423</v>
      </c>
      <c r="P179" s="34" cm="1">
        <f t="array" ref="P179">CostperConv('Master Data'!$H179,'Master Data'!$K179)</f>
        <v>6136.708360655738</v>
      </c>
      <c r="Q179" s="32">
        <f t="shared" si="5"/>
        <v>4.8690633608047002E-3</v>
      </c>
      <c r="R179" s="35" cm="1">
        <f t="array" ref="R179">ProfitPCNT(N179,H179)</f>
        <v>-0.19536080657967944</v>
      </c>
      <c r="T179" s="11"/>
      <c r="U179" s="11"/>
    </row>
    <row r="180" spans="1:21" x14ac:dyDescent="0.2">
      <c r="A180" s="7">
        <v>179</v>
      </c>
      <c r="B180" s="36">
        <v>44213</v>
      </c>
      <c r="C180" s="7" t="str" cm="1">
        <f t="array" ref="C180">Host(D180)</f>
        <v>Google</v>
      </c>
      <c r="D180" s="7" t="s">
        <v>13</v>
      </c>
      <c r="E180" s="7" t="s">
        <v>14</v>
      </c>
      <c r="F180" s="7">
        <v>89459845</v>
      </c>
      <c r="G180" s="7">
        <v>426283</v>
      </c>
      <c r="H180" s="37">
        <v>110036.67</v>
      </c>
      <c r="I180" s="7">
        <v>6803</v>
      </c>
      <c r="J180" s="7">
        <v>167</v>
      </c>
      <c r="K180" s="7">
        <v>36</v>
      </c>
      <c r="L180" s="38" cm="1">
        <f t="array" ref="L180">ConvRate(K180,J180)</f>
        <v>0.21556886227544911</v>
      </c>
      <c r="M180" s="39">
        <v>271826</v>
      </c>
      <c r="N180" s="39" cm="1">
        <f t="array" ref="N180">Profit(M180,H180)</f>
        <v>161789.32999999999</v>
      </c>
      <c r="O180" s="40">
        <f t="shared" si="4"/>
        <v>16.174727326179628</v>
      </c>
      <c r="P180" s="40" cm="1">
        <f t="array" ref="P180">CostperConv('Master Data'!$H180,'Master Data'!$K180)</f>
        <v>3056.5741666666668</v>
      </c>
      <c r="Q180" s="38">
        <f t="shared" si="5"/>
        <v>1.5958881775721762E-2</v>
      </c>
      <c r="R180" s="41" cm="1">
        <f t="array" ref="R180">ProfitPCNT(N180,H180)</f>
        <v>1.4703219390408668</v>
      </c>
      <c r="T180" s="11"/>
      <c r="U180" s="11"/>
    </row>
    <row r="181" spans="1:21" x14ac:dyDescent="0.2">
      <c r="A181" s="8">
        <v>180</v>
      </c>
      <c r="B181" s="30">
        <v>44213</v>
      </c>
      <c r="C181" s="8" t="str" cm="1">
        <f t="array" ref="C181">Host(D181)</f>
        <v>Google</v>
      </c>
      <c r="D181" s="8" t="s">
        <v>15</v>
      </c>
      <c r="E181" s="8" t="s">
        <v>14</v>
      </c>
      <c r="F181" s="8">
        <v>127823</v>
      </c>
      <c r="G181" s="8">
        <v>3666801</v>
      </c>
      <c r="H181" s="31">
        <v>166830.47</v>
      </c>
      <c r="I181" s="8">
        <v>24002</v>
      </c>
      <c r="J181" s="8">
        <v>472</v>
      </c>
      <c r="K181" s="8">
        <v>38</v>
      </c>
      <c r="L181" s="32" cm="1">
        <f t="array" ref="L181">ConvRate(K181,J181)</f>
        <v>8.050847457627118E-2</v>
      </c>
      <c r="M181" s="33">
        <v>115782</v>
      </c>
      <c r="N181" s="33" cm="1">
        <f t="array" ref="N181">Profit(M181,H181)</f>
        <v>-51048.47</v>
      </c>
      <c r="O181" s="34">
        <f t="shared" si="4"/>
        <v>6.9506903591367388</v>
      </c>
      <c r="P181" s="34" cm="1">
        <f t="array" ref="P181">CostperConv('Master Data'!$H181,'Master Data'!$K181)</f>
        <v>4390.2755263157896</v>
      </c>
      <c r="Q181" s="32">
        <f t="shared" si="5"/>
        <v>6.5457601871495071E-3</v>
      </c>
      <c r="R181" s="35" cm="1">
        <f t="array" ref="R181">ProfitPCNT(N181,H181)</f>
        <v>-0.30599008682286877</v>
      </c>
      <c r="T181" s="11"/>
      <c r="U181" s="11"/>
    </row>
    <row r="182" spans="1:21" x14ac:dyDescent="0.2">
      <c r="A182" s="7">
        <v>181</v>
      </c>
      <c r="B182" s="36">
        <v>44213</v>
      </c>
      <c r="C182" s="7" t="str" cm="1">
        <f t="array" ref="C182">Host(D182)</f>
        <v>YouTube</v>
      </c>
      <c r="D182" s="7" t="s">
        <v>16</v>
      </c>
      <c r="E182" s="7" t="s">
        <v>17</v>
      </c>
      <c r="F182" s="7">
        <v>10934</v>
      </c>
      <c r="G182" s="7">
        <v>3643425</v>
      </c>
      <c r="H182" s="37">
        <v>355343.94</v>
      </c>
      <c r="I182" s="7">
        <v>34062</v>
      </c>
      <c r="J182" s="7">
        <v>770</v>
      </c>
      <c r="K182" s="7">
        <v>171</v>
      </c>
      <c r="L182" s="38" cm="1">
        <f t="array" ref="L182">ConvRate(K182,J182)</f>
        <v>0.22207792207792207</v>
      </c>
      <c r="M182" s="39">
        <v>1217752</v>
      </c>
      <c r="N182" s="39" cm="1">
        <f t="array" ref="N182">Profit(M182,H182)</f>
        <v>862408.06</v>
      </c>
      <c r="O182" s="40">
        <f t="shared" si="4"/>
        <v>10.432268803945746</v>
      </c>
      <c r="P182" s="40" cm="1">
        <f t="array" ref="P182">CostperConv('Master Data'!$H182,'Master Data'!$K182)</f>
        <v>2078.0347368421053</v>
      </c>
      <c r="Q182" s="38">
        <f t="shared" si="5"/>
        <v>9.348895613330863E-3</v>
      </c>
      <c r="R182" s="41" cm="1">
        <f t="array" ref="R182">ProfitPCNT(N182,H182)</f>
        <v>2.4269671237393271</v>
      </c>
      <c r="T182" s="11"/>
      <c r="U182" s="11"/>
    </row>
    <row r="183" spans="1:21" x14ac:dyDescent="0.2">
      <c r="A183" s="8">
        <v>182</v>
      </c>
      <c r="B183" s="30">
        <v>44213</v>
      </c>
      <c r="C183" s="8" t="str" cm="1">
        <f t="array" ref="C183">Host(D183)</f>
        <v>Instagram</v>
      </c>
      <c r="D183" s="8" t="s">
        <v>18</v>
      </c>
      <c r="E183" s="8" t="s">
        <v>11</v>
      </c>
      <c r="F183" s="8">
        <v>9034945</v>
      </c>
      <c r="G183" s="8">
        <v>4619985</v>
      </c>
      <c r="H183" s="31">
        <v>222547.96</v>
      </c>
      <c r="I183" s="8">
        <v>24776</v>
      </c>
      <c r="J183" s="8">
        <v>513</v>
      </c>
      <c r="K183" s="8">
        <v>70</v>
      </c>
      <c r="L183" s="32" cm="1">
        <f t="array" ref="L183">ConvRate(K183,J183)</f>
        <v>0.1364522417153996</v>
      </c>
      <c r="M183" s="33">
        <v>539394</v>
      </c>
      <c r="N183" s="33" cm="1">
        <f t="array" ref="N183">Profit(M183,H183)</f>
        <v>316846.03999999998</v>
      </c>
      <c r="O183" s="34">
        <f t="shared" si="4"/>
        <v>8.9824007103648693</v>
      </c>
      <c r="P183" s="34" cm="1">
        <f t="array" ref="P183">CostperConv('Master Data'!$H183,'Master Data'!$K183)</f>
        <v>3179.2565714285715</v>
      </c>
      <c r="Q183" s="32">
        <f t="shared" si="5"/>
        <v>5.3627879744198304E-3</v>
      </c>
      <c r="R183" s="35" cm="1">
        <f t="array" ref="R183">ProfitPCNT(N183,H183)</f>
        <v>1.42372026236502</v>
      </c>
      <c r="T183" s="11"/>
      <c r="U183" s="11"/>
    </row>
    <row r="184" spans="1:21" x14ac:dyDescent="0.2">
      <c r="A184" s="7">
        <v>183</v>
      </c>
      <c r="B184" s="36">
        <v>44213</v>
      </c>
      <c r="C184" s="7" t="str" cm="1">
        <f t="array" ref="C184">Host(D184)</f>
        <v>Instagram</v>
      </c>
      <c r="D184" s="7" t="s">
        <v>19</v>
      </c>
      <c r="E184" s="7" t="s">
        <v>11</v>
      </c>
      <c r="F184" s="7">
        <v>983498</v>
      </c>
      <c r="G184" s="7">
        <v>35480948</v>
      </c>
      <c r="H184" s="37">
        <v>191069.07</v>
      </c>
      <c r="I184" s="7">
        <v>44815</v>
      </c>
      <c r="J184" s="7">
        <v>811</v>
      </c>
      <c r="K184" s="7">
        <v>54</v>
      </c>
      <c r="L184" s="38" cm="1">
        <f t="array" ref="L184">ConvRate(K184,J184)</f>
        <v>6.6584463625154133E-2</v>
      </c>
      <c r="M184" s="39">
        <v>121420</v>
      </c>
      <c r="N184" s="39" cm="1">
        <f t="array" ref="N184">Profit(M184,H184)</f>
        <v>-69649.070000000007</v>
      </c>
      <c r="O184" s="40">
        <f t="shared" si="4"/>
        <v>4.2635070846814687</v>
      </c>
      <c r="P184" s="40" cm="1">
        <f t="array" ref="P184">CostperConv('Master Data'!$H184,'Master Data'!$K184)</f>
        <v>3538.3161111111112</v>
      </c>
      <c r="Q184" s="38">
        <f t="shared" si="5"/>
        <v>1.2630722268187422E-3</v>
      </c>
      <c r="R184" s="41" cm="1">
        <f t="array" ref="R184">ProfitPCNT(N184,H184)</f>
        <v>-0.36452299684088063</v>
      </c>
      <c r="T184" s="11"/>
      <c r="U184" s="11"/>
    </row>
    <row r="185" spans="1:21" x14ac:dyDescent="0.2">
      <c r="A185" s="8">
        <v>184</v>
      </c>
      <c r="B185" s="30">
        <v>44213</v>
      </c>
      <c r="C185" s="8" t="str" cm="1">
        <f t="array" ref="C185">Host(D185)</f>
        <v>Facebook</v>
      </c>
      <c r="D185" s="8" t="s">
        <v>20</v>
      </c>
      <c r="E185" s="8" t="s">
        <v>11</v>
      </c>
      <c r="F185" s="8">
        <v>4387490</v>
      </c>
      <c r="G185" s="8">
        <v>72671</v>
      </c>
      <c r="H185" s="31">
        <v>31658.43</v>
      </c>
      <c r="I185" s="8">
        <v>3054</v>
      </c>
      <c r="J185" s="8">
        <v>59</v>
      </c>
      <c r="K185" s="8">
        <v>9</v>
      </c>
      <c r="L185" s="32" cm="1">
        <f t="array" ref="L185">ConvRate(K185,J185)</f>
        <v>0.15254237288135594</v>
      </c>
      <c r="M185" s="33">
        <v>48714</v>
      </c>
      <c r="N185" s="33" cm="1">
        <f t="array" ref="N185">Profit(M185,H185)</f>
        <v>17055.57</v>
      </c>
      <c r="O185" s="34">
        <f t="shared" si="4"/>
        <v>10.366218074656189</v>
      </c>
      <c r="P185" s="34" cm="1">
        <f t="array" ref="P185">CostperConv('Master Data'!$H185,'Master Data'!$K185)</f>
        <v>3517.6033333333335</v>
      </c>
      <c r="Q185" s="32">
        <f t="shared" si="5"/>
        <v>4.2025016856792941E-2</v>
      </c>
      <c r="R185" s="35" cm="1">
        <f t="array" ref="R185">ProfitPCNT(N185,H185)</f>
        <v>0.53873707571727336</v>
      </c>
      <c r="T185" s="11"/>
      <c r="U185" s="11"/>
    </row>
    <row r="186" spans="1:21" x14ac:dyDescent="0.2">
      <c r="A186" s="7">
        <v>185</v>
      </c>
      <c r="B186" s="36">
        <v>44213</v>
      </c>
      <c r="C186" s="7" t="str" cm="1">
        <f t="array" ref="C186">Host(D186)</f>
        <v>Facebook</v>
      </c>
      <c r="D186" s="7" t="s">
        <v>21</v>
      </c>
      <c r="E186" s="7" t="s">
        <v>11</v>
      </c>
      <c r="F186" s="7">
        <v>544756</v>
      </c>
      <c r="G186" s="7">
        <v>1466419</v>
      </c>
      <c r="H186" s="37">
        <v>253160.81</v>
      </c>
      <c r="I186" s="7">
        <v>12374</v>
      </c>
      <c r="J186" s="7">
        <v>202</v>
      </c>
      <c r="K186" s="7">
        <v>30</v>
      </c>
      <c r="L186" s="38" cm="1">
        <f t="array" ref="L186">ConvRate(K186,J186)</f>
        <v>0.14851485148514851</v>
      </c>
      <c r="M186" s="39">
        <v>28592</v>
      </c>
      <c r="N186" s="39" cm="1">
        <f t="array" ref="N186">Profit(M186,H186)</f>
        <v>-224568.81</v>
      </c>
      <c r="O186" s="40">
        <f t="shared" si="4"/>
        <v>20.459092451915307</v>
      </c>
      <c r="P186" s="40" cm="1">
        <f t="array" ref="P186">CostperConv('Master Data'!$H186,'Master Data'!$K186)</f>
        <v>8438.6936666666661</v>
      </c>
      <c r="Q186" s="38">
        <f t="shared" si="5"/>
        <v>8.4382430942315945E-3</v>
      </c>
      <c r="R186" s="41" cm="1">
        <f t="array" ref="R186">ProfitPCNT(N186,H186)</f>
        <v>-0.88705992843047077</v>
      </c>
      <c r="T186" s="11"/>
      <c r="U186" s="11"/>
    </row>
    <row r="187" spans="1:21" x14ac:dyDescent="0.2">
      <c r="A187" s="8">
        <v>186</v>
      </c>
      <c r="B187" s="30">
        <v>44213</v>
      </c>
      <c r="C187" s="8" t="str" cm="1">
        <f t="array" ref="C187">Host(D187)</f>
        <v>Instagram</v>
      </c>
      <c r="D187" s="8" t="s">
        <v>22</v>
      </c>
      <c r="E187" s="8" t="s">
        <v>17</v>
      </c>
      <c r="F187" s="8">
        <v>374754</v>
      </c>
      <c r="G187" s="8">
        <v>2949298</v>
      </c>
      <c r="H187" s="31">
        <v>466160.44</v>
      </c>
      <c r="I187" s="8">
        <v>26833</v>
      </c>
      <c r="J187" s="8">
        <v>714</v>
      </c>
      <c r="K187" s="8">
        <v>137</v>
      </c>
      <c r="L187" s="32" cm="1">
        <f t="array" ref="L187">ConvRate(K187,J187)</f>
        <v>0.19187675070028012</v>
      </c>
      <c r="M187" s="33">
        <v>692744</v>
      </c>
      <c r="N187" s="33" cm="1">
        <f t="array" ref="N187">Profit(M187,H187)</f>
        <v>226583.56</v>
      </c>
      <c r="O187" s="34">
        <f t="shared" si="4"/>
        <v>17.372654567137481</v>
      </c>
      <c r="P187" s="34" cm="1">
        <f t="array" ref="P187">CostperConv('Master Data'!$H187,'Master Data'!$K187)</f>
        <v>3402.6309489051096</v>
      </c>
      <c r="Q187" s="32">
        <f t="shared" si="5"/>
        <v>9.0980972421233798E-3</v>
      </c>
      <c r="R187" s="35" cm="1">
        <f t="array" ref="R187">ProfitPCNT(N187,H187)</f>
        <v>0.48606346776230086</v>
      </c>
      <c r="T187" s="11"/>
      <c r="U187" s="11"/>
    </row>
    <row r="188" spans="1:21" x14ac:dyDescent="0.2">
      <c r="A188" s="7">
        <v>187</v>
      </c>
      <c r="B188" s="36">
        <v>44213</v>
      </c>
      <c r="C188" s="7" t="str" cm="1">
        <f t="array" ref="C188">Host(D188)</f>
        <v>Google</v>
      </c>
      <c r="D188" s="7" t="s">
        <v>23</v>
      </c>
      <c r="E188" s="7" t="s">
        <v>24</v>
      </c>
      <c r="F188" s="7">
        <v>39889</v>
      </c>
      <c r="G188" s="7">
        <v>18568797</v>
      </c>
      <c r="H188" s="37">
        <v>461141.49</v>
      </c>
      <c r="I188" s="7">
        <v>33108</v>
      </c>
      <c r="J188" s="7">
        <v>854</v>
      </c>
      <c r="K188" s="7">
        <v>169</v>
      </c>
      <c r="L188" s="38" cm="1">
        <f t="array" ref="L188">ConvRate(K188,J188)</f>
        <v>0.19789227166276346</v>
      </c>
      <c r="M188" s="39">
        <v>468298</v>
      </c>
      <c r="N188" s="39" cm="1">
        <f t="array" ref="N188">Profit(M188,H188)</f>
        <v>7156.51</v>
      </c>
      <c r="O188" s="40">
        <f t="shared" si="4"/>
        <v>13.92840068865531</v>
      </c>
      <c r="P188" s="40" cm="1">
        <f t="array" ref="P188">CostperConv('Master Data'!$H188,'Master Data'!$K188)</f>
        <v>2728.6478698224851</v>
      </c>
      <c r="Q188" s="38">
        <f t="shared" si="5"/>
        <v>1.7829911113789439E-3</v>
      </c>
      <c r="R188" s="41" cm="1">
        <f t="array" ref="R188">ProfitPCNT(N188,H188)</f>
        <v>1.5519119739149909E-2</v>
      </c>
      <c r="T188" s="11"/>
      <c r="U188" s="11"/>
    </row>
    <row r="189" spans="1:21" x14ac:dyDescent="0.2">
      <c r="A189" s="8">
        <v>188</v>
      </c>
      <c r="B189" s="30">
        <v>44214</v>
      </c>
      <c r="C189" s="8" t="str" cm="1">
        <f t="array" ref="C189">Host(D189)</f>
        <v>Facebook</v>
      </c>
      <c r="D189" s="8" t="s">
        <v>10</v>
      </c>
      <c r="E189" s="8" t="s">
        <v>11</v>
      </c>
      <c r="F189" s="8">
        <v>349043</v>
      </c>
      <c r="G189" s="8">
        <v>5083356</v>
      </c>
      <c r="H189" s="31">
        <v>26861.55</v>
      </c>
      <c r="I189" s="8">
        <v>22911</v>
      </c>
      <c r="J189" s="8">
        <v>71</v>
      </c>
      <c r="K189" s="8">
        <v>5</v>
      </c>
      <c r="L189" s="32" cm="1">
        <f t="array" ref="L189">ConvRate(K189,J189)</f>
        <v>7.0422535211267609E-2</v>
      </c>
      <c r="M189" s="33">
        <v>27565</v>
      </c>
      <c r="N189" s="33" cm="1">
        <f t="array" ref="N189">Profit(M189,H189)</f>
        <v>703.45</v>
      </c>
      <c r="O189" s="34">
        <f t="shared" si="4"/>
        <v>1.1724302736676706</v>
      </c>
      <c r="P189" s="34" cm="1">
        <f t="array" ref="P189">CostperConv('Master Data'!$H189,'Master Data'!$K189)</f>
        <v>5372.3099999999995</v>
      </c>
      <c r="Q189" s="32">
        <f t="shared" si="5"/>
        <v>4.5070618701503499E-3</v>
      </c>
      <c r="R189" s="35" cm="1">
        <f t="array" ref="R189">ProfitPCNT(N189,H189)</f>
        <v>2.6187989896338821E-2</v>
      </c>
      <c r="T189" s="11"/>
      <c r="U189" s="11"/>
    </row>
    <row r="190" spans="1:21" x14ac:dyDescent="0.2">
      <c r="A190" s="7">
        <v>189</v>
      </c>
      <c r="B190" s="36">
        <v>44214</v>
      </c>
      <c r="C190" s="7" t="str" cm="1">
        <f t="array" ref="C190">Host(D190)</f>
        <v>Facebook</v>
      </c>
      <c r="D190" s="7" t="s">
        <v>12</v>
      </c>
      <c r="E190" s="7" t="s">
        <v>11</v>
      </c>
      <c r="F190" s="7">
        <v>348934</v>
      </c>
      <c r="G190" s="7">
        <v>5487093</v>
      </c>
      <c r="H190" s="37">
        <v>421097.86</v>
      </c>
      <c r="I190" s="7">
        <v>32943</v>
      </c>
      <c r="J190" s="7">
        <v>1477</v>
      </c>
      <c r="K190" s="7">
        <v>48</v>
      </c>
      <c r="L190" s="38" cm="1">
        <f t="array" ref="L190">ConvRate(K190,J190)</f>
        <v>3.2498307379823968E-2</v>
      </c>
      <c r="M190" s="39">
        <v>256975</v>
      </c>
      <c r="N190" s="39" cm="1">
        <f t="array" ref="N190">Profit(M190,H190)</f>
        <v>-164122.85999999999</v>
      </c>
      <c r="O190" s="40">
        <f t="shared" si="4"/>
        <v>12.78262028352002</v>
      </c>
      <c r="P190" s="40" cm="1">
        <f t="array" ref="P190">CostperConv('Master Data'!$H190,'Master Data'!$K190)</f>
        <v>8772.8720833333336</v>
      </c>
      <c r="Q190" s="38">
        <f t="shared" si="5"/>
        <v>6.0037254699346265E-3</v>
      </c>
      <c r="R190" s="41" cm="1">
        <f t="array" ref="R190">ProfitPCNT(N190,H190)</f>
        <v>-0.38974992653726614</v>
      </c>
      <c r="T190" s="11"/>
      <c r="U190" s="11"/>
    </row>
    <row r="191" spans="1:21" x14ac:dyDescent="0.2">
      <c r="A191" s="8">
        <v>190</v>
      </c>
      <c r="B191" s="30">
        <v>44214</v>
      </c>
      <c r="C191" s="8" t="str" cm="1">
        <f t="array" ref="C191">Host(D191)</f>
        <v>Google</v>
      </c>
      <c r="D191" s="8" t="s">
        <v>13</v>
      </c>
      <c r="E191" s="8" t="s">
        <v>14</v>
      </c>
      <c r="F191" s="8">
        <v>89459845</v>
      </c>
      <c r="G191" s="8">
        <v>517717</v>
      </c>
      <c r="H191" s="31">
        <v>120006.3</v>
      </c>
      <c r="I191" s="8">
        <v>8383</v>
      </c>
      <c r="J191" s="8">
        <v>147</v>
      </c>
      <c r="K191" s="8">
        <v>27</v>
      </c>
      <c r="L191" s="32" cm="1">
        <f t="array" ref="L191">ConvRate(K191,J191)</f>
        <v>0.18367346938775511</v>
      </c>
      <c r="M191" s="33">
        <v>222224</v>
      </c>
      <c r="N191" s="33" cm="1">
        <f t="array" ref="N191">Profit(M191,H191)</f>
        <v>102217.7</v>
      </c>
      <c r="O191" s="34">
        <f t="shared" si="4"/>
        <v>14.315436001431468</v>
      </c>
      <c r="P191" s="34" cm="1">
        <f t="array" ref="P191">CostperConv('Master Data'!$H191,'Master Data'!$K191)</f>
        <v>4444.6777777777779</v>
      </c>
      <c r="Q191" s="32">
        <f t="shared" si="5"/>
        <v>1.6192244025210686E-2</v>
      </c>
      <c r="R191" s="35" cm="1">
        <f t="array" ref="R191">ProfitPCNT(N191,H191)</f>
        <v>0.85176944877060612</v>
      </c>
      <c r="T191" s="11"/>
      <c r="U191" s="11"/>
    </row>
    <row r="192" spans="1:21" x14ac:dyDescent="0.2">
      <c r="A192" s="7">
        <v>191</v>
      </c>
      <c r="B192" s="36">
        <v>44214</v>
      </c>
      <c r="C192" s="7" t="str" cm="1">
        <f t="array" ref="C192">Host(D192)</f>
        <v>Google</v>
      </c>
      <c r="D192" s="7" t="s">
        <v>15</v>
      </c>
      <c r="E192" s="7" t="s">
        <v>14</v>
      </c>
      <c r="F192" s="7">
        <v>127823</v>
      </c>
      <c r="G192" s="7">
        <v>11143615</v>
      </c>
      <c r="H192" s="37">
        <v>236471.14</v>
      </c>
      <c r="I192" s="7">
        <v>21088</v>
      </c>
      <c r="J192" s="7">
        <v>448</v>
      </c>
      <c r="K192" s="7">
        <v>37</v>
      </c>
      <c r="L192" s="38" cm="1">
        <f t="array" ref="L192">ConvRate(K192,J192)</f>
        <v>8.2589285714285712E-2</v>
      </c>
      <c r="M192" s="39">
        <v>110632</v>
      </c>
      <c r="N192" s="39" cm="1">
        <f t="array" ref="N192">Profit(M192,H192)</f>
        <v>-125839.14</v>
      </c>
      <c r="O192" s="40">
        <f t="shared" si="4"/>
        <v>11.213540402124432</v>
      </c>
      <c r="P192" s="40" cm="1">
        <f t="array" ref="P192">CostperConv('Master Data'!$H192,'Master Data'!$K192)</f>
        <v>6391.1118918918919</v>
      </c>
      <c r="Q192" s="38">
        <f t="shared" si="5"/>
        <v>1.8923841141317247E-3</v>
      </c>
      <c r="R192" s="41" cm="1">
        <f t="array" ref="R192">ProfitPCNT(N192,H192)</f>
        <v>-0.53215432547075292</v>
      </c>
      <c r="T192" s="11"/>
      <c r="U192" s="11"/>
    </row>
    <row r="193" spans="1:21" x14ac:dyDescent="0.2">
      <c r="A193" s="8">
        <v>192</v>
      </c>
      <c r="B193" s="30">
        <v>44214</v>
      </c>
      <c r="C193" s="8" t="str" cm="1">
        <f t="array" ref="C193">Host(D193)</f>
        <v>YouTube</v>
      </c>
      <c r="D193" s="8" t="s">
        <v>16</v>
      </c>
      <c r="E193" s="8" t="s">
        <v>17</v>
      </c>
      <c r="F193" s="8">
        <v>10934</v>
      </c>
      <c r="G193" s="8">
        <v>3450152</v>
      </c>
      <c r="H193" s="31">
        <v>82772.11</v>
      </c>
      <c r="I193" s="8">
        <v>47846</v>
      </c>
      <c r="J193" s="8">
        <v>116</v>
      </c>
      <c r="K193" s="8">
        <v>31</v>
      </c>
      <c r="L193" s="32" cm="1">
        <f t="array" ref="L193">ConvRate(K193,J193)</f>
        <v>0.26724137931034481</v>
      </c>
      <c r="M193" s="33">
        <v>211389</v>
      </c>
      <c r="N193" s="33" cm="1">
        <f t="array" ref="N193">Profit(M193,H193)</f>
        <v>128616.89</v>
      </c>
      <c r="O193" s="34">
        <f t="shared" si="4"/>
        <v>1.7299692764285415</v>
      </c>
      <c r="P193" s="34" cm="1">
        <f t="array" ref="P193">CostperConv('Master Data'!$H193,'Master Data'!$K193)</f>
        <v>2670.0680645161292</v>
      </c>
      <c r="Q193" s="32">
        <f t="shared" si="5"/>
        <v>1.3867794810199667E-2</v>
      </c>
      <c r="R193" s="35" cm="1">
        <f t="array" ref="R193">ProfitPCNT(N193,H193)</f>
        <v>1.5538674802418351</v>
      </c>
      <c r="T193" s="11"/>
      <c r="U193" s="11"/>
    </row>
    <row r="194" spans="1:21" x14ac:dyDescent="0.2">
      <c r="A194" s="7">
        <v>193</v>
      </c>
      <c r="B194" s="36">
        <v>44214</v>
      </c>
      <c r="C194" s="7" t="str" cm="1">
        <f t="array" ref="C194">Host(D194)</f>
        <v>Instagram</v>
      </c>
      <c r="D194" s="7" t="s">
        <v>18</v>
      </c>
      <c r="E194" s="7" t="s">
        <v>11</v>
      </c>
      <c r="F194" s="7">
        <v>9034945</v>
      </c>
      <c r="G194" s="7">
        <v>9301180</v>
      </c>
      <c r="H194" s="37">
        <v>266354.37</v>
      </c>
      <c r="I194" s="7">
        <v>26987</v>
      </c>
      <c r="J194" s="7">
        <v>529</v>
      </c>
      <c r="K194" s="7">
        <v>77</v>
      </c>
      <c r="L194" s="38" cm="1">
        <f t="array" ref="L194">ConvRate(K194,J194)</f>
        <v>0.14555765595463138</v>
      </c>
      <c r="M194" s="39">
        <v>347889</v>
      </c>
      <c r="N194" s="39" cm="1">
        <f t="array" ref="N194">Profit(M194,H194)</f>
        <v>81534.63</v>
      </c>
      <c r="O194" s="40">
        <f t="shared" ref="O194:O257" si="6">H194/I194</f>
        <v>9.8697287582910285</v>
      </c>
      <c r="P194" s="40" cm="1">
        <f t="array" ref="P194">CostperConv('Master Data'!$H194,'Master Data'!$K194)</f>
        <v>3459.1476623376625</v>
      </c>
      <c r="Q194" s="38">
        <f t="shared" si="5"/>
        <v>2.9014598147761896E-3</v>
      </c>
      <c r="R194" s="41" cm="1">
        <f t="array" ref="R194">ProfitPCNT(N194,H194)</f>
        <v>0.30611335567725062</v>
      </c>
      <c r="T194" s="11"/>
      <c r="U194" s="11"/>
    </row>
    <row r="195" spans="1:21" x14ac:dyDescent="0.2">
      <c r="A195" s="8">
        <v>194</v>
      </c>
      <c r="B195" s="30">
        <v>44214</v>
      </c>
      <c r="C195" s="8" t="str" cm="1">
        <f t="array" ref="C195">Host(D195)</f>
        <v>Instagram</v>
      </c>
      <c r="D195" s="8" t="s">
        <v>19</v>
      </c>
      <c r="E195" s="8" t="s">
        <v>11</v>
      </c>
      <c r="F195" s="8">
        <v>983498</v>
      </c>
      <c r="G195" s="8">
        <v>11945966</v>
      </c>
      <c r="H195" s="31">
        <v>59620.09</v>
      </c>
      <c r="I195" s="8">
        <v>45416</v>
      </c>
      <c r="J195" s="8">
        <v>947</v>
      </c>
      <c r="K195" s="8">
        <v>15</v>
      </c>
      <c r="L195" s="32" cm="1">
        <f t="array" ref="L195">ConvRate(K195,J195)</f>
        <v>1.5839493136219639E-2</v>
      </c>
      <c r="M195" s="33">
        <v>29515</v>
      </c>
      <c r="N195" s="33" cm="1">
        <f t="array" ref="N195">Profit(M195,H195)</f>
        <v>-30105.09</v>
      </c>
      <c r="O195" s="34">
        <f t="shared" si="6"/>
        <v>1.3127551964065527</v>
      </c>
      <c r="P195" s="34" cm="1">
        <f t="array" ref="P195">CostperConv('Master Data'!$H195,'Master Data'!$K195)</f>
        <v>3974.6726666666664</v>
      </c>
      <c r="Q195" s="32">
        <f t="shared" ref="Q195:Q258" si="7">I195/G195</f>
        <v>3.8017854730207669E-3</v>
      </c>
      <c r="R195" s="35" cm="1">
        <f t="array" ref="R195">ProfitPCNT(N195,H195)</f>
        <v>-0.50494875133533013</v>
      </c>
      <c r="T195" s="11"/>
      <c r="U195" s="11"/>
    </row>
    <row r="196" spans="1:21" x14ac:dyDescent="0.2">
      <c r="A196" s="7">
        <v>195</v>
      </c>
      <c r="B196" s="36">
        <v>44214</v>
      </c>
      <c r="C196" s="7" t="str" cm="1">
        <f t="array" ref="C196">Host(D196)</f>
        <v>Facebook</v>
      </c>
      <c r="D196" s="7" t="s">
        <v>20</v>
      </c>
      <c r="E196" s="7" t="s">
        <v>11</v>
      </c>
      <c r="F196" s="7">
        <v>4387490</v>
      </c>
      <c r="G196" s="7">
        <v>81605</v>
      </c>
      <c r="H196" s="37">
        <v>20122.02</v>
      </c>
      <c r="I196" s="7">
        <v>2503</v>
      </c>
      <c r="J196" s="7">
        <v>28</v>
      </c>
      <c r="K196" s="7">
        <v>5</v>
      </c>
      <c r="L196" s="38" cm="1">
        <f t="array" ref="L196">ConvRate(K196,J196)</f>
        <v>0.17857142857142858</v>
      </c>
      <c r="M196" s="39">
        <v>36952</v>
      </c>
      <c r="N196" s="39" cm="1">
        <f t="array" ref="N196">Profit(M196,H196)</f>
        <v>16829.98</v>
      </c>
      <c r="O196" s="40">
        <f t="shared" si="6"/>
        <v>8.0391610067918506</v>
      </c>
      <c r="P196" s="40" cm="1">
        <f t="array" ref="P196">CostperConv('Master Data'!$H196,'Master Data'!$K196)</f>
        <v>4024.404</v>
      </c>
      <c r="Q196" s="38">
        <f t="shared" si="7"/>
        <v>3.0672140187488511E-2</v>
      </c>
      <c r="R196" s="41" cm="1">
        <f t="array" ref="R196">ProfitPCNT(N196,H196)</f>
        <v>0.83639614710650323</v>
      </c>
      <c r="T196" s="11"/>
      <c r="U196" s="11"/>
    </row>
    <row r="197" spans="1:21" x14ac:dyDescent="0.2">
      <c r="A197" s="8">
        <v>196</v>
      </c>
      <c r="B197" s="30">
        <v>44214</v>
      </c>
      <c r="C197" s="8" t="str" cm="1">
        <f t="array" ref="C197">Host(D197)</f>
        <v>Facebook</v>
      </c>
      <c r="D197" s="8" t="s">
        <v>21</v>
      </c>
      <c r="E197" s="8" t="s">
        <v>11</v>
      </c>
      <c r="F197" s="8">
        <v>544756</v>
      </c>
      <c r="G197" s="8">
        <v>1388120</v>
      </c>
      <c r="H197" s="31">
        <v>196603.6</v>
      </c>
      <c r="I197" s="8">
        <v>10248</v>
      </c>
      <c r="J197" s="8">
        <v>142</v>
      </c>
      <c r="K197" s="8">
        <v>16</v>
      </c>
      <c r="L197" s="32" cm="1">
        <f t="array" ref="L197">ConvRate(K197,J197)</f>
        <v>0.11267605633802817</v>
      </c>
      <c r="M197" s="33">
        <v>19166</v>
      </c>
      <c r="N197" s="33" cm="1">
        <f t="array" ref="N197">Profit(M197,H197)</f>
        <v>-177437.6</v>
      </c>
      <c r="O197" s="34">
        <f t="shared" si="6"/>
        <v>19.184582357533177</v>
      </c>
      <c r="P197" s="34" cm="1">
        <f t="array" ref="P197">CostperConv('Master Data'!$H197,'Master Data'!$K197)</f>
        <v>12287.725</v>
      </c>
      <c r="Q197" s="32">
        <f t="shared" si="7"/>
        <v>7.3826470333976891E-3</v>
      </c>
      <c r="R197" s="35" cm="1">
        <f t="array" ref="R197">ProfitPCNT(N197,H197)</f>
        <v>-0.90251450126040422</v>
      </c>
      <c r="T197" s="11"/>
      <c r="U197" s="11"/>
    </row>
    <row r="198" spans="1:21" x14ac:dyDescent="0.2">
      <c r="A198" s="7">
        <v>197</v>
      </c>
      <c r="B198" s="36">
        <v>44214</v>
      </c>
      <c r="C198" s="7" t="str" cm="1">
        <f t="array" ref="C198">Host(D198)</f>
        <v>Instagram</v>
      </c>
      <c r="D198" s="7" t="s">
        <v>22</v>
      </c>
      <c r="E198" s="7" t="s">
        <v>17</v>
      </c>
      <c r="F198" s="7">
        <v>374754</v>
      </c>
      <c r="G198" s="7">
        <v>2725139</v>
      </c>
      <c r="H198" s="37">
        <v>614341.38</v>
      </c>
      <c r="I198" s="7">
        <v>30487</v>
      </c>
      <c r="J198" s="7">
        <v>915</v>
      </c>
      <c r="K198" s="7">
        <v>147</v>
      </c>
      <c r="L198" s="38" cm="1">
        <f t="array" ref="L198">ConvRate(K198,J198)</f>
        <v>0.16065573770491803</v>
      </c>
      <c r="M198" s="39">
        <v>690339</v>
      </c>
      <c r="N198" s="39" cm="1">
        <f t="array" ref="N198">Profit(M198,H198)</f>
        <v>75997.62</v>
      </c>
      <c r="O198" s="40">
        <f t="shared" si="6"/>
        <v>20.150929248532162</v>
      </c>
      <c r="P198" s="40" cm="1">
        <f t="array" ref="P198">CostperConv('Master Data'!$H198,'Master Data'!$K198)</f>
        <v>4179.1930612244896</v>
      </c>
      <c r="Q198" s="38">
        <f t="shared" si="7"/>
        <v>1.1187319252339055E-2</v>
      </c>
      <c r="R198" s="41" cm="1">
        <f t="array" ref="R198">ProfitPCNT(N198,H198)</f>
        <v>0.12370584576282326</v>
      </c>
      <c r="T198" s="11"/>
      <c r="U198" s="11"/>
    </row>
    <row r="199" spans="1:21" x14ac:dyDescent="0.2">
      <c r="A199" s="8">
        <v>198</v>
      </c>
      <c r="B199" s="30">
        <v>44214</v>
      </c>
      <c r="C199" s="8" t="str" cm="1">
        <f t="array" ref="C199">Host(D199)</f>
        <v>Google</v>
      </c>
      <c r="D199" s="8" t="s">
        <v>23</v>
      </c>
      <c r="E199" s="8" t="s">
        <v>24</v>
      </c>
      <c r="F199" s="8">
        <v>39889</v>
      </c>
      <c r="G199" s="8">
        <v>399978147</v>
      </c>
      <c r="H199" s="31">
        <v>297028.32</v>
      </c>
      <c r="I199" s="8">
        <v>50164</v>
      </c>
      <c r="J199" s="8">
        <v>954</v>
      </c>
      <c r="K199" s="8">
        <v>97</v>
      </c>
      <c r="L199" s="32" cm="1">
        <f t="array" ref="L199">ConvRate(K199,J199)</f>
        <v>0.10167714884696016</v>
      </c>
      <c r="M199" s="33">
        <v>454121</v>
      </c>
      <c r="N199" s="33" cm="1">
        <f t="array" ref="N199">Profit(M199,H199)</f>
        <v>157092.68</v>
      </c>
      <c r="O199" s="34">
        <f t="shared" si="6"/>
        <v>5.9211450442548443</v>
      </c>
      <c r="P199" s="34" cm="1">
        <f t="array" ref="P199">CostperConv('Master Data'!$H199,'Master Data'!$K199)</f>
        <v>3062.1476288659796</v>
      </c>
      <c r="Q199" s="32">
        <f t="shared" si="7"/>
        <v>1.2541685183615795E-4</v>
      </c>
      <c r="R199" s="35" cm="1">
        <f t="array" ref="R199">ProfitPCNT(N199,H199)</f>
        <v>0.5288811518039761</v>
      </c>
      <c r="T199" s="11"/>
      <c r="U199" s="11"/>
    </row>
    <row r="200" spans="1:21" x14ac:dyDescent="0.2">
      <c r="A200" s="7">
        <v>199</v>
      </c>
      <c r="B200" s="36">
        <v>44215</v>
      </c>
      <c r="C200" s="7" t="str" cm="1">
        <f t="array" ref="C200">Host(D200)</f>
        <v>Facebook</v>
      </c>
      <c r="D200" s="7" t="s">
        <v>10</v>
      </c>
      <c r="E200" s="7" t="s">
        <v>11</v>
      </c>
      <c r="F200" s="7">
        <v>349043</v>
      </c>
      <c r="G200" s="7">
        <v>13787492</v>
      </c>
      <c r="H200" s="37">
        <v>54757.02</v>
      </c>
      <c r="I200" s="7">
        <v>26217</v>
      </c>
      <c r="J200" s="7">
        <v>73</v>
      </c>
      <c r="K200" s="7">
        <v>10</v>
      </c>
      <c r="L200" s="38" cm="1">
        <f t="array" ref="L200">ConvRate(K200,J200)</f>
        <v>0.13698630136986301</v>
      </c>
      <c r="M200" s="39">
        <v>47653</v>
      </c>
      <c r="N200" s="39" cm="1">
        <f t="array" ref="N200">Profit(M200,H200)</f>
        <v>-7104.02</v>
      </c>
      <c r="O200" s="40">
        <f t="shared" si="6"/>
        <v>2.0886073921501316</v>
      </c>
      <c r="P200" s="40" cm="1">
        <f t="array" ref="P200">CostperConv('Master Data'!$H200,'Master Data'!$K200)</f>
        <v>5475.7019999999993</v>
      </c>
      <c r="Q200" s="38">
        <f t="shared" si="7"/>
        <v>1.9015060897224819E-3</v>
      </c>
      <c r="R200" s="41" cm="1">
        <f t="array" ref="R200">ProfitPCNT(N200,H200)</f>
        <v>-0.12973715516293621</v>
      </c>
      <c r="T200" s="11"/>
      <c r="U200" s="11"/>
    </row>
    <row r="201" spans="1:21" x14ac:dyDescent="0.2">
      <c r="A201" s="8">
        <v>200</v>
      </c>
      <c r="B201" s="30">
        <v>44215</v>
      </c>
      <c r="C201" s="8" t="str" cm="1">
        <f t="array" ref="C201">Host(D201)</f>
        <v>Facebook</v>
      </c>
      <c r="D201" s="8" t="s">
        <v>12</v>
      </c>
      <c r="E201" s="8" t="s">
        <v>11</v>
      </c>
      <c r="F201" s="8">
        <v>348934</v>
      </c>
      <c r="G201" s="8">
        <v>6955400</v>
      </c>
      <c r="H201" s="31">
        <v>474121.26</v>
      </c>
      <c r="I201" s="8">
        <v>40465</v>
      </c>
      <c r="J201" s="8">
        <v>840</v>
      </c>
      <c r="K201" s="8">
        <v>62</v>
      </c>
      <c r="L201" s="32" cm="1">
        <f t="array" ref="L201">ConvRate(K201,J201)</f>
        <v>7.3809523809523811E-2</v>
      </c>
      <c r="M201" s="33">
        <v>343159</v>
      </c>
      <c r="N201" s="33" cm="1">
        <f t="array" ref="N201">Profit(M201,H201)</f>
        <v>-130962.26</v>
      </c>
      <c r="O201" s="34">
        <f t="shared" si="6"/>
        <v>11.716823427653528</v>
      </c>
      <c r="P201" s="34" cm="1">
        <f t="array" ref="P201">CostperConv('Master Data'!$H201,'Master Data'!$K201)</f>
        <v>7647.1170967741937</v>
      </c>
      <c r="Q201" s="32">
        <f t="shared" si="7"/>
        <v>5.8177818673261061E-3</v>
      </c>
      <c r="R201" s="35" cm="1">
        <f t="array" ref="R201">ProfitPCNT(N201,H201)</f>
        <v>-0.27622102413209648</v>
      </c>
      <c r="T201" s="11"/>
      <c r="U201" s="11"/>
    </row>
    <row r="202" spans="1:21" x14ac:dyDescent="0.2">
      <c r="A202" s="7">
        <v>201</v>
      </c>
      <c r="B202" s="36">
        <v>44215</v>
      </c>
      <c r="C202" s="7" t="str" cm="1">
        <f t="array" ref="C202">Host(D202)</f>
        <v>Google</v>
      </c>
      <c r="D202" s="7" t="s">
        <v>13</v>
      </c>
      <c r="E202" s="7" t="s">
        <v>14</v>
      </c>
      <c r="F202" s="7">
        <v>89459845</v>
      </c>
      <c r="G202" s="7">
        <v>379687</v>
      </c>
      <c r="H202" s="37">
        <v>10543.81</v>
      </c>
      <c r="I202" s="7">
        <v>10094</v>
      </c>
      <c r="J202" s="7">
        <v>12</v>
      </c>
      <c r="K202" s="7">
        <v>2</v>
      </c>
      <c r="L202" s="38" cm="1">
        <f t="array" ref="L202">ConvRate(K202,J202)</f>
        <v>0.16666666666666666</v>
      </c>
      <c r="M202" s="39">
        <v>17604</v>
      </c>
      <c r="N202" s="39" cm="1">
        <f t="array" ref="N202">Profit(M202,H202)</f>
        <v>7060.19</v>
      </c>
      <c r="O202" s="40">
        <f t="shared" si="6"/>
        <v>1.0445621161085794</v>
      </c>
      <c r="P202" s="40" cm="1">
        <f t="array" ref="P202">CostperConv('Master Data'!$H202,'Master Data'!$K202)</f>
        <v>5271.9049999999997</v>
      </c>
      <c r="Q202" s="38">
        <f t="shared" si="7"/>
        <v>2.6585055585258383E-2</v>
      </c>
      <c r="R202" s="41" cm="1">
        <f t="array" ref="R202">ProfitPCNT(N202,H202)</f>
        <v>0.66960519963846088</v>
      </c>
      <c r="T202" s="11"/>
      <c r="U202" s="11"/>
    </row>
    <row r="203" spans="1:21" x14ac:dyDescent="0.2">
      <c r="A203" s="8">
        <v>202</v>
      </c>
      <c r="B203" s="30">
        <v>44215</v>
      </c>
      <c r="C203" s="8" t="str" cm="1">
        <f t="array" ref="C203">Host(D203)</f>
        <v>Google</v>
      </c>
      <c r="D203" s="8" t="s">
        <v>15</v>
      </c>
      <c r="E203" s="8" t="s">
        <v>14</v>
      </c>
      <c r="F203" s="8">
        <v>127823</v>
      </c>
      <c r="G203" s="8">
        <v>9213016</v>
      </c>
      <c r="H203" s="31">
        <v>95268.94</v>
      </c>
      <c r="I203" s="8">
        <v>25256</v>
      </c>
      <c r="J203" s="8">
        <v>259</v>
      </c>
      <c r="K203" s="8">
        <v>18</v>
      </c>
      <c r="L203" s="32" cm="1">
        <f t="array" ref="L203">ConvRate(K203,J203)</f>
        <v>6.9498069498069498E-2</v>
      </c>
      <c r="M203" s="33">
        <v>61827</v>
      </c>
      <c r="N203" s="33" cm="1">
        <f t="array" ref="N203">Profit(M203,H203)</f>
        <v>-33441.94</v>
      </c>
      <c r="O203" s="34">
        <f t="shared" si="6"/>
        <v>3.7721309787773203</v>
      </c>
      <c r="P203" s="34" cm="1">
        <f t="array" ref="P203">CostperConv('Master Data'!$H203,'Master Data'!$K203)</f>
        <v>5292.7188888888886</v>
      </c>
      <c r="Q203" s="32">
        <f t="shared" si="7"/>
        <v>2.741338992573116E-3</v>
      </c>
      <c r="R203" s="35" cm="1">
        <f t="array" ref="R203">ProfitPCNT(N203,H203)</f>
        <v>-0.35102668298818063</v>
      </c>
      <c r="T203" s="11"/>
      <c r="U203" s="11"/>
    </row>
    <row r="204" spans="1:21" x14ac:dyDescent="0.2">
      <c r="A204" s="7">
        <v>203</v>
      </c>
      <c r="B204" s="36">
        <v>44215</v>
      </c>
      <c r="C204" s="7" t="str" cm="1">
        <f t="array" ref="C204">Host(D204)</f>
        <v>YouTube</v>
      </c>
      <c r="D204" s="7" t="s">
        <v>16</v>
      </c>
      <c r="E204" s="7" t="s">
        <v>17</v>
      </c>
      <c r="F204" s="7">
        <v>10934</v>
      </c>
      <c r="G204" s="7">
        <v>3603338</v>
      </c>
      <c r="H204" s="37">
        <v>1046306.28</v>
      </c>
      <c r="I204" s="7">
        <v>53560</v>
      </c>
      <c r="J204" s="7">
        <v>1799</v>
      </c>
      <c r="K204" s="7">
        <v>439</v>
      </c>
      <c r="L204" s="38" cm="1">
        <f t="array" ref="L204">ConvRate(K204,J204)</f>
        <v>0.24402445803224013</v>
      </c>
      <c r="M204" s="39">
        <v>2527593</v>
      </c>
      <c r="N204" s="39" cm="1">
        <f t="array" ref="N204">Profit(M204,H204)</f>
        <v>1481286.72</v>
      </c>
      <c r="O204" s="40">
        <f t="shared" si="6"/>
        <v>19.535218073188947</v>
      </c>
      <c r="P204" s="40" cm="1">
        <f t="array" ref="P204">CostperConv('Master Data'!$H204,'Master Data'!$K204)</f>
        <v>2383.3856036446468</v>
      </c>
      <c r="Q204" s="38">
        <f t="shared" si="7"/>
        <v>1.4863995550792071E-2</v>
      </c>
      <c r="R204" s="41" cm="1">
        <f t="array" ref="R204">ProfitPCNT(N204,H204)</f>
        <v>1.4157295510068046</v>
      </c>
      <c r="T204" s="11"/>
      <c r="U204" s="11"/>
    </row>
    <row r="205" spans="1:21" x14ac:dyDescent="0.2">
      <c r="A205" s="8">
        <v>204</v>
      </c>
      <c r="B205" s="30">
        <v>44215</v>
      </c>
      <c r="C205" s="8" t="str" cm="1">
        <f t="array" ref="C205">Host(D205)</f>
        <v>Instagram</v>
      </c>
      <c r="D205" s="8" t="s">
        <v>18</v>
      </c>
      <c r="E205" s="8" t="s">
        <v>11</v>
      </c>
      <c r="F205" s="8">
        <v>9034945</v>
      </c>
      <c r="G205" s="8">
        <v>6829250</v>
      </c>
      <c r="H205" s="31">
        <v>348945.13</v>
      </c>
      <c r="I205" s="8">
        <v>33047</v>
      </c>
      <c r="J205" s="8">
        <v>1269</v>
      </c>
      <c r="K205" s="8">
        <v>104</v>
      </c>
      <c r="L205" s="32" cm="1">
        <f t="array" ref="L205">ConvRate(K205,J205)</f>
        <v>8.195429472025216E-2</v>
      </c>
      <c r="M205" s="33">
        <v>578804</v>
      </c>
      <c r="N205" s="33" cm="1">
        <f t="array" ref="N205">Profit(M205,H205)</f>
        <v>229858.87</v>
      </c>
      <c r="O205" s="34">
        <f t="shared" si="6"/>
        <v>10.559056192695252</v>
      </c>
      <c r="P205" s="34" cm="1">
        <f t="array" ref="P205">CostperConv('Master Data'!$H205,'Master Data'!$K205)</f>
        <v>3355.2416346153846</v>
      </c>
      <c r="Q205" s="32">
        <f t="shared" si="7"/>
        <v>4.8390379617088263E-3</v>
      </c>
      <c r="R205" s="35" cm="1">
        <f t="array" ref="R205">ProfitPCNT(N205,H205)</f>
        <v>0.6587249691663557</v>
      </c>
      <c r="T205" s="11"/>
      <c r="U205" s="11"/>
    </row>
    <row r="206" spans="1:21" x14ac:dyDescent="0.2">
      <c r="A206" s="7">
        <v>205</v>
      </c>
      <c r="B206" s="36">
        <v>44215</v>
      </c>
      <c r="C206" s="7" t="str" cm="1">
        <f t="array" ref="C206">Host(D206)</f>
        <v>Instagram</v>
      </c>
      <c r="D206" s="7" t="s">
        <v>19</v>
      </c>
      <c r="E206" s="7" t="s">
        <v>11</v>
      </c>
      <c r="F206" s="7">
        <v>983498</v>
      </c>
      <c r="G206" s="7">
        <v>12268277</v>
      </c>
      <c r="H206" s="37">
        <v>8402.32</v>
      </c>
      <c r="I206" s="7">
        <v>65766</v>
      </c>
      <c r="J206" s="7">
        <v>153</v>
      </c>
      <c r="K206" s="7">
        <v>3</v>
      </c>
      <c r="L206" s="38" cm="1">
        <f t="array" ref="L206">ConvRate(K206,J206)</f>
        <v>1.9607843137254902E-2</v>
      </c>
      <c r="M206" s="39">
        <v>4049</v>
      </c>
      <c r="N206" s="39" cm="1">
        <f t="array" ref="N206">Profit(M206,H206)</f>
        <v>-4353.32</v>
      </c>
      <c r="O206" s="40">
        <f t="shared" si="6"/>
        <v>0.12776084907094851</v>
      </c>
      <c r="P206" s="40" cm="1">
        <f t="array" ref="P206">CostperConv('Master Data'!$H206,'Master Data'!$K206)</f>
        <v>2800.7733333333331</v>
      </c>
      <c r="Q206" s="38">
        <f t="shared" si="7"/>
        <v>5.3606549640181746E-3</v>
      </c>
      <c r="R206" s="41" cm="1">
        <f t="array" ref="R206">ProfitPCNT(N206,H206)</f>
        <v>-0.51810928410248591</v>
      </c>
      <c r="T206" s="11"/>
      <c r="U206" s="11"/>
    </row>
    <row r="207" spans="1:21" x14ac:dyDescent="0.2">
      <c r="A207" s="8">
        <v>206</v>
      </c>
      <c r="B207" s="30">
        <v>44215</v>
      </c>
      <c r="C207" s="8" t="str" cm="1">
        <f t="array" ref="C207">Host(D207)</f>
        <v>Facebook</v>
      </c>
      <c r="D207" s="8" t="s">
        <v>20</v>
      </c>
      <c r="E207" s="8" t="s">
        <v>11</v>
      </c>
      <c r="F207" s="8">
        <v>4387490</v>
      </c>
      <c r="G207" s="8">
        <v>101165</v>
      </c>
      <c r="H207" s="31">
        <v>3791.95</v>
      </c>
      <c r="I207" s="8">
        <v>2898</v>
      </c>
      <c r="J207" s="8">
        <v>8</v>
      </c>
      <c r="K207" s="8">
        <v>1</v>
      </c>
      <c r="L207" s="32" cm="1">
        <f t="array" ref="L207">ConvRate(K207,J207)</f>
        <v>0.125</v>
      </c>
      <c r="M207" s="33">
        <v>5326</v>
      </c>
      <c r="N207" s="33" cm="1">
        <f t="array" ref="N207">Profit(M207,H207)</f>
        <v>1534.05</v>
      </c>
      <c r="O207" s="34">
        <f t="shared" si="6"/>
        <v>1.3084713595583159</v>
      </c>
      <c r="P207" s="34" cm="1">
        <f t="array" ref="P207">CostperConv('Master Data'!$H207,'Master Data'!$K207)</f>
        <v>3791.95</v>
      </c>
      <c r="Q207" s="32">
        <f t="shared" si="7"/>
        <v>2.8646270943508131E-2</v>
      </c>
      <c r="R207" s="35" cm="1">
        <f t="array" ref="R207">ProfitPCNT(N207,H207)</f>
        <v>0.40455438494705892</v>
      </c>
      <c r="T207" s="11"/>
      <c r="U207" s="11"/>
    </row>
    <row r="208" spans="1:21" x14ac:dyDescent="0.2">
      <c r="A208" s="7">
        <v>207</v>
      </c>
      <c r="B208" s="36">
        <v>44215</v>
      </c>
      <c r="C208" s="7" t="str" cm="1">
        <f t="array" ref="C208">Host(D208)</f>
        <v>Facebook</v>
      </c>
      <c r="D208" s="7" t="s">
        <v>21</v>
      </c>
      <c r="E208" s="7" t="s">
        <v>11</v>
      </c>
      <c r="F208" s="7">
        <v>544756</v>
      </c>
      <c r="G208" s="7">
        <v>1168171</v>
      </c>
      <c r="H208" s="37">
        <v>461221.27</v>
      </c>
      <c r="I208" s="7">
        <v>12254</v>
      </c>
      <c r="J208" s="7">
        <v>242</v>
      </c>
      <c r="K208" s="7">
        <v>41</v>
      </c>
      <c r="L208" s="38" cm="1">
        <f t="array" ref="L208">ConvRate(K208,J208)</f>
        <v>0.16942148760330578</v>
      </c>
      <c r="M208" s="39">
        <v>71621</v>
      </c>
      <c r="N208" s="39" cm="1">
        <f t="array" ref="N208">Profit(M208,H208)</f>
        <v>-389600.27</v>
      </c>
      <c r="O208" s="40">
        <f t="shared" si="6"/>
        <v>37.638425820140363</v>
      </c>
      <c r="P208" s="40" cm="1">
        <f t="array" ref="P208">CostperConv('Master Data'!$H208,'Master Data'!$K208)</f>
        <v>11249.299268292683</v>
      </c>
      <c r="Q208" s="38">
        <f t="shared" si="7"/>
        <v>1.0489902591315827E-2</v>
      </c>
      <c r="R208" s="41" cm="1">
        <f t="array" ref="R208">ProfitPCNT(N208,H208)</f>
        <v>-0.844714446929128</v>
      </c>
      <c r="T208" s="11"/>
      <c r="U208" s="11"/>
    </row>
    <row r="209" spans="1:21" x14ac:dyDescent="0.2">
      <c r="A209" s="8">
        <v>208</v>
      </c>
      <c r="B209" s="30">
        <v>44215</v>
      </c>
      <c r="C209" s="8" t="str" cm="1">
        <f t="array" ref="C209">Host(D209)</f>
        <v>Instagram</v>
      </c>
      <c r="D209" s="8" t="s">
        <v>22</v>
      </c>
      <c r="E209" s="8" t="s">
        <v>17</v>
      </c>
      <c r="F209" s="8">
        <v>374754</v>
      </c>
      <c r="G209" s="8">
        <v>3486776</v>
      </c>
      <c r="H209" s="31">
        <v>326090.65999999997</v>
      </c>
      <c r="I209" s="8">
        <v>29193</v>
      </c>
      <c r="J209" s="8">
        <v>675</v>
      </c>
      <c r="K209" s="8">
        <v>109</v>
      </c>
      <c r="L209" s="32" cm="1">
        <f t="array" ref="L209">ConvRate(K209,J209)</f>
        <v>0.16148148148148148</v>
      </c>
      <c r="M209" s="33">
        <v>578507</v>
      </c>
      <c r="N209" s="33" cm="1">
        <f t="array" ref="N209">Profit(M209,H209)</f>
        <v>252416.34</v>
      </c>
      <c r="O209" s="34">
        <f t="shared" si="6"/>
        <v>11.170166135717466</v>
      </c>
      <c r="P209" s="34" cm="1">
        <f t="array" ref="P209">CostperConv('Master Data'!$H209,'Master Data'!$K209)</f>
        <v>2991.6574311926602</v>
      </c>
      <c r="Q209" s="32">
        <f t="shared" si="7"/>
        <v>8.3724908052596435E-3</v>
      </c>
      <c r="R209" s="35" cm="1">
        <f t="array" ref="R209">ProfitPCNT(N209,H209)</f>
        <v>0.77406798465187565</v>
      </c>
      <c r="T209" s="11"/>
      <c r="U209" s="11"/>
    </row>
    <row r="210" spans="1:21" x14ac:dyDescent="0.2">
      <c r="A210" s="7">
        <v>209</v>
      </c>
      <c r="B210" s="36">
        <v>44215</v>
      </c>
      <c r="C210" s="7" t="str" cm="1">
        <f t="array" ref="C210">Host(D210)</f>
        <v>Google</v>
      </c>
      <c r="D210" s="7" t="s">
        <v>23</v>
      </c>
      <c r="E210" s="7" t="s">
        <v>24</v>
      </c>
      <c r="F210" s="7">
        <v>39889</v>
      </c>
      <c r="G210" s="7">
        <v>18315202</v>
      </c>
      <c r="H210" s="37">
        <v>544689.51</v>
      </c>
      <c r="I210" s="7">
        <v>38790</v>
      </c>
      <c r="J210" s="7">
        <v>777</v>
      </c>
      <c r="K210" s="7">
        <v>140</v>
      </c>
      <c r="L210" s="38" cm="1">
        <f t="array" ref="L210">ConvRate(K210,J210)</f>
        <v>0.18018018018018017</v>
      </c>
      <c r="M210" s="39">
        <v>545703</v>
      </c>
      <c r="N210" s="39" cm="1">
        <f t="array" ref="N210">Profit(M210,H210)</f>
        <v>1013.49</v>
      </c>
      <c r="O210" s="40">
        <f t="shared" si="6"/>
        <v>14.042008507347255</v>
      </c>
      <c r="P210" s="40" cm="1">
        <f t="array" ref="P210">CostperConv('Master Data'!$H210,'Master Data'!$K210)</f>
        <v>3890.6393571428571</v>
      </c>
      <c r="Q210" s="38">
        <f t="shared" si="7"/>
        <v>2.1179127590293572E-3</v>
      </c>
      <c r="R210" s="41" cm="1">
        <f t="array" ref="R210">ProfitPCNT(N210,H210)</f>
        <v>1.8606747172347784E-3</v>
      </c>
      <c r="T210" s="11"/>
      <c r="U210" s="11"/>
    </row>
    <row r="211" spans="1:21" x14ac:dyDescent="0.2">
      <c r="A211" s="8">
        <v>210</v>
      </c>
      <c r="B211" s="30">
        <v>44216</v>
      </c>
      <c r="C211" s="8" t="str" cm="1">
        <f t="array" ref="C211">Host(D211)</f>
        <v>Facebook</v>
      </c>
      <c r="D211" s="8" t="s">
        <v>10</v>
      </c>
      <c r="E211" s="8" t="s">
        <v>11</v>
      </c>
      <c r="F211" s="8">
        <v>349043</v>
      </c>
      <c r="G211" s="8">
        <v>9112989</v>
      </c>
      <c r="H211" s="31">
        <v>65422.64</v>
      </c>
      <c r="I211" s="8">
        <v>26241</v>
      </c>
      <c r="J211" s="8">
        <v>96</v>
      </c>
      <c r="K211" s="8">
        <v>12</v>
      </c>
      <c r="L211" s="32" cm="1">
        <f t="array" ref="L211">ConvRate(K211,J211)</f>
        <v>0.125</v>
      </c>
      <c r="M211" s="33">
        <v>71021</v>
      </c>
      <c r="N211" s="33" cm="1">
        <f t="array" ref="N211">Profit(M211,H211)</f>
        <v>5598.36</v>
      </c>
      <c r="O211" s="34">
        <f t="shared" si="6"/>
        <v>2.4931458404786402</v>
      </c>
      <c r="P211" s="34" cm="1">
        <f t="array" ref="P211">CostperConv('Master Data'!$H211,'Master Data'!$K211)</f>
        <v>5451.8866666666663</v>
      </c>
      <c r="Q211" s="32">
        <f t="shared" si="7"/>
        <v>2.8795162597035945E-3</v>
      </c>
      <c r="R211" s="35" cm="1">
        <f t="array" ref="R211">ProfitPCNT(N211,H211)</f>
        <v>8.5572211699191589E-2</v>
      </c>
      <c r="T211" s="11"/>
      <c r="U211" s="11"/>
    </row>
    <row r="212" spans="1:21" x14ac:dyDescent="0.2">
      <c r="A212" s="7">
        <v>211</v>
      </c>
      <c r="B212" s="36">
        <v>44216</v>
      </c>
      <c r="C212" s="7" t="str" cm="1">
        <f t="array" ref="C212">Host(D212)</f>
        <v>Facebook</v>
      </c>
      <c r="D212" s="7" t="s">
        <v>12</v>
      </c>
      <c r="E212" s="7" t="s">
        <v>11</v>
      </c>
      <c r="F212" s="7">
        <v>348934</v>
      </c>
      <c r="G212" s="7">
        <v>9390390</v>
      </c>
      <c r="H212" s="37">
        <v>387809.94</v>
      </c>
      <c r="I212" s="7">
        <v>37615</v>
      </c>
      <c r="J212" s="7">
        <v>842</v>
      </c>
      <c r="K212" s="7">
        <v>57</v>
      </c>
      <c r="L212" s="38" cm="1">
        <f t="array" ref="L212">ConvRate(K212,J212)</f>
        <v>6.769596199524941E-2</v>
      </c>
      <c r="M212" s="39">
        <v>326834</v>
      </c>
      <c r="N212" s="39" cm="1">
        <f t="array" ref="N212">Profit(M212,H212)</f>
        <v>-60975.94</v>
      </c>
      <c r="O212" s="40">
        <f t="shared" si="6"/>
        <v>10.309981124551376</v>
      </c>
      <c r="P212" s="40" cm="1">
        <f t="array" ref="P212">CostperConv('Master Data'!$H212,'Master Data'!$K212)</f>
        <v>6803.6831578947367</v>
      </c>
      <c r="Q212" s="38">
        <f t="shared" si="7"/>
        <v>4.0056909244450978E-3</v>
      </c>
      <c r="R212" s="41" cm="1">
        <f t="array" ref="R212">ProfitPCNT(N212,H212)</f>
        <v>-0.15723150365872521</v>
      </c>
      <c r="T212" s="11"/>
      <c r="U212" s="11"/>
    </row>
    <row r="213" spans="1:21" x14ac:dyDescent="0.2">
      <c r="A213" s="8">
        <v>212</v>
      </c>
      <c r="B213" s="30">
        <v>44216</v>
      </c>
      <c r="C213" s="8" t="str" cm="1">
        <f t="array" ref="C213">Host(D213)</f>
        <v>Google</v>
      </c>
      <c r="D213" s="8" t="s">
        <v>13</v>
      </c>
      <c r="E213" s="8" t="s">
        <v>14</v>
      </c>
      <c r="F213" s="8">
        <v>89459845</v>
      </c>
      <c r="G213" s="8">
        <v>568510</v>
      </c>
      <c r="H213" s="31">
        <v>186333.91</v>
      </c>
      <c r="I213" s="8">
        <v>10906</v>
      </c>
      <c r="J213" s="8">
        <v>305</v>
      </c>
      <c r="K213" s="8">
        <v>45</v>
      </c>
      <c r="L213" s="32" cm="1">
        <f t="array" ref="L213">ConvRate(K213,J213)</f>
        <v>0.14754098360655737</v>
      </c>
      <c r="M213" s="33">
        <v>424888</v>
      </c>
      <c r="N213" s="33" cm="1">
        <f t="array" ref="N213">Profit(M213,H213)</f>
        <v>238554.09</v>
      </c>
      <c r="O213" s="34">
        <f t="shared" si="6"/>
        <v>17.085449293966626</v>
      </c>
      <c r="P213" s="34" cm="1">
        <f t="array" ref="P213">CostperConv('Master Data'!$H213,'Master Data'!$K213)</f>
        <v>4140.753555555556</v>
      </c>
      <c r="Q213" s="32">
        <f t="shared" si="7"/>
        <v>1.9183479622170235E-2</v>
      </c>
      <c r="R213" s="35" cm="1">
        <f t="array" ref="R213">ProfitPCNT(N213,H213)</f>
        <v>1.2802505459151261</v>
      </c>
      <c r="T213" s="11"/>
      <c r="U213" s="11"/>
    </row>
    <row r="214" spans="1:21" x14ac:dyDescent="0.2">
      <c r="A214" s="7">
        <v>213</v>
      </c>
      <c r="B214" s="36">
        <v>44216</v>
      </c>
      <c r="C214" s="7" t="str" cm="1">
        <f t="array" ref="C214">Host(D214)</f>
        <v>Google</v>
      </c>
      <c r="D214" s="7" t="s">
        <v>15</v>
      </c>
      <c r="E214" s="7" t="s">
        <v>14</v>
      </c>
      <c r="F214" s="7">
        <v>127823</v>
      </c>
      <c r="G214" s="7">
        <v>6470206</v>
      </c>
      <c r="H214" s="37">
        <v>453089.78</v>
      </c>
      <c r="I214" s="7">
        <v>34413</v>
      </c>
      <c r="J214" s="7">
        <v>722</v>
      </c>
      <c r="K214" s="7">
        <v>86</v>
      </c>
      <c r="L214" s="38" cm="1">
        <f t="array" ref="L214">ConvRate(K214,J214)</f>
        <v>0.11911357340720222</v>
      </c>
      <c r="M214" s="39">
        <v>230673</v>
      </c>
      <c r="N214" s="39" cm="1">
        <f t="array" ref="N214">Profit(M214,H214)</f>
        <v>-222416.78</v>
      </c>
      <c r="O214" s="40">
        <f t="shared" si="6"/>
        <v>13.166238921337868</v>
      </c>
      <c r="P214" s="40" cm="1">
        <f t="array" ref="P214">CostperConv('Master Data'!$H214,'Master Data'!$K214)</f>
        <v>5268.485813953489</v>
      </c>
      <c r="Q214" s="38">
        <f t="shared" si="7"/>
        <v>5.3186869166144011E-3</v>
      </c>
      <c r="R214" s="41" cm="1">
        <f t="array" ref="R214">ProfitPCNT(N214,H214)</f>
        <v>-0.49088898010456117</v>
      </c>
      <c r="T214" s="11"/>
      <c r="U214" s="11"/>
    </row>
    <row r="215" spans="1:21" x14ac:dyDescent="0.2">
      <c r="A215" s="8">
        <v>214</v>
      </c>
      <c r="B215" s="30">
        <v>44216</v>
      </c>
      <c r="C215" s="8" t="str" cm="1">
        <f t="array" ref="C215">Host(D215)</f>
        <v>YouTube</v>
      </c>
      <c r="D215" s="8" t="s">
        <v>16</v>
      </c>
      <c r="E215" s="8" t="s">
        <v>17</v>
      </c>
      <c r="F215" s="8">
        <v>10934</v>
      </c>
      <c r="G215" s="8">
        <v>5105285</v>
      </c>
      <c r="H215" s="31">
        <v>271843.19</v>
      </c>
      <c r="I215" s="8">
        <v>48346</v>
      </c>
      <c r="J215" s="8">
        <v>980</v>
      </c>
      <c r="K215" s="8">
        <v>209</v>
      </c>
      <c r="L215" s="32" cm="1">
        <f t="array" ref="L215">ConvRate(K215,J215)</f>
        <v>0.21326530612244898</v>
      </c>
      <c r="M215" s="33">
        <v>1481335</v>
      </c>
      <c r="N215" s="33" cm="1">
        <f t="array" ref="N215">Profit(M215,H215)</f>
        <v>1209491.81</v>
      </c>
      <c r="O215" s="34">
        <f t="shared" si="6"/>
        <v>5.6228682827948537</v>
      </c>
      <c r="P215" s="34" cm="1">
        <f t="array" ref="P215">CostperConv('Master Data'!$H215,'Master Data'!$K215)</f>
        <v>1300.6851196172249</v>
      </c>
      <c r="Q215" s="32">
        <f t="shared" si="7"/>
        <v>9.4697945364460561E-3</v>
      </c>
      <c r="R215" s="35" cm="1">
        <f t="array" ref="R215">ProfitPCNT(N215,H215)</f>
        <v>4.4492260777251769</v>
      </c>
      <c r="T215" s="11"/>
      <c r="U215" s="11"/>
    </row>
    <row r="216" spans="1:21" x14ac:dyDescent="0.2">
      <c r="A216" s="7">
        <v>215</v>
      </c>
      <c r="B216" s="36">
        <v>44216</v>
      </c>
      <c r="C216" s="7" t="str" cm="1">
        <f t="array" ref="C216">Host(D216)</f>
        <v>Instagram</v>
      </c>
      <c r="D216" s="7" t="s">
        <v>18</v>
      </c>
      <c r="E216" s="7" t="s">
        <v>11</v>
      </c>
      <c r="F216" s="7">
        <v>9034945</v>
      </c>
      <c r="G216" s="7">
        <v>8079178</v>
      </c>
      <c r="H216" s="37">
        <v>413943.12</v>
      </c>
      <c r="I216" s="7">
        <v>29204</v>
      </c>
      <c r="J216" s="7">
        <v>909</v>
      </c>
      <c r="K216" s="7">
        <v>117</v>
      </c>
      <c r="L216" s="38" cm="1">
        <f t="array" ref="L216">ConvRate(K216,J216)</f>
        <v>0.12871287128712872</v>
      </c>
      <c r="M216" s="39">
        <v>874522</v>
      </c>
      <c r="N216" s="39" cm="1">
        <f t="array" ref="N216">Profit(M216,H216)</f>
        <v>460578.88</v>
      </c>
      <c r="O216" s="40">
        <f t="shared" si="6"/>
        <v>14.174192576359403</v>
      </c>
      <c r="P216" s="40" cm="1">
        <f t="array" ref="P216">CostperConv('Master Data'!$H216,'Master Data'!$K216)</f>
        <v>3537.9753846153844</v>
      </c>
      <c r="Q216" s="38">
        <f t="shared" si="7"/>
        <v>3.6147241711966243E-3</v>
      </c>
      <c r="R216" s="41" cm="1">
        <f t="array" ref="R216">ProfitPCNT(N216,H216)</f>
        <v>1.1126622420974166</v>
      </c>
      <c r="T216" s="11"/>
      <c r="U216" s="11"/>
    </row>
    <row r="217" spans="1:21" x14ac:dyDescent="0.2">
      <c r="A217" s="8">
        <v>216</v>
      </c>
      <c r="B217" s="30">
        <v>44216</v>
      </c>
      <c r="C217" s="8" t="str" cm="1">
        <f t="array" ref="C217">Host(D217)</f>
        <v>Instagram</v>
      </c>
      <c r="D217" s="8" t="s">
        <v>19</v>
      </c>
      <c r="E217" s="8" t="s">
        <v>11</v>
      </c>
      <c r="F217" s="8">
        <v>983498</v>
      </c>
      <c r="G217" s="8">
        <v>10974730</v>
      </c>
      <c r="H217" s="31">
        <v>143152.16</v>
      </c>
      <c r="I217" s="8">
        <v>53350</v>
      </c>
      <c r="J217" s="8">
        <v>1189</v>
      </c>
      <c r="K217" s="8">
        <v>46</v>
      </c>
      <c r="L217" s="32" cm="1">
        <f t="array" ref="L217">ConvRate(K217,J217)</f>
        <v>3.8687973086627421E-2</v>
      </c>
      <c r="M217" s="33">
        <v>84184</v>
      </c>
      <c r="N217" s="33" cm="1">
        <f t="array" ref="N217">Profit(M217,H217)</f>
        <v>-58968.160000000003</v>
      </c>
      <c r="O217" s="34">
        <f t="shared" si="6"/>
        <v>2.6832644798500471</v>
      </c>
      <c r="P217" s="34" cm="1">
        <f t="array" ref="P217">CostperConv('Master Data'!$H217,'Master Data'!$K217)</f>
        <v>3112.0034782608695</v>
      </c>
      <c r="Q217" s="32">
        <f t="shared" si="7"/>
        <v>4.8611674273535662E-3</v>
      </c>
      <c r="R217" s="35" cm="1">
        <f t="array" ref="R217">ProfitPCNT(N217,H217)</f>
        <v>-0.41192644246513643</v>
      </c>
      <c r="T217" s="11"/>
      <c r="U217" s="11"/>
    </row>
    <row r="218" spans="1:21" x14ac:dyDescent="0.2">
      <c r="A218" s="7">
        <v>217</v>
      </c>
      <c r="B218" s="36">
        <v>44216</v>
      </c>
      <c r="C218" s="7" t="str" cm="1">
        <f t="array" ref="C218">Host(D218)</f>
        <v>Facebook</v>
      </c>
      <c r="D218" s="7" t="s">
        <v>20</v>
      </c>
      <c r="E218" s="7" t="s">
        <v>11</v>
      </c>
      <c r="F218" s="7">
        <v>4387490</v>
      </c>
      <c r="G218" s="7">
        <v>120499</v>
      </c>
      <c r="H218" s="37">
        <v>73401.63</v>
      </c>
      <c r="I218" s="7">
        <v>3716</v>
      </c>
      <c r="J218" s="7">
        <v>94</v>
      </c>
      <c r="K218" s="7">
        <v>26</v>
      </c>
      <c r="L218" s="38" cm="1">
        <f t="array" ref="L218">ConvRate(K218,J218)</f>
        <v>0.27659574468085107</v>
      </c>
      <c r="M218" s="39">
        <v>115008</v>
      </c>
      <c r="N218" s="39" cm="1">
        <f t="array" ref="N218">Profit(M218,H218)</f>
        <v>41606.370000000003</v>
      </c>
      <c r="O218" s="40">
        <f t="shared" si="6"/>
        <v>19.752860602798709</v>
      </c>
      <c r="P218" s="40" cm="1">
        <f t="array" ref="P218">CostperConv('Master Data'!$H218,'Master Data'!$K218)</f>
        <v>2823.1396153846154</v>
      </c>
      <c r="Q218" s="38">
        <f t="shared" si="7"/>
        <v>3.0838430194441449E-2</v>
      </c>
      <c r="R218" s="41" cm="1">
        <f t="array" ref="R218">ProfitPCNT(N218,H218)</f>
        <v>0.56683169024993041</v>
      </c>
      <c r="T218" s="11"/>
      <c r="U218" s="11"/>
    </row>
    <row r="219" spans="1:21" x14ac:dyDescent="0.2">
      <c r="A219" s="8">
        <v>218</v>
      </c>
      <c r="B219" s="30">
        <v>44216</v>
      </c>
      <c r="C219" s="8" t="str" cm="1">
        <f t="array" ref="C219">Host(D219)</f>
        <v>Facebook</v>
      </c>
      <c r="D219" s="8" t="s">
        <v>21</v>
      </c>
      <c r="E219" s="8" t="s">
        <v>11</v>
      </c>
      <c r="F219" s="8">
        <v>544756</v>
      </c>
      <c r="G219" s="8">
        <v>959896</v>
      </c>
      <c r="H219" s="31">
        <v>142438.09</v>
      </c>
      <c r="I219" s="8">
        <v>16512</v>
      </c>
      <c r="J219" s="8">
        <v>94</v>
      </c>
      <c r="K219" s="8">
        <v>14</v>
      </c>
      <c r="L219" s="32" cm="1">
        <f t="array" ref="L219">ConvRate(K219,J219)</f>
        <v>0.14893617021276595</v>
      </c>
      <c r="M219" s="33">
        <v>19777</v>
      </c>
      <c r="N219" s="33" cm="1">
        <f t="array" ref="N219">Profit(M219,H219)</f>
        <v>-122661.09</v>
      </c>
      <c r="O219" s="34">
        <f t="shared" si="6"/>
        <v>8.626337814922481</v>
      </c>
      <c r="P219" s="34" cm="1">
        <f t="array" ref="P219">CostperConv('Master Data'!$H219,'Master Data'!$K219)</f>
        <v>10174.149285714286</v>
      </c>
      <c r="Q219" s="32">
        <f t="shared" si="7"/>
        <v>1.7201863535216314E-2</v>
      </c>
      <c r="R219" s="35" cm="1">
        <f t="array" ref="R219">ProfitPCNT(N219,H219)</f>
        <v>-0.86115371246553507</v>
      </c>
      <c r="T219" s="11"/>
      <c r="U219" s="11"/>
    </row>
    <row r="220" spans="1:21" x14ac:dyDescent="0.2">
      <c r="A220" s="7">
        <v>219</v>
      </c>
      <c r="B220" s="36">
        <v>44216</v>
      </c>
      <c r="C220" s="7" t="str" cm="1">
        <f t="array" ref="C220">Host(D220)</f>
        <v>Instagram</v>
      </c>
      <c r="D220" s="7" t="s">
        <v>22</v>
      </c>
      <c r="E220" s="7" t="s">
        <v>17</v>
      </c>
      <c r="F220" s="7">
        <v>374754</v>
      </c>
      <c r="G220" s="7">
        <v>4540332</v>
      </c>
      <c r="H220" s="37">
        <v>546817.26</v>
      </c>
      <c r="I220" s="7">
        <v>32650</v>
      </c>
      <c r="J220" s="7">
        <v>664</v>
      </c>
      <c r="K220" s="7">
        <v>152</v>
      </c>
      <c r="L220" s="38" cm="1">
        <f t="array" ref="L220">ConvRate(K220,J220)</f>
        <v>0.2289156626506024</v>
      </c>
      <c r="M220" s="39">
        <v>728326</v>
      </c>
      <c r="N220" s="39" cm="1">
        <f t="array" ref="N220">Profit(M220,H220)</f>
        <v>181508.74</v>
      </c>
      <c r="O220" s="40">
        <f t="shared" si="6"/>
        <v>16.747848698315469</v>
      </c>
      <c r="P220" s="40" cm="1">
        <f t="array" ref="P220">CostperConv('Master Data'!$H220,'Master Data'!$K220)</f>
        <v>3597.4819736842105</v>
      </c>
      <c r="Q220" s="38">
        <f t="shared" si="7"/>
        <v>7.1911040866615037E-3</v>
      </c>
      <c r="R220" s="41" cm="1">
        <f t="array" ref="R220">ProfitPCNT(N220,H220)</f>
        <v>0.3319367424503023</v>
      </c>
      <c r="T220" s="11"/>
      <c r="U220" s="11"/>
    </row>
    <row r="221" spans="1:21" x14ac:dyDescent="0.2">
      <c r="A221" s="8">
        <v>220</v>
      </c>
      <c r="B221" s="30">
        <v>44216</v>
      </c>
      <c r="C221" s="8" t="str" cm="1">
        <f t="array" ref="C221">Host(D221)</f>
        <v>Google</v>
      </c>
      <c r="D221" s="8" t="s">
        <v>23</v>
      </c>
      <c r="E221" s="8" t="s">
        <v>24</v>
      </c>
      <c r="F221" s="8">
        <v>39889</v>
      </c>
      <c r="G221" s="8">
        <v>21579112</v>
      </c>
      <c r="H221" s="31">
        <v>740430.74</v>
      </c>
      <c r="I221" s="8">
        <v>54125</v>
      </c>
      <c r="J221" s="8">
        <v>1909</v>
      </c>
      <c r="K221" s="8">
        <v>300</v>
      </c>
      <c r="L221" s="32" cm="1">
        <f t="array" ref="L221">ConvRate(K221,J221)</f>
        <v>0.15715034049240439</v>
      </c>
      <c r="M221" s="33">
        <v>1101933</v>
      </c>
      <c r="N221" s="33" cm="1">
        <f t="array" ref="N221">Profit(M221,H221)</f>
        <v>361502.26</v>
      </c>
      <c r="O221" s="34">
        <f t="shared" si="6"/>
        <v>13.680013672055427</v>
      </c>
      <c r="P221" s="34" cm="1">
        <f t="array" ref="P221">CostperConv('Master Data'!$H221,'Master Data'!$K221)</f>
        <v>2468.1024666666667</v>
      </c>
      <c r="Q221" s="32">
        <f t="shared" si="7"/>
        <v>2.5082125714904302E-3</v>
      </c>
      <c r="R221" s="35" cm="1">
        <f t="array" ref="R221">ProfitPCNT(N221,H221)</f>
        <v>0.48823237673789721</v>
      </c>
      <c r="T221" s="11"/>
      <c r="U221" s="11"/>
    </row>
    <row r="222" spans="1:21" x14ac:dyDescent="0.2">
      <c r="A222" s="7">
        <v>221</v>
      </c>
      <c r="B222" s="36">
        <v>44217</v>
      </c>
      <c r="C222" s="7" t="str" cm="1">
        <f t="array" ref="C222">Host(D222)</f>
        <v>Facebook</v>
      </c>
      <c r="D222" s="7" t="s">
        <v>10</v>
      </c>
      <c r="E222" s="7" t="s">
        <v>11</v>
      </c>
      <c r="F222" s="7">
        <v>349043</v>
      </c>
      <c r="G222" s="7">
        <v>504736</v>
      </c>
      <c r="H222" s="37">
        <v>37538.71</v>
      </c>
      <c r="I222" s="7">
        <v>2580</v>
      </c>
      <c r="J222" s="7">
        <v>71</v>
      </c>
      <c r="K222" s="7">
        <v>7</v>
      </c>
      <c r="L222" s="38" cm="1">
        <f t="array" ref="L222">ConvRate(K222,J222)</f>
        <v>9.8591549295774641E-2</v>
      </c>
      <c r="M222" s="39">
        <v>32832</v>
      </c>
      <c r="N222" s="39" cm="1">
        <f t="array" ref="N222">Profit(M222,H222)</f>
        <v>-4706.71</v>
      </c>
      <c r="O222" s="40">
        <f t="shared" si="6"/>
        <v>14.549887596899225</v>
      </c>
      <c r="P222" s="40" cm="1">
        <f t="array" ref="P222">CostperConv('Master Data'!$H222,'Master Data'!$K222)</f>
        <v>5362.6728571428566</v>
      </c>
      <c r="Q222" s="38">
        <f t="shared" si="7"/>
        <v>5.1115830850187024E-3</v>
      </c>
      <c r="R222" s="41" cm="1">
        <f t="array" ref="R222">ProfitPCNT(N222,H222)</f>
        <v>-0.12538283814228032</v>
      </c>
      <c r="T222" s="11"/>
      <c r="U222" s="11"/>
    </row>
    <row r="223" spans="1:21" x14ac:dyDescent="0.2">
      <c r="A223" s="8">
        <v>222</v>
      </c>
      <c r="B223" s="30">
        <v>44217</v>
      </c>
      <c r="C223" s="8" t="str" cm="1">
        <f t="array" ref="C223">Host(D223)</f>
        <v>Facebook</v>
      </c>
      <c r="D223" s="8" t="s">
        <v>12</v>
      </c>
      <c r="E223" s="8" t="s">
        <v>11</v>
      </c>
      <c r="F223" s="8">
        <v>348934</v>
      </c>
      <c r="G223" s="8">
        <v>516336</v>
      </c>
      <c r="H223" s="31">
        <v>42350.93</v>
      </c>
      <c r="I223" s="8">
        <v>2888</v>
      </c>
      <c r="J223" s="8">
        <v>129</v>
      </c>
      <c r="K223" s="8">
        <v>5</v>
      </c>
      <c r="L223" s="32" cm="1">
        <f t="array" ref="L223">ConvRate(K223,J223)</f>
        <v>3.875968992248062E-2</v>
      </c>
      <c r="M223" s="33">
        <v>27433</v>
      </c>
      <c r="N223" s="33" cm="1">
        <f t="array" ref="N223">Profit(M223,H223)</f>
        <v>-14917.93</v>
      </c>
      <c r="O223" s="34">
        <f t="shared" si="6"/>
        <v>14.664449445983379</v>
      </c>
      <c r="P223" s="34" cm="1">
        <f t="array" ref="P223">CostperConv('Master Data'!$H223,'Master Data'!$K223)</f>
        <v>8470.1859999999997</v>
      </c>
      <c r="Q223" s="32">
        <f t="shared" si="7"/>
        <v>5.5932571039013354E-3</v>
      </c>
      <c r="R223" s="35" cm="1">
        <f t="array" ref="R223">ProfitPCNT(N223,H223)</f>
        <v>-0.35224562955288113</v>
      </c>
      <c r="T223" s="11"/>
      <c r="U223" s="11"/>
    </row>
    <row r="224" spans="1:21" x14ac:dyDescent="0.2">
      <c r="A224" s="7">
        <v>223</v>
      </c>
      <c r="B224" s="36">
        <v>44217</v>
      </c>
      <c r="C224" s="7" t="str" cm="1">
        <f t="array" ref="C224">Host(D224)</f>
        <v>Google</v>
      </c>
      <c r="D224" s="7" t="s">
        <v>13</v>
      </c>
      <c r="E224" s="7" t="s">
        <v>14</v>
      </c>
      <c r="F224" s="7">
        <v>89459845</v>
      </c>
      <c r="G224" s="7">
        <v>42554</v>
      </c>
      <c r="H224" s="37">
        <v>9781.77</v>
      </c>
      <c r="I224" s="7">
        <v>955</v>
      </c>
      <c r="J224" s="7">
        <v>19</v>
      </c>
      <c r="K224" s="7">
        <v>2</v>
      </c>
      <c r="L224" s="38" cm="1">
        <f t="array" ref="L224">ConvRate(K224,J224)</f>
        <v>0.10526315789473684</v>
      </c>
      <c r="M224" s="39">
        <v>19026</v>
      </c>
      <c r="N224" s="39" cm="1">
        <f t="array" ref="N224">Profit(M224,H224)</f>
        <v>9244.23</v>
      </c>
      <c r="O224" s="40">
        <f t="shared" si="6"/>
        <v>10.24269109947644</v>
      </c>
      <c r="P224" s="40" cm="1">
        <f t="array" ref="P224">CostperConv('Master Data'!$H224,'Master Data'!$K224)</f>
        <v>4890.8850000000002</v>
      </c>
      <c r="Q224" s="38">
        <f t="shared" si="7"/>
        <v>2.2442073600601589E-2</v>
      </c>
      <c r="R224" s="41" cm="1">
        <f t="array" ref="R224">ProfitPCNT(N224,H224)</f>
        <v>0.94504675534182458</v>
      </c>
      <c r="T224" s="11"/>
      <c r="U224" s="11"/>
    </row>
    <row r="225" spans="1:21" x14ac:dyDescent="0.2">
      <c r="A225" s="8">
        <v>224</v>
      </c>
      <c r="B225" s="30">
        <v>44217</v>
      </c>
      <c r="C225" s="8" t="str" cm="1">
        <f t="array" ref="C225">Host(D225)</f>
        <v>Google</v>
      </c>
      <c r="D225" s="8" t="s">
        <v>15</v>
      </c>
      <c r="E225" s="8" t="s">
        <v>14</v>
      </c>
      <c r="F225" s="8">
        <v>127823</v>
      </c>
      <c r="G225" s="8">
        <v>572850</v>
      </c>
      <c r="H225" s="31">
        <v>15937.39</v>
      </c>
      <c r="I225" s="8">
        <v>2646</v>
      </c>
      <c r="J225" s="8">
        <v>44</v>
      </c>
      <c r="K225" s="8">
        <v>4</v>
      </c>
      <c r="L225" s="32" cm="1">
        <f t="array" ref="L225">ConvRate(K225,J225)</f>
        <v>9.0909090909090912E-2</v>
      </c>
      <c r="M225" s="33">
        <v>11792</v>
      </c>
      <c r="N225" s="33" cm="1">
        <f t="array" ref="N225">Profit(M225,H225)</f>
        <v>-4145.3900000000003</v>
      </c>
      <c r="O225" s="34">
        <f t="shared" si="6"/>
        <v>6.0232010582010576</v>
      </c>
      <c r="P225" s="34" cm="1">
        <f t="array" ref="P225">CostperConv('Master Data'!$H225,'Master Data'!$K225)</f>
        <v>3984.3474999999999</v>
      </c>
      <c r="Q225" s="32">
        <f t="shared" si="7"/>
        <v>4.619010212097408E-3</v>
      </c>
      <c r="R225" s="35" cm="1">
        <f t="array" ref="R225">ProfitPCNT(N225,H225)</f>
        <v>-0.26010469719320417</v>
      </c>
      <c r="T225" s="11"/>
      <c r="U225" s="11"/>
    </row>
    <row r="226" spans="1:21" x14ac:dyDescent="0.2">
      <c r="A226" s="7">
        <v>225</v>
      </c>
      <c r="B226" s="36">
        <v>44217</v>
      </c>
      <c r="C226" s="7" t="str" cm="1">
        <f t="array" ref="C226">Host(D226)</f>
        <v>YouTube</v>
      </c>
      <c r="D226" s="7" t="s">
        <v>16</v>
      </c>
      <c r="E226" s="7" t="s">
        <v>17</v>
      </c>
      <c r="F226" s="7">
        <v>10934</v>
      </c>
      <c r="G226" s="7">
        <v>796960</v>
      </c>
      <c r="H226" s="37">
        <v>34284.550000000003</v>
      </c>
      <c r="I226" s="7">
        <v>3986</v>
      </c>
      <c r="J226" s="7">
        <v>73</v>
      </c>
      <c r="K226" s="7">
        <v>23</v>
      </c>
      <c r="L226" s="38" cm="1">
        <f t="array" ref="L226">ConvRate(K226,J226)</f>
        <v>0.31506849315068491</v>
      </c>
      <c r="M226" s="39">
        <v>180527</v>
      </c>
      <c r="N226" s="39" cm="1">
        <f t="array" ref="N226">Profit(M226,H226)</f>
        <v>146242.45000000001</v>
      </c>
      <c r="O226" s="40">
        <f t="shared" si="6"/>
        <v>8.601241846462619</v>
      </c>
      <c r="P226" s="40" cm="1">
        <f t="array" ref="P226">CostperConv('Master Data'!$H226,'Master Data'!$K226)</f>
        <v>1490.6326086956524</v>
      </c>
      <c r="Q226" s="38">
        <f t="shared" si="7"/>
        <v>5.0015057217426221E-3</v>
      </c>
      <c r="R226" s="41" cm="1">
        <f t="array" ref="R226">ProfitPCNT(N226,H226)</f>
        <v>4.2655496426232808</v>
      </c>
      <c r="T226" s="11"/>
      <c r="U226" s="11"/>
    </row>
    <row r="227" spans="1:21" x14ac:dyDescent="0.2">
      <c r="A227" s="8">
        <v>226</v>
      </c>
      <c r="B227" s="30">
        <v>44217</v>
      </c>
      <c r="C227" s="8" t="str" cm="1">
        <f t="array" ref="C227">Host(D227)</f>
        <v>Instagram</v>
      </c>
      <c r="D227" s="8" t="s">
        <v>18</v>
      </c>
      <c r="E227" s="8" t="s">
        <v>11</v>
      </c>
      <c r="F227" s="8">
        <v>9034945</v>
      </c>
      <c r="G227" s="8">
        <v>450641</v>
      </c>
      <c r="H227" s="31">
        <v>32919.24</v>
      </c>
      <c r="I227" s="8">
        <v>3143</v>
      </c>
      <c r="J227" s="8">
        <v>49</v>
      </c>
      <c r="K227" s="8">
        <v>10</v>
      </c>
      <c r="L227" s="32" cm="1">
        <f t="array" ref="L227">ConvRate(K227,J227)</f>
        <v>0.20408163265306123</v>
      </c>
      <c r="M227" s="33">
        <v>60448</v>
      </c>
      <c r="N227" s="33" cm="1">
        <f t="array" ref="N227">Profit(M227,H227)</f>
        <v>27528.76</v>
      </c>
      <c r="O227" s="34">
        <f t="shared" si="6"/>
        <v>10.473827553293031</v>
      </c>
      <c r="P227" s="34" cm="1">
        <f t="array" ref="P227">CostperConv('Master Data'!$H227,'Master Data'!$K227)</f>
        <v>3291.924</v>
      </c>
      <c r="Q227" s="32">
        <f t="shared" si="7"/>
        <v>6.9745096429308477E-3</v>
      </c>
      <c r="R227" s="35" cm="1">
        <f t="array" ref="R227">ProfitPCNT(N227,H227)</f>
        <v>0.83625138368929541</v>
      </c>
      <c r="T227" s="11"/>
      <c r="U227" s="11"/>
    </row>
    <row r="228" spans="1:21" x14ac:dyDescent="0.2">
      <c r="A228" s="7">
        <v>227</v>
      </c>
      <c r="B228" s="36">
        <v>44217</v>
      </c>
      <c r="C228" s="7" t="str" cm="1">
        <f t="array" ref="C228">Host(D228)</f>
        <v>Instagram</v>
      </c>
      <c r="D228" s="7" t="s">
        <v>19</v>
      </c>
      <c r="E228" s="7" t="s">
        <v>11</v>
      </c>
      <c r="F228" s="7">
        <v>983498</v>
      </c>
      <c r="G228" s="7">
        <v>888851</v>
      </c>
      <c r="H228" s="37">
        <v>12318.28</v>
      </c>
      <c r="I228" s="7">
        <v>5503</v>
      </c>
      <c r="J228" s="7">
        <v>89</v>
      </c>
      <c r="K228" s="7">
        <v>3</v>
      </c>
      <c r="L228" s="38" cm="1">
        <f t="array" ref="L228">ConvRate(K228,J228)</f>
        <v>3.3707865168539325E-2</v>
      </c>
      <c r="M228" s="39">
        <v>7396</v>
      </c>
      <c r="N228" s="39" cm="1">
        <f t="array" ref="N228">Profit(M228,H228)</f>
        <v>-4922.28</v>
      </c>
      <c r="O228" s="40">
        <f t="shared" si="6"/>
        <v>2.2384662911139381</v>
      </c>
      <c r="P228" s="40" cm="1">
        <f t="array" ref="P228">CostperConv('Master Data'!$H228,'Master Data'!$K228)</f>
        <v>4106.0933333333332</v>
      </c>
      <c r="Q228" s="38">
        <f t="shared" si="7"/>
        <v>6.1911388972954971E-3</v>
      </c>
      <c r="R228" s="41" cm="1">
        <f t="array" ref="R228">ProfitPCNT(N228,H228)</f>
        <v>-0.39959150141091121</v>
      </c>
      <c r="T228" s="11"/>
      <c r="U228" s="11"/>
    </row>
    <row r="229" spans="1:21" x14ac:dyDescent="0.2">
      <c r="A229" s="8">
        <v>228</v>
      </c>
      <c r="B229" s="30">
        <v>44217</v>
      </c>
      <c r="C229" s="8" t="str" cm="1">
        <f t="array" ref="C229">Host(D229)</f>
        <v>Facebook</v>
      </c>
      <c r="D229" s="8" t="s">
        <v>20</v>
      </c>
      <c r="E229" s="8" t="s">
        <v>11</v>
      </c>
      <c r="F229" s="8">
        <v>4387490</v>
      </c>
      <c r="G229" s="8">
        <v>12439</v>
      </c>
      <c r="H229" s="31">
        <v>1601.27</v>
      </c>
      <c r="I229" s="8">
        <v>291</v>
      </c>
      <c r="J229" s="8">
        <v>2</v>
      </c>
      <c r="K229" s="8">
        <v>1</v>
      </c>
      <c r="L229" s="32" cm="1">
        <f t="array" ref="L229">ConvRate(K229,J229)</f>
        <v>0.5</v>
      </c>
      <c r="M229" s="33">
        <v>3454</v>
      </c>
      <c r="N229" s="33" cm="1">
        <f t="array" ref="N229">Profit(M229,H229)</f>
        <v>1852.73</v>
      </c>
      <c r="O229" s="34">
        <f t="shared" si="6"/>
        <v>5.5026460481099653</v>
      </c>
      <c r="P229" s="34" cm="1">
        <f t="array" ref="P229">CostperConv('Master Data'!$H229,'Master Data'!$K229)</f>
        <v>1601.27</v>
      </c>
      <c r="Q229" s="32">
        <f t="shared" si="7"/>
        <v>2.3394163517967682E-2</v>
      </c>
      <c r="R229" s="35" cm="1">
        <f t="array" ref="R229">ProfitPCNT(N229,H229)</f>
        <v>1.1570378512056056</v>
      </c>
      <c r="T229" s="11"/>
      <c r="U229" s="11"/>
    </row>
    <row r="230" spans="1:21" x14ac:dyDescent="0.2">
      <c r="A230" s="7">
        <v>229</v>
      </c>
      <c r="B230" s="36">
        <v>44217</v>
      </c>
      <c r="C230" s="7" t="str" cm="1">
        <f t="array" ref="C230">Host(D230)</f>
        <v>Facebook</v>
      </c>
      <c r="D230" s="7" t="s">
        <v>21</v>
      </c>
      <c r="E230" s="7" t="s">
        <v>11</v>
      </c>
      <c r="F230" s="7">
        <v>544756</v>
      </c>
      <c r="G230" s="7">
        <v>138519</v>
      </c>
      <c r="H230" s="37">
        <v>30434.07</v>
      </c>
      <c r="I230" s="7">
        <v>1092</v>
      </c>
      <c r="J230" s="7">
        <v>27</v>
      </c>
      <c r="K230" s="7">
        <v>4</v>
      </c>
      <c r="L230" s="38" cm="1">
        <f t="array" ref="L230">ConvRate(K230,J230)</f>
        <v>0.14814814814814814</v>
      </c>
      <c r="M230" s="39">
        <v>3946</v>
      </c>
      <c r="N230" s="39" cm="1">
        <f t="array" ref="N230">Profit(M230,H230)</f>
        <v>-26488.07</v>
      </c>
      <c r="O230" s="40">
        <f t="shared" si="6"/>
        <v>27.870027472527472</v>
      </c>
      <c r="P230" s="40" cm="1">
        <f t="array" ref="P230">CostperConv('Master Data'!$H230,'Master Data'!$K230)</f>
        <v>7608.5174999999999</v>
      </c>
      <c r="Q230" s="38">
        <f t="shared" si="7"/>
        <v>7.8833950577177139E-3</v>
      </c>
      <c r="R230" s="41" cm="1">
        <f t="array" ref="R230">ProfitPCNT(N230,H230)</f>
        <v>-0.87034267845214264</v>
      </c>
      <c r="T230" s="11"/>
      <c r="U230" s="11"/>
    </row>
    <row r="231" spans="1:21" x14ac:dyDescent="0.2">
      <c r="A231" s="8">
        <v>230</v>
      </c>
      <c r="B231" s="30">
        <v>44217</v>
      </c>
      <c r="C231" s="8" t="str" cm="1">
        <f t="array" ref="C231">Host(D231)</f>
        <v>Instagram</v>
      </c>
      <c r="D231" s="8" t="s">
        <v>22</v>
      </c>
      <c r="E231" s="8" t="s">
        <v>17</v>
      </c>
      <c r="F231" s="8">
        <v>374754</v>
      </c>
      <c r="G231" s="8">
        <v>317355</v>
      </c>
      <c r="H231" s="31">
        <v>54285.97</v>
      </c>
      <c r="I231" s="8">
        <v>3411</v>
      </c>
      <c r="J231" s="8">
        <v>89</v>
      </c>
      <c r="K231" s="8">
        <v>17</v>
      </c>
      <c r="L231" s="32" cm="1">
        <f t="array" ref="L231">ConvRate(K231,J231)</f>
        <v>0.19101123595505617</v>
      </c>
      <c r="M231" s="33">
        <v>71017</v>
      </c>
      <c r="N231" s="33" cm="1">
        <f t="array" ref="N231">Profit(M231,H231)</f>
        <v>16731.03</v>
      </c>
      <c r="O231" s="34">
        <f t="shared" si="6"/>
        <v>15.914972148929932</v>
      </c>
      <c r="P231" s="34" cm="1">
        <f t="array" ref="P231">CostperConv('Master Data'!$H231,'Master Data'!$K231)</f>
        <v>3193.2923529411764</v>
      </c>
      <c r="Q231" s="32">
        <f t="shared" si="7"/>
        <v>1.0748215720565297E-2</v>
      </c>
      <c r="R231" s="35" cm="1">
        <f t="array" ref="R231">ProfitPCNT(N231,H231)</f>
        <v>0.30820173241815518</v>
      </c>
      <c r="T231" s="11"/>
      <c r="U231" s="11"/>
    </row>
    <row r="232" spans="1:21" x14ac:dyDescent="0.2">
      <c r="A232" s="7">
        <v>231</v>
      </c>
      <c r="B232" s="36">
        <v>44217</v>
      </c>
      <c r="C232" s="7" t="str" cm="1">
        <f t="array" ref="C232">Host(D232)</f>
        <v>Google</v>
      </c>
      <c r="D232" s="7" t="s">
        <v>23</v>
      </c>
      <c r="E232" s="7" t="s">
        <v>24</v>
      </c>
      <c r="F232" s="7">
        <v>39889</v>
      </c>
      <c r="G232" s="7">
        <v>44205468</v>
      </c>
      <c r="H232" s="37">
        <v>23947.3</v>
      </c>
      <c r="I232" s="7">
        <v>4306</v>
      </c>
      <c r="J232" s="7">
        <v>76</v>
      </c>
      <c r="K232" s="7">
        <v>9</v>
      </c>
      <c r="L232" s="38" cm="1">
        <f t="array" ref="L232">ConvRate(K232,J232)</f>
        <v>0.11842105263157894</v>
      </c>
      <c r="M232" s="39">
        <v>29543</v>
      </c>
      <c r="N232" s="39" cm="1">
        <f t="array" ref="N232">Profit(M232,H232)</f>
        <v>5595.7</v>
      </c>
      <c r="O232" s="40">
        <f t="shared" si="6"/>
        <v>5.56137947050627</v>
      </c>
      <c r="P232" s="40" cm="1">
        <f t="array" ref="P232">CostperConv('Master Data'!$H232,'Master Data'!$K232)</f>
        <v>2660.8111111111111</v>
      </c>
      <c r="Q232" s="38">
        <f t="shared" si="7"/>
        <v>9.7408764001774618E-5</v>
      </c>
      <c r="R232" s="41" cm="1">
        <f t="array" ref="R232">ProfitPCNT(N232,H232)</f>
        <v>0.2336672610273392</v>
      </c>
      <c r="T232" s="11"/>
      <c r="U232" s="11"/>
    </row>
    <row r="233" spans="1:21" x14ac:dyDescent="0.2">
      <c r="A233" s="8">
        <v>232</v>
      </c>
      <c r="B233" s="30">
        <v>44218</v>
      </c>
      <c r="C233" s="8" t="str" cm="1">
        <f t="array" ref="C233">Host(D233)</f>
        <v>Facebook</v>
      </c>
      <c r="D233" s="8" t="s">
        <v>10</v>
      </c>
      <c r="E233" s="8" t="s">
        <v>11</v>
      </c>
      <c r="F233" s="8">
        <v>349043</v>
      </c>
      <c r="G233" s="8">
        <v>534609</v>
      </c>
      <c r="H233" s="31">
        <v>68820.479999999996</v>
      </c>
      <c r="I233" s="8">
        <v>4858</v>
      </c>
      <c r="J233" s="8">
        <v>115</v>
      </c>
      <c r="K233" s="8">
        <v>10</v>
      </c>
      <c r="L233" s="32" cm="1">
        <f t="array" ref="L233">ConvRate(K233,J233)</f>
        <v>8.6956521739130432E-2</v>
      </c>
      <c r="M233" s="33">
        <v>58634</v>
      </c>
      <c r="N233" s="33" cm="1">
        <f t="array" ref="N233">Profit(M233,H233)</f>
        <v>-10186.48</v>
      </c>
      <c r="O233" s="34">
        <f t="shared" si="6"/>
        <v>14.166422396047755</v>
      </c>
      <c r="P233" s="34" cm="1">
        <f t="array" ref="P233">CostperConv('Master Data'!$H233,'Master Data'!$K233)</f>
        <v>6882.0479999999998</v>
      </c>
      <c r="Q233" s="32">
        <f t="shared" si="7"/>
        <v>9.0870149960064275E-3</v>
      </c>
      <c r="R233" s="35" cm="1">
        <f t="array" ref="R233">ProfitPCNT(N233,H233)</f>
        <v>-0.14801524197448201</v>
      </c>
      <c r="T233" s="11"/>
      <c r="U233" s="11"/>
    </row>
    <row r="234" spans="1:21" x14ac:dyDescent="0.2">
      <c r="A234" s="7">
        <v>233</v>
      </c>
      <c r="B234" s="36">
        <v>44218</v>
      </c>
      <c r="C234" s="7" t="str" cm="1">
        <f t="array" ref="C234">Host(D234)</f>
        <v>Facebook</v>
      </c>
      <c r="D234" s="7" t="s">
        <v>12</v>
      </c>
      <c r="E234" s="7" t="s">
        <v>11</v>
      </c>
      <c r="F234" s="7">
        <v>348934</v>
      </c>
      <c r="G234" s="7">
        <v>1697300</v>
      </c>
      <c r="H234" s="37">
        <v>110532.28</v>
      </c>
      <c r="I234" s="7">
        <v>7345</v>
      </c>
      <c r="J234" s="7">
        <v>111</v>
      </c>
      <c r="K234" s="7">
        <v>13</v>
      </c>
      <c r="L234" s="38" cm="1">
        <f t="array" ref="L234">ConvRate(K234,J234)</f>
        <v>0.11711711711711711</v>
      </c>
      <c r="M234" s="39">
        <v>80190</v>
      </c>
      <c r="N234" s="39" cm="1">
        <f t="array" ref="N234">Profit(M234,H234)</f>
        <v>-30342.28</v>
      </c>
      <c r="O234" s="40">
        <f t="shared" si="6"/>
        <v>15.048642614023144</v>
      </c>
      <c r="P234" s="40" cm="1">
        <f t="array" ref="P234">CostperConv('Master Data'!$H234,'Master Data'!$K234)</f>
        <v>8502.4830769230775</v>
      </c>
      <c r="Q234" s="38">
        <f t="shared" si="7"/>
        <v>4.3274612620043595E-3</v>
      </c>
      <c r="R234" s="41" cm="1">
        <f t="array" ref="R234">ProfitPCNT(N234,H234)</f>
        <v>-0.27451057736255868</v>
      </c>
      <c r="T234" s="11"/>
      <c r="U234" s="11"/>
    </row>
    <row r="235" spans="1:21" x14ac:dyDescent="0.2">
      <c r="A235" s="8">
        <v>234</v>
      </c>
      <c r="B235" s="30">
        <v>44218</v>
      </c>
      <c r="C235" s="8" t="str" cm="1">
        <f t="array" ref="C235">Host(D235)</f>
        <v>Google</v>
      </c>
      <c r="D235" s="8" t="s">
        <v>13</v>
      </c>
      <c r="E235" s="8" t="s">
        <v>14</v>
      </c>
      <c r="F235" s="8">
        <v>89459845</v>
      </c>
      <c r="G235" s="8">
        <v>76194</v>
      </c>
      <c r="H235" s="31">
        <v>34445.39</v>
      </c>
      <c r="I235" s="8">
        <v>2037</v>
      </c>
      <c r="J235" s="8">
        <v>73</v>
      </c>
      <c r="K235" s="8">
        <v>7</v>
      </c>
      <c r="L235" s="32" cm="1">
        <f t="array" ref="L235">ConvRate(K235,J235)</f>
        <v>9.5890410958904104E-2</v>
      </c>
      <c r="M235" s="33">
        <v>64471</v>
      </c>
      <c r="N235" s="33" cm="1">
        <f t="array" ref="N235">Profit(M235,H235)</f>
        <v>30025.61</v>
      </c>
      <c r="O235" s="34">
        <f t="shared" si="6"/>
        <v>16.909862542955327</v>
      </c>
      <c r="P235" s="34" cm="1">
        <f t="array" ref="P235">CostperConv('Master Data'!$H235,'Master Data'!$K235)</f>
        <v>4920.7699999999995</v>
      </c>
      <c r="Q235" s="32">
        <f t="shared" si="7"/>
        <v>2.6734388534530279E-2</v>
      </c>
      <c r="R235" s="35" cm="1">
        <f t="array" ref="R235">ProfitPCNT(N235,H235)</f>
        <v>0.87168732884139211</v>
      </c>
      <c r="T235" s="11"/>
      <c r="U235" s="11"/>
    </row>
    <row r="236" spans="1:21" x14ac:dyDescent="0.2">
      <c r="A236" s="7">
        <v>235</v>
      </c>
      <c r="B236" s="36">
        <v>44218</v>
      </c>
      <c r="C236" s="7" t="str" cm="1">
        <f t="array" ref="C236">Host(D236)</f>
        <v>Google</v>
      </c>
      <c r="D236" s="7" t="s">
        <v>15</v>
      </c>
      <c r="E236" s="7" t="s">
        <v>14</v>
      </c>
      <c r="F236" s="7">
        <v>127823</v>
      </c>
      <c r="G236" s="7">
        <v>898905</v>
      </c>
      <c r="H236" s="37">
        <v>10879.27</v>
      </c>
      <c r="I236" s="7">
        <v>4318</v>
      </c>
      <c r="J236" s="7">
        <v>33</v>
      </c>
      <c r="K236" s="7">
        <v>4</v>
      </c>
      <c r="L236" s="38" cm="1">
        <f t="array" ref="L236">ConvRate(K236,J236)</f>
        <v>0.12121212121212122</v>
      </c>
      <c r="M236" s="39">
        <v>14164</v>
      </c>
      <c r="N236" s="39" cm="1">
        <f t="array" ref="N236">Profit(M236,H236)</f>
        <v>3284.73</v>
      </c>
      <c r="O236" s="40">
        <f t="shared" si="6"/>
        <v>2.5195159796201945</v>
      </c>
      <c r="P236" s="40" cm="1">
        <f t="array" ref="P236">CostperConv('Master Data'!$H236,'Master Data'!$K236)</f>
        <v>2719.8175000000001</v>
      </c>
      <c r="Q236" s="38">
        <f t="shared" si="7"/>
        <v>4.8036221847692472E-3</v>
      </c>
      <c r="R236" s="41" cm="1">
        <f t="array" ref="R236">ProfitPCNT(N236,H236)</f>
        <v>0.30192558875733388</v>
      </c>
      <c r="T236" s="11"/>
      <c r="U236" s="11"/>
    </row>
    <row r="237" spans="1:21" x14ac:dyDescent="0.2">
      <c r="A237" s="8">
        <v>236</v>
      </c>
      <c r="B237" s="30">
        <v>44218</v>
      </c>
      <c r="C237" s="8" t="str" cm="1">
        <f t="array" ref="C237">Host(D237)</f>
        <v>YouTube</v>
      </c>
      <c r="D237" s="8" t="s">
        <v>16</v>
      </c>
      <c r="E237" s="8" t="s">
        <v>17</v>
      </c>
      <c r="F237" s="8">
        <v>10934</v>
      </c>
      <c r="G237" s="8">
        <v>715288</v>
      </c>
      <c r="H237" s="31">
        <v>66767.539999999994</v>
      </c>
      <c r="I237" s="8">
        <v>8626</v>
      </c>
      <c r="J237" s="8">
        <v>171</v>
      </c>
      <c r="K237" s="8">
        <v>38</v>
      </c>
      <c r="L237" s="32" cm="1">
        <f t="array" ref="L237">ConvRate(K237,J237)</f>
        <v>0.22222222222222221</v>
      </c>
      <c r="M237" s="33">
        <v>291204</v>
      </c>
      <c r="N237" s="33" cm="1">
        <f t="array" ref="N237">Profit(M237,H237)</f>
        <v>224436.46</v>
      </c>
      <c r="O237" s="34">
        <f t="shared" si="6"/>
        <v>7.7402666357523762</v>
      </c>
      <c r="P237" s="34" cm="1">
        <f t="array" ref="P237">CostperConv('Master Data'!$H237,'Master Data'!$K237)</f>
        <v>1757.0405263157893</v>
      </c>
      <c r="Q237" s="32">
        <f t="shared" si="7"/>
        <v>1.2059478140273567E-2</v>
      </c>
      <c r="R237" s="35" cm="1">
        <f t="array" ref="R237">ProfitPCNT(N237,H237)</f>
        <v>3.3614606738543911</v>
      </c>
      <c r="T237" s="11"/>
      <c r="U237" s="11"/>
    </row>
    <row r="238" spans="1:21" x14ac:dyDescent="0.2">
      <c r="A238" s="7">
        <v>237</v>
      </c>
      <c r="B238" s="36">
        <v>44218</v>
      </c>
      <c r="C238" s="7" t="str" cm="1">
        <f t="array" ref="C238">Host(D238)</f>
        <v>Instagram</v>
      </c>
      <c r="D238" s="7" t="s">
        <v>18</v>
      </c>
      <c r="E238" s="7" t="s">
        <v>11</v>
      </c>
      <c r="F238" s="7">
        <v>9034945</v>
      </c>
      <c r="G238" s="7">
        <v>3852063</v>
      </c>
      <c r="H238" s="37">
        <v>38614.67</v>
      </c>
      <c r="I238" s="7">
        <v>4923</v>
      </c>
      <c r="J238" s="7">
        <v>114</v>
      </c>
      <c r="K238" s="7">
        <v>7</v>
      </c>
      <c r="L238" s="38" cm="1">
        <f t="array" ref="L238">ConvRate(K238,J238)</f>
        <v>6.1403508771929821E-2</v>
      </c>
      <c r="M238" s="39">
        <v>46809</v>
      </c>
      <c r="N238" s="39" cm="1">
        <f t="array" ref="N238">Profit(M238,H238)</f>
        <v>8194.33</v>
      </c>
      <c r="O238" s="40">
        <f t="shared" si="6"/>
        <v>7.8437274019906553</v>
      </c>
      <c r="P238" s="40" cm="1">
        <f t="array" ref="P238">CostperConv('Master Data'!$H238,'Master Data'!$K238)</f>
        <v>5516.3814285714279</v>
      </c>
      <c r="Q238" s="38">
        <f t="shared" si="7"/>
        <v>1.2780164810388616E-3</v>
      </c>
      <c r="R238" s="41" cm="1">
        <f t="array" ref="R238">ProfitPCNT(N238,H238)</f>
        <v>0.21220769205071544</v>
      </c>
      <c r="T238" s="11"/>
      <c r="U238" s="11"/>
    </row>
    <row r="239" spans="1:21" x14ac:dyDescent="0.2">
      <c r="A239" s="8">
        <v>238</v>
      </c>
      <c r="B239" s="30">
        <v>44218</v>
      </c>
      <c r="C239" s="8" t="str" cm="1">
        <f t="array" ref="C239">Host(D239)</f>
        <v>Instagram</v>
      </c>
      <c r="D239" s="8" t="s">
        <v>19</v>
      </c>
      <c r="E239" s="8" t="s">
        <v>11</v>
      </c>
      <c r="F239" s="8">
        <v>983498</v>
      </c>
      <c r="G239" s="8">
        <v>2560043</v>
      </c>
      <c r="H239" s="31">
        <v>16488.04</v>
      </c>
      <c r="I239" s="8">
        <v>12216</v>
      </c>
      <c r="J239" s="8">
        <v>141</v>
      </c>
      <c r="K239" s="8">
        <v>7</v>
      </c>
      <c r="L239" s="32" cm="1">
        <f t="array" ref="L239">ConvRate(K239,J239)</f>
        <v>4.9645390070921988E-2</v>
      </c>
      <c r="M239" s="33">
        <v>16988</v>
      </c>
      <c r="N239" s="33" cm="1">
        <f t="array" ref="N239">Profit(M239,H239)</f>
        <v>499.96</v>
      </c>
      <c r="O239" s="34">
        <f t="shared" si="6"/>
        <v>1.3497085789129011</v>
      </c>
      <c r="P239" s="34" cm="1">
        <f t="array" ref="P239">CostperConv('Master Data'!$H239,'Master Data'!$K239)</f>
        <v>2355.434285714286</v>
      </c>
      <c r="Q239" s="32">
        <f t="shared" si="7"/>
        <v>4.7717948487583997E-3</v>
      </c>
      <c r="R239" s="35" cm="1">
        <f t="array" ref="R239">ProfitPCNT(N239,H239)</f>
        <v>3.0322585340646916E-2</v>
      </c>
      <c r="T239" s="11"/>
      <c r="U239" s="11"/>
    </row>
    <row r="240" spans="1:21" x14ac:dyDescent="0.2">
      <c r="A240" s="7">
        <v>239</v>
      </c>
      <c r="B240" s="36">
        <v>44218</v>
      </c>
      <c r="C240" s="7" t="str" cm="1">
        <f t="array" ref="C240">Host(D240)</f>
        <v>Facebook</v>
      </c>
      <c r="D240" s="7" t="s">
        <v>20</v>
      </c>
      <c r="E240" s="7" t="s">
        <v>11</v>
      </c>
      <c r="F240" s="7">
        <v>4387490</v>
      </c>
      <c r="G240" s="7">
        <v>16096</v>
      </c>
      <c r="H240" s="37">
        <v>5619.48</v>
      </c>
      <c r="I240" s="7">
        <v>711</v>
      </c>
      <c r="J240" s="7">
        <v>10</v>
      </c>
      <c r="K240" s="7">
        <v>2</v>
      </c>
      <c r="L240" s="38" cm="1">
        <f t="array" ref="L240">ConvRate(K240,J240)</f>
        <v>0.2</v>
      </c>
      <c r="M240" s="39">
        <v>13922</v>
      </c>
      <c r="N240" s="39" cm="1">
        <f t="array" ref="N240">Profit(M240,H240)</f>
        <v>8302.52</v>
      </c>
      <c r="O240" s="40">
        <f t="shared" si="6"/>
        <v>7.9036286919831218</v>
      </c>
      <c r="P240" s="40" cm="1">
        <f t="array" ref="P240">CostperConv('Master Data'!$H240,'Master Data'!$K240)</f>
        <v>2809.74</v>
      </c>
      <c r="Q240" s="38">
        <f t="shared" si="7"/>
        <v>4.4172465208747513E-2</v>
      </c>
      <c r="R240" s="41" cm="1">
        <f t="array" ref="R240">ProfitPCNT(N240,H240)</f>
        <v>1.4774534298547199</v>
      </c>
      <c r="T240" s="11"/>
      <c r="U240" s="11"/>
    </row>
    <row r="241" spans="1:21" x14ac:dyDescent="0.2">
      <c r="A241" s="8">
        <v>240</v>
      </c>
      <c r="B241" s="30">
        <v>44218</v>
      </c>
      <c r="C241" s="8" t="str" cm="1">
        <f t="array" ref="C241">Host(D241)</f>
        <v>Facebook</v>
      </c>
      <c r="D241" s="8" t="s">
        <v>21</v>
      </c>
      <c r="E241" s="8" t="s">
        <v>11</v>
      </c>
      <c r="F241" s="8">
        <v>544756</v>
      </c>
      <c r="G241" s="8">
        <v>198835</v>
      </c>
      <c r="H241" s="31">
        <v>57458.87</v>
      </c>
      <c r="I241" s="8">
        <v>2844</v>
      </c>
      <c r="J241" s="8">
        <v>43</v>
      </c>
      <c r="K241" s="8">
        <v>5</v>
      </c>
      <c r="L241" s="32" cm="1">
        <f t="array" ref="L241">ConvRate(K241,J241)</f>
        <v>0.11627906976744186</v>
      </c>
      <c r="M241" s="33">
        <v>5323</v>
      </c>
      <c r="N241" s="33" cm="1">
        <f t="array" ref="N241">Profit(M241,H241)</f>
        <v>-52135.87</v>
      </c>
      <c r="O241" s="34">
        <f t="shared" si="6"/>
        <v>20.203540787623066</v>
      </c>
      <c r="P241" s="34" cm="1">
        <f t="array" ref="P241">CostperConv('Master Data'!$H241,'Master Data'!$K241)</f>
        <v>11491.774000000001</v>
      </c>
      <c r="Q241" s="32">
        <f t="shared" si="7"/>
        <v>1.4303316820479292E-2</v>
      </c>
      <c r="R241" s="35" cm="1">
        <f t="array" ref="R241">ProfitPCNT(N241,H241)</f>
        <v>-0.90735982103372381</v>
      </c>
      <c r="T241" s="11"/>
      <c r="U241" s="11"/>
    </row>
    <row r="242" spans="1:21" x14ac:dyDescent="0.2">
      <c r="A242" s="7">
        <v>241</v>
      </c>
      <c r="B242" s="36">
        <v>44218</v>
      </c>
      <c r="C242" s="7" t="str" cm="1">
        <f t="array" ref="C242">Host(D242)</f>
        <v>Instagram</v>
      </c>
      <c r="D242" s="7" t="s">
        <v>22</v>
      </c>
      <c r="E242" s="7" t="s">
        <v>17</v>
      </c>
      <c r="F242" s="7">
        <v>374754</v>
      </c>
      <c r="G242" s="7">
        <v>669031</v>
      </c>
      <c r="H242" s="37">
        <v>164598.66</v>
      </c>
      <c r="I242" s="7">
        <v>6118</v>
      </c>
      <c r="J242" s="7">
        <v>197</v>
      </c>
      <c r="K242" s="7">
        <v>33</v>
      </c>
      <c r="L242" s="38" cm="1">
        <f t="array" ref="L242">ConvRate(K242,J242)</f>
        <v>0.16751269035532995</v>
      </c>
      <c r="M242" s="39">
        <v>161366</v>
      </c>
      <c r="N242" s="39" cm="1">
        <f t="array" ref="N242">Profit(M242,H242)</f>
        <v>-3232.66</v>
      </c>
      <c r="O242" s="40">
        <f t="shared" si="6"/>
        <v>26.903998038574699</v>
      </c>
      <c r="P242" s="40" cm="1">
        <f t="array" ref="P242">CostperConv('Master Data'!$H242,'Master Data'!$K242)</f>
        <v>4987.8381818181815</v>
      </c>
      <c r="Q242" s="38">
        <f t="shared" si="7"/>
        <v>9.1445687867976223E-3</v>
      </c>
      <c r="R242" s="41" cm="1">
        <f t="array" ref="R242">ProfitPCNT(N242,H242)</f>
        <v>-1.963964955729287E-2</v>
      </c>
      <c r="T242" s="11"/>
      <c r="U242" s="11"/>
    </row>
    <row r="243" spans="1:21" x14ac:dyDescent="0.2">
      <c r="A243" s="8">
        <v>242</v>
      </c>
      <c r="B243" s="30">
        <v>44218</v>
      </c>
      <c r="C243" s="8" t="str" cm="1">
        <f t="array" ref="C243">Host(D243)</f>
        <v>Google</v>
      </c>
      <c r="D243" s="8" t="s">
        <v>23</v>
      </c>
      <c r="E243" s="8" t="s">
        <v>24</v>
      </c>
      <c r="F243" s="8">
        <v>39889</v>
      </c>
      <c r="G243" s="8">
        <v>97044461</v>
      </c>
      <c r="H243" s="31">
        <v>56258.76</v>
      </c>
      <c r="I243" s="8">
        <v>9153</v>
      </c>
      <c r="J243" s="8">
        <v>147</v>
      </c>
      <c r="K243" s="8">
        <v>23</v>
      </c>
      <c r="L243" s="32" cm="1">
        <f t="array" ref="L243">ConvRate(K243,J243)</f>
        <v>0.15646258503401361</v>
      </c>
      <c r="M243" s="33">
        <v>86597</v>
      </c>
      <c r="N243" s="33" cm="1">
        <f t="array" ref="N243">Profit(M243,H243)</f>
        <v>30338.240000000002</v>
      </c>
      <c r="O243" s="34">
        <f t="shared" si="6"/>
        <v>6.1464831202884298</v>
      </c>
      <c r="P243" s="34" cm="1">
        <f t="array" ref="P243">CostperConv('Master Data'!$H243,'Master Data'!$K243)</f>
        <v>2446.0330434782609</v>
      </c>
      <c r="Q243" s="32">
        <f t="shared" si="7"/>
        <v>9.4317593252437151E-5</v>
      </c>
      <c r="R243" s="35" cm="1">
        <f t="array" ref="R243">ProfitPCNT(N243,H243)</f>
        <v>0.53926250774101669</v>
      </c>
      <c r="T243" s="11"/>
      <c r="U243" s="11"/>
    </row>
    <row r="244" spans="1:21" x14ac:dyDescent="0.2">
      <c r="A244" s="7">
        <v>243</v>
      </c>
      <c r="B244" s="36">
        <v>44219</v>
      </c>
      <c r="C244" s="7" t="str" cm="1">
        <f t="array" ref="C244">Host(D244)</f>
        <v>Facebook</v>
      </c>
      <c r="D244" s="7" t="s">
        <v>10</v>
      </c>
      <c r="E244" s="7" t="s">
        <v>11</v>
      </c>
      <c r="F244" s="7">
        <v>349043</v>
      </c>
      <c r="G244" s="7">
        <v>900665</v>
      </c>
      <c r="H244" s="37">
        <v>8096.06</v>
      </c>
      <c r="I244" s="7">
        <v>1422</v>
      </c>
      <c r="J244" s="7">
        <v>28</v>
      </c>
      <c r="K244" s="7">
        <v>1</v>
      </c>
      <c r="L244" s="38" cm="1">
        <f t="array" ref="L244">ConvRate(K244,J244)</f>
        <v>3.5714285714285712E-2</v>
      </c>
      <c r="M244" s="39">
        <v>8596</v>
      </c>
      <c r="N244" s="39" cm="1">
        <f t="array" ref="N244">Profit(M244,H244)</f>
        <v>499.94</v>
      </c>
      <c r="O244" s="40">
        <f t="shared" si="6"/>
        <v>5.6934317862165971</v>
      </c>
      <c r="P244" s="40" cm="1">
        <f t="array" ref="P244">CostperConv('Master Data'!$H244,'Master Data'!$K244)</f>
        <v>8096.06</v>
      </c>
      <c r="Q244" s="38">
        <f t="shared" si="7"/>
        <v>1.5788334175303803E-3</v>
      </c>
      <c r="R244" s="41" cm="1">
        <f t="array" ref="R244">ProfitPCNT(N244,H244)</f>
        <v>6.1751024572446349E-2</v>
      </c>
      <c r="T244" s="11"/>
      <c r="U244" s="11"/>
    </row>
    <row r="245" spans="1:21" x14ac:dyDescent="0.2">
      <c r="A245" s="8">
        <v>244</v>
      </c>
      <c r="B245" s="30">
        <v>44219</v>
      </c>
      <c r="C245" s="8" t="str" cm="1">
        <f t="array" ref="C245">Host(D245)</f>
        <v>Facebook</v>
      </c>
      <c r="D245" s="8" t="s">
        <v>12</v>
      </c>
      <c r="E245" s="8" t="s">
        <v>11</v>
      </c>
      <c r="F245" s="8">
        <v>348934</v>
      </c>
      <c r="G245" s="8">
        <v>413495</v>
      </c>
      <c r="H245" s="31">
        <v>20835.73</v>
      </c>
      <c r="I245" s="8">
        <v>1729</v>
      </c>
      <c r="J245" s="8">
        <v>39</v>
      </c>
      <c r="K245" s="8">
        <v>3</v>
      </c>
      <c r="L245" s="32" cm="1">
        <f t="array" ref="L245">ConvRate(K245,J245)</f>
        <v>7.6923076923076927E-2</v>
      </c>
      <c r="M245" s="33">
        <v>10952</v>
      </c>
      <c r="N245" s="33" cm="1">
        <f t="array" ref="N245">Profit(M245,H245)</f>
        <v>-9883.73</v>
      </c>
      <c r="O245" s="34">
        <f t="shared" si="6"/>
        <v>12.05074031231926</v>
      </c>
      <c r="P245" s="34" cm="1">
        <f t="array" ref="P245">CostperConv('Master Data'!$H245,'Master Data'!$K245)</f>
        <v>6945.2433333333329</v>
      </c>
      <c r="Q245" s="32">
        <f t="shared" si="7"/>
        <v>4.1814290378360073E-3</v>
      </c>
      <c r="R245" s="35" cm="1">
        <f t="array" ref="R245">ProfitPCNT(N245,H245)</f>
        <v>-0.4743644691114734</v>
      </c>
      <c r="T245" s="11"/>
      <c r="U245" s="11"/>
    </row>
    <row r="246" spans="1:21" x14ac:dyDescent="0.2">
      <c r="A246" s="7">
        <v>245</v>
      </c>
      <c r="B246" s="36">
        <v>44219</v>
      </c>
      <c r="C246" s="7" t="str" cm="1">
        <f t="array" ref="C246">Host(D246)</f>
        <v>Google</v>
      </c>
      <c r="D246" s="7" t="s">
        <v>13</v>
      </c>
      <c r="E246" s="7" t="s">
        <v>14</v>
      </c>
      <c r="F246" s="7">
        <v>89459845</v>
      </c>
      <c r="G246" s="7">
        <v>25152</v>
      </c>
      <c r="H246" s="37">
        <v>5749.71</v>
      </c>
      <c r="I246" s="7">
        <v>379</v>
      </c>
      <c r="J246" s="7">
        <v>10</v>
      </c>
      <c r="K246" s="7">
        <v>1</v>
      </c>
      <c r="L246" s="38" cm="1">
        <f t="array" ref="L246">ConvRate(K246,J246)</f>
        <v>0.1</v>
      </c>
      <c r="M246" s="39">
        <v>12881</v>
      </c>
      <c r="N246" s="39" cm="1">
        <f t="array" ref="N246">Profit(M246,H246)</f>
        <v>7131.29</v>
      </c>
      <c r="O246" s="40">
        <f t="shared" si="6"/>
        <v>15.170738786279683</v>
      </c>
      <c r="P246" s="40" cm="1">
        <f t="array" ref="P246">CostperConv('Master Data'!$H246,'Master Data'!$K246)</f>
        <v>5749.71</v>
      </c>
      <c r="Q246" s="38">
        <f t="shared" si="7"/>
        <v>1.5068384223918575E-2</v>
      </c>
      <c r="R246" s="41" cm="1">
        <f t="array" ref="R246">ProfitPCNT(N246,H246)</f>
        <v>1.2402869014263327</v>
      </c>
      <c r="T246" s="11"/>
      <c r="U246" s="11"/>
    </row>
    <row r="247" spans="1:21" x14ac:dyDescent="0.2">
      <c r="A247" s="8">
        <v>246</v>
      </c>
      <c r="B247" s="30">
        <v>44219</v>
      </c>
      <c r="C247" s="8" t="str" cm="1">
        <f t="array" ref="C247">Host(D247)</f>
        <v>Google</v>
      </c>
      <c r="D247" s="8" t="s">
        <v>15</v>
      </c>
      <c r="E247" s="8" t="s">
        <v>14</v>
      </c>
      <c r="F247" s="8">
        <v>127823</v>
      </c>
      <c r="G247" s="8">
        <v>210820</v>
      </c>
      <c r="H247" s="31">
        <v>13763.52</v>
      </c>
      <c r="I247" s="8">
        <v>1182</v>
      </c>
      <c r="J247" s="8">
        <v>26</v>
      </c>
      <c r="K247" s="8">
        <v>3</v>
      </c>
      <c r="L247" s="32" cm="1">
        <f t="array" ref="L247">ConvRate(K247,J247)</f>
        <v>0.11538461538461539</v>
      </c>
      <c r="M247" s="33">
        <v>9197</v>
      </c>
      <c r="N247" s="33" cm="1">
        <f t="array" ref="N247">Profit(M247,H247)</f>
        <v>-4566.5200000000004</v>
      </c>
      <c r="O247" s="34">
        <f t="shared" si="6"/>
        <v>11.644263959390864</v>
      </c>
      <c r="P247" s="34" cm="1">
        <f t="array" ref="P247">CostperConv('Master Data'!$H247,'Master Data'!$K247)</f>
        <v>4587.84</v>
      </c>
      <c r="Q247" s="32">
        <f t="shared" si="7"/>
        <v>5.606678683236885E-3</v>
      </c>
      <c r="R247" s="35" cm="1">
        <f t="array" ref="R247">ProfitPCNT(N247,H247)</f>
        <v>-0.33178431099021183</v>
      </c>
      <c r="T247" s="11"/>
      <c r="U247" s="11"/>
    </row>
    <row r="248" spans="1:21" x14ac:dyDescent="0.2">
      <c r="A248" s="7">
        <v>247</v>
      </c>
      <c r="B248" s="36">
        <v>44219</v>
      </c>
      <c r="C248" s="7" t="str" cm="1">
        <f t="array" ref="C248">Host(D248)</f>
        <v>YouTube</v>
      </c>
      <c r="D248" s="7" t="s">
        <v>16</v>
      </c>
      <c r="E248" s="7" t="s">
        <v>17</v>
      </c>
      <c r="F248" s="7">
        <v>10934</v>
      </c>
      <c r="G248" s="7">
        <v>255254</v>
      </c>
      <c r="H248" s="37">
        <v>17883.84</v>
      </c>
      <c r="I248" s="7">
        <v>2287</v>
      </c>
      <c r="J248" s="7">
        <v>42</v>
      </c>
      <c r="K248" s="7">
        <v>9</v>
      </c>
      <c r="L248" s="38" cm="1">
        <f t="array" ref="L248">ConvRate(K248,J248)</f>
        <v>0.21428571428571427</v>
      </c>
      <c r="M248" s="39">
        <v>60569</v>
      </c>
      <c r="N248" s="39" cm="1">
        <f t="array" ref="N248">Profit(M248,H248)</f>
        <v>42685.16</v>
      </c>
      <c r="O248" s="40">
        <f t="shared" si="6"/>
        <v>7.8197813729777002</v>
      </c>
      <c r="P248" s="40" cm="1">
        <f t="array" ref="P248">CostperConv('Master Data'!$H248,'Master Data'!$K248)</f>
        <v>1987.0933333333332</v>
      </c>
      <c r="Q248" s="38">
        <f t="shared" si="7"/>
        <v>8.9597028841859484E-3</v>
      </c>
      <c r="R248" s="41" cm="1">
        <f t="array" ref="R248">ProfitPCNT(N248,H248)</f>
        <v>2.3868005976345126</v>
      </c>
      <c r="T248" s="11"/>
      <c r="U248" s="11"/>
    </row>
    <row r="249" spans="1:21" x14ac:dyDescent="0.2">
      <c r="A249" s="8">
        <v>248</v>
      </c>
      <c r="B249" s="30">
        <v>44219</v>
      </c>
      <c r="C249" s="8" t="str" cm="1">
        <f t="array" ref="C249">Host(D249)</f>
        <v>Instagram</v>
      </c>
      <c r="D249" s="8" t="s">
        <v>18</v>
      </c>
      <c r="E249" s="8" t="s">
        <v>11</v>
      </c>
      <c r="F249" s="8">
        <v>9034945</v>
      </c>
      <c r="G249" s="8">
        <v>443753</v>
      </c>
      <c r="H249" s="31">
        <v>606.83000000000004</v>
      </c>
      <c r="I249" s="8">
        <v>1238</v>
      </c>
      <c r="J249" s="8">
        <v>1</v>
      </c>
      <c r="K249" s="8">
        <v>1</v>
      </c>
      <c r="L249" s="32" cm="1">
        <f t="array" ref="L249">ConvRate(K249,J249)</f>
        <v>1</v>
      </c>
      <c r="M249" s="33">
        <v>0</v>
      </c>
      <c r="N249" s="33" cm="1">
        <f t="array" ref="N249">Profit(M249,H249)</f>
        <v>-606.83000000000004</v>
      </c>
      <c r="O249" s="34">
        <f t="shared" si="6"/>
        <v>0.49016962843295642</v>
      </c>
      <c r="P249" s="34" cm="1">
        <f t="array" ref="P249">CostperConv('Master Data'!$H249,'Master Data'!$K249)</f>
        <v>606.83000000000004</v>
      </c>
      <c r="Q249" s="32">
        <f t="shared" si="7"/>
        <v>2.7898402940374489E-3</v>
      </c>
      <c r="R249" s="35" cm="1">
        <f t="array" ref="R249">ProfitPCNT(N249,H249)</f>
        <v>-1</v>
      </c>
      <c r="T249" s="11"/>
      <c r="U249" s="11"/>
    </row>
    <row r="250" spans="1:21" x14ac:dyDescent="0.2">
      <c r="A250" s="7">
        <v>249</v>
      </c>
      <c r="B250" s="36">
        <v>44219</v>
      </c>
      <c r="C250" s="7" t="str" cm="1">
        <f t="array" ref="C250">Host(D250)</f>
        <v>Instagram</v>
      </c>
      <c r="D250" s="7" t="s">
        <v>19</v>
      </c>
      <c r="E250" s="7" t="s">
        <v>11</v>
      </c>
      <c r="F250" s="7">
        <v>983498</v>
      </c>
      <c r="G250" s="7">
        <v>418157</v>
      </c>
      <c r="H250" s="37">
        <v>4270.2</v>
      </c>
      <c r="I250" s="7">
        <v>2234</v>
      </c>
      <c r="J250" s="7">
        <v>45</v>
      </c>
      <c r="K250" s="7">
        <v>2</v>
      </c>
      <c r="L250" s="38" cm="1">
        <f t="array" ref="L250">ConvRate(K250,J250)</f>
        <v>4.4444444444444446E-2</v>
      </c>
      <c r="M250" s="39">
        <v>2776</v>
      </c>
      <c r="N250" s="39" cm="1">
        <f t="array" ref="N250">Profit(M250,H250)</f>
        <v>-1494.2</v>
      </c>
      <c r="O250" s="40">
        <f t="shared" si="6"/>
        <v>1.9114592658907787</v>
      </c>
      <c r="P250" s="40" cm="1">
        <f t="array" ref="P250">CostperConv('Master Data'!$H250,'Master Data'!$K250)</f>
        <v>2135.1</v>
      </c>
      <c r="Q250" s="38">
        <f t="shared" si="7"/>
        <v>5.3424909782689278E-3</v>
      </c>
      <c r="R250" s="41" cm="1">
        <f t="array" ref="R250">ProfitPCNT(N250,H250)</f>
        <v>-0.34991335300454313</v>
      </c>
      <c r="T250" s="11"/>
      <c r="U250" s="11"/>
    </row>
    <row r="251" spans="1:21" x14ac:dyDescent="0.2">
      <c r="A251" s="8">
        <v>250</v>
      </c>
      <c r="B251" s="30">
        <v>44219</v>
      </c>
      <c r="C251" s="8" t="str" cm="1">
        <f t="array" ref="C251">Host(D251)</f>
        <v>Facebook</v>
      </c>
      <c r="D251" s="8" t="s">
        <v>20</v>
      </c>
      <c r="E251" s="8" t="s">
        <v>11</v>
      </c>
      <c r="F251" s="8">
        <v>4387490</v>
      </c>
      <c r="G251" s="8">
        <v>5470</v>
      </c>
      <c r="H251" s="31">
        <v>1095.1600000000001</v>
      </c>
      <c r="I251" s="8">
        <v>142</v>
      </c>
      <c r="J251" s="8">
        <v>2</v>
      </c>
      <c r="K251" s="8">
        <v>1</v>
      </c>
      <c r="L251" s="32" cm="1">
        <f t="array" ref="L251">ConvRate(K251,J251)</f>
        <v>0.5</v>
      </c>
      <c r="M251" s="33">
        <v>4620</v>
      </c>
      <c r="N251" s="33" cm="1">
        <f t="array" ref="N251">Profit(M251,H251)</f>
        <v>3524.84</v>
      </c>
      <c r="O251" s="34">
        <f t="shared" si="6"/>
        <v>7.7123943661971834</v>
      </c>
      <c r="P251" s="34" cm="1">
        <f t="array" ref="P251">CostperConv('Master Data'!$H251,'Master Data'!$K251)</f>
        <v>1095.1600000000001</v>
      </c>
      <c r="Q251" s="32">
        <f t="shared" si="7"/>
        <v>2.5959780621572212E-2</v>
      </c>
      <c r="R251" s="35" cm="1">
        <f t="array" ref="R251">ProfitPCNT(N251,H251)</f>
        <v>3.2185616713539571</v>
      </c>
      <c r="T251" s="11"/>
      <c r="U251" s="11"/>
    </row>
    <row r="252" spans="1:21" x14ac:dyDescent="0.2">
      <c r="A252" s="7">
        <v>251</v>
      </c>
      <c r="B252" s="36">
        <v>44219</v>
      </c>
      <c r="C252" s="7" t="str" cm="1">
        <f t="array" ref="C252">Host(D252)</f>
        <v>Facebook</v>
      </c>
      <c r="D252" s="7" t="s">
        <v>21</v>
      </c>
      <c r="E252" s="7" t="s">
        <v>11</v>
      </c>
      <c r="F252" s="7">
        <v>544756</v>
      </c>
      <c r="G252" s="7">
        <v>67026</v>
      </c>
      <c r="H252" s="37">
        <v>15354.48</v>
      </c>
      <c r="I252" s="7">
        <v>637</v>
      </c>
      <c r="J252" s="7">
        <v>11</v>
      </c>
      <c r="K252" s="7">
        <v>2</v>
      </c>
      <c r="L252" s="38" cm="1">
        <f t="array" ref="L252">ConvRate(K252,J252)</f>
        <v>0.18181818181818182</v>
      </c>
      <c r="M252" s="39">
        <v>2946</v>
      </c>
      <c r="N252" s="39" cm="1">
        <f t="array" ref="N252">Profit(M252,H252)</f>
        <v>-12408.48</v>
      </c>
      <c r="O252" s="40">
        <f t="shared" si="6"/>
        <v>24.104364207221348</v>
      </c>
      <c r="P252" s="40" cm="1">
        <f t="array" ref="P252">CostperConv('Master Data'!$H252,'Master Data'!$K252)</f>
        <v>7677.24</v>
      </c>
      <c r="Q252" s="38">
        <f t="shared" si="7"/>
        <v>9.503774654611644E-3</v>
      </c>
      <c r="R252" s="41" cm="1">
        <f t="array" ref="R252">ProfitPCNT(N252,H252)</f>
        <v>-0.80813417321850034</v>
      </c>
      <c r="T252" s="11"/>
      <c r="U252" s="11"/>
    </row>
    <row r="253" spans="1:21" x14ac:dyDescent="0.2">
      <c r="A253" s="8">
        <v>252</v>
      </c>
      <c r="B253" s="30">
        <v>44219</v>
      </c>
      <c r="C253" s="8" t="str" cm="1">
        <f t="array" ref="C253">Host(D253)</f>
        <v>Instagram</v>
      </c>
      <c r="D253" s="8" t="s">
        <v>22</v>
      </c>
      <c r="E253" s="8" t="s">
        <v>17</v>
      </c>
      <c r="F253" s="8">
        <v>374754</v>
      </c>
      <c r="G253" s="8">
        <v>136525</v>
      </c>
      <c r="H253" s="31">
        <v>17937.32</v>
      </c>
      <c r="I253" s="8">
        <v>1388</v>
      </c>
      <c r="J253" s="8">
        <v>34</v>
      </c>
      <c r="K253" s="8">
        <v>3</v>
      </c>
      <c r="L253" s="32" cm="1">
        <f t="array" ref="L253">ConvRate(K253,J253)</f>
        <v>8.8235294117647065E-2</v>
      </c>
      <c r="M253" s="33">
        <v>19301</v>
      </c>
      <c r="N253" s="33" cm="1">
        <f t="array" ref="N253">Profit(M253,H253)</f>
        <v>1363.68</v>
      </c>
      <c r="O253" s="34">
        <f t="shared" si="6"/>
        <v>12.92314121037464</v>
      </c>
      <c r="P253" s="34" cm="1">
        <f t="array" ref="P253">CostperConv('Master Data'!$H253,'Master Data'!$K253)</f>
        <v>5979.1066666666666</v>
      </c>
      <c r="Q253" s="32">
        <f t="shared" si="7"/>
        <v>1.0166636147225783E-2</v>
      </c>
      <c r="R253" s="35" cm="1">
        <f t="array" ref="R253">ProfitPCNT(N253,H253)</f>
        <v>7.6024735021731238E-2</v>
      </c>
      <c r="T253" s="11"/>
      <c r="U253" s="11"/>
    </row>
    <row r="254" spans="1:21" x14ac:dyDescent="0.2">
      <c r="A254" s="7">
        <v>253</v>
      </c>
      <c r="B254" s="36">
        <v>44219</v>
      </c>
      <c r="C254" s="7" t="str" cm="1">
        <f t="array" ref="C254">Host(D254)</f>
        <v>Google</v>
      </c>
      <c r="D254" s="7" t="s">
        <v>23</v>
      </c>
      <c r="E254" s="7" t="s">
        <v>24</v>
      </c>
      <c r="F254" s="7">
        <v>39889</v>
      </c>
      <c r="G254" s="7">
        <v>573238</v>
      </c>
      <c r="H254" s="37">
        <v>16736.650000000001</v>
      </c>
      <c r="I254" s="7">
        <v>2040</v>
      </c>
      <c r="J254" s="7">
        <v>39</v>
      </c>
      <c r="K254" s="7">
        <v>6</v>
      </c>
      <c r="L254" s="38" cm="1">
        <f t="array" ref="L254">ConvRate(K254,J254)</f>
        <v>0.15384615384615385</v>
      </c>
      <c r="M254" s="39">
        <v>21868</v>
      </c>
      <c r="N254" s="39" cm="1">
        <f t="array" ref="N254">Profit(M254,H254)</f>
        <v>5131.3500000000004</v>
      </c>
      <c r="O254" s="40">
        <f t="shared" si="6"/>
        <v>8.2042401960784321</v>
      </c>
      <c r="P254" s="40" cm="1">
        <f t="array" ref="P254">CostperConv('Master Data'!$H254,'Master Data'!$K254)</f>
        <v>2789.4416666666671</v>
      </c>
      <c r="Q254" s="38">
        <f t="shared" si="7"/>
        <v>3.5587312774100809E-3</v>
      </c>
      <c r="R254" s="41" cm="1">
        <f t="array" ref="R254">ProfitPCNT(N254,H254)</f>
        <v>0.30659361341726094</v>
      </c>
      <c r="T254" s="11"/>
      <c r="U254" s="11"/>
    </row>
    <row r="255" spans="1:21" x14ac:dyDescent="0.2">
      <c r="A255" s="8">
        <v>254</v>
      </c>
      <c r="B255" s="30">
        <v>44220</v>
      </c>
      <c r="C255" s="8" t="str" cm="1">
        <f t="array" ref="C255">Host(D255)</f>
        <v>Facebook</v>
      </c>
      <c r="D255" s="8" t="s">
        <v>10</v>
      </c>
      <c r="E255" s="8" t="s">
        <v>11</v>
      </c>
      <c r="F255" s="8">
        <v>349043</v>
      </c>
      <c r="G255" s="8">
        <v>553647</v>
      </c>
      <c r="H255" s="31">
        <v>100593.60000000001</v>
      </c>
      <c r="I255" s="8">
        <v>2133</v>
      </c>
      <c r="J255" s="8">
        <v>102</v>
      </c>
      <c r="K255" s="8">
        <v>15</v>
      </c>
      <c r="L255" s="32" cm="1">
        <f t="array" ref="L255">ConvRate(K255,J255)</f>
        <v>0.14705882352941177</v>
      </c>
      <c r="M255" s="33">
        <v>74779</v>
      </c>
      <c r="N255" s="33" cm="1">
        <f t="array" ref="N255">Profit(M255,H255)</f>
        <v>-25814.6</v>
      </c>
      <c r="O255" s="34">
        <f t="shared" si="6"/>
        <v>47.160618846694796</v>
      </c>
      <c r="P255" s="34" cm="1">
        <f t="array" ref="P255">CostperConv('Master Data'!$H255,'Master Data'!$K255)</f>
        <v>6706.2400000000007</v>
      </c>
      <c r="Q255" s="32">
        <f t="shared" si="7"/>
        <v>3.8526353434589189E-3</v>
      </c>
      <c r="R255" s="35" cm="1">
        <f t="array" ref="R255">ProfitPCNT(N255,H255)</f>
        <v>-0.25662268772566044</v>
      </c>
      <c r="T255" s="11"/>
      <c r="U255" s="11"/>
    </row>
    <row r="256" spans="1:21" x14ac:dyDescent="0.2">
      <c r="A256" s="7">
        <v>255</v>
      </c>
      <c r="B256" s="36">
        <v>44220</v>
      </c>
      <c r="C256" s="7" t="str" cm="1">
        <f t="array" ref="C256">Host(D256)</f>
        <v>Facebook</v>
      </c>
      <c r="D256" s="7" t="s">
        <v>12</v>
      </c>
      <c r="E256" s="7" t="s">
        <v>11</v>
      </c>
      <c r="F256" s="7">
        <v>348934</v>
      </c>
      <c r="G256" s="7">
        <v>437067</v>
      </c>
      <c r="H256" s="37">
        <v>45685.52</v>
      </c>
      <c r="I256" s="7">
        <v>3906</v>
      </c>
      <c r="J256" s="7">
        <v>66</v>
      </c>
      <c r="K256" s="7">
        <v>6</v>
      </c>
      <c r="L256" s="38" cm="1">
        <f t="array" ref="L256">ConvRate(K256,J256)</f>
        <v>9.0909090909090912E-2</v>
      </c>
      <c r="M256" s="39">
        <v>38806</v>
      </c>
      <c r="N256" s="39" cm="1">
        <f t="array" ref="N256">Profit(M256,H256)</f>
        <v>-6879.52</v>
      </c>
      <c r="O256" s="40">
        <f t="shared" si="6"/>
        <v>11.696241679467485</v>
      </c>
      <c r="P256" s="40" cm="1">
        <f t="array" ref="P256">CostperConv('Master Data'!$H256,'Master Data'!$K256)</f>
        <v>7614.2533333333331</v>
      </c>
      <c r="Q256" s="38">
        <f t="shared" si="7"/>
        <v>8.9368449230895954E-3</v>
      </c>
      <c r="R256" s="41" cm="1">
        <f t="array" ref="R256">ProfitPCNT(N256,H256)</f>
        <v>-0.15058425514254847</v>
      </c>
      <c r="T256" s="11"/>
      <c r="U256" s="11"/>
    </row>
    <row r="257" spans="1:21" x14ac:dyDescent="0.2">
      <c r="A257" s="8">
        <v>256</v>
      </c>
      <c r="B257" s="30">
        <v>44220</v>
      </c>
      <c r="C257" s="8" t="str" cm="1">
        <f t="array" ref="C257">Host(D257)</f>
        <v>Google</v>
      </c>
      <c r="D257" s="8" t="s">
        <v>13</v>
      </c>
      <c r="E257" s="8" t="s">
        <v>14</v>
      </c>
      <c r="F257" s="8">
        <v>89459845</v>
      </c>
      <c r="G257" s="8">
        <v>40299</v>
      </c>
      <c r="H257" s="31">
        <v>15122.28</v>
      </c>
      <c r="I257" s="8">
        <v>1075</v>
      </c>
      <c r="J257" s="8">
        <v>17</v>
      </c>
      <c r="K257" s="8">
        <v>3</v>
      </c>
      <c r="L257" s="32" cm="1">
        <f t="array" ref="L257">ConvRate(K257,J257)</f>
        <v>0.17647058823529413</v>
      </c>
      <c r="M257" s="33">
        <v>26365</v>
      </c>
      <c r="N257" s="33" cm="1">
        <f t="array" ref="N257">Profit(M257,H257)</f>
        <v>11242.72</v>
      </c>
      <c r="O257" s="34">
        <f t="shared" si="6"/>
        <v>14.067237209302327</v>
      </c>
      <c r="P257" s="34" cm="1">
        <f t="array" ref="P257">CostperConv('Master Data'!$H257,'Master Data'!$K257)</f>
        <v>5040.76</v>
      </c>
      <c r="Q257" s="32">
        <f t="shared" si="7"/>
        <v>2.6675599890816148E-2</v>
      </c>
      <c r="R257" s="35" cm="1">
        <f t="array" ref="R257">ProfitPCNT(N257,H257)</f>
        <v>0.7434540294188442</v>
      </c>
      <c r="T257" s="11"/>
      <c r="U257" s="11"/>
    </row>
    <row r="258" spans="1:21" x14ac:dyDescent="0.2">
      <c r="A258" s="7">
        <v>257</v>
      </c>
      <c r="B258" s="36">
        <v>44220</v>
      </c>
      <c r="C258" s="7" t="str" cm="1">
        <f t="array" ref="C258">Host(D258)</f>
        <v>Google</v>
      </c>
      <c r="D258" s="7" t="s">
        <v>15</v>
      </c>
      <c r="E258" s="7" t="s">
        <v>14</v>
      </c>
      <c r="F258" s="7">
        <v>127823</v>
      </c>
      <c r="G258" s="7">
        <v>347386</v>
      </c>
      <c r="H258" s="37">
        <v>18483.740000000002</v>
      </c>
      <c r="I258" s="7">
        <v>2130</v>
      </c>
      <c r="J258" s="7">
        <v>44</v>
      </c>
      <c r="K258" s="7">
        <v>5</v>
      </c>
      <c r="L258" s="38" cm="1">
        <f t="array" ref="L258">ConvRate(K258,J258)</f>
        <v>0.11363636363636363</v>
      </c>
      <c r="M258" s="39">
        <v>22380</v>
      </c>
      <c r="N258" s="39" cm="1">
        <f t="array" ref="N258">Profit(M258,H258)</f>
        <v>3896.26</v>
      </c>
      <c r="O258" s="40">
        <f t="shared" ref="O258:O321" si="8">H258/I258</f>
        <v>8.6778122065727707</v>
      </c>
      <c r="P258" s="40" cm="1">
        <f t="array" ref="P258">CostperConv('Master Data'!$H258,'Master Data'!$K258)</f>
        <v>3696.7480000000005</v>
      </c>
      <c r="Q258" s="38">
        <f t="shared" si="7"/>
        <v>6.1315078903582754E-3</v>
      </c>
      <c r="R258" s="41" cm="1">
        <f t="array" ref="R258">ProfitPCNT(N258,H258)</f>
        <v>0.21079391941241329</v>
      </c>
      <c r="T258" s="11"/>
      <c r="U258" s="11"/>
    </row>
    <row r="259" spans="1:21" x14ac:dyDescent="0.2">
      <c r="A259" s="8">
        <v>258</v>
      </c>
      <c r="B259" s="30">
        <v>44220</v>
      </c>
      <c r="C259" s="8" t="str" cm="1">
        <f t="array" ref="C259">Host(D259)</f>
        <v>YouTube</v>
      </c>
      <c r="D259" s="8" t="s">
        <v>16</v>
      </c>
      <c r="E259" s="8" t="s">
        <v>17</v>
      </c>
      <c r="F259" s="8">
        <v>10934</v>
      </c>
      <c r="G259" s="8">
        <v>469347</v>
      </c>
      <c r="H259" s="31">
        <v>25533.01</v>
      </c>
      <c r="I259" s="8">
        <v>5389</v>
      </c>
      <c r="J259" s="8">
        <v>54</v>
      </c>
      <c r="K259" s="8">
        <v>15</v>
      </c>
      <c r="L259" s="32" cm="1">
        <f t="array" ref="L259">ConvRate(K259,J259)</f>
        <v>0.27777777777777779</v>
      </c>
      <c r="M259" s="33">
        <v>114158</v>
      </c>
      <c r="N259" s="33" cm="1">
        <f t="array" ref="N259">Profit(M259,H259)</f>
        <v>88624.99</v>
      </c>
      <c r="O259" s="34">
        <f t="shared" si="8"/>
        <v>4.7379866394507326</v>
      </c>
      <c r="P259" s="34" cm="1">
        <f t="array" ref="P259">CostperConv('Master Data'!$H259,'Master Data'!$K259)</f>
        <v>1702.2006666666666</v>
      </c>
      <c r="Q259" s="32">
        <f t="shared" ref="Q259:Q322" si="9">I259/G259</f>
        <v>1.1481909972791986E-2</v>
      </c>
      <c r="R259" s="35" cm="1">
        <f t="array" ref="R259">ProfitPCNT(N259,H259)</f>
        <v>3.4709965648390066</v>
      </c>
      <c r="T259" s="11"/>
      <c r="U259" s="11"/>
    </row>
    <row r="260" spans="1:21" x14ac:dyDescent="0.2">
      <c r="A260" s="7">
        <v>259</v>
      </c>
      <c r="B260" s="36">
        <v>44220</v>
      </c>
      <c r="C260" s="7" t="str" cm="1">
        <f t="array" ref="C260">Host(D260)</f>
        <v>Instagram</v>
      </c>
      <c r="D260" s="7" t="s">
        <v>18</v>
      </c>
      <c r="E260" s="7" t="s">
        <v>11</v>
      </c>
      <c r="F260" s="7">
        <v>9034945</v>
      </c>
      <c r="G260" s="7">
        <v>719477</v>
      </c>
      <c r="H260" s="37">
        <v>21751.37</v>
      </c>
      <c r="I260" s="7">
        <v>2242</v>
      </c>
      <c r="J260" s="7">
        <v>35</v>
      </c>
      <c r="K260" s="7">
        <v>8</v>
      </c>
      <c r="L260" s="38" cm="1">
        <f t="array" ref="L260">ConvRate(K260,J260)</f>
        <v>0.22857142857142856</v>
      </c>
      <c r="M260" s="39">
        <v>36971</v>
      </c>
      <c r="N260" s="39" cm="1">
        <f t="array" ref="N260">Profit(M260,H260)</f>
        <v>15219.63</v>
      </c>
      <c r="O260" s="40">
        <f t="shared" si="8"/>
        <v>9.7017707404103479</v>
      </c>
      <c r="P260" s="40" cm="1">
        <f t="array" ref="P260">CostperConv('Master Data'!$H260,'Master Data'!$K260)</f>
        <v>2718.9212499999999</v>
      </c>
      <c r="Q260" s="38">
        <f t="shared" si="9"/>
        <v>3.1161524273882277E-3</v>
      </c>
      <c r="R260" s="41" cm="1">
        <f t="array" ref="R260">ProfitPCNT(N260,H260)</f>
        <v>0.69970902982202965</v>
      </c>
      <c r="T260" s="11"/>
      <c r="U260" s="11"/>
    </row>
    <row r="261" spans="1:21" x14ac:dyDescent="0.2">
      <c r="A261" s="8">
        <v>260</v>
      </c>
      <c r="B261" s="30">
        <v>44220</v>
      </c>
      <c r="C261" s="8" t="str" cm="1">
        <f t="array" ref="C261">Host(D261)</f>
        <v>Instagram</v>
      </c>
      <c r="D261" s="8" t="s">
        <v>19</v>
      </c>
      <c r="E261" s="8" t="s">
        <v>11</v>
      </c>
      <c r="F261" s="8">
        <v>983498</v>
      </c>
      <c r="G261" s="8">
        <v>603914</v>
      </c>
      <c r="H261" s="31">
        <v>15460.95</v>
      </c>
      <c r="I261" s="8">
        <v>4699</v>
      </c>
      <c r="J261" s="8">
        <v>139</v>
      </c>
      <c r="K261" s="8">
        <v>5</v>
      </c>
      <c r="L261" s="32" cm="1">
        <f t="array" ref="L261">ConvRate(K261,J261)</f>
        <v>3.5971223021582732E-2</v>
      </c>
      <c r="M261" s="33">
        <v>9253</v>
      </c>
      <c r="N261" s="33" cm="1">
        <f t="array" ref="N261">Profit(M261,H261)</f>
        <v>-6207.95</v>
      </c>
      <c r="O261" s="34">
        <f t="shared" si="8"/>
        <v>3.2902638859331774</v>
      </c>
      <c r="P261" s="34" cm="1">
        <f t="array" ref="P261">CostperConv('Master Data'!$H261,'Master Data'!$K261)</f>
        <v>3092.19</v>
      </c>
      <c r="Q261" s="32">
        <f t="shared" si="9"/>
        <v>7.780909202303639E-3</v>
      </c>
      <c r="R261" s="35" cm="1">
        <f t="array" ref="R261">ProfitPCNT(N261,H261)</f>
        <v>-0.4015244858821741</v>
      </c>
      <c r="T261" s="11"/>
      <c r="U261" s="11"/>
    </row>
    <row r="262" spans="1:21" x14ac:dyDescent="0.2">
      <c r="A262" s="7">
        <v>261</v>
      </c>
      <c r="B262" s="36">
        <v>44220</v>
      </c>
      <c r="C262" s="7" t="str" cm="1">
        <f t="array" ref="C262">Host(D262)</f>
        <v>Facebook</v>
      </c>
      <c r="D262" s="7" t="s">
        <v>20</v>
      </c>
      <c r="E262" s="7" t="s">
        <v>11</v>
      </c>
      <c r="F262" s="7">
        <v>4387490</v>
      </c>
      <c r="G262" s="7">
        <v>8049</v>
      </c>
      <c r="H262" s="37">
        <v>2893.07</v>
      </c>
      <c r="I262" s="7">
        <v>252</v>
      </c>
      <c r="J262" s="7">
        <v>6</v>
      </c>
      <c r="K262" s="7">
        <v>1</v>
      </c>
      <c r="L262" s="38" cm="1">
        <f t="array" ref="L262">ConvRate(K262,J262)</f>
        <v>0.16666666666666666</v>
      </c>
      <c r="M262" s="39">
        <v>5909</v>
      </c>
      <c r="N262" s="39" cm="1">
        <f t="array" ref="N262">Profit(M262,H262)</f>
        <v>3015.93</v>
      </c>
      <c r="O262" s="40">
        <f t="shared" si="8"/>
        <v>11.480436507936508</v>
      </c>
      <c r="P262" s="40" cm="1">
        <f t="array" ref="P262">CostperConv('Master Data'!$H262,'Master Data'!$K262)</f>
        <v>2893.07</v>
      </c>
      <c r="Q262" s="38">
        <f t="shared" si="9"/>
        <v>3.1308237048080508E-2</v>
      </c>
      <c r="R262" s="41" cm="1">
        <f t="array" ref="R262">ProfitPCNT(N262,H262)</f>
        <v>1.0424669987245381</v>
      </c>
      <c r="T262" s="11"/>
      <c r="U262" s="11"/>
    </row>
    <row r="263" spans="1:21" x14ac:dyDescent="0.2">
      <c r="A263" s="8">
        <v>262</v>
      </c>
      <c r="B263" s="30">
        <v>44220</v>
      </c>
      <c r="C263" s="8" t="str" cm="1">
        <f t="array" ref="C263">Host(D263)</f>
        <v>Facebook</v>
      </c>
      <c r="D263" s="8" t="s">
        <v>21</v>
      </c>
      <c r="E263" s="8" t="s">
        <v>11</v>
      </c>
      <c r="F263" s="8">
        <v>544756</v>
      </c>
      <c r="G263" s="8">
        <v>165048</v>
      </c>
      <c r="H263" s="31">
        <v>40751.18</v>
      </c>
      <c r="I263" s="8">
        <v>958</v>
      </c>
      <c r="J263" s="8">
        <v>43</v>
      </c>
      <c r="K263" s="8">
        <v>6</v>
      </c>
      <c r="L263" s="32" cm="1">
        <f t="array" ref="L263">ConvRate(K263,J263)</f>
        <v>0.13953488372093023</v>
      </c>
      <c r="M263" s="33">
        <v>7393</v>
      </c>
      <c r="N263" s="33" cm="1">
        <f t="array" ref="N263">Profit(M263,H263)</f>
        <v>-33358.18</v>
      </c>
      <c r="O263" s="34">
        <f t="shared" si="8"/>
        <v>42.537766179540711</v>
      </c>
      <c r="P263" s="34" cm="1">
        <f t="array" ref="P263">CostperConv('Master Data'!$H263,'Master Data'!$K263)</f>
        <v>6791.8633333333337</v>
      </c>
      <c r="Q263" s="32">
        <f t="shared" si="9"/>
        <v>5.8043720614609088E-3</v>
      </c>
      <c r="R263" s="35" cm="1">
        <f t="array" ref="R263">ProfitPCNT(N263,H263)</f>
        <v>-0.81858194044933175</v>
      </c>
      <c r="T263" s="11"/>
      <c r="U263" s="11"/>
    </row>
    <row r="264" spans="1:21" x14ac:dyDescent="0.2">
      <c r="A264" s="7">
        <v>263</v>
      </c>
      <c r="B264" s="36">
        <v>44220</v>
      </c>
      <c r="C264" s="7" t="str" cm="1">
        <f t="array" ref="C264">Host(D264)</f>
        <v>Instagram</v>
      </c>
      <c r="D264" s="7" t="s">
        <v>22</v>
      </c>
      <c r="E264" s="7" t="s">
        <v>17</v>
      </c>
      <c r="F264" s="7">
        <v>374754</v>
      </c>
      <c r="G264" s="7">
        <v>337352</v>
      </c>
      <c r="H264" s="37">
        <v>45296.66</v>
      </c>
      <c r="I264" s="7">
        <v>2622</v>
      </c>
      <c r="J264" s="7">
        <v>65</v>
      </c>
      <c r="K264" s="7">
        <v>7</v>
      </c>
      <c r="L264" s="38" cm="1">
        <f t="array" ref="L264">ConvRate(K264,J264)</f>
        <v>0.1076923076923077</v>
      </c>
      <c r="M264" s="39">
        <v>51639</v>
      </c>
      <c r="N264" s="39" cm="1">
        <f t="array" ref="N264">Profit(M264,H264)</f>
        <v>6342.34</v>
      </c>
      <c r="O264" s="40">
        <f t="shared" si="8"/>
        <v>17.27561403508772</v>
      </c>
      <c r="P264" s="40" cm="1">
        <f t="array" ref="P264">CostperConv('Master Data'!$H264,'Master Data'!$K264)</f>
        <v>6470.9514285714295</v>
      </c>
      <c r="Q264" s="38">
        <f t="shared" si="9"/>
        <v>7.7722971851360003E-3</v>
      </c>
      <c r="R264" s="41" cm="1">
        <f t="array" ref="R264">ProfitPCNT(N264,H264)</f>
        <v>0.14001782912912342</v>
      </c>
      <c r="T264" s="11"/>
      <c r="U264" s="11"/>
    </row>
    <row r="265" spans="1:21" x14ac:dyDescent="0.2">
      <c r="A265" s="8">
        <v>264</v>
      </c>
      <c r="B265" s="30">
        <v>44220</v>
      </c>
      <c r="C265" s="8" t="str" cm="1">
        <f t="array" ref="C265">Host(D265)</f>
        <v>Google</v>
      </c>
      <c r="D265" s="8" t="s">
        <v>23</v>
      </c>
      <c r="E265" s="8" t="s">
        <v>24</v>
      </c>
      <c r="F265" s="8">
        <v>39889</v>
      </c>
      <c r="G265" s="8">
        <v>3056459</v>
      </c>
      <c r="H265" s="31">
        <v>38493.33</v>
      </c>
      <c r="I265" s="8">
        <v>3489</v>
      </c>
      <c r="J265" s="8">
        <v>97</v>
      </c>
      <c r="K265" s="8">
        <v>15</v>
      </c>
      <c r="L265" s="32" cm="1">
        <f t="array" ref="L265">ConvRate(K265,J265)</f>
        <v>0.15463917525773196</v>
      </c>
      <c r="M265" s="33">
        <v>67407</v>
      </c>
      <c r="N265" s="33" cm="1">
        <f t="array" ref="N265">Profit(M265,H265)</f>
        <v>28913.67</v>
      </c>
      <c r="O265" s="34">
        <f t="shared" si="8"/>
        <v>11.032768701633707</v>
      </c>
      <c r="P265" s="34" cm="1">
        <f t="array" ref="P265">CostperConv('Master Data'!$H265,'Master Data'!$K265)</f>
        <v>2566.2220000000002</v>
      </c>
      <c r="Q265" s="32">
        <f t="shared" si="9"/>
        <v>1.1415170300010569E-3</v>
      </c>
      <c r="R265" s="35" cm="1">
        <f t="array" ref="R265">ProfitPCNT(N265,H265)</f>
        <v>0.75113454720597039</v>
      </c>
      <c r="T265" s="11"/>
      <c r="U265" s="11"/>
    </row>
    <row r="266" spans="1:21" x14ac:dyDescent="0.2">
      <c r="A266" s="7">
        <v>265</v>
      </c>
      <c r="B266" s="36">
        <v>44221</v>
      </c>
      <c r="C266" s="7" t="str" cm="1">
        <f t="array" ref="C266">Host(D266)</f>
        <v>Facebook</v>
      </c>
      <c r="D266" s="7" t="s">
        <v>10</v>
      </c>
      <c r="E266" s="7" t="s">
        <v>11</v>
      </c>
      <c r="F266" s="7">
        <v>349043</v>
      </c>
      <c r="G266" s="7">
        <v>97894</v>
      </c>
      <c r="H266" s="37">
        <v>12332.48</v>
      </c>
      <c r="I266" s="7">
        <v>455</v>
      </c>
      <c r="J266" s="7">
        <v>17</v>
      </c>
      <c r="K266" s="7">
        <v>1</v>
      </c>
      <c r="L266" s="38" cm="1">
        <f t="array" ref="L266">ConvRate(K266,J266)</f>
        <v>5.8823529411764705E-2</v>
      </c>
      <c r="M266" s="39">
        <v>9093</v>
      </c>
      <c r="N266" s="39" cm="1">
        <f t="array" ref="N266">Profit(M266,H266)</f>
        <v>-3239.48</v>
      </c>
      <c r="O266" s="40">
        <f t="shared" si="8"/>
        <v>27.104351648351649</v>
      </c>
      <c r="P266" s="40" cm="1">
        <f t="array" ref="P266">CostperConv('Master Data'!$H266,'Master Data'!$K266)</f>
        <v>12332.48</v>
      </c>
      <c r="Q266" s="38">
        <f t="shared" si="9"/>
        <v>4.6478844464420696E-3</v>
      </c>
      <c r="R266" s="41" cm="1">
        <f t="array" ref="R266">ProfitPCNT(N266,H266)</f>
        <v>-0.26267871506785334</v>
      </c>
      <c r="T266" s="11"/>
      <c r="U266" s="11"/>
    </row>
    <row r="267" spans="1:21" x14ac:dyDescent="0.2">
      <c r="A267" s="8">
        <v>266</v>
      </c>
      <c r="B267" s="30">
        <v>44221</v>
      </c>
      <c r="C267" s="8" t="str" cm="1">
        <f t="array" ref="C267">Host(D267)</f>
        <v>Facebook</v>
      </c>
      <c r="D267" s="8" t="s">
        <v>12</v>
      </c>
      <c r="E267" s="8" t="s">
        <v>11</v>
      </c>
      <c r="F267" s="8">
        <v>348934</v>
      </c>
      <c r="G267" s="8">
        <v>154704</v>
      </c>
      <c r="H267" s="31">
        <v>11916.66</v>
      </c>
      <c r="I267" s="8">
        <v>654</v>
      </c>
      <c r="J267" s="8">
        <v>13</v>
      </c>
      <c r="K267" s="8">
        <v>2</v>
      </c>
      <c r="L267" s="32" cm="1">
        <f t="array" ref="L267">ConvRate(K267,J267)</f>
        <v>0.15384615384615385</v>
      </c>
      <c r="M267" s="33">
        <v>10338</v>
      </c>
      <c r="N267" s="33" cm="1">
        <f t="array" ref="N267">Profit(M267,H267)</f>
        <v>-1578.66</v>
      </c>
      <c r="O267" s="34">
        <f t="shared" si="8"/>
        <v>18.221192660550457</v>
      </c>
      <c r="P267" s="34" cm="1">
        <f t="array" ref="P267">CostperConv('Master Data'!$H267,'Master Data'!$K267)</f>
        <v>5958.33</v>
      </c>
      <c r="Q267" s="32">
        <f t="shared" si="9"/>
        <v>4.2274278622401488E-3</v>
      </c>
      <c r="R267" s="35" cm="1">
        <f t="array" ref="R267">ProfitPCNT(N267,H267)</f>
        <v>-0.13247503914687506</v>
      </c>
      <c r="T267" s="11"/>
      <c r="U267" s="11"/>
    </row>
    <row r="268" spans="1:21" x14ac:dyDescent="0.2">
      <c r="A268" s="7">
        <v>267</v>
      </c>
      <c r="B268" s="36">
        <v>44221</v>
      </c>
      <c r="C268" s="7" t="str" cm="1">
        <f t="array" ref="C268">Host(D268)</f>
        <v>Google</v>
      </c>
      <c r="D268" s="7" t="s">
        <v>13</v>
      </c>
      <c r="E268" s="7" t="s">
        <v>14</v>
      </c>
      <c r="F268" s="7">
        <v>89459845</v>
      </c>
      <c r="G268" s="7">
        <v>8306</v>
      </c>
      <c r="H268" s="37">
        <v>1198.2</v>
      </c>
      <c r="I268" s="7">
        <v>143</v>
      </c>
      <c r="J268" s="7">
        <v>0</v>
      </c>
      <c r="K268" s="7">
        <v>1</v>
      </c>
      <c r="L268" s="38" cm="1">
        <f t="array" ref="L268">ConvRate(K268,J268)</f>
        <v>0</v>
      </c>
      <c r="M268" s="39">
        <v>0</v>
      </c>
      <c r="N268" s="39" cm="1">
        <f t="array" ref="N268">Profit(M268,H268)</f>
        <v>-1198.2</v>
      </c>
      <c r="O268" s="40">
        <f t="shared" si="8"/>
        <v>8.3790209790209786</v>
      </c>
      <c r="P268" s="40" cm="1">
        <f t="array" ref="P268">CostperConv('Master Data'!$H268,'Master Data'!$K268)</f>
        <v>1198.2</v>
      </c>
      <c r="Q268" s="38">
        <f t="shared" si="9"/>
        <v>1.7216470021671083E-2</v>
      </c>
      <c r="R268" s="41" cm="1">
        <f t="array" ref="R268">ProfitPCNT(N268,H268)</f>
        <v>-1</v>
      </c>
      <c r="T268" s="11"/>
      <c r="U268" s="11"/>
    </row>
    <row r="269" spans="1:21" x14ac:dyDescent="0.2">
      <c r="A269" s="8">
        <v>268</v>
      </c>
      <c r="B269" s="30">
        <v>44221</v>
      </c>
      <c r="C269" s="8" t="str" cm="1">
        <f t="array" ref="C269">Host(D269)</f>
        <v>Google</v>
      </c>
      <c r="D269" s="8" t="s">
        <v>15</v>
      </c>
      <c r="E269" s="8" t="s">
        <v>14</v>
      </c>
      <c r="F269" s="8">
        <v>127823</v>
      </c>
      <c r="G269" s="8">
        <v>68705</v>
      </c>
      <c r="H269" s="31">
        <v>9126.32</v>
      </c>
      <c r="I269" s="8">
        <v>392</v>
      </c>
      <c r="J269" s="8">
        <v>18</v>
      </c>
      <c r="K269" s="8">
        <v>2</v>
      </c>
      <c r="L269" s="32" cm="1">
        <f t="array" ref="L269">ConvRate(K269,J269)</f>
        <v>0.1111111111111111</v>
      </c>
      <c r="M269" s="33">
        <v>4811</v>
      </c>
      <c r="N269" s="33" cm="1">
        <f t="array" ref="N269">Profit(M269,H269)</f>
        <v>-4315.32</v>
      </c>
      <c r="O269" s="34">
        <f t="shared" si="8"/>
        <v>23.28142857142857</v>
      </c>
      <c r="P269" s="34" cm="1">
        <f t="array" ref="P269">CostperConv('Master Data'!$H269,'Master Data'!$K269)</f>
        <v>4563.16</v>
      </c>
      <c r="Q269" s="32">
        <f t="shared" si="9"/>
        <v>5.7055527254202751E-3</v>
      </c>
      <c r="R269" s="35" cm="1">
        <f t="array" ref="R269">ProfitPCNT(N269,H269)</f>
        <v>-0.47284338046441499</v>
      </c>
      <c r="T269" s="11"/>
      <c r="U269" s="11"/>
    </row>
    <row r="270" spans="1:21" x14ac:dyDescent="0.2">
      <c r="A270" s="7">
        <v>269</v>
      </c>
      <c r="B270" s="36">
        <v>44221</v>
      </c>
      <c r="C270" s="7" t="str" cm="1">
        <f t="array" ref="C270">Host(D270)</f>
        <v>YouTube</v>
      </c>
      <c r="D270" s="7" t="s">
        <v>16</v>
      </c>
      <c r="E270" s="7" t="s">
        <v>17</v>
      </c>
      <c r="F270" s="7">
        <v>10934</v>
      </c>
      <c r="G270" s="7">
        <v>84505</v>
      </c>
      <c r="H270" s="37">
        <v>8142.66</v>
      </c>
      <c r="I270" s="7">
        <v>1043</v>
      </c>
      <c r="J270" s="7">
        <v>23</v>
      </c>
      <c r="K270" s="7">
        <v>4</v>
      </c>
      <c r="L270" s="38" cm="1">
        <f t="array" ref="L270">ConvRate(K270,J270)</f>
        <v>0.17391304347826086</v>
      </c>
      <c r="M270" s="39">
        <v>37446</v>
      </c>
      <c r="N270" s="39" cm="1">
        <f t="array" ref="N270">Profit(M270,H270)</f>
        <v>29303.34</v>
      </c>
      <c r="O270" s="40">
        <f t="shared" si="8"/>
        <v>7.8069606903163953</v>
      </c>
      <c r="P270" s="40" cm="1">
        <f t="array" ref="P270">CostperConv('Master Data'!$H270,'Master Data'!$K270)</f>
        <v>2035.665</v>
      </c>
      <c r="Q270" s="38">
        <f t="shared" si="9"/>
        <v>1.2342464942902786E-2</v>
      </c>
      <c r="R270" s="41" cm="1">
        <f t="array" ref="R270">ProfitPCNT(N270,H270)</f>
        <v>3.5987429169337783</v>
      </c>
      <c r="T270" s="11"/>
      <c r="U270" s="11"/>
    </row>
    <row r="271" spans="1:21" x14ac:dyDescent="0.2">
      <c r="A271" s="8">
        <v>270</v>
      </c>
      <c r="B271" s="30">
        <v>44221</v>
      </c>
      <c r="C271" s="8" t="str" cm="1">
        <f t="array" ref="C271">Host(D271)</f>
        <v>Instagram</v>
      </c>
      <c r="D271" s="8" t="s">
        <v>18</v>
      </c>
      <c r="E271" s="8" t="s">
        <v>11</v>
      </c>
      <c r="F271" s="8">
        <v>9034945</v>
      </c>
      <c r="G271" s="8">
        <v>119538</v>
      </c>
      <c r="H271" s="31">
        <v>2609.33</v>
      </c>
      <c r="I271" s="8">
        <v>444</v>
      </c>
      <c r="J271" s="8">
        <v>6</v>
      </c>
      <c r="K271" s="8">
        <v>1</v>
      </c>
      <c r="L271" s="32" cm="1">
        <f t="array" ref="L271">ConvRate(K271,J271)</f>
        <v>0.16666666666666666</v>
      </c>
      <c r="M271" s="33">
        <v>6307</v>
      </c>
      <c r="N271" s="33" cm="1">
        <f t="array" ref="N271">Profit(M271,H271)</f>
        <v>3697.67</v>
      </c>
      <c r="O271" s="34">
        <f t="shared" si="8"/>
        <v>5.876869369369369</v>
      </c>
      <c r="P271" s="34" cm="1">
        <f t="array" ref="P271">CostperConv('Master Data'!$H271,'Master Data'!$K271)</f>
        <v>2609.33</v>
      </c>
      <c r="Q271" s="32">
        <f t="shared" si="9"/>
        <v>3.7143000552125683E-3</v>
      </c>
      <c r="R271" s="35" cm="1">
        <f t="array" ref="R271">ProfitPCNT(N271,H271)</f>
        <v>1.4170955762590398</v>
      </c>
      <c r="T271" s="11"/>
      <c r="U271" s="11"/>
    </row>
    <row r="272" spans="1:21" x14ac:dyDescent="0.2">
      <c r="A272" s="7">
        <v>271</v>
      </c>
      <c r="B272" s="36">
        <v>44221</v>
      </c>
      <c r="C272" s="7" t="str" cm="1">
        <f t="array" ref="C272">Host(D272)</f>
        <v>Instagram</v>
      </c>
      <c r="D272" s="7" t="s">
        <v>19</v>
      </c>
      <c r="E272" s="7" t="s">
        <v>11</v>
      </c>
      <c r="F272" s="7">
        <v>983498</v>
      </c>
      <c r="G272" s="7">
        <v>132570</v>
      </c>
      <c r="H272" s="37">
        <v>1868.71</v>
      </c>
      <c r="I272" s="7">
        <v>1099</v>
      </c>
      <c r="J272" s="7">
        <v>17</v>
      </c>
      <c r="K272" s="7">
        <v>1</v>
      </c>
      <c r="L272" s="38" cm="1">
        <f t="array" ref="L272">ConvRate(K272,J272)</f>
        <v>5.8823529411764705E-2</v>
      </c>
      <c r="M272" s="39">
        <v>1892</v>
      </c>
      <c r="N272" s="39" cm="1">
        <f t="array" ref="N272">Profit(M272,H272)</f>
        <v>23.29</v>
      </c>
      <c r="O272" s="40">
        <f t="shared" si="8"/>
        <v>1.700373066424022</v>
      </c>
      <c r="P272" s="40" cm="1">
        <f t="array" ref="P272">CostperConv('Master Data'!$H272,'Master Data'!$K272)</f>
        <v>1868.71</v>
      </c>
      <c r="Q272" s="38">
        <f t="shared" si="9"/>
        <v>8.2899600211209165E-3</v>
      </c>
      <c r="R272" s="41" cm="1">
        <f t="array" ref="R272">ProfitPCNT(N272,H272)</f>
        <v>1.2463143023797163E-2</v>
      </c>
      <c r="T272" s="11"/>
      <c r="U272" s="11"/>
    </row>
    <row r="273" spans="1:21" x14ac:dyDescent="0.2">
      <c r="A273" s="8">
        <v>272</v>
      </c>
      <c r="B273" s="30">
        <v>44221</v>
      </c>
      <c r="C273" s="8" t="str" cm="1">
        <f t="array" ref="C273">Host(D273)</f>
        <v>Facebook</v>
      </c>
      <c r="D273" s="8" t="s">
        <v>20</v>
      </c>
      <c r="E273" s="8" t="s">
        <v>11</v>
      </c>
      <c r="F273" s="8">
        <v>4387490</v>
      </c>
      <c r="G273" s="8">
        <v>2078</v>
      </c>
      <c r="H273" s="31">
        <v>1743.92</v>
      </c>
      <c r="I273" s="8">
        <v>58</v>
      </c>
      <c r="J273" s="8">
        <v>3</v>
      </c>
      <c r="K273" s="8">
        <v>1</v>
      </c>
      <c r="L273" s="32" cm="1">
        <f t="array" ref="L273">ConvRate(K273,J273)</f>
        <v>0.33333333333333331</v>
      </c>
      <c r="M273" s="33">
        <v>4411</v>
      </c>
      <c r="N273" s="33" cm="1">
        <f t="array" ref="N273">Profit(M273,H273)</f>
        <v>2667.08</v>
      </c>
      <c r="O273" s="34">
        <f t="shared" si="8"/>
        <v>30.067586206896554</v>
      </c>
      <c r="P273" s="34" cm="1">
        <f t="array" ref="P273">CostperConv('Master Data'!$H273,'Master Data'!$K273)</f>
        <v>1743.92</v>
      </c>
      <c r="Q273" s="32">
        <f t="shared" si="9"/>
        <v>2.791145332050048E-2</v>
      </c>
      <c r="R273" s="35" cm="1">
        <f t="array" ref="R273">ProfitPCNT(N273,H273)</f>
        <v>1.5293591449149042</v>
      </c>
      <c r="T273" s="11"/>
      <c r="U273" s="11"/>
    </row>
    <row r="274" spans="1:21" x14ac:dyDescent="0.2">
      <c r="A274" s="7">
        <v>273</v>
      </c>
      <c r="B274" s="36">
        <v>44221</v>
      </c>
      <c r="C274" s="7" t="str" cm="1">
        <f t="array" ref="C274">Host(D274)</f>
        <v>Facebook</v>
      </c>
      <c r="D274" s="7" t="s">
        <v>21</v>
      </c>
      <c r="E274" s="7" t="s">
        <v>11</v>
      </c>
      <c r="F274" s="7">
        <v>544756</v>
      </c>
      <c r="G274" s="7">
        <v>20341</v>
      </c>
      <c r="H274" s="37">
        <v>5507.77</v>
      </c>
      <c r="I274" s="7">
        <v>294</v>
      </c>
      <c r="J274" s="7">
        <v>4</v>
      </c>
      <c r="K274" s="7">
        <v>1</v>
      </c>
      <c r="L274" s="38" cm="1">
        <f t="array" ref="L274">ConvRate(K274,J274)</f>
        <v>0.25</v>
      </c>
      <c r="M274" s="39">
        <v>1080</v>
      </c>
      <c r="N274" s="39" cm="1">
        <f t="array" ref="N274">Profit(M274,H274)</f>
        <v>-4427.7700000000004</v>
      </c>
      <c r="O274" s="40">
        <f t="shared" si="8"/>
        <v>18.733911564625853</v>
      </c>
      <c r="P274" s="40" cm="1">
        <f t="array" ref="P274">CostperConv('Master Data'!$H274,'Master Data'!$K274)</f>
        <v>5507.77</v>
      </c>
      <c r="Q274" s="38">
        <f t="shared" si="9"/>
        <v>1.4453566687970109E-2</v>
      </c>
      <c r="R274" s="41" cm="1">
        <f t="array" ref="R274">ProfitPCNT(N274,H274)</f>
        <v>-0.80391338055147543</v>
      </c>
      <c r="T274" s="11"/>
      <c r="U274" s="11"/>
    </row>
    <row r="275" spans="1:21" x14ac:dyDescent="0.2">
      <c r="A275" s="8">
        <v>274</v>
      </c>
      <c r="B275" s="30">
        <v>44221</v>
      </c>
      <c r="C275" s="8" t="str" cm="1">
        <f t="array" ref="C275">Host(D275)</f>
        <v>Instagram</v>
      </c>
      <c r="D275" s="8" t="s">
        <v>22</v>
      </c>
      <c r="E275" s="8" t="s">
        <v>17</v>
      </c>
      <c r="F275" s="8">
        <v>374754</v>
      </c>
      <c r="G275" s="8">
        <v>39802</v>
      </c>
      <c r="H275" s="31">
        <v>7309.24</v>
      </c>
      <c r="I275" s="8">
        <v>519</v>
      </c>
      <c r="J275" s="8">
        <v>13</v>
      </c>
      <c r="K275" s="8">
        <v>2</v>
      </c>
      <c r="L275" s="32" cm="1">
        <f t="array" ref="L275">ConvRate(K275,J275)</f>
        <v>0.15384615384615385</v>
      </c>
      <c r="M275" s="33">
        <v>9776</v>
      </c>
      <c r="N275" s="33" cm="1">
        <f t="array" ref="N275">Profit(M275,H275)</f>
        <v>2466.7600000000002</v>
      </c>
      <c r="O275" s="34">
        <f t="shared" si="8"/>
        <v>14.083314065510598</v>
      </c>
      <c r="P275" s="34" cm="1">
        <f t="array" ref="P275">CostperConv('Master Data'!$H275,'Master Data'!$K275)</f>
        <v>3654.62</v>
      </c>
      <c r="Q275" s="32">
        <f t="shared" si="9"/>
        <v>1.3039545751469775E-2</v>
      </c>
      <c r="R275" s="35" cm="1">
        <f t="array" ref="R275">ProfitPCNT(N275,H275)</f>
        <v>0.33748515577542948</v>
      </c>
      <c r="T275" s="11"/>
      <c r="U275" s="11"/>
    </row>
    <row r="276" spans="1:21" x14ac:dyDescent="0.2">
      <c r="A276" s="7">
        <v>275</v>
      </c>
      <c r="B276" s="36">
        <v>44221</v>
      </c>
      <c r="C276" s="7" t="str" cm="1">
        <f t="array" ref="C276">Host(D276)</f>
        <v>Google</v>
      </c>
      <c r="D276" s="7" t="s">
        <v>23</v>
      </c>
      <c r="E276" s="7" t="s">
        <v>24</v>
      </c>
      <c r="F276" s="7">
        <v>39889</v>
      </c>
      <c r="G276" s="7">
        <v>3144764</v>
      </c>
      <c r="H276" s="37">
        <v>7302.9</v>
      </c>
      <c r="I276" s="7">
        <v>771</v>
      </c>
      <c r="J276" s="7">
        <v>15</v>
      </c>
      <c r="K276" s="7">
        <v>2</v>
      </c>
      <c r="L276" s="38" cm="1">
        <f t="array" ref="L276">ConvRate(K276,J276)</f>
        <v>0.13333333333333333</v>
      </c>
      <c r="M276" s="39">
        <v>12625</v>
      </c>
      <c r="N276" s="39" cm="1">
        <f t="array" ref="N276">Profit(M276,H276)</f>
        <v>5322.1</v>
      </c>
      <c r="O276" s="40">
        <f t="shared" si="8"/>
        <v>9.4719844357976655</v>
      </c>
      <c r="P276" s="40" cm="1">
        <f t="array" ref="P276">CostperConv('Master Data'!$H276,'Master Data'!$K276)</f>
        <v>3651.45</v>
      </c>
      <c r="Q276" s="38">
        <f t="shared" si="9"/>
        <v>2.4516943083805333E-4</v>
      </c>
      <c r="R276" s="41" cm="1">
        <f t="array" ref="R276">ProfitPCNT(N276,H276)</f>
        <v>0.72876528502375781</v>
      </c>
      <c r="T276" s="11"/>
      <c r="U276" s="11"/>
    </row>
    <row r="277" spans="1:21" x14ac:dyDescent="0.2">
      <c r="A277" s="8">
        <v>276</v>
      </c>
      <c r="B277" s="30">
        <v>44222</v>
      </c>
      <c r="C277" s="8" t="str" cm="1">
        <f t="array" ref="C277">Host(D277)</f>
        <v>Facebook</v>
      </c>
      <c r="D277" s="8" t="s">
        <v>10</v>
      </c>
      <c r="E277" s="8" t="s">
        <v>11</v>
      </c>
      <c r="F277" s="8">
        <v>349043</v>
      </c>
      <c r="G277" s="8">
        <v>193438</v>
      </c>
      <c r="H277" s="31">
        <v>23083.79</v>
      </c>
      <c r="I277" s="8">
        <v>979</v>
      </c>
      <c r="J277" s="8">
        <v>34</v>
      </c>
      <c r="K277" s="8">
        <v>3</v>
      </c>
      <c r="L277" s="32" cm="1">
        <f t="array" ref="L277">ConvRate(K277,J277)</f>
        <v>8.8235294117647065E-2</v>
      </c>
      <c r="M277" s="33">
        <v>23874</v>
      </c>
      <c r="N277" s="33" cm="1">
        <f t="array" ref="N277">Profit(M277,H277)</f>
        <v>790.21</v>
      </c>
      <c r="O277" s="34">
        <f t="shared" si="8"/>
        <v>23.57894790602656</v>
      </c>
      <c r="P277" s="34" cm="1">
        <f t="array" ref="P277">CostperConv('Master Data'!$H277,'Master Data'!$K277)</f>
        <v>7694.5966666666673</v>
      </c>
      <c r="Q277" s="32">
        <f t="shared" si="9"/>
        <v>5.0610531539821545E-3</v>
      </c>
      <c r="R277" s="35" cm="1">
        <f t="array" ref="R277">ProfitPCNT(N277,H277)</f>
        <v>3.4232246957713618E-2</v>
      </c>
      <c r="T277" s="11"/>
      <c r="U277" s="11"/>
    </row>
    <row r="278" spans="1:21" x14ac:dyDescent="0.2">
      <c r="A278" s="7">
        <v>277</v>
      </c>
      <c r="B278" s="36">
        <v>44222</v>
      </c>
      <c r="C278" s="7" t="str" cm="1">
        <f t="array" ref="C278">Host(D278)</f>
        <v>Facebook</v>
      </c>
      <c r="D278" s="7" t="s">
        <v>12</v>
      </c>
      <c r="E278" s="7" t="s">
        <v>11</v>
      </c>
      <c r="F278" s="7">
        <v>348934</v>
      </c>
      <c r="G278" s="7">
        <v>495277</v>
      </c>
      <c r="H278" s="37">
        <v>19918.79</v>
      </c>
      <c r="I278" s="7">
        <v>1976</v>
      </c>
      <c r="J278" s="7">
        <v>27</v>
      </c>
      <c r="K278" s="7">
        <v>3</v>
      </c>
      <c r="L278" s="38" cm="1">
        <f t="array" ref="L278">ConvRate(K278,J278)</f>
        <v>0.1111111111111111</v>
      </c>
      <c r="M278" s="39">
        <v>12299</v>
      </c>
      <c r="N278" s="39" cm="1">
        <f t="array" ref="N278">Profit(M278,H278)</f>
        <v>-7619.79</v>
      </c>
      <c r="O278" s="40">
        <f t="shared" si="8"/>
        <v>10.080359311740891</v>
      </c>
      <c r="P278" s="40" cm="1">
        <f t="array" ref="P278">CostperConv('Master Data'!$H278,'Master Data'!$K278)</f>
        <v>6639.5966666666673</v>
      </c>
      <c r="Q278" s="38">
        <f t="shared" si="9"/>
        <v>3.9896865794292894E-3</v>
      </c>
      <c r="R278" s="41" cm="1">
        <f t="array" ref="R278">ProfitPCNT(N278,H278)</f>
        <v>-0.38254281510071642</v>
      </c>
      <c r="T278" s="11"/>
      <c r="U278" s="11"/>
    </row>
    <row r="279" spans="1:21" x14ac:dyDescent="0.2">
      <c r="A279" s="8">
        <v>278</v>
      </c>
      <c r="B279" s="30">
        <v>44222</v>
      </c>
      <c r="C279" s="8" t="str" cm="1">
        <f t="array" ref="C279">Host(D279)</f>
        <v>Google</v>
      </c>
      <c r="D279" s="8" t="s">
        <v>13</v>
      </c>
      <c r="E279" s="8" t="s">
        <v>14</v>
      </c>
      <c r="F279" s="8">
        <v>89459845</v>
      </c>
      <c r="G279" s="8">
        <v>21033</v>
      </c>
      <c r="H279" s="31">
        <v>1659.13</v>
      </c>
      <c r="I279" s="8">
        <v>380</v>
      </c>
      <c r="J279" s="8">
        <v>1</v>
      </c>
      <c r="K279" s="8">
        <v>1</v>
      </c>
      <c r="L279" s="32" cm="1">
        <f t="array" ref="L279">ConvRate(K279,J279)</f>
        <v>1</v>
      </c>
      <c r="M279" s="33">
        <v>0</v>
      </c>
      <c r="N279" s="33" cm="1">
        <f t="array" ref="N279">Profit(M279,H279)</f>
        <v>-1659.13</v>
      </c>
      <c r="O279" s="34">
        <f t="shared" si="8"/>
        <v>4.3661315789473685</v>
      </c>
      <c r="P279" s="34" cm="1">
        <f t="array" ref="P279">CostperConv('Master Data'!$H279,'Master Data'!$K279)</f>
        <v>1659.13</v>
      </c>
      <c r="Q279" s="32">
        <f t="shared" si="9"/>
        <v>1.8066847335140017E-2</v>
      </c>
      <c r="R279" s="35" cm="1">
        <f t="array" ref="R279">ProfitPCNT(N279,H279)</f>
        <v>-1</v>
      </c>
      <c r="T279" s="11"/>
      <c r="U279" s="11"/>
    </row>
    <row r="280" spans="1:21" x14ac:dyDescent="0.2">
      <c r="A280" s="7">
        <v>279</v>
      </c>
      <c r="B280" s="36">
        <v>44222</v>
      </c>
      <c r="C280" s="7" t="str" cm="1">
        <f t="array" ref="C280">Host(D280)</f>
        <v>Google</v>
      </c>
      <c r="D280" s="7" t="s">
        <v>15</v>
      </c>
      <c r="E280" s="7" t="s">
        <v>14</v>
      </c>
      <c r="F280" s="7">
        <v>127823</v>
      </c>
      <c r="G280" s="7">
        <v>271282</v>
      </c>
      <c r="H280" s="37">
        <v>5162.67</v>
      </c>
      <c r="I280" s="7">
        <v>1116</v>
      </c>
      <c r="J280" s="7">
        <v>11</v>
      </c>
      <c r="K280" s="7">
        <v>1</v>
      </c>
      <c r="L280" s="38" cm="1">
        <f t="array" ref="L280">ConvRate(K280,J280)</f>
        <v>9.0909090909090912E-2</v>
      </c>
      <c r="M280" s="39">
        <v>2613</v>
      </c>
      <c r="N280" s="39" cm="1">
        <f t="array" ref="N280">Profit(M280,H280)</f>
        <v>-2549.67</v>
      </c>
      <c r="O280" s="40">
        <f t="shared" si="8"/>
        <v>4.6260483870967741</v>
      </c>
      <c r="P280" s="40" cm="1">
        <f t="array" ref="P280">CostperConv('Master Data'!$H280,'Master Data'!$K280)</f>
        <v>5162.67</v>
      </c>
      <c r="Q280" s="38">
        <f t="shared" si="9"/>
        <v>4.1138003995841964E-3</v>
      </c>
      <c r="R280" s="41" cm="1">
        <f t="array" ref="R280">ProfitPCNT(N280,H280)</f>
        <v>-0.4938665457989761</v>
      </c>
      <c r="T280" s="11"/>
      <c r="U280" s="11"/>
    </row>
    <row r="281" spans="1:21" x14ac:dyDescent="0.2">
      <c r="A281" s="8">
        <v>280</v>
      </c>
      <c r="B281" s="30">
        <v>44222</v>
      </c>
      <c r="C281" s="8" t="str" cm="1">
        <f t="array" ref="C281">Host(D281)</f>
        <v>YouTube</v>
      </c>
      <c r="D281" s="8" t="s">
        <v>16</v>
      </c>
      <c r="E281" s="8" t="s">
        <v>17</v>
      </c>
      <c r="F281" s="8">
        <v>10934</v>
      </c>
      <c r="G281" s="8">
        <v>193917</v>
      </c>
      <c r="H281" s="31">
        <v>33548.129999999997</v>
      </c>
      <c r="I281" s="8">
        <v>2385</v>
      </c>
      <c r="J281" s="8">
        <v>68</v>
      </c>
      <c r="K281" s="8">
        <v>16</v>
      </c>
      <c r="L281" s="32" cm="1">
        <f t="array" ref="L281">ConvRate(K281,J281)</f>
        <v>0.23529411764705882</v>
      </c>
      <c r="M281" s="33">
        <v>106375</v>
      </c>
      <c r="N281" s="33" cm="1">
        <f t="array" ref="N281">Profit(M281,H281)</f>
        <v>72826.87</v>
      </c>
      <c r="O281" s="34">
        <f t="shared" si="8"/>
        <v>14.066301886792452</v>
      </c>
      <c r="P281" s="34" cm="1">
        <f t="array" ref="P281">CostperConv('Master Data'!$H281,'Master Data'!$K281)</f>
        <v>2096.7581249999998</v>
      </c>
      <c r="Q281" s="32">
        <f t="shared" si="9"/>
        <v>1.22990764089791E-2</v>
      </c>
      <c r="R281" s="35" cm="1">
        <f t="array" ref="R281">ProfitPCNT(N281,H281)</f>
        <v>2.1708175686692521</v>
      </c>
      <c r="T281" s="11"/>
      <c r="U281" s="11"/>
    </row>
    <row r="282" spans="1:21" x14ac:dyDescent="0.2">
      <c r="A282" s="7">
        <v>281</v>
      </c>
      <c r="B282" s="36">
        <v>44222</v>
      </c>
      <c r="C282" s="7" t="str" cm="1">
        <f t="array" ref="C282">Host(D282)</f>
        <v>Instagram</v>
      </c>
      <c r="D282" s="7" t="s">
        <v>18</v>
      </c>
      <c r="E282" s="7" t="s">
        <v>11</v>
      </c>
      <c r="F282" s="7">
        <v>9034945</v>
      </c>
      <c r="G282" s="7">
        <v>188318</v>
      </c>
      <c r="H282" s="37">
        <v>12957.31</v>
      </c>
      <c r="I282" s="7">
        <v>1202</v>
      </c>
      <c r="J282" s="7">
        <v>32</v>
      </c>
      <c r="K282" s="7">
        <v>3</v>
      </c>
      <c r="L282" s="38" cm="1">
        <f t="array" ref="L282">ConvRate(K282,J282)</f>
        <v>9.375E-2</v>
      </c>
      <c r="M282" s="39">
        <v>22457</v>
      </c>
      <c r="N282" s="39" cm="1">
        <f t="array" ref="N282">Profit(M282,H282)</f>
        <v>9499.69</v>
      </c>
      <c r="O282" s="40">
        <f t="shared" si="8"/>
        <v>10.779792013311148</v>
      </c>
      <c r="P282" s="40" cm="1">
        <f t="array" ref="P282">CostperConv('Master Data'!$H282,'Master Data'!$K282)</f>
        <v>4319.1033333333335</v>
      </c>
      <c r="Q282" s="38">
        <f t="shared" si="9"/>
        <v>6.3828205482216252E-3</v>
      </c>
      <c r="R282" s="41" cm="1">
        <f t="array" ref="R282">ProfitPCNT(N282,H282)</f>
        <v>0.73315294609760828</v>
      </c>
      <c r="T282" s="11"/>
      <c r="U282" s="11"/>
    </row>
    <row r="283" spans="1:21" x14ac:dyDescent="0.2">
      <c r="A283" s="8">
        <v>282</v>
      </c>
      <c r="B283" s="30">
        <v>44222</v>
      </c>
      <c r="C283" s="8" t="str" cm="1">
        <f t="array" ref="C283">Host(D283)</f>
        <v>Instagram</v>
      </c>
      <c r="D283" s="8" t="s">
        <v>19</v>
      </c>
      <c r="E283" s="8" t="s">
        <v>11</v>
      </c>
      <c r="F283" s="8">
        <v>983498</v>
      </c>
      <c r="G283" s="8">
        <v>543063</v>
      </c>
      <c r="H283" s="31">
        <v>2066.44</v>
      </c>
      <c r="I283" s="8">
        <v>2316</v>
      </c>
      <c r="J283" s="8">
        <v>67</v>
      </c>
      <c r="K283" s="8">
        <v>1</v>
      </c>
      <c r="L283" s="32" cm="1">
        <f t="array" ref="L283">ConvRate(K283,J283)</f>
        <v>1.4925373134328358E-2</v>
      </c>
      <c r="M283" s="33">
        <v>1828</v>
      </c>
      <c r="N283" s="33" cm="1">
        <f t="array" ref="N283">Profit(M283,H283)</f>
        <v>-238.44</v>
      </c>
      <c r="O283" s="34">
        <f t="shared" si="8"/>
        <v>0.89224525043177894</v>
      </c>
      <c r="P283" s="34" cm="1">
        <f t="array" ref="P283">CostperConv('Master Data'!$H283,'Master Data'!$K283)</f>
        <v>2066.44</v>
      </c>
      <c r="Q283" s="32">
        <f t="shared" si="9"/>
        <v>4.2646985708840414E-3</v>
      </c>
      <c r="R283" s="35" cm="1">
        <f t="array" ref="R283">ProfitPCNT(N283,H283)</f>
        <v>-0.11538684888019976</v>
      </c>
      <c r="T283" s="11"/>
      <c r="U283" s="11"/>
    </row>
    <row r="284" spans="1:21" x14ac:dyDescent="0.2">
      <c r="A284" s="7">
        <v>283</v>
      </c>
      <c r="B284" s="36">
        <v>44222</v>
      </c>
      <c r="C284" s="7" t="str" cm="1">
        <f t="array" ref="C284">Host(D284)</f>
        <v>Facebook</v>
      </c>
      <c r="D284" s="7" t="s">
        <v>20</v>
      </c>
      <c r="E284" s="7" t="s">
        <v>11</v>
      </c>
      <c r="F284" s="7">
        <v>4387490</v>
      </c>
      <c r="G284" s="7">
        <v>4083</v>
      </c>
      <c r="H284" s="37">
        <v>1280.28</v>
      </c>
      <c r="I284" s="7">
        <v>132</v>
      </c>
      <c r="J284" s="7">
        <v>3</v>
      </c>
      <c r="K284" s="7">
        <v>1</v>
      </c>
      <c r="L284" s="38" cm="1">
        <f t="array" ref="L284">ConvRate(K284,J284)</f>
        <v>0.33333333333333331</v>
      </c>
      <c r="M284" s="39">
        <v>5421</v>
      </c>
      <c r="N284" s="39" cm="1">
        <f t="array" ref="N284">Profit(M284,H284)</f>
        <v>4140.72</v>
      </c>
      <c r="O284" s="40">
        <f t="shared" si="8"/>
        <v>9.6990909090909092</v>
      </c>
      <c r="P284" s="40" cm="1">
        <f t="array" ref="P284">CostperConv('Master Data'!$H284,'Master Data'!$K284)</f>
        <v>1280.28</v>
      </c>
      <c r="Q284" s="38">
        <f t="shared" si="9"/>
        <v>3.2329169728141073E-2</v>
      </c>
      <c r="R284" s="41" cm="1">
        <f t="array" ref="R284">ProfitPCNT(N284,H284)</f>
        <v>3.2342300121848346</v>
      </c>
      <c r="T284" s="11"/>
      <c r="U284" s="11"/>
    </row>
    <row r="285" spans="1:21" x14ac:dyDescent="0.2">
      <c r="A285" s="8">
        <v>284</v>
      </c>
      <c r="B285" s="30">
        <v>44222</v>
      </c>
      <c r="C285" s="8" t="str" cm="1">
        <f t="array" ref="C285">Host(D285)</f>
        <v>Facebook</v>
      </c>
      <c r="D285" s="8" t="s">
        <v>21</v>
      </c>
      <c r="E285" s="8" t="s">
        <v>11</v>
      </c>
      <c r="F285" s="8">
        <v>544756</v>
      </c>
      <c r="G285" s="8">
        <v>65264</v>
      </c>
      <c r="H285" s="31">
        <v>354.54</v>
      </c>
      <c r="I285" s="8">
        <v>572</v>
      </c>
      <c r="J285" s="8">
        <v>0</v>
      </c>
      <c r="K285" s="8">
        <v>1</v>
      </c>
      <c r="L285" s="32" cm="1">
        <f t="array" ref="L285">ConvRate(K285,J285)</f>
        <v>0</v>
      </c>
      <c r="M285" s="33">
        <v>0</v>
      </c>
      <c r="N285" s="33" cm="1">
        <f t="array" ref="N285">Profit(M285,H285)</f>
        <v>-354.54</v>
      </c>
      <c r="O285" s="34">
        <f t="shared" si="8"/>
        <v>0.61982517482517485</v>
      </c>
      <c r="P285" s="34" cm="1">
        <f t="array" ref="P285">CostperConv('Master Data'!$H285,'Master Data'!$K285)</f>
        <v>354.54</v>
      </c>
      <c r="Q285" s="32">
        <f t="shared" si="9"/>
        <v>8.7644030399607747E-3</v>
      </c>
      <c r="R285" s="35" cm="1">
        <f t="array" ref="R285">ProfitPCNT(N285,H285)</f>
        <v>-1</v>
      </c>
      <c r="T285" s="11"/>
      <c r="U285" s="11"/>
    </row>
    <row r="286" spans="1:21" x14ac:dyDescent="0.2">
      <c r="A286" s="7">
        <v>285</v>
      </c>
      <c r="B286" s="36">
        <v>44222</v>
      </c>
      <c r="C286" s="7" t="str" cm="1">
        <f t="array" ref="C286">Host(D286)</f>
        <v>Instagram</v>
      </c>
      <c r="D286" s="7" t="s">
        <v>22</v>
      </c>
      <c r="E286" s="7" t="s">
        <v>17</v>
      </c>
      <c r="F286" s="7">
        <v>374754</v>
      </c>
      <c r="G286" s="7">
        <v>210665</v>
      </c>
      <c r="H286" s="37">
        <v>18103.04</v>
      </c>
      <c r="I286" s="7">
        <v>1730</v>
      </c>
      <c r="J286" s="7">
        <v>39</v>
      </c>
      <c r="K286" s="7">
        <v>4</v>
      </c>
      <c r="L286" s="38" cm="1">
        <f t="array" ref="L286">ConvRate(K286,J286)</f>
        <v>0.10256410256410256</v>
      </c>
      <c r="M286" s="39">
        <v>24019</v>
      </c>
      <c r="N286" s="39" cm="1">
        <f t="array" ref="N286">Profit(M286,H286)</f>
        <v>5915.96</v>
      </c>
      <c r="O286" s="40">
        <f t="shared" si="8"/>
        <v>10.464184971098266</v>
      </c>
      <c r="P286" s="40" cm="1">
        <f t="array" ref="P286">CostperConv('Master Data'!$H286,'Master Data'!$K286)</f>
        <v>4525.76</v>
      </c>
      <c r="Q286" s="38">
        <f t="shared" si="9"/>
        <v>8.2120902855244114E-3</v>
      </c>
      <c r="R286" s="41" cm="1">
        <f t="array" ref="R286">ProfitPCNT(N286,H286)</f>
        <v>0.32679373188149613</v>
      </c>
      <c r="T286" s="11"/>
      <c r="U286" s="11"/>
    </row>
    <row r="287" spans="1:21" x14ac:dyDescent="0.2">
      <c r="A287" s="8">
        <v>286</v>
      </c>
      <c r="B287" s="30">
        <v>44222</v>
      </c>
      <c r="C287" s="8" t="str" cm="1">
        <f t="array" ref="C287">Host(D287)</f>
        <v>Google</v>
      </c>
      <c r="D287" s="8" t="s">
        <v>23</v>
      </c>
      <c r="E287" s="8" t="s">
        <v>24</v>
      </c>
      <c r="F287" s="8">
        <v>39889</v>
      </c>
      <c r="G287" s="8">
        <v>16882366</v>
      </c>
      <c r="H287" s="31">
        <v>6835.93</v>
      </c>
      <c r="I287" s="8">
        <v>2348</v>
      </c>
      <c r="J287" s="8">
        <v>22</v>
      </c>
      <c r="K287" s="8">
        <v>2</v>
      </c>
      <c r="L287" s="32" cm="1">
        <f t="array" ref="L287">ConvRate(K287,J287)</f>
        <v>9.0909090909090912E-2</v>
      </c>
      <c r="M287" s="33">
        <v>12645</v>
      </c>
      <c r="N287" s="33" cm="1">
        <f t="array" ref="N287">Profit(M287,H287)</f>
        <v>5809.07</v>
      </c>
      <c r="O287" s="34">
        <f t="shared" si="8"/>
        <v>2.9113841567291314</v>
      </c>
      <c r="P287" s="34" cm="1">
        <f t="array" ref="P287">CostperConv('Master Data'!$H287,'Master Data'!$K287)</f>
        <v>3417.9650000000001</v>
      </c>
      <c r="Q287" s="32">
        <f t="shared" si="9"/>
        <v>1.3908003179175242E-4</v>
      </c>
      <c r="R287" s="35" cm="1">
        <f t="array" ref="R287">ProfitPCNT(N287,H287)</f>
        <v>0.84978488662113272</v>
      </c>
      <c r="T287" s="11"/>
      <c r="U287" s="11"/>
    </row>
    <row r="288" spans="1:21" x14ac:dyDescent="0.2">
      <c r="A288" s="7">
        <v>287</v>
      </c>
      <c r="B288" s="36">
        <v>44223</v>
      </c>
      <c r="C288" s="7" t="str" cm="1">
        <f t="array" ref="C288">Host(D288)</f>
        <v>Facebook</v>
      </c>
      <c r="D288" s="7" t="s">
        <v>10</v>
      </c>
      <c r="E288" s="7" t="s">
        <v>11</v>
      </c>
      <c r="F288" s="7">
        <v>349043</v>
      </c>
      <c r="G288" s="7">
        <v>202120</v>
      </c>
      <c r="H288" s="37">
        <v>4738.03</v>
      </c>
      <c r="I288" s="7">
        <v>266</v>
      </c>
      <c r="J288" s="7">
        <v>9</v>
      </c>
      <c r="K288" s="7">
        <v>1</v>
      </c>
      <c r="L288" s="38" cm="1">
        <f t="array" ref="L288">ConvRate(K288,J288)</f>
        <v>0.1111111111111111</v>
      </c>
      <c r="M288" s="39">
        <v>5054</v>
      </c>
      <c r="N288" s="39" cm="1">
        <f t="array" ref="N288">Profit(M288,H288)</f>
        <v>315.97000000000003</v>
      </c>
      <c r="O288" s="40">
        <f t="shared" si="8"/>
        <v>17.812142857142856</v>
      </c>
      <c r="P288" s="40" cm="1">
        <f t="array" ref="P288">CostperConv('Master Data'!$H288,'Master Data'!$K288)</f>
        <v>4738.03</v>
      </c>
      <c r="Q288" s="38">
        <f t="shared" si="9"/>
        <v>1.3160498713635463E-3</v>
      </c>
      <c r="R288" s="41" cm="1">
        <f t="array" ref="R288">ProfitPCNT(N288,H288)</f>
        <v>6.6688053895817473E-2</v>
      </c>
      <c r="T288" s="11"/>
      <c r="U288" s="11"/>
    </row>
    <row r="289" spans="1:21" x14ac:dyDescent="0.2">
      <c r="A289" s="8">
        <v>288</v>
      </c>
      <c r="B289" s="30">
        <v>44223</v>
      </c>
      <c r="C289" s="8" t="str" cm="1">
        <f t="array" ref="C289">Host(D289)</f>
        <v>Facebook</v>
      </c>
      <c r="D289" s="8" t="s">
        <v>12</v>
      </c>
      <c r="E289" s="8" t="s">
        <v>11</v>
      </c>
      <c r="F289" s="8">
        <v>348934</v>
      </c>
      <c r="G289" s="8">
        <v>75344</v>
      </c>
      <c r="H289" s="31">
        <v>2859.66</v>
      </c>
      <c r="I289" s="8">
        <v>317</v>
      </c>
      <c r="J289" s="8">
        <v>13</v>
      </c>
      <c r="K289" s="8">
        <v>1</v>
      </c>
      <c r="L289" s="32" cm="1">
        <f t="array" ref="L289">ConvRate(K289,J289)</f>
        <v>7.6923076923076927E-2</v>
      </c>
      <c r="M289" s="33">
        <v>0</v>
      </c>
      <c r="N289" s="33" cm="1">
        <f t="array" ref="N289">Profit(M289,H289)</f>
        <v>-2859.66</v>
      </c>
      <c r="O289" s="34">
        <f t="shared" si="8"/>
        <v>9.0210094637223968</v>
      </c>
      <c r="P289" s="34" cm="1">
        <f t="array" ref="P289">CostperConv('Master Data'!$H289,'Master Data'!$K289)</f>
        <v>2859.66</v>
      </c>
      <c r="Q289" s="32">
        <f t="shared" si="9"/>
        <v>4.2073688681248675E-3</v>
      </c>
      <c r="R289" s="35" cm="1">
        <f t="array" ref="R289">ProfitPCNT(N289,H289)</f>
        <v>-1</v>
      </c>
      <c r="T289" s="11"/>
      <c r="U289" s="11"/>
    </row>
    <row r="290" spans="1:21" x14ac:dyDescent="0.2">
      <c r="A290" s="7">
        <v>289</v>
      </c>
      <c r="B290" s="36">
        <v>44223</v>
      </c>
      <c r="C290" s="7" t="str" cm="1">
        <f t="array" ref="C290">Host(D290)</f>
        <v>Google</v>
      </c>
      <c r="D290" s="7" t="s">
        <v>13</v>
      </c>
      <c r="E290" s="7" t="s">
        <v>14</v>
      </c>
      <c r="F290" s="7">
        <v>89459845</v>
      </c>
      <c r="G290" s="7">
        <v>4086</v>
      </c>
      <c r="H290" s="37">
        <v>1442.67</v>
      </c>
      <c r="I290" s="7">
        <v>84</v>
      </c>
      <c r="J290" s="7">
        <v>2</v>
      </c>
      <c r="K290" s="7">
        <v>1</v>
      </c>
      <c r="L290" s="38" cm="1">
        <f t="array" ref="L290">ConvRate(K290,J290)</f>
        <v>0.5</v>
      </c>
      <c r="M290" s="39">
        <v>0</v>
      </c>
      <c r="N290" s="39" cm="1">
        <f t="array" ref="N290">Profit(M290,H290)</f>
        <v>-1442.67</v>
      </c>
      <c r="O290" s="40">
        <f t="shared" si="8"/>
        <v>17.174642857142857</v>
      </c>
      <c r="P290" s="40" cm="1">
        <f t="array" ref="P290">CostperConv('Master Data'!$H290,'Master Data'!$K290)</f>
        <v>1442.67</v>
      </c>
      <c r="Q290" s="38">
        <f t="shared" si="9"/>
        <v>2.0558002936857563E-2</v>
      </c>
      <c r="R290" s="41" cm="1">
        <f t="array" ref="R290">ProfitPCNT(N290,H290)</f>
        <v>-1</v>
      </c>
      <c r="T290" s="11"/>
      <c r="U290" s="11"/>
    </row>
    <row r="291" spans="1:21" x14ac:dyDescent="0.2">
      <c r="A291" s="8">
        <v>290</v>
      </c>
      <c r="B291" s="30">
        <v>44223</v>
      </c>
      <c r="C291" s="8" t="str" cm="1">
        <f t="array" ref="C291">Host(D291)</f>
        <v>Google</v>
      </c>
      <c r="D291" s="8" t="s">
        <v>15</v>
      </c>
      <c r="E291" s="8" t="s">
        <v>14</v>
      </c>
      <c r="F291" s="8">
        <v>127823</v>
      </c>
      <c r="G291" s="8">
        <v>44618</v>
      </c>
      <c r="H291" s="31">
        <v>1241.01</v>
      </c>
      <c r="I291" s="8">
        <v>249</v>
      </c>
      <c r="J291" s="8">
        <v>4</v>
      </c>
      <c r="K291" s="8">
        <v>1</v>
      </c>
      <c r="L291" s="32" cm="1">
        <f t="array" ref="L291">ConvRate(K291,J291)</f>
        <v>0.25</v>
      </c>
      <c r="M291" s="33">
        <v>0</v>
      </c>
      <c r="N291" s="33" cm="1">
        <f t="array" ref="N291">Profit(M291,H291)</f>
        <v>-1241.01</v>
      </c>
      <c r="O291" s="34">
        <f t="shared" si="8"/>
        <v>4.983975903614458</v>
      </c>
      <c r="P291" s="34" cm="1">
        <f t="array" ref="P291">CostperConv('Master Data'!$H291,'Master Data'!$K291)</f>
        <v>1241.01</v>
      </c>
      <c r="Q291" s="32">
        <f t="shared" si="9"/>
        <v>5.5807073378457122E-3</v>
      </c>
      <c r="R291" s="35" cm="1">
        <f t="array" ref="R291">ProfitPCNT(N291,H291)</f>
        <v>-1</v>
      </c>
      <c r="T291" s="11"/>
      <c r="U291" s="11"/>
    </row>
    <row r="292" spans="1:21" x14ac:dyDescent="0.2">
      <c r="A292" s="7">
        <v>291</v>
      </c>
      <c r="B292" s="36">
        <v>44223</v>
      </c>
      <c r="C292" s="7" t="str" cm="1">
        <f t="array" ref="C292">Host(D292)</f>
        <v>YouTube</v>
      </c>
      <c r="D292" s="7" t="s">
        <v>16</v>
      </c>
      <c r="E292" s="7" t="s">
        <v>17</v>
      </c>
      <c r="F292" s="7">
        <v>10934</v>
      </c>
      <c r="G292" s="7">
        <v>41106</v>
      </c>
      <c r="H292" s="37">
        <v>6473.78</v>
      </c>
      <c r="I292" s="7">
        <v>385</v>
      </c>
      <c r="J292" s="7">
        <v>15</v>
      </c>
      <c r="K292" s="7">
        <v>2</v>
      </c>
      <c r="L292" s="38" cm="1">
        <f t="array" ref="L292">ConvRate(K292,J292)</f>
        <v>0.13333333333333333</v>
      </c>
      <c r="M292" s="39">
        <v>19365</v>
      </c>
      <c r="N292" s="39" cm="1">
        <f t="array" ref="N292">Profit(M292,H292)</f>
        <v>12891.22</v>
      </c>
      <c r="O292" s="40">
        <f t="shared" si="8"/>
        <v>16.815012987012988</v>
      </c>
      <c r="P292" s="40" cm="1">
        <f t="array" ref="P292">CostperConv('Master Data'!$H292,'Master Data'!$K292)</f>
        <v>3236.89</v>
      </c>
      <c r="Q292" s="38">
        <f t="shared" si="9"/>
        <v>9.3660292901279613E-3</v>
      </c>
      <c r="R292" s="41" cm="1">
        <f t="array" ref="R292">ProfitPCNT(N292,H292)</f>
        <v>1.9912972019438411</v>
      </c>
      <c r="T292" s="11"/>
      <c r="U292" s="11"/>
    </row>
    <row r="293" spans="1:21" x14ac:dyDescent="0.2">
      <c r="A293" s="8">
        <v>292</v>
      </c>
      <c r="B293" s="30">
        <v>44223</v>
      </c>
      <c r="C293" s="8" t="str" cm="1">
        <f t="array" ref="C293">Host(D293)</f>
        <v>Instagram</v>
      </c>
      <c r="D293" s="8" t="s">
        <v>18</v>
      </c>
      <c r="E293" s="8" t="s">
        <v>11</v>
      </c>
      <c r="F293" s="8">
        <v>9034945</v>
      </c>
      <c r="G293" s="8">
        <v>44001</v>
      </c>
      <c r="H293" s="31">
        <v>1681.85</v>
      </c>
      <c r="I293" s="8">
        <v>238</v>
      </c>
      <c r="J293" s="8">
        <v>6</v>
      </c>
      <c r="K293" s="8">
        <v>1</v>
      </c>
      <c r="L293" s="32" cm="1">
        <f t="array" ref="L293">ConvRate(K293,J293)</f>
        <v>0.16666666666666666</v>
      </c>
      <c r="M293" s="33">
        <v>6821</v>
      </c>
      <c r="N293" s="33" cm="1">
        <f t="array" ref="N293">Profit(M293,H293)</f>
        <v>5139.1499999999996</v>
      </c>
      <c r="O293" s="34">
        <f t="shared" si="8"/>
        <v>7.0665966386554615</v>
      </c>
      <c r="P293" s="34" cm="1">
        <f t="array" ref="P293">CostperConv('Master Data'!$H293,'Master Data'!$K293)</f>
        <v>1681.85</v>
      </c>
      <c r="Q293" s="32">
        <f t="shared" si="9"/>
        <v>5.4089679780004998E-3</v>
      </c>
      <c r="R293" s="35" cm="1">
        <f t="array" ref="R293">ProfitPCNT(N293,H293)</f>
        <v>3.0556530011594374</v>
      </c>
      <c r="T293" s="11"/>
      <c r="U293" s="11"/>
    </row>
    <row r="294" spans="1:21" x14ac:dyDescent="0.2">
      <c r="A294" s="7">
        <v>293</v>
      </c>
      <c r="B294" s="36">
        <v>44223</v>
      </c>
      <c r="C294" s="7" t="str" cm="1">
        <f t="array" ref="C294">Host(D294)</f>
        <v>Instagram</v>
      </c>
      <c r="D294" s="7" t="s">
        <v>19</v>
      </c>
      <c r="E294" s="7" t="s">
        <v>11</v>
      </c>
      <c r="F294" s="7">
        <v>983498</v>
      </c>
      <c r="G294" s="7">
        <v>71553</v>
      </c>
      <c r="H294" s="37">
        <v>234.04</v>
      </c>
      <c r="I294" s="7">
        <v>568</v>
      </c>
      <c r="J294" s="7">
        <v>3</v>
      </c>
      <c r="K294" s="7">
        <v>1</v>
      </c>
      <c r="L294" s="38" cm="1">
        <f t="array" ref="L294">ConvRate(K294,J294)</f>
        <v>0.33333333333333331</v>
      </c>
      <c r="M294" s="39">
        <v>0</v>
      </c>
      <c r="N294" s="39" cm="1">
        <f t="array" ref="N294">Profit(M294,H294)</f>
        <v>-234.04</v>
      </c>
      <c r="O294" s="40">
        <f t="shared" si="8"/>
        <v>0.41204225352112672</v>
      </c>
      <c r="P294" s="40" cm="1">
        <f t="array" ref="P294">CostperConv('Master Data'!$H294,'Master Data'!$K294)</f>
        <v>234.04</v>
      </c>
      <c r="Q294" s="38">
        <f t="shared" si="9"/>
        <v>7.9381717048900811E-3</v>
      </c>
      <c r="R294" s="41" cm="1">
        <f t="array" ref="R294">ProfitPCNT(N294,H294)</f>
        <v>-1</v>
      </c>
      <c r="T294" s="11"/>
      <c r="U294" s="11"/>
    </row>
    <row r="295" spans="1:21" x14ac:dyDescent="0.2">
      <c r="A295" s="8">
        <v>294</v>
      </c>
      <c r="B295" s="30">
        <v>44223</v>
      </c>
      <c r="C295" s="8" t="str" cm="1">
        <f t="array" ref="C295">Host(D295)</f>
        <v>Facebook</v>
      </c>
      <c r="D295" s="8" t="s">
        <v>20</v>
      </c>
      <c r="E295" s="8" t="s">
        <v>11</v>
      </c>
      <c r="F295" s="8">
        <v>4387490</v>
      </c>
      <c r="G295" s="8">
        <v>666</v>
      </c>
      <c r="H295" s="31">
        <v>192.73</v>
      </c>
      <c r="I295" s="8">
        <v>18</v>
      </c>
      <c r="J295" s="8">
        <v>0</v>
      </c>
      <c r="K295" s="8">
        <v>1</v>
      </c>
      <c r="L295" s="32" cm="1">
        <f t="array" ref="L295">ConvRate(K295,J295)</f>
        <v>0</v>
      </c>
      <c r="M295" s="33">
        <v>0</v>
      </c>
      <c r="N295" s="33" cm="1">
        <f t="array" ref="N295">Profit(M295,H295)</f>
        <v>-192.73</v>
      </c>
      <c r="O295" s="34">
        <f t="shared" si="8"/>
        <v>10.707222222222221</v>
      </c>
      <c r="P295" s="34" cm="1">
        <f t="array" ref="P295">CostperConv('Master Data'!$H295,'Master Data'!$K295)</f>
        <v>192.73</v>
      </c>
      <c r="Q295" s="32">
        <f t="shared" si="9"/>
        <v>2.7027027027027029E-2</v>
      </c>
      <c r="R295" s="35" cm="1">
        <f t="array" ref="R295">ProfitPCNT(N295,H295)</f>
        <v>-1</v>
      </c>
      <c r="T295" s="11"/>
      <c r="U295" s="11"/>
    </row>
    <row r="296" spans="1:21" x14ac:dyDescent="0.2">
      <c r="A296" s="7">
        <v>295</v>
      </c>
      <c r="B296" s="36">
        <v>44223</v>
      </c>
      <c r="C296" s="7" t="str" cm="1">
        <f t="array" ref="C296">Host(D296)</f>
        <v>Facebook</v>
      </c>
      <c r="D296" s="7" t="s">
        <v>21</v>
      </c>
      <c r="E296" s="7" t="s">
        <v>11</v>
      </c>
      <c r="F296" s="7">
        <v>544756</v>
      </c>
      <c r="G296" s="7">
        <v>11993</v>
      </c>
      <c r="H296" s="37">
        <v>2963.48</v>
      </c>
      <c r="I296" s="7">
        <v>116</v>
      </c>
      <c r="J296" s="7">
        <v>2</v>
      </c>
      <c r="K296" s="7">
        <v>1</v>
      </c>
      <c r="L296" s="38" cm="1">
        <f t="array" ref="L296">ConvRate(K296,J296)</f>
        <v>0.5</v>
      </c>
      <c r="M296" s="39">
        <v>0</v>
      </c>
      <c r="N296" s="39" cm="1">
        <f t="array" ref="N296">Profit(M296,H296)</f>
        <v>-2963.48</v>
      </c>
      <c r="O296" s="40">
        <f t="shared" si="8"/>
        <v>25.547241379310346</v>
      </c>
      <c r="P296" s="40" cm="1">
        <f t="array" ref="P296">CostperConv('Master Data'!$H296,'Master Data'!$K296)</f>
        <v>2963.48</v>
      </c>
      <c r="Q296" s="38">
        <f t="shared" si="9"/>
        <v>9.6723088468273159E-3</v>
      </c>
      <c r="R296" s="41" cm="1">
        <f t="array" ref="R296">ProfitPCNT(N296,H296)</f>
        <v>-1</v>
      </c>
      <c r="T296" s="11"/>
      <c r="U296" s="11"/>
    </row>
    <row r="297" spans="1:21" x14ac:dyDescent="0.2">
      <c r="A297" s="8">
        <v>296</v>
      </c>
      <c r="B297" s="30">
        <v>44223</v>
      </c>
      <c r="C297" s="8" t="str" cm="1">
        <f t="array" ref="C297">Host(D297)</f>
        <v>Instagram</v>
      </c>
      <c r="D297" s="8" t="s">
        <v>22</v>
      </c>
      <c r="E297" s="8" t="s">
        <v>17</v>
      </c>
      <c r="F297" s="8">
        <v>374754</v>
      </c>
      <c r="G297" s="8">
        <v>25133</v>
      </c>
      <c r="H297" s="31">
        <v>3711.44</v>
      </c>
      <c r="I297" s="8">
        <v>354</v>
      </c>
      <c r="J297" s="8">
        <v>7</v>
      </c>
      <c r="K297" s="8">
        <v>1</v>
      </c>
      <c r="L297" s="32" cm="1">
        <f t="array" ref="L297">ConvRate(K297,J297)</f>
        <v>0.14285714285714285</v>
      </c>
      <c r="M297" s="33">
        <v>5379</v>
      </c>
      <c r="N297" s="33" cm="1">
        <f t="array" ref="N297">Profit(M297,H297)</f>
        <v>1667.56</v>
      </c>
      <c r="O297" s="34">
        <f t="shared" si="8"/>
        <v>10.484293785310735</v>
      </c>
      <c r="P297" s="34" cm="1">
        <f t="array" ref="P297">CostperConv('Master Data'!$H297,'Master Data'!$K297)</f>
        <v>3711.44</v>
      </c>
      <c r="Q297" s="32">
        <f t="shared" si="9"/>
        <v>1.4085067441212748E-2</v>
      </c>
      <c r="R297" s="35" cm="1">
        <f t="array" ref="R297">ProfitPCNT(N297,H297)</f>
        <v>0.44930269652749333</v>
      </c>
      <c r="T297" s="11"/>
      <c r="U297" s="11"/>
    </row>
    <row r="298" spans="1:21" x14ac:dyDescent="0.2">
      <c r="A298" s="7">
        <v>297</v>
      </c>
      <c r="B298" s="36">
        <v>44223</v>
      </c>
      <c r="C298" s="7" t="str" cm="1">
        <f t="array" ref="C298">Host(D298)</f>
        <v>Google</v>
      </c>
      <c r="D298" s="7" t="s">
        <v>23</v>
      </c>
      <c r="E298" s="7" t="s">
        <v>24</v>
      </c>
      <c r="F298" s="7">
        <v>39889</v>
      </c>
      <c r="G298" s="7">
        <v>216208</v>
      </c>
      <c r="H298" s="37">
        <v>2484.85</v>
      </c>
      <c r="I298" s="7">
        <v>420</v>
      </c>
      <c r="J298" s="7">
        <v>7</v>
      </c>
      <c r="K298" s="7">
        <v>1</v>
      </c>
      <c r="L298" s="38" cm="1">
        <f t="array" ref="L298">ConvRate(K298,J298)</f>
        <v>0.14285714285714285</v>
      </c>
      <c r="M298" s="39">
        <v>3518</v>
      </c>
      <c r="N298" s="39" cm="1">
        <f t="array" ref="N298">Profit(M298,H298)</f>
        <v>1033.1500000000001</v>
      </c>
      <c r="O298" s="40">
        <f t="shared" si="8"/>
        <v>5.9163095238095238</v>
      </c>
      <c r="P298" s="40" cm="1">
        <f t="array" ref="P298">CostperConv('Master Data'!$H298,'Master Data'!$K298)</f>
        <v>2484.85</v>
      </c>
      <c r="Q298" s="38">
        <f t="shared" si="9"/>
        <v>1.9425738178050767E-3</v>
      </c>
      <c r="R298" s="41" cm="1">
        <f t="array" ref="R298">ProfitPCNT(N298,H298)</f>
        <v>0.41577962452461925</v>
      </c>
      <c r="T298" s="11"/>
      <c r="U298" s="11"/>
    </row>
    <row r="299" spans="1:21" x14ac:dyDescent="0.2">
      <c r="A299" s="8">
        <v>298</v>
      </c>
      <c r="B299" s="30">
        <v>44224</v>
      </c>
      <c r="C299" s="8" t="str" cm="1">
        <f t="array" ref="C299">Host(D299)</f>
        <v>Facebook</v>
      </c>
      <c r="D299" s="8" t="s">
        <v>10</v>
      </c>
      <c r="E299" s="8" t="s">
        <v>11</v>
      </c>
      <c r="F299" s="8">
        <v>349043</v>
      </c>
      <c r="G299" s="8">
        <v>116578</v>
      </c>
      <c r="H299" s="31">
        <v>6287.81</v>
      </c>
      <c r="I299" s="8">
        <v>441</v>
      </c>
      <c r="J299" s="8">
        <v>11</v>
      </c>
      <c r="K299" s="8">
        <v>1</v>
      </c>
      <c r="L299" s="32" cm="1">
        <f t="array" ref="L299">ConvRate(K299,J299)</f>
        <v>9.0909090909090912E-2</v>
      </c>
      <c r="M299" s="33">
        <v>5310</v>
      </c>
      <c r="N299" s="33" cm="1">
        <f t="array" ref="N299">Profit(M299,H299)</f>
        <v>-977.81</v>
      </c>
      <c r="O299" s="34">
        <f t="shared" si="8"/>
        <v>14.258072562358278</v>
      </c>
      <c r="P299" s="34" cm="1">
        <f t="array" ref="P299">CostperConv('Master Data'!$H299,'Master Data'!$K299)</f>
        <v>6287.81</v>
      </c>
      <c r="Q299" s="32">
        <f t="shared" si="9"/>
        <v>3.7828749849885914E-3</v>
      </c>
      <c r="R299" s="35" cm="1">
        <f t="array" ref="R299">ProfitPCNT(N299,H299)</f>
        <v>-0.15550883375928978</v>
      </c>
      <c r="T299" s="11"/>
      <c r="U299" s="11"/>
    </row>
    <row r="300" spans="1:21" x14ac:dyDescent="0.2">
      <c r="A300" s="7">
        <v>299</v>
      </c>
      <c r="B300" s="36">
        <v>44224</v>
      </c>
      <c r="C300" s="7" t="str" cm="1">
        <f t="array" ref="C300">Host(D300)</f>
        <v>Facebook</v>
      </c>
      <c r="D300" s="7" t="s">
        <v>12</v>
      </c>
      <c r="E300" s="7" t="s">
        <v>11</v>
      </c>
      <c r="F300" s="7">
        <v>348934</v>
      </c>
      <c r="G300" s="7">
        <v>132131</v>
      </c>
      <c r="H300" s="37">
        <v>7622.43</v>
      </c>
      <c r="I300" s="7">
        <v>654</v>
      </c>
      <c r="J300" s="7">
        <v>13</v>
      </c>
      <c r="K300" s="7">
        <v>1</v>
      </c>
      <c r="L300" s="38" cm="1">
        <f t="array" ref="L300">ConvRate(K300,J300)</f>
        <v>7.6923076923076927E-2</v>
      </c>
      <c r="M300" s="39">
        <v>5696</v>
      </c>
      <c r="N300" s="39" cm="1">
        <f t="array" ref="N300">Profit(M300,H300)</f>
        <v>-1926.43</v>
      </c>
      <c r="O300" s="40">
        <f t="shared" si="8"/>
        <v>11.655091743119266</v>
      </c>
      <c r="P300" s="40" cm="1">
        <f t="array" ref="P300">CostperConv('Master Data'!$H300,'Master Data'!$K300)</f>
        <v>7622.43</v>
      </c>
      <c r="Q300" s="38">
        <f t="shared" si="9"/>
        <v>4.9496333184491153E-3</v>
      </c>
      <c r="R300" s="41" cm="1">
        <f t="array" ref="R300">ProfitPCNT(N300,H300)</f>
        <v>-0.25273174040299484</v>
      </c>
      <c r="T300" s="11"/>
      <c r="U300" s="11"/>
    </row>
    <row r="301" spans="1:21" x14ac:dyDescent="0.2">
      <c r="A301" s="8">
        <v>300</v>
      </c>
      <c r="B301" s="30">
        <v>44224</v>
      </c>
      <c r="C301" s="8" t="str" cm="1">
        <f t="array" ref="C301">Host(D301)</f>
        <v>Google</v>
      </c>
      <c r="D301" s="8" t="s">
        <v>13</v>
      </c>
      <c r="E301" s="8" t="s">
        <v>14</v>
      </c>
      <c r="F301" s="8">
        <v>89459845</v>
      </c>
      <c r="G301" s="8">
        <v>12607</v>
      </c>
      <c r="H301" s="31">
        <v>3218.72</v>
      </c>
      <c r="I301" s="8">
        <v>154</v>
      </c>
      <c r="J301" s="8">
        <v>4</v>
      </c>
      <c r="K301" s="8">
        <v>1</v>
      </c>
      <c r="L301" s="32" cm="1">
        <f t="array" ref="L301">ConvRate(K301,J301)</f>
        <v>0.25</v>
      </c>
      <c r="M301" s="33">
        <v>10334</v>
      </c>
      <c r="N301" s="33" cm="1">
        <f t="array" ref="N301">Profit(M301,H301)</f>
        <v>7115.28</v>
      </c>
      <c r="O301" s="34">
        <f t="shared" si="8"/>
        <v>20.900779220779221</v>
      </c>
      <c r="P301" s="34" cm="1">
        <f t="array" ref="P301">CostperConv('Master Data'!$H301,'Master Data'!$K301)</f>
        <v>3218.72</v>
      </c>
      <c r="Q301" s="32">
        <f t="shared" si="9"/>
        <v>1.2215435868961688E-2</v>
      </c>
      <c r="R301" s="35" cm="1">
        <f t="array" ref="R301">ProfitPCNT(N301,H301)</f>
        <v>2.2105930307699957</v>
      </c>
      <c r="T301" s="11"/>
      <c r="U301" s="11"/>
    </row>
    <row r="302" spans="1:21" x14ac:dyDescent="0.2">
      <c r="A302" s="7">
        <v>301</v>
      </c>
      <c r="B302" s="36">
        <v>44224</v>
      </c>
      <c r="C302" s="7" t="str" cm="1">
        <f t="array" ref="C302">Host(D302)</f>
        <v>Google</v>
      </c>
      <c r="D302" s="7" t="s">
        <v>15</v>
      </c>
      <c r="E302" s="7" t="s">
        <v>14</v>
      </c>
      <c r="F302" s="7">
        <v>127823</v>
      </c>
      <c r="G302" s="7">
        <v>54720</v>
      </c>
      <c r="H302" s="37">
        <v>330.21</v>
      </c>
      <c r="I302" s="7">
        <v>409</v>
      </c>
      <c r="J302" s="7">
        <v>0</v>
      </c>
      <c r="K302" s="7">
        <v>1</v>
      </c>
      <c r="L302" s="38" cm="1">
        <f t="array" ref="L302">ConvRate(K302,J302)</f>
        <v>0</v>
      </c>
      <c r="M302" s="39">
        <v>0</v>
      </c>
      <c r="N302" s="39" cm="1">
        <f t="array" ref="N302">Profit(M302,H302)</f>
        <v>-330.21</v>
      </c>
      <c r="O302" s="40">
        <f t="shared" si="8"/>
        <v>0.80735941320293392</v>
      </c>
      <c r="P302" s="40" cm="1">
        <f t="array" ref="P302">CostperConv('Master Data'!$H302,'Master Data'!$K302)</f>
        <v>330.21</v>
      </c>
      <c r="Q302" s="38">
        <f t="shared" si="9"/>
        <v>7.4744152046783627E-3</v>
      </c>
      <c r="R302" s="41" cm="1">
        <f t="array" ref="R302">ProfitPCNT(N302,H302)</f>
        <v>-1</v>
      </c>
      <c r="T302" s="11"/>
      <c r="U302" s="11"/>
    </row>
    <row r="303" spans="1:21" x14ac:dyDescent="0.2">
      <c r="A303" s="8">
        <v>302</v>
      </c>
      <c r="B303" s="30">
        <v>44224</v>
      </c>
      <c r="C303" s="8" t="str" cm="1">
        <f t="array" ref="C303">Host(D303)</f>
        <v>YouTube</v>
      </c>
      <c r="D303" s="8" t="s">
        <v>16</v>
      </c>
      <c r="E303" s="8" t="s">
        <v>17</v>
      </c>
      <c r="F303" s="8">
        <v>10934</v>
      </c>
      <c r="G303" s="8">
        <v>115567</v>
      </c>
      <c r="H303" s="31">
        <v>9910.7000000000007</v>
      </c>
      <c r="I303" s="8">
        <v>955</v>
      </c>
      <c r="J303" s="8">
        <v>19</v>
      </c>
      <c r="K303" s="8">
        <v>5</v>
      </c>
      <c r="L303" s="32" cm="1">
        <f t="array" ref="L303">ConvRate(K303,J303)</f>
        <v>0.26315789473684209</v>
      </c>
      <c r="M303" s="33">
        <v>35496</v>
      </c>
      <c r="N303" s="33" cm="1">
        <f t="array" ref="N303">Profit(M303,H303)</f>
        <v>25585.3</v>
      </c>
      <c r="O303" s="34">
        <f t="shared" si="8"/>
        <v>10.377696335078534</v>
      </c>
      <c r="P303" s="34" cm="1">
        <f t="array" ref="P303">CostperConv('Master Data'!$H303,'Master Data'!$K303)</f>
        <v>1982.14</v>
      </c>
      <c r="Q303" s="32">
        <f t="shared" si="9"/>
        <v>8.263604662230568E-3</v>
      </c>
      <c r="R303" s="35" cm="1">
        <f t="array" ref="R303">ProfitPCNT(N303,H303)</f>
        <v>2.5815835410213199</v>
      </c>
      <c r="T303" s="11"/>
      <c r="U303" s="11"/>
    </row>
    <row r="304" spans="1:21" x14ac:dyDescent="0.2">
      <c r="A304" s="7">
        <v>303</v>
      </c>
      <c r="B304" s="36">
        <v>44224</v>
      </c>
      <c r="C304" s="7" t="str" cm="1">
        <f t="array" ref="C304">Host(D304)</f>
        <v>Instagram</v>
      </c>
      <c r="D304" s="7" t="s">
        <v>18</v>
      </c>
      <c r="E304" s="7" t="s">
        <v>11</v>
      </c>
      <c r="F304" s="7">
        <v>9034945</v>
      </c>
      <c r="G304" s="7">
        <v>56640</v>
      </c>
      <c r="H304" s="37">
        <v>4105.18</v>
      </c>
      <c r="I304" s="7">
        <v>446</v>
      </c>
      <c r="J304" s="7">
        <v>11</v>
      </c>
      <c r="K304" s="7">
        <v>1</v>
      </c>
      <c r="L304" s="38" cm="1">
        <f t="array" ref="L304">ConvRate(K304,J304)</f>
        <v>9.0909090909090912E-2</v>
      </c>
      <c r="M304" s="39">
        <v>5541</v>
      </c>
      <c r="N304" s="39" cm="1">
        <f t="array" ref="N304">Profit(M304,H304)</f>
        <v>1435.82</v>
      </c>
      <c r="O304" s="40">
        <f t="shared" si="8"/>
        <v>9.2044394618834087</v>
      </c>
      <c r="P304" s="40" cm="1">
        <f t="array" ref="P304">CostperConv('Master Data'!$H304,'Master Data'!$K304)</f>
        <v>4105.18</v>
      </c>
      <c r="Q304" s="38">
        <f t="shared" si="9"/>
        <v>7.8742937853107341E-3</v>
      </c>
      <c r="R304" s="41" cm="1">
        <f t="array" ref="R304">ProfitPCNT(N304,H304)</f>
        <v>0.3497581104848021</v>
      </c>
      <c r="T304" s="11"/>
      <c r="U304" s="11"/>
    </row>
    <row r="305" spans="1:21" x14ac:dyDescent="0.2">
      <c r="A305" s="8">
        <v>304</v>
      </c>
      <c r="B305" s="30">
        <v>44224</v>
      </c>
      <c r="C305" s="8" t="str" cm="1">
        <f t="array" ref="C305">Host(D305)</f>
        <v>Instagram</v>
      </c>
      <c r="D305" s="8" t="s">
        <v>19</v>
      </c>
      <c r="E305" s="8" t="s">
        <v>11</v>
      </c>
      <c r="F305" s="8">
        <v>983498</v>
      </c>
      <c r="G305" s="8">
        <v>763430</v>
      </c>
      <c r="H305" s="31">
        <v>681.89</v>
      </c>
      <c r="I305" s="8">
        <v>1114</v>
      </c>
      <c r="J305" s="8">
        <v>4</v>
      </c>
      <c r="K305" s="8">
        <v>1</v>
      </c>
      <c r="L305" s="32" cm="1">
        <f t="array" ref="L305">ConvRate(K305,J305)</f>
        <v>0.25</v>
      </c>
      <c r="M305" s="33">
        <v>0</v>
      </c>
      <c r="N305" s="33" cm="1">
        <f t="array" ref="N305">Profit(M305,H305)</f>
        <v>-681.89</v>
      </c>
      <c r="O305" s="34">
        <f t="shared" si="8"/>
        <v>0.6121095152603232</v>
      </c>
      <c r="P305" s="34" cm="1">
        <f t="array" ref="P305">CostperConv('Master Data'!$H305,'Master Data'!$K305)</f>
        <v>681.89</v>
      </c>
      <c r="Q305" s="32">
        <f t="shared" si="9"/>
        <v>1.4592038562802091E-3</v>
      </c>
      <c r="R305" s="35" cm="1">
        <f t="array" ref="R305">ProfitPCNT(N305,H305)</f>
        <v>-1</v>
      </c>
      <c r="T305" s="11"/>
      <c r="U305" s="11"/>
    </row>
    <row r="306" spans="1:21" x14ac:dyDescent="0.2">
      <c r="A306" s="7">
        <v>305</v>
      </c>
      <c r="B306" s="36">
        <v>44224</v>
      </c>
      <c r="C306" s="7" t="str" cm="1">
        <f t="array" ref="C306">Host(D306)</f>
        <v>Facebook</v>
      </c>
      <c r="D306" s="7" t="s">
        <v>20</v>
      </c>
      <c r="E306" s="7" t="s">
        <v>11</v>
      </c>
      <c r="F306" s="7">
        <v>4387490</v>
      </c>
      <c r="G306" s="7">
        <v>1900</v>
      </c>
      <c r="H306" s="37">
        <v>239.39</v>
      </c>
      <c r="I306" s="7">
        <v>63</v>
      </c>
      <c r="J306" s="7">
        <v>0</v>
      </c>
      <c r="K306" s="7">
        <v>1</v>
      </c>
      <c r="L306" s="38" cm="1">
        <f t="array" ref="L306">ConvRate(K306,J306)</f>
        <v>0</v>
      </c>
      <c r="M306" s="39">
        <v>0</v>
      </c>
      <c r="N306" s="39" cm="1">
        <f t="array" ref="N306">Profit(M306,H306)</f>
        <v>-239.39</v>
      </c>
      <c r="O306" s="40">
        <f t="shared" si="8"/>
        <v>3.7998412698412696</v>
      </c>
      <c r="P306" s="40" cm="1">
        <f t="array" ref="P306">CostperConv('Master Data'!$H306,'Master Data'!$K306)</f>
        <v>239.39</v>
      </c>
      <c r="Q306" s="38">
        <f t="shared" si="9"/>
        <v>3.3157894736842108E-2</v>
      </c>
      <c r="R306" s="41" cm="1">
        <f t="array" ref="R306">ProfitPCNT(N306,H306)</f>
        <v>-1</v>
      </c>
      <c r="T306" s="11"/>
      <c r="U306" s="11"/>
    </row>
    <row r="307" spans="1:21" x14ac:dyDescent="0.2">
      <c r="A307" s="8">
        <v>306</v>
      </c>
      <c r="B307" s="30">
        <v>44224</v>
      </c>
      <c r="C307" s="8" t="str" cm="1">
        <f t="array" ref="C307">Host(D307)</f>
        <v>Facebook</v>
      </c>
      <c r="D307" s="8" t="s">
        <v>21</v>
      </c>
      <c r="E307" s="8" t="s">
        <v>11</v>
      </c>
      <c r="F307" s="8">
        <v>544756</v>
      </c>
      <c r="G307" s="8">
        <v>30021</v>
      </c>
      <c r="H307" s="31">
        <v>6867.04</v>
      </c>
      <c r="I307" s="8">
        <v>256</v>
      </c>
      <c r="J307" s="8">
        <v>4</v>
      </c>
      <c r="K307" s="8">
        <v>1</v>
      </c>
      <c r="L307" s="32" cm="1">
        <f t="array" ref="L307">ConvRate(K307,J307)</f>
        <v>0.25</v>
      </c>
      <c r="M307" s="33">
        <v>1475</v>
      </c>
      <c r="N307" s="33" cm="1">
        <f t="array" ref="N307">Profit(M307,H307)</f>
        <v>-5392.04</v>
      </c>
      <c r="O307" s="34">
        <f t="shared" si="8"/>
        <v>26.824375</v>
      </c>
      <c r="P307" s="34" cm="1">
        <f t="array" ref="P307">CostperConv('Master Data'!$H307,'Master Data'!$K307)</f>
        <v>6867.04</v>
      </c>
      <c r="Q307" s="32">
        <f t="shared" si="9"/>
        <v>8.5273641784084468E-3</v>
      </c>
      <c r="R307" s="35" cm="1">
        <f t="array" ref="R307">ProfitPCNT(N307,H307)</f>
        <v>-0.78520585288566835</v>
      </c>
      <c r="T307" s="11"/>
      <c r="U307" s="11"/>
    </row>
    <row r="308" spans="1:21" x14ac:dyDescent="0.2">
      <c r="A308" s="7">
        <v>307</v>
      </c>
      <c r="B308" s="36">
        <v>44224</v>
      </c>
      <c r="C308" s="7" t="str" cm="1">
        <f t="array" ref="C308">Host(D308)</f>
        <v>Instagram</v>
      </c>
      <c r="D308" s="7" t="s">
        <v>22</v>
      </c>
      <c r="E308" s="7" t="s">
        <v>17</v>
      </c>
      <c r="F308" s="7">
        <v>374754</v>
      </c>
      <c r="G308" s="7">
        <v>83628</v>
      </c>
      <c r="H308" s="37">
        <v>5023.22</v>
      </c>
      <c r="I308" s="7">
        <v>569</v>
      </c>
      <c r="J308" s="7">
        <v>12</v>
      </c>
      <c r="K308" s="7">
        <v>1</v>
      </c>
      <c r="L308" s="38" cm="1">
        <f t="array" ref="L308">ConvRate(K308,J308)</f>
        <v>8.3333333333333329E-2</v>
      </c>
      <c r="M308" s="39">
        <v>4630</v>
      </c>
      <c r="N308" s="39" cm="1">
        <f t="array" ref="N308">Profit(M308,H308)</f>
        <v>-393.22</v>
      </c>
      <c r="O308" s="40">
        <f t="shared" si="8"/>
        <v>8.8281546572934975</v>
      </c>
      <c r="P308" s="40" cm="1">
        <f t="array" ref="P308">CostperConv('Master Data'!$H308,'Master Data'!$K308)</f>
        <v>5023.22</v>
      </c>
      <c r="Q308" s="38">
        <f t="shared" si="9"/>
        <v>6.8039412636915868E-3</v>
      </c>
      <c r="R308" s="41" cm="1">
        <f t="array" ref="R308">ProfitPCNT(N308,H308)</f>
        <v>-7.8280465518133793E-2</v>
      </c>
      <c r="T308" s="11"/>
      <c r="U308" s="11"/>
    </row>
    <row r="309" spans="1:21" x14ac:dyDescent="0.2">
      <c r="A309" s="8">
        <v>308</v>
      </c>
      <c r="B309" s="30">
        <v>44224</v>
      </c>
      <c r="C309" s="8" t="str" cm="1">
        <f t="array" ref="C309">Host(D309)</f>
        <v>Google</v>
      </c>
      <c r="D309" s="8" t="s">
        <v>23</v>
      </c>
      <c r="E309" s="8" t="s">
        <v>24</v>
      </c>
      <c r="F309" s="8">
        <v>39889</v>
      </c>
      <c r="G309" s="8">
        <v>8528444</v>
      </c>
      <c r="H309" s="31">
        <v>6085.39</v>
      </c>
      <c r="I309" s="8">
        <v>971</v>
      </c>
      <c r="J309" s="8">
        <v>20</v>
      </c>
      <c r="K309" s="8">
        <v>2</v>
      </c>
      <c r="L309" s="32" cm="1">
        <f t="array" ref="L309">ConvRate(K309,J309)</f>
        <v>0.1</v>
      </c>
      <c r="M309" s="33">
        <v>7696</v>
      </c>
      <c r="N309" s="33" cm="1">
        <f t="array" ref="N309">Profit(M309,H309)</f>
        <v>1610.61</v>
      </c>
      <c r="O309" s="34">
        <f t="shared" si="8"/>
        <v>6.2671369721936152</v>
      </c>
      <c r="P309" s="34" cm="1">
        <f t="array" ref="P309">CostperConv('Master Data'!$H309,'Master Data'!$K309)</f>
        <v>3042.6950000000002</v>
      </c>
      <c r="Q309" s="32">
        <f t="shared" si="9"/>
        <v>1.1385429745449463E-4</v>
      </c>
      <c r="R309" s="35" cm="1">
        <f t="array" ref="R309">ProfitPCNT(N309,H309)</f>
        <v>0.26466832857055994</v>
      </c>
      <c r="T309" s="11"/>
      <c r="U309" s="11"/>
    </row>
    <row r="310" spans="1:21" x14ac:dyDescent="0.2">
      <c r="A310" s="7">
        <v>1</v>
      </c>
      <c r="B310" s="36">
        <v>44228</v>
      </c>
      <c r="C310" s="7" t="str" cm="1">
        <f t="array" ref="C310">Host(D310)</f>
        <v>Facebook</v>
      </c>
      <c r="D310" s="7" t="s">
        <v>10</v>
      </c>
      <c r="E310" s="7" t="s">
        <v>11</v>
      </c>
      <c r="F310" s="7">
        <v>349043</v>
      </c>
      <c r="G310" s="7">
        <v>165008</v>
      </c>
      <c r="H310" s="37">
        <v>8023.32</v>
      </c>
      <c r="I310" s="7">
        <v>977</v>
      </c>
      <c r="J310" s="7">
        <v>13</v>
      </c>
      <c r="K310" s="7">
        <v>1</v>
      </c>
      <c r="L310" s="38" cm="1">
        <f t="array" ref="L310">ConvRate(K310,J310)</f>
        <v>7.6923076923076927E-2</v>
      </c>
      <c r="M310" s="39">
        <v>4463</v>
      </c>
      <c r="N310" s="39" cm="1">
        <f t="array" ref="N310">Profit(M310,H310)</f>
        <v>-3560.32</v>
      </c>
      <c r="O310" s="40">
        <f t="shared" si="8"/>
        <v>8.2122006141248711</v>
      </c>
      <c r="P310" s="40" cm="1">
        <f t="array" ref="P310">CostperConv('Master Data'!$H310,'Master Data'!$K310)</f>
        <v>8023.32</v>
      </c>
      <c r="Q310" s="38">
        <f t="shared" si="9"/>
        <v>5.9209250460583729E-3</v>
      </c>
      <c r="R310" s="41" cm="1">
        <f t="array" ref="R310">ProfitPCNT(N310,H310)</f>
        <v>-0.4437464790136752</v>
      </c>
      <c r="T310" s="11"/>
      <c r="U310" s="11"/>
    </row>
    <row r="311" spans="1:21" x14ac:dyDescent="0.2">
      <c r="A311" s="8">
        <v>2</v>
      </c>
      <c r="B311" s="30">
        <v>44228</v>
      </c>
      <c r="C311" s="8" t="str" cm="1">
        <f t="array" ref="C311">Host(D311)</f>
        <v>Facebook</v>
      </c>
      <c r="D311" s="8" t="s">
        <v>12</v>
      </c>
      <c r="E311" s="8" t="s">
        <v>11</v>
      </c>
      <c r="F311" s="8">
        <v>348934</v>
      </c>
      <c r="G311" s="8">
        <v>218880</v>
      </c>
      <c r="H311" s="31">
        <v>15041.27</v>
      </c>
      <c r="I311" s="8">
        <v>1878</v>
      </c>
      <c r="J311" s="8">
        <v>45</v>
      </c>
      <c r="K311" s="8">
        <v>3</v>
      </c>
      <c r="L311" s="32" cm="1">
        <f t="array" ref="L311">ConvRate(K311,J311)</f>
        <v>6.6666666666666666E-2</v>
      </c>
      <c r="M311" s="33">
        <v>13891</v>
      </c>
      <c r="N311" s="33" cm="1">
        <f t="array" ref="N311">Profit(M311,H311)</f>
        <v>-1150.27</v>
      </c>
      <c r="O311" s="34">
        <f t="shared" si="8"/>
        <v>8.0091959531416403</v>
      </c>
      <c r="P311" s="34" cm="1">
        <f t="array" ref="P311">CostperConv('Master Data'!$H311,'Master Data'!$K311)</f>
        <v>5013.7566666666671</v>
      </c>
      <c r="Q311" s="32">
        <f t="shared" si="9"/>
        <v>8.5800438596491235E-3</v>
      </c>
      <c r="R311" s="35" cm="1">
        <f t="array" ref="R311">ProfitPCNT(N311,H311)</f>
        <v>-7.6474260484653223E-2</v>
      </c>
      <c r="T311" s="11"/>
      <c r="U311" s="11"/>
    </row>
    <row r="312" spans="1:21" x14ac:dyDescent="0.2">
      <c r="A312" s="7">
        <v>3</v>
      </c>
      <c r="B312" s="36">
        <v>44228</v>
      </c>
      <c r="C312" s="7" t="str" cm="1">
        <f t="array" ref="C312">Host(D312)</f>
        <v>Google</v>
      </c>
      <c r="D312" s="7" t="s">
        <v>13</v>
      </c>
      <c r="E312" s="7" t="s">
        <v>14</v>
      </c>
      <c r="F312" s="7">
        <v>89459845</v>
      </c>
      <c r="G312" s="7">
        <v>24624</v>
      </c>
      <c r="H312" s="37">
        <v>5151.67</v>
      </c>
      <c r="I312" s="7">
        <v>443</v>
      </c>
      <c r="J312" s="7">
        <v>9</v>
      </c>
      <c r="K312" s="7">
        <v>1</v>
      </c>
      <c r="L312" s="38" cm="1">
        <f t="array" ref="L312">ConvRate(K312,J312)</f>
        <v>0.1111111111111111</v>
      </c>
      <c r="M312" s="39">
        <v>8613</v>
      </c>
      <c r="N312" s="39" cm="1">
        <f t="array" ref="N312">Profit(M312,H312)</f>
        <v>3461.33</v>
      </c>
      <c r="O312" s="40">
        <f t="shared" si="8"/>
        <v>11.629051918735891</v>
      </c>
      <c r="P312" s="40" cm="1">
        <f t="array" ref="P312">CostperConv('Master Data'!$H312,'Master Data'!$K312)</f>
        <v>5151.67</v>
      </c>
      <c r="Q312" s="38">
        <f t="shared" si="9"/>
        <v>1.799057829759584E-2</v>
      </c>
      <c r="R312" s="41" cm="1">
        <f t="array" ref="R312">ProfitPCNT(N312,H312)</f>
        <v>0.67188503922029164</v>
      </c>
      <c r="T312" s="11"/>
      <c r="U312" s="11"/>
    </row>
    <row r="313" spans="1:21" x14ac:dyDescent="0.2">
      <c r="A313" s="8">
        <v>4</v>
      </c>
      <c r="B313" s="30">
        <v>44228</v>
      </c>
      <c r="C313" s="8" t="str" cm="1">
        <f t="array" ref="C313">Host(D313)</f>
        <v>Google</v>
      </c>
      <c r="D313" s="8" t="s">
        <v>15</v>
      </c>
      <c r="E313" s="8" t="s">
        <v>14</v>
      </c>
      <c r="F313" s="8">
        <v>127823</v>
      </c>
      <c r="G313" s="8">
        <v>136137</v>
      </c>
      <c r="H313" s="31">
        <v>6785.96</v>
      </c>
      <c r="I313" s="8">
        <v>1134</v>
      </c>
      <c r="J313" s="8">
        <v>20</v>
      </c>
      <c r="K313" s="8">
        <v>1</v>
      </c>
      <c r="L313" s="32" cm="1">
        <f t="array" ref="L313">ConvRate(K313,J313)</f>
        <v>0.05</v>
      </c>
      <c r="M313" s="33">
        <v>2256</v>
      </c>
      <c r="N313" s="33" cm="1">
        <f t="array" ref="N313">Profit(M313,H313)</f>
        <v>-4529.96</v>
      </c>
      <c r="O313" s="34">
        <f t="shared" si="8"/>
        <v>5.9840917107583778</v>
      </c>
      <c r="P313" s="34" cm="1">
        <f t="array" ref="P313">CostperConv('Master Data'!$H313,'Master Data'!$K313)</f>
        <v>6785.96</v>
      </c>
      <c r="Q313" s="32">
        <f t="shared" si="9"/>
        <v>8.3298442010621646E-3</v>
      </c>
      <c r="R313" s="35" cm="1">
        <f t="array" ref="R313">ProfitPCNT(N313,H313)</f>
        <v>-0.66754888033528048</v>
      </c>
      <c r="T313" s="11"/>
      <c r="U313" s="11"/>
    </row>
    <row r="314" spans="1:21" x14ac:dyDescent="0.2">
      <c r="A314" s="7">
        <v>5</v>
      </c>
      <c r="B314" s="36">
        <v>44228</v>
      </c>
      <c r="C314" s="7" t="str" cm="1">
        <f t="array" ref="C314">Host(D314)</f>
        <v>YouTube</v>
      </c>
      <c r="D314" s="7" t="s">
        <v>16</v>
      </c>
      <c r="E314" s="7" t="s">
        <v>17</v>
      </c>
      <c r="F314" s="7">
        <v>10934</v>
      </c>
      <c r="G314" s="7">
        <v>237510</v>
      </c>
      <c r="H314" s="37">
        <v>33149.94</v>
      </c>
      <c r="I314" s="7">
        <v>2645</v>
      </c>
      <c r="J314" s="7">
        <v>56</v>
      </c>
      <c r="K314" s="7">
        <v>9</v>
      </c>
      <c r="L314" s="38" cm="1">
        <f t="array" ref="L314">ConvRate(K314,J314)</f>
        <v>0.16071428571428573</v>
      </c>
      <c r="M314" s="39">
        <v>84143</v>
      </c>
      <c r="N314" s="39" cm="1">
        <f t="array" ref="N314">Profit(M314,H314)</f>
        <v>50993.06</v>
      </c>
      <c r="O314" s="40">
        <f t="shared" si="8"/>
        <v>12.533058601134217</v>
      </c>
      <c r="P314" s="40" cm="1">
        <f t="array" ref="P314">CostperConv('Master Data'!$H314,'Master Data'!$K314)</f>
        <v>3683.3266666666668</v>
      </c>
      <c r="Q314" s="38">
        <f t="shared" si="9"/>
        <v>1.1136373205338723E-2</v>
      </c>
      <c r="R314" s="41" cm="1">
        <f t="array" ref="R314">ProfitPCNT(N314,H314)</f>
        <v>1.5382549712005511</v>
      </c>
      <c r="T314" s="11"/>
      <c r="U314" s="11"/>
    </row>
    <row r="315" spans="1:21" x14ac:dyDescent="0.2">
      <c r="A315" s="8">
        <v>6</v>
      </c>
      <c r="B315" s="30">
        <v>44228</v>
      </c>
      <c r="C315" s="8" t="str" cm="1">
        <f t="array" ref="C315">Host(D315)</f>
        <v>Instagram</v>
      </c>
      <c r="D315" s="8" t="s">
        <v>18</v>
      </c>
      <c r="E315" s="8" t="s">
        <v>11</v>
      </c>
      <c r="F315" s="8">
        <v>9034945</v>
      </c>
      <c r="G315" s="8">
        <v>430849</v>
      </c>
      <c r="H315" s="31">
        <v>9133.14</v>
      </c>
      <c r="I315" s="8">
        <v>1517</v>
      </c>
      <c r="J315" s="8">
        <v>21</v>
      </c>
      <c r="K315" s="8">
        <v>3</v>
      </c>
      <c r="L315" s="32" cm="1">
        <f t="array" ref="L315">ConvRate(K315,J315)</f>
        <v>0.14285714285714285</v>
      </c>
      <c r="M315" s="33">
        <v>16534</v>
      </c>
      <c r="N315" s="33" cm="1">
        <f t="array" ref="N315">Profit(M315,H315)</f>
        <v>7400.86</v>
      </c>
      <c r="O315" s="34">
        <f t="shared" si="8"/>
        <v>6.0205273566249176</v>
      </c>
      <c r="P315" s="34" cm="1">
        <f t="array" ref="P315">CostperConv('Master Data'!$H315,'Master Data'!$K315)</f>
        <v>3044.3799999999997</v>
      </c>
      <c r="Q315" s="32">
        <f t="shared" si="9"/>
        <v>3.5209551374147325E-3</v>
      </c>
      <c r="R315" s="35" cm="1">
        <f t="array" ref="R315">ProfitPCNT(N315,H315)</f>
        <v>0.81033029166310822</v>
      </c>
      <c r="T315" s="11"/>
      <c r="U315" s="11"/>
    </row>
    <row r="316" spans="1:21" x14ac:dyDescent="0.2">
      <c r="A316" s="7">
        <v>7</v>
      </c>
      <c r="B316" s="36">
        <v>44228</v>
      </c>
      <c r="C316" s="7" t="str" cm="1">
        <f t="array" ref="C316">Host(D316)</f>
        <v>Instagram</v>
      </c>
      <c r="D316" s="7" t="s">
        <v>19</v>
      </c>
      <c r="E316" s="7" t="s">
        <v>11</v>
      </c>
      <c r="F316" s="7">
        <v>983498</v>
      </c>
      <c r="G316" s="7">
        <v>415962</v>
      </c>
      <c r="H316" s="37">
        <v>3868.41</v>
      </c>
      <c r="I316" s="7">
        <v>2380</v>
      </c>
      <c r="J316" s="7">
        <v>107</v>
      </c>
      <c r="K316" s="7">
        <v>1</v>
      </c>
      <c r="L316" s="38" cm="1">
        <f t="array" ref="L316">ConvRate(K316,J316)</f>
        <v>9.3457943925233638E-3</v>
      </c>
      <c r="M316" s="39">
        <v>1841</v>
      </c>
      <c r="N316" s="39" cm="1">
        <f t="array" ref="N316">Profit(M316,H316)</f>
        <v>-2027.41</v>
      </c>
      <c r="O316" s="40">
        <f t="shared" si="8"/>
        <v>1.6253823529411764</v>
      </c>
      <c r="P316" s="40" cm="1">
        <f t="array" ref="P316">CostperConv('Master Data'!$H316,'Master Data'!$K316)</f>
        <v>3868.41</v>
      </c>
      <c r="Q316" s="38">
        <f t="shared" si="9"/>
        <v>5.7216764992956085E-3</v>
      </c>
      <c r="R316" s="41" cm="1">
        <f t="array" ref="R316">ProfitPCNT(N316,H316)</f>
        <v>-0.524093878363462</v>
      </c>
      <c r="T316" s="11"/>
      <c r="U316" s="11"/>
    </row>
    <row r="317" spans="1:21" x14ac:dyDescent="0.2">
      <c r="A317" s="8">
        <v>8</v>
      </c>
      <c r="B317" s="30">
        <v>44228</v>
      </c>
      <c r="C317" s="8" t="str" cm="1">
        <f t="array" ref="C317">Host(D317)</f>
        <v>Facebook</v>
      </c>
      <c r="D317" s="8" t="s">
        <v>20</v>
      </c>
      <c r="E317" s="8" t="s">
        <v>11</v>
      </c>
      <c r="F317" s="8">
        <v>4387490</v>
      </c>
      <c r="G317" s="8">
        <v>5218</v>
      </c>
      <c r="H317" s="31">
        <v>1351.47</v>
      </c>
      <c r="I317" s="8">
        <v>160</v>
      </c>
      <c r="J317" s="8">
        <v>3</v>
      </c>
      <c r="K317" s="8">
        <v>1</v>
      </c>
      <c r="L317" s="32" cm="1">
        <f t="array" ref="L317">ConvRate(K317,J317)</f>
        <v>0.33333333333333331</v>
      </c>
      <c r="M317" s="33">
        <v>5635</v>
      </c>
      <c r="N317" s="33" cm="1">
        <f t="array" ref="N317">Profit(M317,H317)</f>
        <v>4283.53</v>
      </c>
      <c r="O317" s="34">
        <f t="shared" si="8"/>
        <v>8.4466874999999995</v>
      </c>
      <c r="P317" s="34" cm="1">
        <f t="array" ref="P317">CostperConv('Master Data'!$H317,'Master Data'!$K317)</f>
        <v>1351.47</v>
      </c>
      <c r="Q317" s="32">
        <f t="shared" si="9"/>
        <v>3.0663089306247605E-2</v>
      </c>
      <c r="R317" s="35" cm="1">
        <f t="array" ref="R317">ProfitPCNT(N317,H317)</f>
        <v>3.1695339149222694</v>
      </c>
      <c r="T317" s="11"/>
      <c r="U317" s="11"/>
    </row>
    <row r="318" spans="1:21" x14ac:dyDescent="0.2">
      <c r="A318" s="7">
        <v>9</v>
      </c>
      <c r="B318" s="36">
        <v>44228</v>
      </c>
      <c r="C318" s="7" t="str" cm="1">
        <f t="array" ref="C318">Host(D318)</f>
        <v>Facebook</v>
      </c>
      <c r="D318" s="7" t="s">
        <v>21</v>
      </c>
      <c r="E318" s="7" t="s">
        <v>11</v>
      </c>
      <c r="F318" s="7">
        <v>544756</v>
      </c>
      <c r="G318" s="7">
        <v>68155</v>
      </c>
      <c r="H318" s="37">
        <v>14760.52</v>
      </c>
      <c r="I318" s="7">
        <v>557</v>
      </c>
      <c r="J318" s="7">
        <v>11</v>
      </c>
      <c r="K318" s="7">
        <v>2</v>
      </c>
      <c r="L318" s="38" cm="1">
        <f t="array" ref="L318">ConvRate(K318,J318)</f>
        <v>0.18181818181818182</v>
      </c>
      <c r="M318" s="39">
        <v>4783</v>
      </c>
      <c r="N318" s="39" cm="1">
        <f t="array" ref="N318">Profit(M318,H318)</f>
        <v>-9977.52</v>
      </c>
      <c r="O318" s="40">
        <f t="shared" si="8"/>
        <v>26.500035906642729</v>
      </c>
      <c r="P318" s="40" cm="1">
        <f t="array" ref="P318">CostperConv('Master Data'!$H318,'Master Data'!$K318)</f>
        <v>7380.26</v>
      </c>
      <c r="Q318" s="38">
        <f t="shared" si="9"/>
        <v>8.1725478688284055E-3</v>
      </c>
      <c r="R318" s="41" cm="1">
        <f t="array" ref="R318">ProfitPCNT(N318,H318)</f>
        <v>-0.67595992553107886</v>
      </c>
      <c r="T318" s="11"/>
      <c r="U318" s="11"/>
    </row>
    <row r="319" spans="1:21" x14ac:dyDescent="0.2">
      <c r="A319" s="8">
        <v>10</v>
      </c>
      <c r="B319" s="30">
        <v>44228</v>
      </c>
      <c r="C319" s="8" t="str" cm="1">
        <f t="array" ref="C319">Host(D319)</f>
        <v>Instagram</v>
      </c>
      <c r="D319" s="8" t="s">
        <v>22</v>
      </c>
      <c r="E319" s="8" t="s">
        <v>17</v>
      </c>
      <c r="F319" s="8">
        <v>374754</v>
      </c>
      <c r="G319" s="8">
        <v>132282</v>
      </c>
      <c r="H319" s="31">
        <v>22559.56</v>
      </c>
      <c r="I319" s="8">
        <v>1302</v>
      </c>
      <c r="J319" s="8">
        <v>56</v>
      </c>
      <c r="K319" s="8">
        <v>7</v>
      </c>
      <c r="L319" s="32" cm="1">
        <f t="array" ref="L319">ConvRate(K319,J319)</f>
        <v>0.125</v>
      </c>
      <c r="M319" s="33">
        <v>41481</v>
      </c>
      <c r="N319" s="33" cm="1">
        <f t="array" ref="N319">Profit(M319,H319)</f>
        <v>18921.439999999999</v>
      </c>
      <c r="O319" s="34">
        <f t="shared" si="8"/>
        <v>17.326850998463904</v>
      </c>
      <c r="P319" s="34" cm="1">
        <f t="array" ref="P319">CostperConv('Master Data'!$H319,'Master Data'!$K319)</f>
        <v>3222.7942857142857</v>
      </c>
      <c r="Q319" s="32">
        <f t="shared" si="9"/>
        <v>9.8426089717421877E-3</v>
      </c>
      <c r="R319" s="35" cm="1">
        <f t="array" ref="R319">ProfitPCNT(N319,H319)</f>
        <v>0.838732670318038</v>
      </c>
      <c r="T319" s="11"/>
      <c r="U319" s="11"/>
    </row>
    <row r="320" spans="1:21" x14ac:dyDescent="0.2">
      <c r="A320" s="7">
        <v>11</v>
      </c>
      <c r="B320" s="36">
        <v>44228</v>
      </c>
      <c r="C320" s="7" t="str" cm="1">
        <f t="array" ref="C320">Host(D320)</f>
        <v>Google</v>
      </c>
      <c r="D320" s="7" t="s">
        <v>23</v>
      </c>
      <c r="E320" s="7" t="s">
        <v>24</v>
      </c>
      <c r="F320" s="7">
        <v>39889</v>
      </c>
      <c r="G320" s="7">
        <v>24793991</v>
      </c>
      <c r="H320" s="37">
        <v>1064.06</v>
      </c>
      <c r="I320" s="7">
        <v>2482</v>
      </c>
      <c r="J320" s="7">
        <v>3</v>
      </c>
      <c r="K320" s="7">
        <v>1</v>
      </c>
      <c r="L320" s="38" cm="1">
        <f t="array" ref="L320">ConvRate(K320,J320)</f>
        <v>0.33333333333333331</v>
      </c>
      <c r="M320" s="39">
        <v>0</v>
      </c>
      <c r="N320" s="39" cm="1">
        <f t="array" ref="N320">Profit(M320,H320)</f>
        <v>-1064.06</v>
      </c>
      <c r="O320" s="40">
        <f t="shared" si="8"/>
        <v>0.42871071716357773</v>
      </c>
      <c r="P320" s="40" cm="1">
        <f t="array" ref="P320">CostperConv('Master Data'!$H320,'Master Data'!$K320)</f>
        <v>1064.06</v>
      </c>
      <c r="Q320" s="38">
        <f t="shared" si="9"/>
        <v>1.0010490041720189E-4</v>
      </c>
      <c r="R320" s="41" cm="1">
        <f t="array" ref="R320">ProfitPCNT(N320,H320)</f>
        <v>-1</v>
      </c>
      <c r="T320" s="11"/>
      <c r="U320" s="11"/>
    </row>
    <row r="321" spans="1:21" x14ac:dyDescent="0.2">
      <c r="A321" s="8">
        <v>12</v>
      </c>
      <c r="B321" s="30">
        <v>44229</v>
      </c>
      <c r="C321" s="8" t="str" cm="1">
        <f t="array" ref="C321">Host(D321)</f>
        <v>Facebook</v>
      </c>
      <c r="D321" s="8" t="s">
        <v>10</v>
      </c>
      <c r="E321" s="8" t="s">
        <v>11</v>
      </c>
      <c r="F321" s="8">
        <v>349043</v>
      </c>
      <c r="G321" s="8">
        <v>436644</v>
      </c>
      <c r="H321" s="31">
        <v>17167.37</v>
      </c>
      <c r="I321" s="8">
        <v>2083</v>
      </c>
      <c r="J321" s="8">
        <v>50</v>
      </c>
      <c r="K321" s="8">
        <v>4</v>
      </c>
      <c r="L321" s="32" cm="1">
        <f t="array" ref="L321">ConvRate(K321,J321)</f>
        <v>0.08</v>
      </c>
      <c r="M321" s="33">
        <v>19912</v>
      </c>
      <c r="N321" s="33" cm="1">
        <f t="array" ref="N321">Profit(M321,H321)</f>
        <v>2744.63</v>
      </c>
      <c r="O321" s="34">
        <f t="shared" si="8"/>
        <v>8.2416562650023995</v>
      </c>
      <c r="P321" s="34" cm="1">
        <f t="array" ref="P321">CostperConv('Master Data'!$H321,'Master Data'!$K321)</f>
        <v>4291.8424999999997</v>
      </c>
      <c r="Q321" s="32">
        <f t="shared" si="9"/>
        <v>4.7704766354284035E-3</v>
      </c>
      <c r="R321" s="35" cm="1">
        <f t="array" ref="R321">ProfitPCNT(N321,H321)</f>
        <v>0.15987480901267931</v>
      </c>
      <c r="T321" s="11"/>
      <c r="U321" s="11"/>
    </row>
    <row r="322" spans="1:21" x14ac:dyDescent="0.2">
      <c r="A322" s="7">
        <v>13</v>
      </c>
      <c r="B322" s="36">
        <v>44229</v>
      </c>
      <c r="C322" s="7" t="str" cm="1">
        <f t="array" ref="C322">Host(D322)</f>
        <v>Facebook</v>
      </c>
      <c r="D322" s="7" t="s">
        <v>12</v>
      </c>
      <c r="E322" s="7" t="s">
        <v>11</v>
      </c>
      <c r="F322" s="7">
        <v>348934</v>
      </c>
      <c r="G322" s="7">
        <v>1089669</v>
      </c>
      <c r="H322" s="37">
        <v>1811.07</v>
      </c>
      <c r="I322" s="7">
        <v>2972</v>
      </c>
      <c r="J322" s="7">
        <v>11</v>
      </c>
      <c r="K322" s="7">
        <v>1</v>
      </c>
      <c r="L322" s="38" cm="1">
        <f t="array" ref="L322">ConvRate(K322,J322)</f>
        <v>9.0909090909090912E-2</v>
      </c>
      <c r="M322" s="39">
        <v>0</v>
      </c>
      <c r="N322" s="39" cm="1">
        <f t="array" ref="N322">Profit(M322,H322)</f>
        <v>-1811.07</v>
      </c>
      <c r="O322" s="40">
        <f t="shared" ref="O322:O385" si="10">H322/I322</f>
        <v>0.60937752355316288</v>
      </c>
      <c r="P322" s="40" cm="1">
        <f t="array" ref="P322">CostperConv('Master Data'!$H322,'Master Data'!$K322)</f>
        <v>1811.07</v>
      </c>
      <c r="Q322" s="38">
        <f t="shared" si="9"/>
        <v>2.7274337436414176E-3</v>
      </c>
      <c r="R322" s="41" cm="1">
        <f t="array" ref="R322">ProfitPCNT(N322,H322)</f>
        <v>-1</v>
      </c>
      <c r="T322" s="11"/>
      <c r="U322" s="11"/>
    </row>
    <row r="323" spans="1:21" x14ac:dyDescent="0.2">
      <c r="A323" s="8">
        <v>14</v>
      </c>
      <c r="B323" s="30">
        <v>44229</v>
      </c>
      <c r="C323" s="8" t="str" cm="1">
        <f t="array" ref="C323">Host(D323)</f>
        <v>Google</v>
      </c>
      <c r="D323" s="8" t="s">
        <v>13</v>
      </c>
      <c r="E323" s="8" t="s">
        <v>14</v>
      </c>
      <c r="F323" s="8">
        <v>89459845</v>
      </c>
      <c r="G323" s="8">
        <v>45396</v>
      </c>
      <c r="H323" s="31">
        <v>9226.67</v>
      </c>
      <c r="I323" s="8">
        <v>996</v>
      </c>
      <c r="J323" s="8">
        <v>14</v>
      </c>
      <c r="K323" s="8">
        <v>2</v>
      </c>
      <c r="L323" s="32" cm="1">
        <f t="array" ref="L323">ConvRate(K323,J323)</f>
        <v>0.14285714285714285</v>
      </c>
      <c r="M323" s="33">
        <v>19890</v>
      </c>
      <c r="N323" s="33" cm="1">
        <f t="array" ref="N323">Profit(M323,H323)</f>
        <v>10663.33</v>
      </c>
      <c r="O323" s="34">
        <f t="shared" si="10"/>
        <v>9.2637248995983938</v>
      </c>
      <c r="P323" s="34" cm="1">
        <f t="array" ref="P323">CostperConv('Master Data'!$H323,'Master Data'!$K323)</f>
        <v>4613.335</v>
      </c>
      <c r="Q323" s="32">
        <f t="shared" ref="Q323:Q386" si="11">I323/G323</f>
        <v>2.1940259053661114E-2</v>
      </c>
      <c r="R323" s="35" cm="1">
        <f t="array" ref="R323">ProfitPCNT(N323,H323)</f>
        <v>1.1557073136895544</v>
      </c>
      <c r="T323" s="11"/>
      <c r="U323" s="11"/>
    </row>
    <row r="324" spans="1:21" x14ac:dyDescent="0.2">
      <c r="A324" s="7">
        <v>15</v>
      </c>
      <c r="B324" s="36">
        <v>44229</v>
      </c>
      <c r="C324" s="7" t="str" cm="1">
        <f t="array" ref="C324">Host(D324)</f>
        <v>Google</v>
      </c>
      <c r="D324" s="7" t="s">
        <v>15</v>
      </c>
      <c r="E324" s="7" t="s">
        <v>14</v>
      </c>
      <c r="F324" s="7">
        <v>127823</v>
      </c>
      <c r="G324" s="7">
        <v>332983</v>
      </c>
      <c r="H324" s="37">
        <v>15934.99</v>
      </c>
      <c r="I324" s="7">
        <v>2344</v>
      </c>
      <c r="J324" s="7">
        <v>40</v>
      </c>
      <c r="K324" s="7">
        <v>4</v>
      </c>
      <c r="L324" s="38" cm="1">
        <f t="array" ref="L324">ConvRate(K324,J324)</f>
        <v>0.1</v>
      </c>
      <c r="M324" s="39">
        <v>13223</v>
      </c>
      <c r="N324" s="39" cm="1">
        <f t="array" ref="N324">Profit(M324,H324)</f>
        <v>-2711.99</v>
      </c>
      <c r="O324" s="40">
        <f t="shared" si="10"/>
        <v>6.7982039249146755</v>
      </c>
      <c r="P324" s="40" cm="1">
        <f t="array" ref="P324">CostperConv('Master Data'!$H324,'Master Data'!$K324)</f>
        <v>3983.7474999999999</v>
      </c>
      <c r="Q324" s="38">
        <f t="shared" si="11"/>
        <v>7.0393984077265206E-3</v>
      </c>
      <c r="R324" s="41" cm="1">
        <f t="array" ref="R324">ProfitPCNT(N324,H324)</f>
        <v>-0.17019088182672218</v>
      </c>
      <c r="T324" s="11"/>
      <c r="U324" s="11"/>
    </row>
    <row r="325" spans="1:21" x14ac:dyDescent="0.2">
      <c r="A325" s="8">
        <v>16</v>
      </c>
      <c r="B325" s="30">
        <v>44229</v>
      </c>
      <c r="C325" s="8" t="str" cm="1">
        <f t="array" ref="C325">Host(D325)</f>
        <v>YouTube</v>
      </c>
      <c r="D325" s="8" t="s">
        <v>16</v>
      </c>
      <c r="E325" s="8" t="s">
        <v>17</v>
      </c>
      <c r="F325" s="8">
        <v>10934</v>
      </c>
      <c r="G325" s="8">
        <v>454614</v>
      </c>
      <c r="H325" s="31">
        <v>47506.18</v>
      </c>
      <c r="I325" s="8">
        <v>5259</v>
      </c>
      <c r="J325" s="8">
        <v>97</v>
      </c>
      <c r="K325" s="8">
        <v>20</v>
      </c>
      <c r="L325" s="32" cm="1">
        <f t="array" ref="L325">ConvRate(K325,J325)</f>
        <v>0.20618556701030927</v>
      </c>
      <c r="M325" s="33">
        <v>168541</v>
      </c>
      <c r="N325" s="33" cm="1">
        <f t="array" ref="N325">Profit(M325,H325)</f>
        <v>121034.82</v>
      </c>
      <c r="O325" s="34">
        <f t="shared" si="10"/>
        <v>9.0333105153070932</v>
      </c>
      <c r="P325" s="34" cm="1">
        <f t="array" ref="P325">CostperConv('Master Data'!$H325,'Master Data'!$K325)</f>
        <v>2375.3090000000002</v>
      </c>
      <c r="Q325" s="32">
        <f t="shared" si="11"/>
        <v>1.1568055537224986E-2</v>
      </c>
      <c r="R325" s="35" cm="1">
        <f t="array" ref="R325">ProfitPCNT(N325,H325)</f>
        <v>2.5477699953984936</v>
      </c>
      <c r="T325" s="11"/>
      <c r="U325" s="11"/>
    </row>
    <row r="326" spans="1:21" x14ac:dyDescent="0.2">
      <c r="A326" s="7">
        <v>17</v>
      </c>
      <c r="B326" s="36">
        <v>44229</v>
      </c>
      <c r="C326" s="7" t="str" cm="1">
        <f t="array" ref="C326">Host(D326)</f>
        <v>Instagram</v>
      </c>
      <c r="D326" s="7" t="s">
        <v>18</v>
      </c>
      <c r="E326" s="7" t="s">
        <v>11</v>
      </c>
      <c r="F326" s="7">
        <v>9034945</v>
      </c>
      <c r="G326" s="7">
        <v>458093</v>
      </c>
      <c r="H326" s="37">
        <v>32817.43</v>
      </c>
      <c r="I326" s="7">
        <v>2495</v>
      </c>
      <c r="J326" s="7">
        <v>55</v>
      </c>
      <c r="K326" s="7">
        <v>8</v>
      </c>
      <c r="L326" s="38" cm="1">
        <f t="array" ref="L326">ConvRate(K326,J326)</f>
        <v>0.14545454545454545</v>
      </c>
      <c r="M326" s="39">
        <v>40369</v>
      </c>
      <c r="N326" s="39" cm="1">
        <f t="array" ref="N326">Profit(M326,H326)</f>
        <v>7551.57</v>
      </c>
      <c r="O326" s="40">
        <f t="shared" si="10"/>
        <v>13.153278557114229</v>
      </c>
      <c r="P326" s="40" cm="1">
        <f t="array" ref="P326">CostperConv('Master Data'!$H326,'Master Data'!$K326)</f>
        <v>4102.17875</v>
      </c>
      <c r="Q326" s="38">
        <f t="shared" si="11"/>
        <v>5.4464923061474414E-3</v>
      </c>
      <c r="R326" s="41" cm="1">
        <f t="array" ref="R326">ProfitPCNT(N326,H326)</f>
        <v>0.23010851245816627</v>
      </c>
      <c r="T326" s="11"/>
      <c r="U326" s="11"/>
    </row>
    <row r="327" spans="1:21" x14ac:dyDescent="0.2">
      <c r="A327" s="8">
        <v>18</v>
      </c>
      <c r="B327" s="30">
        <v>44229</v>
      </c>
      <c r="C327" s="8" t="str" cm="1">
        <f t="array" ref="C327">Host(D327)</f>
        <v>Instagram</v>
      </c>
      <c r="D327" s="8" t="s">
        <v>19</v>
      </c>
      <c r="E327" s="8" t="s">
        <v>11</v>
      </c>
      <c r="F327" s="8">
        <v>983498</v>
      </c>
      <c r="G327" s="8">
        <v>1016367</v>
      </c>
      <c r="H327" s="31">
        <v>1528.73</v>
      </c>
      <c r="I327" s="8">
        <v>4161</v>
      </c>
      <c r="J327" s="8">
        <v>14</v>
      </c>
      <c r="K327" s="8">
        <v>1</v>
      </c>
      <c r="L327" s="32" cm="1">
        <f t="array" ref="L327">ConvRate(K327,J327)</f>
        <v>7.1428571428571425E-2</v>
      </c>
      <c r="M327" s="33">
        <v>0</v>
      </c>
      <c r="N327" s="33" cm="1">
        <f t="array" ref="N327">Profit(M327,H327)</f>
        <v>-1528.73</v>
      </c>
      <c r="O327" s="34">
        <f t="shared" si="10"/>
        <v>0.36739485700552754</v>
      </c>
      <c r="P327" s="34" cm="1">
        <f t="array" ref="P327">CostperConv('Master Data'!$H327,'Master Data'!$K327)</f>
        <v>1528.73</v>
      </c>
      <c r="Q327" s="32">
        <f t="shared" si="11"/>
        <v>4.0939936066401207E-3</v>
      </c>
      <c r="R327" s="35" cm="1">
        <f t="array" ref="R327">ProfitPCNT(N327,H327)</f>
        <v>-1</v>
      </c>
      <c r="T327" s="11"/>
      <c r="U327" s="11"/>
    </row>
    <row r="328" spans="1:21" x14ac:dyDescent="0.2">
      <c r="A328" s="7">
        <v>19</v>
      </c>
      <c r="B328" s="36">
        <v>44229</v>
      </c>
      <c r="C328" s="7" t="str" cm="1">
        <f t="array" ref="C328">Host(D328)</f>
        <v>Facebook</v>
      </c>
      <c r="D328" s="7" t="s">
        <v>20</v>
      </c>
      <c r="E328" s="7" t="s">
        <v>11</v>
      </c>
      <c r="F328" s="7">
        <v>4387490</v>
      </c>
      <c r="G328" s="7">
        <v>9749</v>
      </c>
      <c r="H328" s="37">
        <v>161.68</v>
      </c>
      <c r="I328" s="7">
        <v>312</v>
      </c>
      <c r="J328" s="7">
        <v>0</v>
      </c>
      <c r="K328" s="7">
        <v>1</v>
      </c>
      <c r="L328" s="38" cm="1">
        <f t="array" ref="L328">ConvRate(K328,J328)</f>
        <v>0</v>
      </c>
      <c r="M328" s="39">
        <v>0</v>
      </c>
      <c r="N328" s="39" cm="1">
        <f t="array" ref="N328">Profit(M328,H328)</f>
        <v>-161.68</v>
      </c>
      <c r="O328" s="40">
        <f t="shared" si="10"/>
        <v>0.51820512820512821</v>
      </c>
      <c r="P328" s="40" cm="1">
        <f t="array" ref="P328">CostperConv('Master Data'!$H328,'Master Data'!$K328)</f>
        <v>161.68</v>
      </c>
      <c r="Q328" s="38">
        <f t="shared" si="11"/>
        <v>3.2003282387937225E-2</v>
      </c>
      <c r="R328" s="41" cm="1">
        <f t="array" ref="R328">ProfitPCNT(N328,H328)</f>
        <v>-1</v>
      </c>
      <c r="T328" s="11"/>
      <c r="U328" s="11"/>
    </row>
    <row r="329" spans="1:21" x14ac:dyDescent="0.2">
      <c r="A329" s="8">
        <v>20</v>
      </c>
      <c r="B329" s="30">
        <v>44229</v>
      </c>
      <c r="C329" s="8" t="str" cm="1">
        <f t="array" ref="C329">Host(D329)</f>
        <v>Facebook</v>
      </c>
      <c r="D329" s="8" t="s">
        <v>21</v>
      </c>
      <c r="E329" s="8" t="s">
        <v>11</v>
      </c>
      <c r="F329" s="8">
        <v>544756</v>
      </c>
      <c r="G329" s="8">
        <v>116545</v>
      </c>
      <c r="H329" s="31">
        <v>7466.44</v>
      </c>
      <c r="I329" s="8">
        <v>1271</v>
      </c>
      <c r="J329" s="8">
        <v>7</v>
      </c>
      <c r="K329" s="8">
        <v>1</v>
      </c>
      <c r="L329" s="32" cm="1">
        <f t="array" ref="L329">ConvRate(K329,J329)</f>
        <v>0.14285714285714285</v>
      </c>
      <c r="M329" s="33">
        <v>1288</v>
      </c>
      <c r="N329" s="33" cm="1">
        <f t="array" ref="N329">Profit(M329,H329)</f>
        <v>-6178.44</v>
      </c>
      <c r="O329" s="34">
        <f t="shared" si="10"/>
        <v>5.8744610542879618</v>
      </c>
      <c r="P329" s="34" cm="1">
        <f t="array" ref="P329">CostperConv('Master Data'!$H329,'Master Data'!$K329)</f>
        <v>7466.44</v>
      </c>
      <c r="Q329" s="32">
        <f t="shared" si="11"/>
        <v>1.0905658758419494E-2</v>
      </c>
      <c r="R329" s="35" cm="1">
        <f t="array" ref="R329">ProfitPCNT(N329,H329)</f>
        <v>-0.82749476323388382</v>
      </c>
      <c r="T329" s="11"/>
      <c r="U329" s="11"/>
    </row>
    <row r="330" spans="1:21" x14ac:dyDescent="0.2">
      <c r="A330" s="7">
        <v>21</v>
      </c>
      <c r="B330" s="36">
        <v>44229</v>
      </c>
      <c r="C330" s="7" t="str" cm="1">
        <f t="array" ref="C330">Host(D330)</f>
        <v>Instagram</v>
      </c>
      <c r="D330" s="7" t="s">
        <v>22</v>
      </c>
      <c r="E330" s="7" t="s">
        <v>17</v>
      </c>
      <c r="F330" s="7">
        <v>374754</v>
      </c>
      <c r="G330" s="7">
        <v>315161</v>
      </c>
      <c r="H330" s="37">
        <v>12321.87</v>
      </c>
      <c r="I330" s="7">
        <v>2444</v>
      </c>
      <c r="J330" s="7">
        <v>20</v>
      </c>
      <c r="K330" s="7">
        <v>2</v>
      </c>
      <c r="L330" s="38" cm="1">
        <f t="array" ref="L330">ConvRate(K330,J330)</f>
        <v>0.1</v>
      </c>
      <c r="M330" s="39">
        <v>15016</v>
      </c>
      <c r="N330" s="39" cm="1">
        <f t="array" ref="N330">Profit(M330,H330)</f>
        <v>2694.13</v>
      </c>
      <c r="O330" s="40">
        <f t="shared" si="10"/>
        <v>5.0416816693944355</v>
      </c>
      <c r="P330" s="40" cm="1">
        <f t="array" ref="P330">CostperConv('Master Data'!$H330,'Master Data'!$K330)</f>
        <v>6160.9350000000004</v>
      </c>
      <c r="Q330" s="38">
        <f t="shared" si="11"/>
        <v>7.7547666113510234E-3</v>
      </c>
      <c r="R330" s="41" cm="1">
        <f t="array" ref="R330">ProfitPCNT(N330,H330)</f>
        <v>0.21864619574788566</v>
      </c>
      <c r="T330" s="11"/>
      <c r="U330" s="11"/>
    </row>
    <row r="331" spans="1:21" x14ac:dyDescent="0.2">
      <c r="A331" s="8">
        <v>22</v>
      </c>
      <c r="B331" s="30">
        <v>44229</v>
      </c>
      <c r="C331" s="8" t="str" cm="1">
        <f t="array" ref="C331">Host(D331)</f>
        <v>Google</v>
      </c>
      <c r="D331" s="8" t="s">
        <v>23</v>
      </c>
      <c r="E331" s="8" t="s">
        <v>24</v>
      </c>
      <c r="F331" s="8">
        <v>39889</v>
      </c>
      <c r="G331" s="8">
        <v>40823997</v>
      </c>
      <c r="H331" s="31">
        <v>51478.52</v>
      </c>
      <c r="I331" s="8">
        <v>4208</v>
      </c>
      <c r="J331" s="8">
        <v>83</v>
      </c>
      <c r="K331" s="8">
        <v>11</v>
      </c>
      <c r="L331" s="32" cm="1">
        <f t="array" ref="L331">ConvRate(K331,J331)</f>
        <v>0.13253012048192772</v>
      </c>
      <c r="M331" s="33">
        <v>56167</v>
      </c>
      <c r="N331" s="33" cm="1">
        <f t="array" ref="N331">Profit(M331,H331)</f>
        <v>4688.4799999999996</v>
      </c>
      <c r="O331" s="34">
        <f t="shared" si="10"/>
        <v>12.233488593155894</v>
      </c>
      <c r="P331" s="34" cm="1">
        <f t="array" ref="P331">CostperConv('Master Data'!$H331,'Master Data'!$K331)</f>
        <v>4679.8654545454547</v>
      </c>
      <c r="Q331" s="32">
        <f t="shared" si="11"/>
        <v>1.0307662916984831E-4</v>
      </c>
      <c r="R331" s="35" cm="1">
        <f t="array" ref="R331">ProfitPCNT(N331,H331)</f>
        <v>9.1076433432818196E-2</v>
      </c>
      <c r="T331" s="11"/>
      <c r="U331" s="11"/>
    </row>
    <row r="332" spans="1:21" x14ac:dyDescent="0.2">
      <c r="A332" s="7">
        <v>23</v>
      </c>
      <c r="B332" s="36">
        <v>44230</v>
      </c>
      <c r="C332" s="7" t="str" cm="1">
        <f t="array" ref="C332">Host(D332)</f>
        <v>Facebook</v>
      </c>
      <c r="D332" s="7" t="s">
        <v>10</v>
      </c>
      <c r="E332" s="7" t="s">
        <v>11</v>
      </c>
      <c r="F332" s="7">
        <v>349043</v>
      </c>
      <c r="G332" s="7">
        <v>2724325</v>
      </c>
      <c r="H332" s="37">
        <v>66497.55</v>
      </c>
      <c r="I332" s="7">
        <v>6763</v>
      </c>
      <c r="J332" s="7">
        <v>112</v>
      </c>
      <c r="K332" s="7">
        <v>13</v>
      </c>
      <c r="L332" s="38" cm="1">
        <f t="array" ref="L332">ConvRate(K332,J332)</f>
        <v>0.11607142857142858</v>
      </c>
      <c r="M332" s="39">
        <v>69186</v>
      </c>
      <c r="N332" s="39" cm="1">
        <f t="array" ref="N332">Profit(M332,H332)</f>
        <v>2688.45</v>
      </c>
      <c r="O332" s="40">
        <f t="shared" si="10"/>
        <v>9.8325521218394201</v>
      </c>
      <c r="P332" s="40" cm="1">
        <f t="array" ref="P332">CostperConv('Master Data'!$H332,'Master Data'!$K332)</f>
        <v>5115.1961538461537</v>
      </c>
      <c r="Q332" s="38">
        <f t="shared" si="11"/>
        <v>2.4824497811384472E-3</v>
      </c>
      <c r="R332" s="41" cm="1">
        <f t="array" ref="R332">ProfitPCNT(N332,H332)</f>
        <v>4.0429309049731903E-2</v>
      </c>
      <c r="T332" s="11"/>
      <c r="U332" s="11"/>
    </row>
    <row r="333" spans="1:21" x14ac:dyDescent="0.2">
      <c r="A333" s="8">
        <v>24</v>
      </c>
      <c r="B333" s="30">
        <v>44230</v>
      </c>
      <c r="C333" s="8" t="str" cm="1">
        <f t="array" ref="C333">Host(D333)</f>
        <v>Facebook</v>
      </c>
      <c r="D333" s="8" t="s">
        <v>12</v>
      </c>
      <c r="E333" s="8" t="s">
        <v>11</v>
      </c>
      <c r="F333" s="8">
        <v>348934</v>
      </c>
      <c r="G333" s="8">
        <v>1034261</v>
      </c>
      <c r="H333" s="31">
        <v>79994.64</v>
      </c>
      <c r="I333" s="8">
        <v>11746</v>
      </c>
      <c r="J333" s="8">
        <v>192</v>
      </c>
      <c r="K333" s="8">
        <v>12</v>
      </c>
      <c r="L333" s="32" cm="1">
        <f t="array" ref="L333">ConvRate(K333,J333)</f>
        <v>6.25E-2</v>
      </c>
      <c r="M333" s="33">
        <v>59520</v>
      </c>
      <c r="N333" s="33" cm="1">
        <f t="array" ref="N333">Profit(M333,H333)</f>
        <v>-20474.64</v>
      </c>
      <c r="O333" s="34">
        <f t="shared" si="10"/>
        <v>6.8103728928997107</v>
      </c>
      <c r="P333" s="34" cm="1">
        <f t="array" ref="P333">CostperConv('Master Data'!$H333,'Master Data'!$K333)</f>
        <v>6666.22</v>
      </c>
      <c r="Q333" s="32">
        <f t="shared" si="11"/>
        <v>1.1356901207722229E-2</v>
      </c>
      <c r="R333" s="35" cm="1">
        <f t="array" ref="R333">ProfitPCNT(N333,H333)</f>
        <v>-0.25595014865996019</v>
      </c>
      <c r="T333" s="11"/>
      <c r="U333" s="11"/>
    </row>
    <row r="334" spans="1:21" x14ac:dyDescent="0.2">
      <c r="A334" s="7">
        <v>25</v>
      </c>
      <c r="B334" s="36">
        <v>44230</v>
      </c>
      <c r="C334" s="7" t="str" cm="1">
        <f t="array" ref="C334">Host(D334)</f>
        <v>Google</v>
      </c>
      <c r="D334" s="7" t="s">
        <v>13</v>
      </c>
      <c r="E334" s="7" t="s">
        <v>14</v>
      </c>
      <c r="F334" s="7">
        <v>89459845</v>
      </c>
      <c r="G334" s="7">
        <v>143840</v>
      </c>
      <c r="H334" s="37">
        <v>84709.99</v>
      </c>
      <c r="I334" s="7">
        <v>3174</v>
      </c>
      <c r="J334" s="7">
        <v>84</v>
      </c>
      <c r="K334" s="7">
        <v>18</v>
      </c>
      <c r="L334" s="38" cm="1">
        <f t="array" ref="L334">ConvRate(K334,J334)</f>
        <v>0.21428571428571427</v>
      </c>
      <c r="M334" s="39">
        <v>101868</v>
      </c>
      <c r="N334" s="39" cm="1">
        <f t="array" ref="N334">Profit(M334,H334)</f>
        <v>17158.009999999998</v>
      </c>
      <c r="O334" s="40">
        <f t="shared" si="10"/>
        <v>26.688717706364212</v>
      </c>
      <c r="P334" s="40" cm="1">
        <f t="array" ref="P334">CostperConv('Master Data'!$H334,'Master Data'!$K334)</f>
        <v>4706.1105555555559</v>
      </c>
      <c r="Q334" s="38">
        <f t="shared" si="11"/>
        <v>2.2066184649610677E-2</v>
      </c>
      <c r="R334" s="41" cm="1">
        <f t="array" ref="R334">ProfitPCNT(N334,H334)</f>
        <v>0.20255001800850167</v>
      </c>
      <c r="T334" s="11"/>
      <c r="U334" s="11"/>
    </row>
    <row r="335" spans="1:21" x14ac:dyDescent="0.2">
      <c r="A335" s="8">
        <v>26</v>
      </c>
      <c r="B335" s="30">
        <v>44230</v>
      </c>
      <c r="C335" s="8" t="str" cm="1">
        <f t="array" ref="C335">Host(D335)</f>
        <v>Google</v>
      </c>
      <c r="D335" s="8" t="s">
        <v>15</v>
      </c>
      <c r="E335" s="8" t="s">
        <v>14</v>
      </c>
      <c r="F335" s="8">
        <v>127823</v>
      </c>
      <c r="G335" s="8">
        <v>4558703</v>
      </c>
      <c r="H335" s="31">
        <v>55840.72</v>
      </c>
      <c r="I335" s="8">
        <v>7148</v>
      </c>
      <c r="J335" s="8">
        <v>153</v>
      </c>
      <c r="K335" s="8">
        <v>13</v>
      </c>
      <c r="L335" s="32" cm="1">
        <f t="array" ref="L335">ConvRate(K335,J335)</f>
        <v>8.4967320261437912E-2</v>
      </c>
      <c r="M335" s="33">
        <v>38317</v>
      </c>
      <c r="N335" s="33" cm="1">
        <f t="array" ref="N335">Profit(M335,H335)</f>
        <v>-17523.72</v>
      </c>
      <c r="O335" s="34">
        <f t="shared" si="10"/>
        <v>7.8120761052042527</v>
      </c>
      <c r="P335" s="34" cm="1">
        <f t="array" ref="P335">CostperConv('Master Data'!$H335,'Master Data'!$K335)</f>
        <v>4295.4400000000005</v>
      </c>
      <c r="Q335" s="32">
        <f t="shared" si="11"/>
        <v>1.5679898427250032E-3</v>
      </c>
      <c r="R335" s="35" cm="1">
        <f t="array" ref="R335">ProfitPCNT(N335,H335)</f>
        <v>-0.31381615423296838</v>
      </c>
      <c r="T335" s="11"/>
      <c r="U335" s="11"/>
    </row>
    <row r="336" spans="1:21" x14ac:dyDescent="0.2">
      <c r="A336" s="7">
        <v>27</v>
      </c>
      <c r="B336" s="36">
        <v>44230</v>
      </c>
      <c r="C336" s="7" t="str" cm="1">
        <f t="array" ref="C336">Host(D336)</f>
        <v>YouTube</v>
      </c>
      <c r="D336" s="7" t="s">
        <v>16</v>
      </c>
      <c r="E336" s="7" t="s">
        <v>17</v>
      </c>
      <c r="F336" s="7">
        <v>10934</v>
      </c>
      <c r="G336" s="7">
        <v>1159403</v>
      </c>
      <c r="H336" s="37">
        <v>219143.71</v>
      </c>
      <c r="I336" s="7">
        <v>13712</v>
      </c>
      <c r="J336" s="7">
        <v>487</v>
      </c>
      <c r="K336" s="7">
        <v>94</v>
      </c>
      <c r="L336" s="38" cm="1">
        <f t="array" ref="L336">ConvRate(K336,J336)</f>
        <v>0.19301848049281314</v>
      </c>
      <c r="M336" s="39">
        <v>879736</v>
      </c>
      <c r="N336" s="39" cm="1">
        <f t="array" ref="N336">Profit(M336,H336)</f>
        <v>660592.29</v>
      </c>
      <c r="O336" s="40">
        <f t="shared" si="10"/>
        <v>15.981892502917152</v>
      </c>
      <c r="P336" s="40" cm="1">
        <f t="array" ref="P336">CostperConv('Master Data'!$H336,'Master Data'!$K336)</f>
        <v>2331.3160638297873</v>
      </c>
      <c r="Q336" s="38">
        <f t="shared" si="11"/>
        <v>1.182677636680257E-2</v>
      </c>
      <c r="R336" s="41" cm="1">
        <f t="array" ref="R336">ProfitPCNT(N336,H336)</f>
        <v>3.014425054682154</v>
      </c>
      <c r="T336" s="11"/>
      <c r="U336" s="11"/>
    </row>
    <row r="337" spans="1:21" x14ac:dyDescent="0.2">
      <c r="A337" s="8">
        <v>28</v>
      </c>
      <c r="B337" s="30">
        <v>44230</v>
      </c>
      <c r="C337" s="8" t="str" cm="1">
        <f t="array" ref="C337">Host(D337)</f>
        <v>Instagram</v>
      </c>
      <c r="D337" s="8" t="s">
        <v>18</v>
      </c>
      <c r="E337" s="8" t="s">
        <v>11</v>
      </c>
      <c r="F337" s="8">
        <v>9034945</v>
      </c>
      <c r="G337" s="8">
        <v>1883872</v>
      </c>
      <c r="H337" s="31">
        <v>65379.8</v>
      </c>
      <c r="I337" s="8">
        <v>8253</v>
      </c>
      <c r="J337" s="8">
        <v>164</v>
      </c>
      <c r="K337" s="8">
        <v>16</v>
      </c>
      <c r="L337" s="32" cm="1">
        <f t="array" ref="L337">ConvRate(K337,J337)</f>
        <v>9.7560975609756101E-2</v>
      </c>
      <c r="M337" s="33">
        <v>70050</v>
      </c>
      <c r="N337" s="33" cm="1">
        <f t="array" ref="N337">Profit(M337,H337)</f>
        <v>4670.2</v>
      </c>
      <c r="O337" s="34">
        <f t="shared" si="10"/>
        <v>7.9219435356839938</v>
      </c>
      <c r="P337" s="34" cm="1">
        <f t="array" ref="P337">CostperConv('Master Data'!$H337,'Master Data'!$K337)</f>
        <v>4086.2375000000002</v>
      </c>
      <c r="Q337" s="32">
        <f t="shared" si="11"/>
        <v>4.3808708871940346E-3</v>
      </c>
      <c r="R337" s="35" cm="1">
        <f t="array" ref="R337">ProfitPCNT(N337,H337)</f>
        <v>7.1431848980877885E-2</v>
      </c>
      <c r="T337" s="11"/>
      <c r="U337" s="11"/>
    </row>
    <row r="338" spans="1:21" x14ac:dyDescent="0.2">
      <c r="A338" s="7">
        <v>29</v>
      </c>
      <c r="B338" s="36">
        <v>44230</v>
      </c>
      <c r="C338" s="7" t="str" cm="1">
        <f t="array" ref="C338">Host(D338)</f>
        <v>Instagram</v>
      </c>
      <c r="D338" s="7" t="s">
        <v>19</v>
      </c>
      <c r="E338" s="7" t="s">
        <v>11</v>
      </c>
      <c r="F338" s="7">
        <v>983498</v>
      </c>
      <c r="G338" s="7">
        <v>3271429</v>
      </c>
      <c r="H338" s="37">
        <v>99100.35</v>
      </c>
      <c r="I338" s="7">
        <v>13123</v>
      </c>
      <c r="J338" s="7">
        <v>571</v>
      </c>
      <c r="K338" s="7">
        <v>38</v>
      </c>
      <c r="L338" s="38" cm="1">
        <f t="array" ref="L338">ConvRate(K338,J338)</f>
        <v>6.6549912434325745E-2</v>
      </c>
      <c r="M338" s="39">
        <v>113390</v>
      </c>
      <c r="N338" s="39" cm="1">
        <f t="array" ref="N338">Profit(M338,H338)</f>
        <v>14289.65</v>
      </c>
      <c r="O338" s="40">
        <f t="shared" si="10"/>
        <v>7.5516535853082383</v>
      </c>
      <c r="P338" s="40" cm="1">
        <f t="array" ref="P338">CostperConv('Master Data'!$H338,'Master Data'!$K338)</f>
        <v>2607.9039473684211</v>
      </c>
      <c r="Q338" s="38">
        <f t="shared" si="11"/>
        <v>4.0113968544021588E-3</v>
      </c>
      <c r="R338" s="41" cm="1">
        <f t="array" ref="R338">ProfitPCNT(N338,H338)</f>
        <v>0.1441937389726676</v>
      </c>
      <c r="T338" s="11"/>
      <c r="U338" s="11"/>
    </row>
    <row r="339" spans="1:21" x14ac:dyDescent="0.2">
      <c r="A339" s="8">
        <v>30</v>
      </c>
      <c r="B339" s="30">
        <v>44230</v>
      </c>
      <c r="C339" s="8" t="str" cm="1">
        <f t="array" ref="C339">Host(D339)</f>
        <v>Facebook</v>
      </c>
      <c r="D339" s="8" t="s">
        <v>20</v>
      </c>
      <c r="E339" s="8" t="s">
        <v>11</v>
      </c>
      <c r="F339" s="8">
        <v>4387490</v>
      </c>
      <c r="G339" s="8">
        <v>32413</v>
      </c>
      <c r="H339" s="31">
        <v>4757.8</v>
      </c>
      <c r="I339" s="8">
        <v>1048</v>
      </c>
      <c r="J339" s="8">
        <v>14</v>
      </c>
      <c r="K339" s="8">
        <v>3</v>
      </c>
      <c r="L339" s="32" cm="1">
        <f t="array" ref="L339">ConvRate(K339,J339)</f>
        <v>0.21428571428571427</v>
      </c>
      <c r="M339" s="33">
        <v>21265</v>
      </c>
      <c r="N339" s="33" cm="1">
        <f t="array" ref="N339">Profit(M339,H339)</f>
        <v>16507.2</v>
      </c>
      <c r="O339" s="34">
        <f t="shared" si="10"/>
        <v>4.5398854961832065</v>
      </c>
      <c r="P339" s="34" cm="1">
        <f t="array" ref="P339">CostperConv('Master Data'!$H339,'Master Data'!$K339)</f>
        <v>1585.9333333333334</v>
      </c>
      <c r="Q339" s="32">
        <f t="shared" si="11"/>
        <v>3.233270601301947E-2</v>
      </c>
      <c r="R339" s="35" cm="1">
        <f t="array" ref="R339">ProfitPCNT(N339,H339)</f>
        <v>3.4695027113371726</v>
      </c>
      <c r="T339" s="11"/>
      <c r="U339" s="11"/>
    </row>
    <row r="340" spans="1:21" x14ac:dyDescent="0.2">
      <c r="A340" s="7">
        <v>31</v>
      </c>
      <c r="B340" s="36">
        <v>44230</v>
      </c>
      <c r="C340" s="7" t="str" cm="1">
        <f t="array" ref="C340">Host(D340)</f>
        <v>Facebook</v>
      </c>
      <c r="D340" s="7" t="s">
        <v>21</v>
      </c>
      <c r="E340" s="7" t="s">
        <v>11</v>
      </c>
      <c r="F340" s="7">
        <v>544756</v>
      </c>
      <c r="G340" s="7">
        <v>323881</v>
      </c>
      <c r="H340" s="37">
        <v>88669.65</v>
      </c>
      <c r="I340" s="7">
        <v>3118</v>
      </c>
      <c r="J340" s="7">
        <v>71</v>
      </c>
      <c r="K340" s="7">
        <v>8</v>
      </c>
      <c r="L340" s="38" cm="1">
        <f t="array" ref="L340">ConvRate(K340,J340)</f>
        <v>0.11267605633802817</v>
      </c>
      <c r="M340" s="39">
        <v>4988</v>
      </c>
      <c r="N340" s="39" cm="1">
        <f t="array" ref="N340">Profit(M340,H340)</f>
        <v>-83681.649999999994</v>
      </c>
      <c r="O340" s="40">
        <f t="shared" si="10"/>
        <v>28.437989095574085</v>
      </c>
      <c r="P340" s="40" cm="1">
        <f t="array" ref="P340">CostperConv('Master Data'!$H340,'Master Data'!$K340)</f>
        <v>11083.706249999999</v>
      </c>
      <c r="Q340" s="38">
        <f t="shared" si="11"/>
        <v>9.6269926300091707E-3</v>
      </c>
      <c r="R340" s="41" cm="1">
        <f t="array" ref="R340">ProfitPCNT(N340,H340)</f>
        <v>-0.94374625365048803</v>
      </c>
      <c r="T340" s="11"/>
      <c r="U340" s="11"/>
    </row>
    <row r="341" spans="1:21" x14ac:dyDescent="0.2">
      <c r="A341" s="8">
        <v>32</v>
      </c>
      <c r="B341" s="30">
        <v>44230</v>
      </c>
      <c r="C341" s="8" t="str" cm="1">
        <f t="array" ref="C341">Host(D341)</f>
        <v>Instagram</v>
      </c>
      <c r="D341" s="8" t="s">
        <v>22</v>
      </c>
      <c r="E341" s="8" t="s">
        <v>17</v>
      </c>
      <c r="F341" s="8">
        <v>374754</v>
      </c>
      <c r="G341" s="8">
        <v>546528</v>
      </c>
      <c r="H341" s="31">
        <v>178624.4</v>
      </c>
      <c r="I341" s="8">
        <v>10092</v>
      </c>
      <c r="J341" s="8">
        <v>405</v>
      </c>
      <c r="K341" s="8">
        <v>56</v>
      </c>
      <c r="L341" s="32" cm="1">
        <f t="array" ref="L341">ConvRate(K341,J341)</f>
        <v>0.13827160493827159</v>
      </c>
      <c r="M341" s="33">
        <v>280607</v>
      </c>
      <c r="N341" s="33" cm="1">
        <f t="array" ref="N341">Profit(M341,H341)</f>
        <v>101982.6</v>
      </c>
      <c r="O341" s="34">
        <f t="shared" si="10"/>
        <v>17.699603646452633</v>
      </c>
      <c r="P341" s="34" cm="1">
        <f t="array" ref="P341">CostperConv('Master Data'!$H341,'Master Data'!$K341)</f>
        <v>3189.7214285714285</v>
      </c>
      <c r="Q341" s="32">
        <f t="shared" si="11"/>
        <v>1.8465659581942736E-2</v>
      </c>
      <c r="R341" s="35" cm="1">
        <f t="array" ref="R341">ProfitPCNT(N341,H341)</f>
        <v>0.57093319837603373</v>
      </c>
      <c r="T341" s="11"/>
      <c r="U341" s="11"/>
    </row>
    <row r="342" spans="1:21" x14ac:dyDescent="0.2">
      <c r="A342" s="7">
        <v>33</v>
      </c>
      <c r="B342" s="36">
        <v>44230</v>
      </c>
      <c r="C342" s="7" t="str" cm="1">
        <f t="array" ref="C342">Host(D342)</f>
        <v>Google</v>
      </c>
      <c r="D342" s="7" t="s">
        <v>23</v>
      </c>
      <c r="E342" s="7" t="s">
        <v>24</v>
      </c>
      <c r="F342" s="7">
        <v>39889</v>
      </c>
      <c r="G342" s="7">
        <v>144171589</v>
      </c>
      <c r="H342" s="37">
        <v>32564.15</v>
      </c>
      <c r="I342" s="7">
        <v>12460</v>
      </c>
      <c r="J342" s="7">
        <v>78</v>
      </c>
      <c r="K342" s="7">
        <v>13</v>
      </c>
      <c r="L342" s="38" cm="1">
        <f t="array" ref="L342">ConvRate(K342,J342)</f>
        <v>0.16666666666666666</v>
      </c>
      <c r="M342" s="39">
        <v>52347</v>
      </c>
      <c r="N342" s="39" cm="1">
        <f t="array" ref="N342">Profit(M342,H342)</f>
        <v>19782.849999999999</v>
      </c>
      <c r="O342" s="40">
        <f t="shared" si="10"/>
        <v>2.6134951845906902</v>
      </c>
      <c r="P342" s="40" cm="1">
        <f t="array" ref="P342">CostperConv('Master Data'!$H342,'Master Data'!$K342)</f>
        <v>2504.9346153846154</v>
      </c>
      <c r="Q342" s="38">
        <f t="shared" si="11"/>
        <v>8.6424794832496435E-5</v>
      </c>
      <c r="R342" s="41" cm="1">
        <f t="array" ref="R342">ProfitPCNT(N342,H342)</f>
        <v>0.60750395757297515</v>
      </c>
      <c r="T342" s="11"/>
      <c r="U342" s="11"/>
    </row>
    <row r="343" spans="1:21" x14ac:dyDescent="0.2">
      <c r="A343" s="8">
        <v>34</v>
      </c>
      <c r="B343" s="30">
        <v>44231</v>
      </c>
      <c r="C343" s="8" t="str" cm="1">
        <f t="array" ref="C343">Host(D343)</f>
        <v>Facebook</v>
      </c>
      <c r="D343" s="8" t="s">
        <v>10</v>
      </c>
      <c r="E343" s="8" t="s">
        <v>11</v>
      </c>
      <c r="F343" s="8">
        <v>349043</v>
      </c>
      <c r="G343" s="8">
        <v>2276343</v>
      </c>
      <c r="H343" s="31">
        <v>188101.8</v>
      </c>
      <c r="I343" s="8">
        <v>11156</v>
      </c>
      <c r="J343" s="8">
        <v>196</v>
      </c>
      <c r="K343" s="8">
        <v>26</v>
      </c>
      <c r="L343" s="32" cm="1">
        <f t="array" ref="L343">ConvRate(K343,J343)</f>
        <v>0.1326530612244898</v>
      </c>
      <c r="M343" s="33">
        <v>125866</v>
      </c>
      <c r="N343" s="33" cm="1">
        <f t="array" ref="N343">Profit(M343,H343)</f>
        <v>-62235.8</v>
      </c>
      <c r="O343" s="34">
        <f t="shared" si="10"/>
        <v>16.861043384725708</v>
      </c>
      <c r="P343" s="34" cm="1">
        <f t="array" ref="P343">CostperConv('Master Data'!$H343,'Master Data'!$K343)</f>
        <v>7234.6846153846145</v>
      </c>
      <c r="Q343" s="32">
        <f t="shared" si="11"/>
        <v>4.9008431506148238E-3</v>
      </c>
      <c r="R343" s="35" cm="1">
        <f t="array" ref="R343">ProfitPCNT(N343,H343)</f>
        <v>-0.330862330929316</v>
      </c>
      <c r="T343" s="11"/>
      <c r="U343" s="11"/>
    </row>
    <row r="344" spans="1:21" x14ac:dyDescent="0.2">
      <c r="A344" s="7">
        <v>35</v>
      </c>
      <c r="B344" s="36">
        <v>44231</v>
      </c>
      <c r="C344" s="7" t="str" cm="1">
        <f t="array" ref="C344">Host(D344)</f>
        <v>Facebook</v>
      </c>
      <c r="D344" s="7" t="s">
        <v>12</v>
      </c>
      <c r="E344" s="7" t="s">
        <v>11</v>
      </c>
      <c r="F344" s="7">
        <v>348934</v>
      </c>
      <c r="G344" s="7">
        <v>5441471</v>
      </c>
      <c r="H344" s="37">
        <v>135177.96</v>
      </c>
      <c r="I344" s="7">
        <v>12655</v>
      </c>
      <c r="J344" s="7">
        <v>144</v>
      </c>
      <c r="K344" s="7">
        <v>16</v>
      </c>
      <c r="L344" s="38" cm="1">
        <f t="array" ref="L344">ConvRate(K344,J344)</f>
        <v>0.1111111111111111</v>
      </c>
      <c r="M344" s="39">
        <v>78737</v>
      </c>
      <c r="N344" s="39" cm="1">
        <f t="array" ref="N344">Profit(M344,H344)</f>
        <v>-56440.959999999999</v>
      </c>
      <c r="O344" s="40">
        <f t="shared" si="10"/>
        <v>10.681782694587119</v>
      </c>
      <c r="P344" s="40" cm="1">
        <f t="array" ref="P344">CostperConv('Master Data'!$H344,'Master Data'!$K344)</f>
        <v>8448.6224999999995</v>
      </c>
      <c r="Q344" s="38">
        <f t="shared" si="11"/>
        <v>2.3256578965503995E-3</v>
      </c>
      <c r="R344" s="41" cm="1">
        <f t="array" ref="R344">ProfitPCNT(N344,H344)</f>
        <v>-0.41753078682353251</v>
      </c>
      <c r="T344" s="11"/>
      <c r="U344" s="11"/>
    </row>
    <row r="345" spans="1:21" x14ac:dyDescent="0.2">
      <c r="A345" s="8">
        <v>36</v>
      </c>
      <c r="B345" s="30">
        <v>44231</v>
      </c>
      <c r="C345" s="8" t="str" cm="1">
        <f t="array" ref="C345">Host(D345)</f>
        <v>Google</v>
      </c>
      <c r="D345" s="8" t="s">
        <v>13</v>
      </c>
      <c r="E345" s="8" t="s">
        <v>14</v>
      </c>
      <c r="F345" s="8">
        <v>89459845</v>
      </c>
      <c r="G345" s="8">
        <v>175488</v>
      </c>
      <c r="H345" s="31">
        <v>34271.910000000003</v>
      </c>
      <c r="I345" s="8">
        <v>4206</v>
      </c>
      <c r="J345" s="8">
        <v>62</v>
      </c>
      <c r="K345" s="8">
        <v>8</v>
      </c>
      <c r="L345" s="32" cm="1">
        <f t="array" ref="L345">ConvRate(K345,J345)</f>
        <v>0.12903225806451613</v>
      </c>
      <c r="M345" s="33">
        <v>71103</v>
      </c>
      <c r="N345" s="33" cm="1">
        <f t="array" ref="N345">Profit(M345,H345)</f>
        <v>36831.089999999997</v>
      </c>
      <c r="O345" s="34">
        <f t="shared" si="10"/>
        <v>8.1483380884450796</v>
      </c>
      <c r="P345" s="34" cm="1">
        <f t="array" ref="P345">CostperConv('Master Data'!$H345,'Master Data'!$K345)</f>
        <v>4283.9887500000004</v>
      </c>
      <c r="Q345" s="32">
        <f t="shared" si="11"/>
        <v>2.3967450765864332E-2</v>
      </c>
      <c r="R345" s="35" cm="1">
        <f t="array" ref="R345">ProfitPCNT(N345,H345)</f>
        <v>1.0746728151421965</v>
      </c>
      <c r="T345" s="11"/>
      <c r="U345" s="11"/>
    </row>
    <row r="346" spans="1:21" x14ac:dyDescent="0.2">
      <c r="A346" s="7">
        <v>37</v>
      </c>
      <c r="B346" s="36">
        <v>44231</v>
      </c>
      <c r="C346" s="7" t="str" cm="1">
        <f t="array" ref="C346">Host(D346)</f>
        <v>Google</v>
      </c>
      <c r="D346" s="7" t="s">
        <v>15</v>
      </c>
      <c r="E346" s="7" t="s">
        <v>14</v>
      </c>
      <c r="F346" s="7">
        <v>127823</v>
      </c>
      <c r="G346" s="7">
        <v>1615785</v>
      </c>
      <c r="H346" s="37">
        <v>48906.52</v>
      </c>
      <c r="I346" s="7">
        <v>8830</v>
      </c>
      <c r="J346" s="7">
        <v>263</v>
      </c>
      <c r="K346" s="7">
        <v>14</v>
      </c>
      <c r="L346" s="38" cm="1">
        <f t="array" ref="L346">ConvRate(K346,J346)</f>
        <v>5.3231939163498096E-2</v>
      </c>
      <c r="M346" s="39">
        <v>53185</v>
      </c>
      <c r="N346" s="39" cm="1">
        <f t="array" ref="N346">Profit(M346,H346)</f>
        <v>4278.4799999999996</v>
      </c>
      <c r="O346" s="40">
        <f t="shared" si="10"/>
        <v>5.5386772366930916</v>
      </c>
      <c r="P346" s="40" cm="1">
        <f t="array" ref="P346">CostperConv('Master Data'!$H346,'Master Data'!$K346)</f>
        <v>3493.3228571428567</v>
      </c>
      <c r="Q346" s="38">
        <f t="shared" si="11"/>
        <v>5.4648359775588953E-3</v>
      </c>
      <c r="R346" s="41" cm="1">
        <f t="array" ref="R346">ProfitPCNT(N346,H346)</f>
        <v>8.748281415238704E-2</v>
      </c>
      <c r="T346" s="11"/>
      <c r="U346" s="11"/>
    </row>
    <row r="347" spans="1:21" x14ac:dyDescent="0.2">
      <c r="A347" s="8">
        <v>38</v>
      </c>
      <c r="B347" s="30">
        <v>44231</v>
      </c>
      <c r="C347" s="8" t="str" cm="1">
        <f t="array" ref="C347">Host(D347)</f>
        <v>YouTube</v>
      </c>
      <c r="D347" s="8" t="s">
        <v>16</v>
      </c>
      <c r="E347" s="8" t="s">
        <v>17</v>
      </c>
      <c r="F347" s="8">
        <v>10934</v>
      </c>
      <c r="G347" s="8">
        <v>2438111</v>
      </c>
      <c r="H347" s="31">
        <v>158487.41</v>
      </c>
      <c r="I347" s="8">
        <v>18605</v>
      </c>
      <c r="J347" s="8">
        <v>429</v>
      </c>
      <c r="K347" s="8">
        <v>79</v>
      </c>
      <c r="L347" s="32" cm="1">
        <f t="array" ref="L347">ConvRate(K347,J347)</f>
        <v>0.18414918414918416</v>
      </c>
      <c r="M347" s="33">
        <v>638623</v>
      </c>
      <c r="N347" s="33" cm="1">
        <f t="array" ref="N347">Profit(M347,H347)</f>
        <v>480135.59</v>
      </c>
      <c r="O347" s="34">
        <f t="shared" si="10"/>
        <v>8.5185385649019079</v>
      </c>
      <c r="P347" s="34" cm="1">
        <f t="array" ref="P347">CostperConv('Master Data'!$H347,'Master Data'!$K347)</f>
        <v>2006.169746835443</v>
      </c>
      <c r="Q347" s="32">
        <f t="shared" si="11"/>
        <v>7.6309076986240581E-3</v>
      </c>
      <c r="R347" s="35" cm="1">
        <f t="array" ref="R347">ProfitPCNT(N347,H347)</f>
        <v>3.0294872633731602</v>
      </c>
      <c r="T347" s="11"/>
      <c r="U347" s="11"/>
    </row>
    <row r="348" spans="1:21" x14ac:dyDescent="0.2">
      <c r="A348" s="7">
        <v>39</v>
      </c>
      <c r="B348" s="36">
        <v>44231</v>
      </c>
      <c r="C348" s="7" t="str" cm="1">
        <f t="array" ref="C348">Host(D348)</f>
        <v>Instagram</v>
      </c>
      <c r="D348" s="7" t="s">
        <v>18</v>
      </c>
      <c r="E348" s="7" t="s">
        <v>11</v>
      </c>
      <c r="F348" s="7">
        <v>9034945</v>
      </c>
      <c r="G348" s="7">
        <v>1519635</v>
      </c>
      <c r="H348" s="37">
        <v>98095.22</v>
      </c>
      <c r="I348" s="7">
        <v>10221</v>
      </c>
      <c r="J348" s="7">
        <v>214</v>
      </c>
      <c r="K348" s="7">
        <v>24</v>
      </c>
      <c r="L348" s="38" cm="1">
        <f t="array" ref="L348">ConvRate(K348,J348)</f>
        <v>0.11214953271028037</v>
      </c>
      <c r="M348" s="39">
        <v>157269</v>
      </c>
      <c r="N348" s="39" cm="1">
        <f t="array" ref="N348">Profit(M348,H348)</f>
        <v>59173.78</v>
      </c>
      <c r="O348" s="40">
        <f t="shared" si="10"/>
        <v>9.5974190392329515</v>
      </c>
      <c r="P348" s="40" cm="1">
        <f t="array" ref="P348">CostperConv('Master Data'!$H348,'Master Data'!$K348)</f>
        <v>4087.3008333333332</v>
      </c>
      <c r="Q348" s="38">
        <f t="shared" si="11"/>
        <v>6.7259572199903266E-3</v>
      </c>
      <c r="R348" s="41" cm="1">
        <f t="array" ref="R348">ProfitPCNT(N348,H348)</f>
        <v>0.60322796564399361</v>
      </c>
      <c r="T348" s="11"/>
      <c r="U348" s="11"/>
    </row>
    <row r="349" spans="1:21" x14ac:dyDescent="0.2">
      <c r="A349" s="8">
        <v>40</v>
      </c>
      <c r="B349" s="30">
        <v>44231</v>
      </c>
      <c r="C349" s="8" t="str" cm="1">
        <f t="array" ref="C349">Host(D349)</f>
        <v>Instagram</v>
      </c>
      <c r="D349" s="8" t="s">
        <v>19</v>
      </c>
      <c r="E349" s="8" t="s">
        <v>11</v>
      </c>
      <c r="F349" s="8">
        <v>983498</v>
      </c>
      <c r="G349" s="8">
        <v>3042031</v>
      </c>
      <c r="H349" s="31">
        <v>42819.13</v>
      </c>
      <c r="I349" s="8">
        <v>20175</v>
      </c>
      <c r="J349" s="8">
        <v>481</v>
      </c>
      <c r="K349" s="8">
        <v>11</v>
      </c>
      <c r="L349" s="32" cm="1">
        <f t="array" ref="L349">ConvRate(K349,J349)</f>
        <v>2.286902286902287E-2</v>
      </c>
      <c r="M349" s="33">
        <v>22076</v>
      </c>
      <c r="N349" s="33" cm="1">
        <f t="array" ref="N349">Profit(M349,H349)</f>
        <v>-20743.13</v>
      </c>
      <c r="O349" s="34">
        <f t="shared" si="10"/>
        <v>2.1223856257744731</v>
      </c>
      <c r="P349" s="34" cm="1">
        <f t="array" ref="P349">CostperConv('Master Data'!$H349,'Master Data'!$K349)</f>
        <v>3892.6481818181815</v>
      </c>
      <c r="Q349" s="32">
        <f t="shared" si="11"/>
        <v>6.632082316057923E-3</v>
      </c>
      <c r="R349" s="35" cm="1">
        <f t="array" ref="R349">ProfitPCNT(N349,H349)</f>
        <v>-0.48443604529097162</v>
      </c>
      <c r="T349" s="11"/>
      <c r="U349" s="11"/>
    </row>
    <row r="350" spans="1:21" x14ac:dyDescent="0.2">
      <c r="A350" s="7">
        <v>41</v>
      </c>
      <c r="B350" s="36">
        <v>44231</v>
      </c>
      <c r="C350" s="7" t="str" cm="1">
        <f t="array" ref="C350">Host(D350)</f>
        <v>Facebook</v>
      </c>
      <c r="D350" s="7" t="s">
        <v>20</v>
      </c>
      <c r="E350" s="7" t="s">
        <v>11</v>
      </c>
      <c r="F350" s="7">
        <v>4387490</v>
      </c>
      <c r="G350" s="7">
        <v>49377</v>
      </c>
      <c r="H350" s="37">
        <v>801.37</v>
      </c>
      <c r="I350" s="7">
        <v>1225</v>
      </c>
      <c r="J350" s="7">
        <v>3</v>
      </c>
      <c r="K350" s="7">
        <v>1</v>
      </c>
      <c r="L350" s="38" cm="1">
        <f t="array" ref="L350">ConvRate(K350,J350)</f>
        <v>0.33333333333333331</v>
      </c>
      <c r="M350" s="39">
        <v>5224</v>
      </c>
      <c r="N350" s="39" cm="1">
        <f t="array" ref="N350">Profit(M350,H350)</f>
        <v>4422.63</v>
      </c>
      <c r="O350" s="40">
        <f t="shared" si="10"/>
        <v>0.65417959183673469</v>
      </c>
      <c r="P350" s="40" cm="1">
        <f t="array" ref="P350">CostperConv('Master Data'!$H350,'Master Data'!$K350)</f>
        <v>801.37</v>
      </c>
      <c r="Q350" s="38">
        <f t="shared" si="11"/>
        <v>2.4809121655831663E-2</v>
      </c>
      <c r="R350" s="41" cm="1">
        <f t="array" ref="R350">ProfitPCNT(N350,H350)</f>
        <v>5.5188364925065825</v>
      </c>
      <c r="T350" s="11"/>
      <c r="U350" s="11"/>
    </row>
    <row r="351" spans="1:21" x14ac:dyDescent="0.2">
      <c r="A351" s="8">
        <v>42</v>
      </c>
      <c r="B351" s="30">
        <v>44231</v>
      </c>
      <c r="C351" s="8" t="str" cm="1">
        <f t="array" ref="C351">Host(D351)</f>
        <v>Facebook</v>
      </c>
      <c r="D351" s="8" t="s">
        <v>21</v>
      </c>
      <c r="E351" s="8" t="s">
        <v>11</v>
      </c>
      <c r="F351" s="8">
        <v>544756</v>
      </c>
      <c r="G351" s="8">
        <v>396271</v>
      </c>
      <c r="H351" s="31">
        <v>128495.6</v>
      </c>
      <c r="I351" s="8">
        <v>3846</v>
      </c>
      <c r="J351" s="8">
        <v>68</v>
      </c>
      <c r="K351" s="8">
        <v>14</v>
      </c>
      <c r="L351" s="32" cm="1">
        <f t="array" ref="L351">ConvRate(K351,J351)</f>
        <v>0.20588235294117646</v>
      </c>
      <c r="M351" s="33">
        <v>6952</v>
      </c>
      <c r="N351" s="33" cm="1">
        <f t="array" ref="N351">Profit(M351,H351)</f>
        <v>-121543.6</v>
      </c>
      <c r="O351" s="34">
        <f t="shared" si="10"/>
        <v>33.410192407696307</v>
      </c>
      <c r="P351" s="34" cm="1">
        <f t="array" ref="P351">CostperConv('Master Data'!$H351,'Master Data'!$K351)</f>
        <v>9178.2571428571428</v>
      </c>
      <c r="Q351" s="32">
        <f t="shared" si="11"/>
        <v>9.7054793310638425E-3</v>
      </c>
      <c r="R351" s="35" cm="1">
        <f t="array" ref="R351">ProfitPCNT(N351,H351)</f>
        <v>-0.94589698013005896</v>
      </c>
      <c r="T351" s="11"/>
      <c r="U351" s="11"/>
    </row>
    <row r="352" spans="1:21" x14ac:dyDescent="0.2">
      <c r="A352" s="7">
        <v>43</v>
      </c>
      <c r="B352" s="36">
        <v>44231</v>
      </c>
      <c r="C352" s="7" t="str" cm="1">
        <f t="array" ref="C352">Host(D352)</f>
        <v>Instagram</v>
      </c>
      <c r="D352" s="7" t="s">
        <v>22</v>
      </c>
      <c r="E352" s="7" t="s">
        <v>17</v>
      </c>
      <c r="F352" s="7">
        <v>374754</v>
      </c>
      <c r="G352" s="7">
        <v>1101740</v>
      </c>
      <c r="H352" s="37">
        <v>145727.57999999999</v>
      </c>
      <c r="I352" s="7">
        <v>9873</v>
      </c>
      <c r="J352" s="7">
        <v>245</v>
      </c>
      <c r="K352" s="7">
        <v>34</v>
      </c>
      <c r="L352" s="38" cm="1">
        <f t="array" ref="L352">ConvRate(K352,J352)</f>
        <v>0.13877551020408163</v>
      </c>
      <c r="M352" s="39">
        <v>232455</v>
      </c>
      <c r="N352" s="39" cm="1">
        <f t="array" ref="N352">Profit(M352,H352)</f>
        <v>86727.42</v>
      </c>
      <c r="O352" s="40">
        <f t="shared" si="10"/>
        <v>14.760212701306592</v>
      </c>
      <c r="P352" s="40" cm="1">
        <f t="array" ref="P352">CostperConv('Master Data'!$H352,'Master Data'!$K352)</f>
        <v>4286.1052941176467</v>
      </c>
      <c r="Q352" s="38">
        <f t="shared" si="11"/>
        <v>8.961279430718682E-3</v>
      </c>
      <c r="R352" s="41" cm="1">
        <f t="array" ref="R352">ProfitPCNT(N352,H352)</f>
        <v>0.59513387925607497</v>
      </c>
      <c r="T352" s="11"/>
      <c r="U352" s="11"/>
    </row>
    <row r="353" spans="1:21" x14ac:dyDescent="0.2">
      <c r="A353" s="8">
        <v>44</v>
      </c>
      <c r="B353" s="30">
        <v>44231</v>
      </c>
      <c r="C353" s="8" t="str" cm="1">
        <f t="array" ref="C353">Host(D353)</f>
        <v>Google</v>
      </c>
      <c r="D353" s="8" t="s">
        <v>23</v>
      </c>
      <c r="E353" s="8" t="s">
        <v>24</v>
      </c>
      <c r="F353" s="8">
        <v>39889</v>
      </c>
      <c r="G353" s="8">
        <v>47955373</v>
      </c>
      <c r="H353" s="31">
        <v>179166.71</v>
      </c>
      <c r="I353" s="8">
        <v>19256</v>
      </c>
      <c r="J353" s="8">
        <v>320</v>
      </c>
      <c r="K353" s="8">
        <v>69</v>
      </c>
      <c r="L353" s="32" cm="1">
        <f t="array" ref="L353">ConvRate(K353,J353)</f>
        <v>0.21562500000000001</v>
      </c>
      <c r="M353" s="33">
        <v>201022</v>
      </c>
      <c r="N353" s="33" cm="1">
        <f t="array" ref="N353">Profit(M353,H353)</f>
        <v>21855.29</v>
      </c>
      <c r="O353" s="34">
        <f t="shared" si="10"/>
        <v>9.3044614665558782</v>
      </c>
      <c r="P353" s="34" cm="1">
        <f t="array" ref="P353">CostperConv('Master Data'!$H353,'Master Data'!$K353)</f>
        <v>2596.6189855072462</v>
      </c>
      <c r="Q353" s="32">
        <f t="shared" si="11"/>
        <v>4.0153999010705225E-4</v>
      </c>
      <c r="R353" s="35" cm="1">
        <f t="array" ref="R353">ProfitPCNT(N353,H353)</f>
        <v>0.12198298445062702</v>
      </c>
      <c r="T353" s="11"/>
      <c r="U353" s="11"/>
    </row>
    <row r="354" spans="1:21" x14ac:dyDescent="0.2">
      <c r="A354" s="7">
        <v>45</v>
      </c>
      <c r="B354" s="36">
        <v>44232</v>
      </c>
      <c r="C354" s="7" t="str" cm="1">
        <f t="array" ref="C354">Host(D354)</f>
        <v>Facebook</v>
      </c>
      <c r="D354" s="7" t="s">
        <v>10</v>
      </c>
      <c r="E354" s="7" t="s">
        <v>11</v>
      </c>
      <c r="F354" s="7">
        <v>349043</v>
      </c>
      <c r="G354" s="7">
        <v>3025465</v>
      </c>
      <c r="H354" s="37">
        <v>107338.74</v>
      </c>
      <c r="I354" s="7">
        <v>11251</v>
      </c>
      <c r="J354" s="7">
        <v>126</v>
      </c>
      <c r="K354" s="7">
        <v>14</v>
      </c>
      <c r="L354" s="38" cm="1">
        <f t="array" ref="L354">ConvRate(K354,J354)</f>
        <v>0.1111111111111111</v>
      </c>
      <c r="M354" s="39">
        <v>95544</v>
      </c>
      <c r="N354" s="39" cm="1">
        <f t="array" ref="N354">Profit(M354,H354)</f>
        <v>-11794.74</v>
      </c>
      <c r="O354" s="40">
        <f t="shared" si="10"/>
        <v>9.5403733001510975</v>
      </c>
      <c r="P354" s="40" cm="1">
        <f t="array" ref="P354">CostperConv('Master Data'!$H354,'Master Data'!$K354)</f>
        <v>7667.0528571428576</v>
      </c>
      <c r="Q354" s="38">
        <f t="shared" si="11"/>
        <v>3.7187671977695989E-3</v>
      </c>
      <c r="R354" s="41" cm="1">
        <f t="array" ref="R354">ProfitPCNT(N354,H354)</f>
        <v>-0.10988334686991853</v>
      </c>
      <c r="T354" s="11"/>
      <c r="U354" s="11"/>
    </row>
    <row r="355" spans="1:21" x14ac:dyDescent="0.2">
      <c r="A355" s="8">
        <v>46</v>
      </c>
      <c r="B355" s="30">
        <v>44232</v>
      </c>
      <c r="C355" s="8" t="str" cm="1">
        <f t="array" ref="C355">Host(D355)</f>
        <v>Facebook</v>
      </c>
      <c r="D355" s="8" t="s">
        <v>12</v>
      </c>
      <c r="E355" s="8" t="s">
        <v>11</v>
      </c>
      <c r="F355" s="8">
        <v>348934</v>
      </c>
      <c r="G355" s="8">
        <v>2713543</v>
      </c>
      <c r="H355" s="31">
        <v>293086.68</v>
      </c>
      <c r="I355" s="8">
        <v>18633</v>
      </c>
      <c r="J355" s="8">
        <v>391</v>
      </c>
      <c r="K355" s="8">
        <v>48</v>
      </c>
      <c r="L355" s="32" cm="1">
        <f t="array" ref="L355">ConvRate(K355,J355)</f>
        <v>0.12276214833759591</v>
      </c>
      <c r="M355" s="33">
        <v>174952</v>
      </c>
      <c r="N355" s="33" cm="1">
        <f t="array" ref="N355">Profit(M355,H355)</f>
        <v>-118134.68</v>
      </c>
      <c r="O355" s="34">
        <f t="shared" si="10"/>
        <v>15.7294413137981</v>
      </c>
      <c r="P355" s="34" cm="1">
        <f t="array" ref="P355">CostperConv('Master Data'!$H355,'Master Data'!$K355)</f>
        <v>6105.9724999999999</v>
      </c>
      <c r="Q355" s="32">
        <f t="shared" si="11"/>
        <v>6.8666684110036211E-3</v>
      </c>
      <c r="R355" s="35" cm="1">
        <f t="array" ref="R355">ProfitPCNT(N355,H355)</f>
        <v>-0.40307079120757039</v>
      </c>
      <c r="T355" s="11"/>
      <c r="U355" s="11"/>
    </row>
    <row r="356" spans="1:21" x14ac:dyDescent="0.2">
      <c r="A356" s="7">
        <v>47</v>
      </c>
      <c r="B356" s="36">
        <v>44232</v>
      </c>
      <c r="C356" s="7" t="str" cm="1">
        <f t="array" ref="C356">Host(D356)</f>
        <v>Google</v>
      </c>
      <c r="D356" s="7" t="s">
        <v>13</v>
      </c>
      <c r="E356" s="7" t="s">
        <v>14</v>
      </c>
      <c r="F356" s="7">
        <v>89459845</v>
      </c>
      <c r="G356" s="7">
        <v>228860</v>
      </c>
      <c r="H356" s="37">
        <v>93211.75</v>
      </c>
      <c r="I356" s="7">
        <v>4694</v>
      </c>
      <c r="J356" s="7">
        <v>146</v>
      </c>
      <c r="K356" s="7">
        <v>23</v>
      </c>
      <c r="L356" s="38" cm="1">
        <f t="array" ref="L356">ConvRate(K356,J356)</f>
        <v>0.15753424657534246</v>
      </c>
      <c r="M356" s="39">
        <v>165985</v>
      </c>
      <c r="N356" s="39" cm="1">
        <f t="array" ref="N356">Profit(M356,H356)</f>
        <v>72773.25</v>
      </c>
      <c r="O356" s="40">
        <f t="shared" si="10"/>
        <v>19.857637409458885</v>
      </c>
      <c r="P356" s="40" cm="1">
        <f t="array" ref="P356">CostperConv('Master Data'!$H356,'Master Data'!$K356)</f>
        <v>4052.6847826086955</v>
      </c>
      <c r="Q356" s="38">
        <f t="shared" si="11"/>
        <v>2.0510355675959102E-2</v>
      </c>
      <c r="R356" s="41" cm="1">
        <f t="array" ref="R356">ProfitPCNT(N356,H356)</f>
        <v>0.78073043366313799</v>
      </c>
      <c r="T356" s="11"/>
      <c r="U356" s="11"/>
    </row>
    <row r="357" spans="1:21" x14ac:dyDescent="0.2">
      <c r="A357" s="8">
        <v>48</v>
      </c>
      <c r="B357" s="30">
        <v>44232</v>
      </c>
      <c r="C357" s="8" t="str" cm="1">
        <f t="array" ref="C357">Host(D357)</f>
        <v>Google</v>
      </c>
      <c r="D357" s="8" t="s">
        <v>15</v>
      </c>
      <c r="E357" s="8" t="s">
        <v>14</v>
      </c>
      <c r="F357" s="8">
        <v>127823</v>
      </c>
      <c r="G357" s="8">
        <v>8018410</v>
      </c>
      <c r="H357" s="31">
        <v>51428.76</v>
      </c>
      <c r="I357" s="8">
        <v>12498</v>
      </c>
      <c r="J357" s="8">
        <v>132</v>
      </c>
      <c r="K357" s="8">
        <v>14</v>
      </c>
      <c r="L357" s="32" cm="1">
        <f t="array" ref="L357">ConvRate(K357,J357)</f>
        <v>0.10606060606060606</v>
      </c>
      <c r="M357" s="33">
        <v>49090</v>
      </c>
      <c r="N357" s="33" cm="1">
        <f t="array" ref="N357">Profit(M357,H357)</f>
        <v>-2338.7600000000002</v>
      </c>
      <c r="O357" s="34">
        <f t="shared" si="10"/>
        <v>4.1149591934709555</v>
      </c>
      <c r="P357" s="34" cm="1">
        <f t="array" ref="P357">CostperConv('Master Data'!$H357,'Master Data'!$K357)</f>
        <v>3673.4828571428575</v>
      </c>
      <c r="Q357" s="32">
        <f t="shared" si="11"/>
        <v>1.5586631264801875E-3</v>
      </c>
      <c r="R357" s="35" cm="1">
        <f t="array" ref="R357">ProfitPCNT(N357,H357)</f>
        <v>-4.5475722144574363E-2</v>
      </c>
      <c r="T357" s="11"/>
      <c r="U357" s="11"/>
    </row>
    <row r="358" spans="1:21" x14ac:dyDescent="0.2">
      <c r="A358" s="7">
        <v>49</v>
      </c>
      <c r="B358" s="36">
        <v>44232</v>
      </c>
      <c r="C358" s="7" t="str" cm="1">
        <f t="array" ref="C358">Host(D358)</f>
        <v>YouTube</v>
      </c>
      <c r="D358" s="7" t="s">
        <v>16</v>
      </c>
      <c r="E358" s="7" t="s">
        <v>17</v>
      </c>
      <c r="F358" s="7">
        <v>10934</v>
      </c>
      <c r="G358" s="7">
        <v>2014744</v>
      </c>
      <c r="H358" s="37">
        <v>417741.76</v>
      </c>
      <c r="I358" s="7">
        <v>21569</v>
      </c>
      <c r="J358" s="7">
        <v>856</v>
      </c>
      <c r="K358" s="7">
        <v>161</v>
      </c>
      <c r="L358" s="38" cm="1">
        <f t="array" ref="L358">ConvRate(K358,J358)</f>
        <v>0.18808411214953272</v>
      </c>
      <c r="M358" s="39">
        <v>1113026</v>
      </c>
      <c r="N358" s="39" cm="1">
        <f t="array" ref="N358">Profit(M358,H358)</f>
        <v>695284.24</v>
      </c>
      <c r="O358" s="40">
        <f t="shared" si="10"/>
        <v>19.367692521674627</v>
      </c>
      <c r="P358" s="40" cm="1">
        <f t="array" ref="P358">CostperConv('Master Data'!$H358,'Master Data'!$K358)</f>
        <v>2594.6693167701865</v>
      </c>
      <c r="Q358" s="38">
        <f t="shared" si="11"/>
        <v>1.0705578475478771E-2</v>
      </c>
      <c r="R358" s="41" cm="1">
        <f t="array" ref="R358">ProfitPCNT(N358,H358)</f>
        <v>1.6643876829551347</v>
      </c>
      <c r="T358" s="11"/>
      <c r="U358" s="11"/>
    </row>
    <row r="359" spans="1:21" x14ac:dyDescent="0.2">
      <c r="A359" s="8">
        <v>50</v>
      </c>
      <c r="B359" s="30">
        <v>44232</v>
      </c>
      <c r="C359" s="8" t="str" cm="1">
        <f t="array" ref="C359">Host(D359)</f>
        <v>Instagram</v>
      </c>
      <c r="D359" s="8" t="s">
        <v>18</v>
      </c>
      <c r="E359" s="8" t="s">
        <v>11</v>
      </c>
      <c r="F359" s="8">
        <v>9034945</v>
      </c>
      <c r="G359" s="8">
        <v>6837251</v>
      </c>
      <c r="H359" s="31">
        <v>234234.52</v>
      </c>
      <c r="I359" s="8">
        <v>13890</v>
      </c>
      <c r="J359" s="8">
        <v>626</v>
      </c>
      <c r="K359" s="8">
        <v>62</v>
      </c>
      <c r="L359" s="32" cm="1">
        <f t="array" ref="L359">ConvRate(K359,J359)</f>
        <v>9.9041533546325874E-2</v>
      </c>
      <c r="M359" s="33">
        <v>375056</v>
      </c>
      <c r="N359" s="33" cm="1">
        <f t="array" ref="N359">Profit(M359,H359)</f>
        <v>140821.48000000001</v>
      </c>
      <c r="O359" s="34">
        <f t="shared" si="10"/>
        <v>16.863536357091434</v>
      </c>
      <c r="P359" s="34" cm="1">
        <f t="array" ref="P359">CostperConv('Master Data'!$H359,'Master Data'!$K359)</f>
        <v>3777.9761290322581</v>
      </c>
      <c r="Q359" s="32">
        <f t="shared" si="11"/>
        <v>2.0315182227477096E-3</v>
      </c>
      <c r="R359" s="35" cm="1">
        <f t="array" ref="R359">ProfitPCNT(N359,H359)</f>
        <v>0.60119866192224791</v>
      </c>
      <c r="T359" s="11"/>
      <c r="U359" s="11"/>
    </row>
    <row r="360" spans="1:21" x14ac:dyDescent="0.2">
      <c r="A360" s="7">
        <v>51</v>
      </c>
      <c r="B360" s="36">
        <v>44232</v>
      </c>
      <c r="C360" s="7" t="str" cm="1">
        <f t="array" ref="C360">Host(D360)</f>
        <v>Instagram</v>
      </c>
      <c r="D360" s="7" t="s">
        <v>19</v>
      </c>
      <c r="E360" s="7" t="s">
        <v>11</v>
      </c>
      <c r="F360" s="7">
        <v>983498</v>
      </c>
      <c r="G360" s="7">
        <v>4335217</v>
      </c>
      <c r="H360" s="37">
        <v>12320.2</v>
      </c>
      <c r="I360" s="7">
        <v>21685</v>
      </c>
      <c r="J360" s="7">
        <v>721</v>
      </c>
      <c r="K360" s="7">
        <v>4</v>
      </c>
      <c r="L360" s="38" cm="1">
        <f t="array" ref="L360">ConvRate(K360,J360)</f>
        <v>5.5478502080443829E-3</v>
      </c>
      <c r="M360" s="39">
        <v>8127</v>
      </c>
      <c r="N360" s="39" cm="1">
        <f t="array" ref="N360">Profit(M360,H360)</f>
        <v>-4193.2</v>
      </c>
      <c r="O360" s="40">
        <f t="shared" si="10"/>
        <v>0.56814387825685964</v>
      </c>
      <c r="P360" s="40" cm="1">
        <f t="array" ref="P360">CostperConv('Master Data'!$H360,'Master Data'!$K360)</f>
        <v>3080.05</v>
      </c>
      <c r="Q360" s="38">
        <f t="shared" si="11"/>
        <v>5.0020564137850535E-3</v>
      </c>
      <c r="R360" s="41" cm="1">
        <f t="array" ref="R360">ProfitPCNT(N360,H360)</f>
        <v>-0.34035161766854433</v>
      </c>
      <c r="T360" s="11"/>
      <c r="U360" s="11"/>
    </row>
    <row r="361" spans="1:21" x14ac:dyDescent="0.2">
      <c r="A361" s="8">
        <v>52</v>
      </c>
      <c r="B361" s="30">
        <v>44232</v>
      </c>
      <c r="C361" s="8" t="str" cm="1">
        <f t="array" ref="C361">Host(D361)</f>
        <v>Facebook</v>
      </c>
      <c r="D361" s="8" t="s">
        <v>20</v>
      </c>
      <c r="E361" s="8" t="s">
        <v>11</v>
      </c>
      <c r="F361" s="8">
        <v>4387490</v>
      </c>
      <c r="G361" s="8">
        <v>58675</v>
      </c>
      <c r="H361" s="31">
        <v>7746.69</v>
      </c>
      <c r="I361" s="8">
        <v>1327</v>
      </c>
      <c r="J361" s="8">
        <v>29</v>
      </c>
      <c r="K361" s="8">
        <v>4</v>
      </c>
      <c r="L361" s="32" cm="1">
        <f t="array" ref="L361">ConvRate(K361,J361)</f>
        <v>0.13793103448275862</v>
      </c>
      <c r="M361" s="33">
        <v>30247</v>
      </c>
      <c r="N361" s="33" cm="1">
        <f t="array" ref="N361">Profit(M361,H361)</f>
        <v>22500.31</v>
      </c>
      <c r="O361" s="34">
        <f t="shared" si="10"/>
        <v>5.8377467972871138</v>
      </c>
      <c r="P361" s="34" cm="1">
        <f t="array" ref="P361">CostperConv('Master Data'!$H361,'Master Data'!$K361)</f>
        <v>1936.6724999999999</v>
      </c>
      <c r="Q361" s="32">
        <f t="shared" si="11"/>
        <v>2.2616105666808693E-2</v>
      </c>
      <c r="R361" s="35" cm="1">
        <f t="array" ref="R361">ProfitPCNT(N361,H361)</f>
        <v>2.9045063117279772</v>
      </c>
      <c r="T361" s="11"/>
      <c r="U361" s="11"/>
    </row>
    <row r="362" spans="1:21" x14ac:dyDescent="0.2">
      <c r="A362" s="7">
        <v>53</v>
      </c>
      <c r="B362" s="36">
        <v>44232</v>
      </c>
      <c r="C362" s="7" t="str" cm="1">
        <f t="array" ref="C362">Host(D362)</f>
        <v>Facebook</v>
      </c>
      <c r="D362" s="7" t="s">
        <v>21</v>
      </c>
      <c r="E362" s="7" t="s">
        <v>11</v>
      </c>
      <c r="F362" s="7">
        <v>544756</v>
      </c>
      <c r="G362" s="7">
        <v>542067</v>
      </c>
      <c r="H362" s="37">
        <v>221533.41</v>
      </c>
      <c r="I362" s="7">
        <v>6188</v>
      </c>
      <c r="J362" s="7">
        <v>143</v>
      </c>
      <c r="K362" s="7">
        <v>24</v>
      </c>
      <c r="L362" s="38" cm="1">
        <f t="array" ref="L362">ConvRate(K362,J362)</f>
        <v>0.16783216783216784</v>
      </c>
      <c r="M362" s="39">
        <v>8174</v>
      </c>
      <c r="N362" s="39" cm="1">
        <f t="array" ref="N362">Profit(M362,H362)</f>
        <v>-213359.41</v>
      </c>
      <c r="O362" s="40">
        <f t="shared" si="10"/>
        <v>35.800486425339365</v>
      </c>
      <c r="P362" s="40" cm="1">
        <f t="array" ref="P362">CostperConv('Master Data'!$H362,'Master Data'!$K362)</f>
        <v>9230.5587500000001</v>
      </c>
      <c r="Q362" s="38">
        <f t="shared" si="11"/>
        <v>1.1415563020807391E-2</v>
      </c>
      <c r="R362" s="41" cm="1">
        <f t="array" ref="R362">ProfitPCNT(N362,H362)</f>
        <v>-0.96310263088533687</v>
      </c>
      <c r="T362" s="11"/>
      <c r="U362" s="11"/>
    </row>
    <row r="363" spans="1:21" x14ac:dyDescent="0.2">
      <c r="A363" s="8">
        <v>54</v>
      </c>
      <c r="B363" s="30">
        <v>44232</v>
      </c>
      <c r="C363" s="8" t="str" cm="1">
        <f t="array" ref="C363">Host(D363)</f>
        <v>Instagram</v>
      </c>
      <c r="D363" s="8" t="s">
        <v>22</v>
      </c>
      <c r="E363" s="8" t="s">
        <v>17</v>
      </c>
      <c r="F363" s="8">
        <v>374754</v>
      </c>
      <c r="G363" s="8">
        <v>1992212</v>
      </c>
      <c r="H363" s="31">
        <v>30821.52</v>
      </c>
      <c r="I363" s="8">
        <v>12552</v>
      </c>
      <c r="J363" s="8">
        <v>50</v>
      </c>
      <c r="K363" s="8">
        <v>9</v>
      </c>
      <c r="L363" s="32" cm="1">
        <f t="array" ref="L363">ConvRate(K363,J363)</f>
        <v>0.18</v>
      </c>
      <c r="M363" s="33">
        <v>38321</v>
      </c>
      <c r="N363" s="33" cm="1">
        <f t="array" ref="N363">Profit(M363,H363)</f>
        <v>7499.48</v>
      </c>
      <c r="O363" s="34">
        <f t="shared" si="10"/>
        <v>2.4555066921606117</v>
      </c>
      <c r="P363" s="34" cm="1">
        <f t="array" ref="P363">CostperConv('Master Data'!$H363,'Master Data'!$K363)</f>
        <v>3424.6133333333332</v>
      </c>
      <c r="Q363" s="32">
        <f t="shared" si="11"/>
        <v>6.3005342804882212E-3</v>
      </c>
      <c r="R363" s="35" cm="1">
        <f t="array" ref="R363">ProfitPCNT(N363,H363)</f>
        <v>0.2433196026672273</v>
      </c>
      <c r="T363" s="11"/>
      <c r="U363" s="11"/>
    </row>
    <row r="364" spans="1:21" x14ac:dyDescent="0.2">
      <c r="A364" s="7">
        <v>55</v>
      </c>
      <c r="B364" s="36">
        <v>44232</v>
      </c>
      <c r="C364" s="7" t="str" cm="1">
        <f t="array" ref="C364">Host(D364)</f>
        <v>Google</v>
      </c>
      <c r="D364" s="7" t="s">
        <v>23</v>
      </c>
      <c r="E364" s="7" t="s">
        <v>24</v>
      </c>
      <c r="F364" s="7">
        <v>39889</v>
      </c>
      <c r="G364" s="7">
        <v>9458174</v>
      </c>
      <c r="H364" s="37">
        <v>490332.37</v>
      </c>
      <c r="I364" s="7">
        <v>20961</v>
      </c>
      <c r="J364" s="7">
        <v>942</v>
      </c>
      <c r="K364" s="7">
        <v>127</v>
      </c>
      <c r="L364" s="38" cm="1">
        <f t="array" ref="L364">ConvRate(K364,J364)</f>
        <v>0.13481953290870488</v>
      </c>
      <c r="M364" s="39">
        <v>491223</v>
      </c>
      <c r="N364" s="39" cm="1">
        <f t="array" ref="N364">Profit(M364,H364)</f>
        <v>890.63</v>
      </c>
      <c r="O364" s="40">
        <f t="shared" si="10"/>
        <v>23.392603883402508</v>
      </c>
      <c r="P364" s="40" cm="1">
        <f t="array" ref="P364">CostperConv('Master Data'!$H364,'Master Data'!$K364)</f>
        <v>3860.8848031496063</v>
      </c>
      <c r="Q364" s="38">
        <f t="shared" si="11"/>
        <v>2.2161783024926378E-3</v>
      </c>
      <c r="R364" s="41" cm="1">
        <f t="array" ref="R364">ProfitPCNT(N364,H364)</f>
        <v>1.8163801830990681E-3</v>
      </c>
      <c r="T364" s="11"/>
      <c r="U364" s="11"/>
    </row>
    <row r="365" spans="1:21" x14ac:dyDescent="0.2">
      <c r="A365" s="8">
        <v>56</v>
      </c>
      <c r="B365" s="30">
        <v>44233</v>
      </c>
      <c r="C365" s="8" t="str" cm="1">
        <f t="array" ref="C365">Host(D365)</f>
        <v>Facebook</v>
      </c>
      <c r="D365" s="8" t="s">
        <v>10</v>
      </c>
      <c r="E365" s="8" t="s">
        <v>11</v>
      </c>
      <c r="F365" s="8">
        <v>349043</v>
      </c>
      <c r="G365" s="8">
        <v>352869</v>
      </c>
      <c r="H365" s="31">
        <v>40503.550000000003</v>
      </c>
      <c r="I365" s="8">
        <v>2113</v>
      </c>
      <c r="J365" s="8">
        <v>70</v>
      </c>
      <c r="K365" s="8">
        <v>10</v>
      </c>
      <c r="L365" s="32" cm="1">
        <f t="array" ref="L365">ConvRate(K365,J365)</f>
        <v>0.14285714285714285</v>
      </c>
      <c r="M365" s="33">
        <v>38036</v>
      </c>
      <c r="N365" s="33" cm="1">
        <f t="array" ref="N365">Profit(M365,H365)</f>
        <v>-2467.5500000000002</v>
      </c>
      <c r="O365" s="34">
        <f t="shared" si="10"/>
        <v>19.168741126360626</v>
      </c>
      <c r="P365" s="34" cm="1">
        <f t="array" ref="P365">CostperConv('Master Data'!$H365,'Master Data'!$K365)</f>
        <v>4050.3550000000005</v>
      </c>
      <c r="Q365" s="32">
        <f t="shared" si="11"/>
        <v>5.9880578911720777E-3</v>
      </c>
      <c r="R365" s="35" cm="1">
        <f t="array" ref="R365">ProfitPCNT(N365,H365)</f>
        <v>-6.0921820433023771E-2</v>
      </c>
      <c r="T365" s="11"/>
      <c r="U365" s="11"/>
    </row>
    <row r="366" spans="1:21" x14ac:dyDescent="0.2">
      <c r="A366" s="7">
        <v>57</v>
      </c>
      <c r="B366" s="36">
        <v>44233</v>
      </c>
      <c r="C366" s="7" t="str" cm="1">
        <f t="array" ref="C366">Host(D366)</f>
        <v>Facebook</v>
      </c>
      <c r="D366" s="7" t="s">
        <v>12</v>
      </c>
      <c r="E366" s="7" t="s">
        <v>11</v>
      </c>
      <c r="F366" s="7">
        <v>348934</v>
      </c>
      <c r="G366" s="7">
        <v>533675</v>
      </c>
      <c r="H366" s="37">
        <v>65579.149999999994</v>
      </c>
      <c r="I366" s="7">
        <v>3159</v>
      </c>
      <c r="J366" s="7">
        <v>102</v>
      </c>
      <c r="K366" s="7">
        <v>7</v>
      </c>
      <c r="L366" s="38" cm="1">
        <f t="array" ref="L366">ConvRate(K366,J366)</f>
        <v>6.8627450980392163E-2</v>
      </c>
      <c r="M366" s="39">
        <v>39984</v>
      </c>
      <c r="N366" s="39" cm="1">
        <f t="array" ref="N366">Profit(M366,H366)</f>
        <v>-25595.15</v>
      </c>
      <c r="O366" s="40">
        <f t="shared" si="10"/>
        <v>20.75946502057613</v>
      </c>
      <c r="P366" s="40" cm="1">
        <f t="array" ref="P366">CostperConv('Master Data'!$H366,'Master Data'!$K366)</f>
        <v>9368.4499999999989</v>
      </c>
      <c r="Q366" s="38">
        <f t="shared" si="11"/>
        <v>5.919332927343421E-3</v>
      </c>
      <c r="R366" s="41" cm="1">
        <f t="array" ref="R366">ProfitPCNT(N366,H366)</f>
        <v>-0.39029401875443648</v>
      </c>
      <c r="T366" s="11"/>
      <c r="U366" s="11"/>
    </row>
    <row r="367" spans="1:21" x14ac:dyDescent="0.2">
      <c r="A367" s="8">
        <v>58</v>
      </c>
      <c r="B367" s="30">
        <v>44233</v>
      </c>
      <c r="C367" s="8" t="str" cm="1">
        <f t="array" ref="C367">Host(D367)</f>
        <v>Google</v>
      </c>
      <c r="D367" s="8" t="s">
        <v>13</v>
      </c>
      <c r="E367" s="8" t="s">
        <v>14</v>
      </c>
      <c r="F367" s="8">
        <v>89459845</v>
      </c>
      <c r="G367" s="8">
        <v>36117</v>
      </c>
      <c r="H367" s="31">
        <v>8108.7</v>
      </c>
      <c r="I367" s="8">
        <v>755</v>
      </c>
      <c r="J367" s="8">
        <v>14</v>
      </c>
      <c r="K367" s="8">
        <v>1</v>
      </c>
      <c r="L367" s="32" cm="1">
        <f t="array" ref="L367">ConvRate(K367,J367)</f>
        <v>7.1428571428571425E-2</v>
      </c>
      <c r="M367" s="33">
        <v>8210</v>
      </c>
      <c r="N367" s="33" cm="1">
        <f t="array" ref="N367">Profit(M367,H367)</f>
        <v>101.3</v>
      </c>
      <c r="O367" s="34">
        <f t="shared" si="10"/>
        <v>10.74</v>
      </c>
      <c r="P367" s="34" cm="1">
        <f t="array" ref="P367">CostperConv('Master Data'!$H367,'Master Data'!$K367)</f>
        <v>8108.7</v>
      </c>
      <c r="Q367" s="32">
        <f t="shared" si="11"/>
        <v>2.0904283301492372E-2</v>
      </c>
      <c r="R367" s="35" cm="1">
        <f t="array" ref="R367">ProfitPCNT(N367,H367)</f>
        <v>1.249275469557389E-2</v>
      </c>
      <c r="T367" s="11"/>
      <c r="U367" s="11"/>
    </row>
    <row r="368" spans="1:21" x14ac:dyDescent="0.2">
      <c r="A368" s="7">
        <v>59</v>
      </c>
      <c r="B368" s="36">
        <v>44233</v>
      </c>
      <c r="C368" s="7" t="str" cm="1">
        <f t="array" ref="C368">Host(D368)</f>
        <v>Google</v>
      </c>
      <c r="D368" s="7" t="s">
        <v>15</v>
      </c>
      <c r="E368" s="7" t="s">
        <v>14</v>
      </c>
      <c r="F368" s="7">
        <v>127823</v>
      </c>
      <c r="G368" s="7">
        <v>543545</v>
      </c>
      <c r="H368" s="37">
        <v>21497.43</v>
      </c>
      <c r="I368" s="7">
        <v>2121</v>
      </c>
      <c r="J368" s="7">
        <v>51</v>
      </c>
      <c r="K368" s="7">
        <v>6</v>
      </c>
      <c r="L368" s="38" cm="1">
        <f t="array" ref="L368">ConvRate(K368,J368)</f>
        <v>0.11764705882352941</v>
      </c>
      <c r="M368" s="39">
        <v>13349</v>
      </c>
      <c r="N368" s="39" cm="1">
        <f t="array" ref="N368">Profit(M368,H368)</f>
        <v>-8148.43</v>
      </c>
      <c r="O368" s="40">
        <f t="shared" si="10"/>
        <v>10.135516265912306</v>
      </c>
      <c r="P368" s="40" cm="1">
        <f t="array" ref="P368">CostperConv('Master Data'!$H368,'Master Data'!$K368)</f>
        <v>3582.9050000000002</v>
      </c>
      <c r="Q368" s="38">
        <f t="shared" si="11"/>
        <v>3.9021608146519609E-3</v>
      </c>
      <c r="R368" s="41" cm="1">
        <f t="array" ref="R368">ProfitPCNT(N368,H368)</f>
        <v>-0.3790420529337693</v>
      </c>
      <c r="T368" s="11"/>
      <c r="U368" s="11"/>
    </row>
    <row r="369" spans="1:21" x14ac:dyDescent="0.2">
      <c r="A369" s="8">
        <v>60</v>
      </c>
      <c r="B369" s="30">
        <v>44233</v>
      </c>
      <c r="C369" s="8" t="str" cm="1">
        <f t="array" ref="C369">Host(D369)</f>
        <v>YouTube</v>
      </c>
      <c r="D369" s="8" t="s">
        <v>16</v>
      </c>
      <c r="E369" s="8" t="s">
        <v>17</v>
      </c>
      <c r="F369" s="8">
        <v>10934</v>
      </c>
      <c r="G369" s="8">
        <v>399087</v>
      </c>
      <c r="H369" s="31">
        <v>76575.89</v>
      </c>
      <c r="I369" s="8">
        <v>4581</v>
      </c>
      <c r="J369" s="8">
        <v>151</v>
      </c>
      <c r="K369" s="8">
        <v>22</v>
      </c>
      <c r="L369" s="32" cm="1">
        <f t="array" ref="L369">ConvRate(K369,J369)</f>
        <v>0.14569536423841059</v>
      </c>
      <c r="M369" s="33">
        <v>230533</v>
      </c>
      <c r="N369" s="33" cm="1">
        <f t="array" ref="N369">Profit(M369,H369)</f>
        <v>153957.10999999999</v>
      </c>
      <c r="O369" s="34">
        <f t="shared" si="10"/>
        <v>16.715976860947393</v>
      </c>
      <c r="P369" s="34" cm="1">
        <f t="array" ref="P369">CostperConv('Master Data'!$H369,'Master Data'!$K369)</f>
        <v>3480.7222727272729</v>
      </c>
      <c r="Q369" s="32">
        <f t="shared" si="11"/>
        <v>1.1478700133053694E-2</v>
      </c>
      <c r="R369" s="35" cm="1">
        <f t="array" ref="R369">ProfitPCNT(N369,H369)</f>
        <v>2.010516756644944</v>
      </c>
      <c r="T369" s="11"/>
      <c r="U369" s="11"/>
    </row>
    <row r="370" spans="1:21" x14ac:dyDescent="0.2">
      <c r="A370" s="7">
        <v>61</v>
      </c>
      <c r="B370" s="36">
        <v>44233</v>
      </c>
      <c r="C370" s="7" t="str" cm="1">
        <f t="array" ref="C370">Host(D370)</f>
        <v>Instagram</v>
      </c>
      <c r="D370" s="7" t="s">
        <v>18</v>
      </c>
      <c r="E370" s="7" t="s">
        <v>11</v>
      </c>
      <c r="F370" s="7">
        <v>9034945</v>
      </c>
      <c r="G370" s="7">
        <v>377112</v>
      </c>
      <c r="H370" s="37">
        <v>3232.71</v>
      </c>
      <c r="I370" s="7">
        <v>3187</v>
      </c>
      <c r="J370" s="7">
        <v>16</v>
      </c>
      <c r="K370" s="7">
        <v>1</v>
      </c>
      <c r="L370" s="38" cm="1">
        <f t="array" ref="L370">ConvRate(K370,J370)</f>
        <v>6.25E-2</v>
      </c>
      <c r="M370" s="39">
        <v>5996</v>
      </c>
      <c r="N370" s="39" cm="1">
        <f t="array" ref="N370">Profit(M370,H370)</f>
        <v>2763.29</v>
      </c>
      <c r="O370" s="40">
        <f t="shared" si="10"/>
        <v>1.0143426419830561</v>
      </c>
      <c r="P370" s="40" cm="1">
        <f t="array" ref="P370">CostperConv('Master Data'!$H370,'Master Data'!$K370)</f>
        <v>3232.71</v>
      </c>
      <c r="Q370" s="38">
        <f t="shared" si="11"/>
        <v>8.4510702390801669E-3</v>
      </c>
      <c r="R370" s="41" cm="1">
        <f t="array" ref="R370">ProfitPCNT(N370,H370)</f>
        <v>0.85479056271672993</v>
      </c>
      <c r="T370" s="11"/>
      <c r="U370" s="11"/>
    </row>
    <row r="371" spans="1:21" x14ac:dyDescent="0.2">
      <c r="A371" s="8">
        <v>62</v>
      </c>
      <c r="B371" s="30">
        <v>44233</v>
      </c>
      <c r="C371" s="8" t="str" cm="1">
        <f t="array" ref="C371">Host(D371)</f>
        <v>Instagram</v>
      </c>
      <c r="D371" s="8" t="s">
        <v>19</v>
      </c>
      <c r="E371" s="8" t="s">
        <v>11</v>
      </c>
      <c r="F371" s="8">
        <v>983498</v>
      </c>
      <c r="G371" s="8">
        <v>1291647</v>
      </c>
      <c r="H371" s="31">
        <v>13547.77</v>
      </c>
      <c r="I371" s="8">
        <v>4113</v>
      </c>
      <c r="J371" s="8">
        <v>86</v>
      </c>
      <c r="K371" s="8">
        <v>4</v>
      </c>
      <c r="L371" s="32" cm="1">
        <f t="array" ref="L371">ConvRate(K371,J371)</f>
        <v>4.6511627906976744E-2</v>
      </c>
      <c r="M371" s="33">
        <v>14050</v>
      </c>
      <c r="N371" s="33" cm="1">
        <f t="array" ref="N371">Profit(M371,H371)</f>
        <v>502.23</v>
      </c>
      <c r="O371" s="34">
        <f t="shared" si="10"/>
        <v>3.2938901045465596</v>
      </c>
      <c r="P371" s="34" cm="1">
        <f t="array" ref="P371">CostperConv('Master Data'!$H371,'Master Data'!$K371)</f>
        <v>3386.9425000000001</v>
      </c>
      <c r="Q371" s="32">
        <f t="shared" si="11"/>
        <v>3.1843065481513139E-3</v>
      </c>
      <c r="R371" s="35" cm="1">
        <f t="array" ref="R371">ProfitPCNT(N371,H371)</f>
        <v>3.7071045640721681E-2</v>
      </c>
      <c r="T371" s="11"/>
      <c r="U371" s="11"/>
    </row>
    <row r="372" spans="1:21" x14ac:dyDescent="0.2">
      <c r="A372" s="7">
        <v>63</v>
      </c>
      <c r="B372" s="36">
        <v>44233</v>
      </c>
      <c r="C372" s="7" t="str" cm="1">
        <f t="array" ref="C372">Host(D372)</f>
        <v>Facebook</v>
      </c>
      <c r="D372" s="7" t="s">
        <v>20</v>
      </c>
      <c r="E372" s="7" t="s">
        <v>11</v>
      </c>
      <c r="F372" s="7">
        <v>4387490</v>
      </c>
      <c r="G372" s="7">
        <v>11716</v>
      </c>
      <c r="H372" s="37">
        <v>1245.31</v>
      </c>
      <c r="I372" s="7">
        <v>306</v>
      </c>
      <c r="J372" s="7">
        <v>5</v>
      </c>
      <c r="K372" s="7">
        <v>1</v>
      </c>
      <c r="L372" s="38" cm="1">
        <f t="array" ref="L372">ConvRate(K372,J372)</f>
        <v>0.2</v>
      </c>
      <c r="M372" s="39">
        <v>5152</v>
      </c>
      <c r="N372" s="39" cm="1">
        <f t="array" ref="N372">Profit(M372,H372)</f>
        <v>3906.69</v>
      </c>
      <c r="O372" s="40">
        <f t="shared" si="10"/>
        <v>4.069640522875817</v>
      </c>
      <c r="P372" s="40" cm="1">
        <f t="array" ref="P372">CostperConv('Master Data'!$H372,'Master Data'!$K372)</f>
        <v>1245.31</v>
      </c>
      <c r="Q372" s="38">
        <f t="shared" si="11"/>
        <v>2.611812905428474E-2</v>
      </c>
      <c r="R372" s="41" cm="1">
        <f t="array" ref="R372">ProfitPCNT(N372,H372)</f>
        <v>3.1371224835583109</v>
      </c>
      <c r="T372" s="11"/>
      <c r="U372" s="11"/>
    </row>
    <row r="373" spans="1:21" x14ac:dyDescent="0.2">
      <c r="A373" s="8">
        <v>64</v>
      </c>
      <c r="B373" s="30">
        <v>44233</v>
      </c>
      <c r="C373" s="8" t="str" cm="1">
        <f t="array" ref="C373">Host(D373)</f>
        <v>Facebook</v>
      </c>
      <c r="D373" s="8" t="s">
        <v>21</v>
      </c>
      <c r="E373" s="8" t="s">
        <v>11</v>
      </c>
      <c r="F373" s="8">
        <v>544756</v>
      </c>
      <c r="G373" s="8">
        <v>121498</v>
      </c>
      <c r="H373" s="31">
        <v>28253.64</v>
      </c>
      <c r="I373" s="8">
        <v>1322</v>
      </c>
      <c r="J373" s="8">
        <v>28</v>
      </c>
      <c r="K373" s="8">
        <v>3</v>
      </c>
      <c r="L373" s="32" cm="1">
        <f t="array" ref="L373">ConvRate(K373,J373)</f>
        <v>0.10714285714285714</v>
      </c>
      <c r="M373" s="33">
        <v>5702</v>
      </c>
      <c r="N373" s="33" cm="1">
        <f t="array" ref="N373">Profit(M373,H373)</f>
        <v>-22551.64</v>
      </c>
      <c r="O373" s="34">
        <f t="shared" si="10"/>
        <v>21.371891074130104</v>
      </c>
      <c r="P373" s="34" cm="1">
        <f t="array" ref="P373">CostperConv('Master Data'!$H373,'Master Data'!$K373)</f>
        <v>9417.8799999999992</v>
      </c>
      <c r="Q373" s="32">
        <f t="shared" si="11"/>
        <v>1.0880837544650942E-2</v>
      </c>
      <c r="R373" s="35" cm="1">
        <f t="array" ref="R373">ProfitPCNT(N373,H373)</f>
        <v>-0.7981852957707396</v>
      </c>
      <c r="T373" s="11"/>
      <c r="U373" s="11"/>
    </row>
    <row r="374" spans="1:21" x14ac:dyDescent="0.2">
      <c r="A374" s="7">
        <v>65</v>
      </c>
      <c r="B374" s="36">
        <v>44233</v>
      </c>
      <c r="C374" s="7" t="str" cm="1">
        <f t="array" ref="C374">Host(D374)</f>
        <v>Instagram</v>
      </c>
      <c r="D374" s="7" t="s">
        <v>22</v>
      </c>
      <c r="E374" s="7" t="s">
        <v>17</v>
      </c>
      <c r="F374" s="7">
        <v>374754</v>
      </c>
      <c r="G374" s="7">
        <v>284267</v>
      </c>
      <c r="H374" s="37">
        <v>6846.37</v>
      </c>
      <c r="I374" s="7">
        <v>2673</v>
      </c>
      <c r="J374" s="7">
        <v>20</v>
      </c>
      <c r="K374" s="7">
        <v>1</v>
      </c>
      <c r="L374" s="38" cm="1">
        <f t="array" ref="L374">ConvRate(K374,J374)</f>
        <v>0.05</v>
      </c>
      <c r="M374" s="39">
        <v>9523</v>
      </c>
      <c r="N374" s="39" cm="1">
        <f t="array" ref="N374">Profit(M374,H374)</f>
        <v>2676.63</v>
      </c>
      <c r="O374" s="40">
        <f t="shared" si="10"/>
        <v>2.5613056490834269</v>
      </c>
      <c r="P374" s="40" cm="1">
        <f t="array" ref="P374">CostperConv('Master Data'!$H374,'Master Data'!$K374)</f>
        <v>6846.37</v>
      </c>
      <c r="Q374" s="38">
        <f t="shared" si="11"/>
        <v>9.4031315629320329E-3</v>
      </c>
      <c r="R374" s="41" cm="1">
        <f t="array" ref="R374">ProfitPCNT(N374,H374)</f>
        <v>0.39095608329669596</v>
      </c>
      <c r="T374" s="11"/>
      <c r="U374" s="11"/>
    </row>
    <row r="375" spans="1:21" x14ac:dyDescent="0.2">
      <c r="A375" s="8">
        <v>66</v>
      </c>
      <c r="B375" s="30">
        <v>44233</v>
      </c>
      <c r="C375" s="8" t="str" cm="1">
        <f t="array" ref="C375">Host(D375)</f>
        <v>Google</v>
      </c>
      <c r="D375" s="8" t="s">
        <v>23</v>
      </c>
      <c r="E375" s="8" t="s">
        <v>24</v>
      </c>
      <c r="F375" s="8">
        <v>39889</v>
      </c>
      <c r="G375" s="8">
        <v>42663241</v>
      </c>
      <c r="H375" s="31">
        <v>38636.400000000001</v>
      </c>
      <c r="I375" s="8">
        <v>3885</v>
      </c>
      <c r="J375" s="8">
        <v>87</v>
      </c>
      <c r="K375" s="8">
        <v>8</v>
      </c>
      <c r="L375" s="32" cm="1">
        <f t="array" ref="L375">ConvRate(K375,J375)</f>
        <v>9.1954022988505746E-2</v>
      </c>
      <c r="M375" s="33">
        <v>45045</v>
      </c>
      <c r="N375" s="33" cm="1">
        <f t="array" ref="N375">Profit(M375,H375)</f>
        <v>6408.6</v>
      </c>
      <c r="O375" s="34">
        <f t="shared" si="10"/>
        <v>9.9450193050193061</v>
      </c>
      <c r="P375" s="34" cm="1">
        <f t="array" ref="P375">CostperConv('Master Data'!$H375,'Master Data'!$K375)</f>
        <v>4829.55</v>
      </c>
      <c r="Q375" s="32">
        <f t="shared" si="11"/>
        <v>9.1061998782511626E-5</v>
      </c>
      <c r="R375" s="35" cm="1">
        <f t="array" ref="R375">ProfitPCNT(N375,H375)</f>
        <v>0.16586949094636147</v>
      </c>
      <c r="T375" s="11"/>
      <c r="U375" s="11"/>
    </row>
    <row r="376" spans="1:21" x14ac:dyDescent="0.2">
      <c r="A376" s="7">
        <v>67</v>
      </c>
      <c r="B376" s="36">
        <v>44234</v>
      </c>
      <c r="C376" s="7" t="str" cm="1">
        <f t="array" ref="C376">Host(D376)</f>
        <v>Facebook</v>
      </c>
      <c r="D376" s="7" t="s">
        <v>10</v>
      </c>
      <c r="E376" s="7" t="s">
        <v>11</v>
      </c>
      <c r="F376" s="7">
        <v>349043</v>
      </c>
      <c r="G376" s="7">
        <v>462109</v>
      </c>
      <c r="H376" s="37">
        <v>31755.9</v>
      </c>
      <c r="I376" s="7">
        <v>2471</v>
      </c>
      <c r="J376" s="7">
        <v>40</v>
      </c>
      <c r="K376" s="7">
        <v>4</v>
      </c>
      <c r="L376" s="38" cm="1">
        <f t="array" ref="L376">ConvRate(K376,J376)</f>
        <v>0.1</v>
      </c>
      <c r="M376" s="39">
        <v>22393</v>
      </c>
      <c r="N376" s="39" cm="1">
        <f t="array" ref="N376">Profit(M376,H376)</f>
        <v>-9362.9</v>
      </c>
      <c r="O376" s="40">
        <f t="shared" si="10"/>
        <v>12.851436665317685</v>
      </c>
      <c r="P376" s="40" cm="1">
        <f t="array" ref="P376">CostperConv('Master Data'!$H376,'Master Data'!$K376)</f>
        <v>7938.9750000000004</v>
      </c>
      <c r="Q376" s="38">
        <f t="shared" si="11"/>
        <v>5.3472232741625892E-3</v>
      </c>
      <c r="R376" s="41" cm="1">
        <f t="array" ref="R376">ProfitPCNT(N376,H376)</f>
        <v>-0.29483969907954111</v>
      </c>
      <c r="T376" s="11"/>
      <c r="U376" s="11"/>
    </row>
    <row r="377" spans="1:21" x14ac:dyDescent="0.2">
      <c r="A377" s="8">
        <v>68</v>
      </c>
      <c r="B377" s="30">
        <v>44234</v>
      </c>
      <c r="C377" s="8" t="str" cm="1">
        <f t="array" ref="C377">Host(D377)</f>
        <v>Facebook</v>
      </c>
      <c r="D377" s="8" t="s">
        <v>12</v>
      </c>
      <c r="E377" s="8" t="s">
        <v>11</v>
      </c>
      <c r="F377" s="8">
        <v>348934</v>
      </c>
      <c r="G377" s="8">
        <v>626194</v>
      </c>
      <c r="H377" s="31">
        <v>42861.15</v>
      </c>
      <c r="I377" s="8">
        <v>2989</v>
      </c>
      <c r="J377" s="8">
        <v>59</v>
      </c>
      <c r="K377" s="8">
        <v>4</v>
      </c>
      <c r="L377" s="32" cm="1">
        <f t="array" ref="L377">ConvRate(K377,J377)</f>
        <v>6.7796610169491525E-2</v>
      </c>
      <c r="M377" s="33">
        <v>28011</v>
      </c>
      <c r="N377" s="33" cm="1">
        <f t="array" ref="N377">Profit(M377,H377)</f>
        <v>-14850.15</v>
      </c>
      <c r="O377" s="34">
        <f t="shared" si="10"/>
        <v>14.339628638340583</v>
      </c>
      <c r="P377" s="34" cm="1">
        <f t="array" ref="P377">CostperConv('Master Data'!$H377,'Master Data'!$K377)</f>
        <v>10715.2875</v>
      </c>
      <c r="Q377" s="32">
        <f t="shared" si="11"/>
        <v>4.7732811237412047E-3</v>
      </c>
      <c r="R377" s="35" cm="1">
        <f t="array" ref="R377">ProfitPCNT(N377,H377)</f>
        <v>-0.34647110495168698</v>
      </c>
      <c r="T377" s="11"/>
      <c r="U377" s="11"/>
    </row>
    <row r="378" spans="1:21" x14ac:dyDescent="0.2">
      <c r="A378" s="7">
        <v>69</v>
      </c>
      <c r="B378" s="36">
        <v>44234</v>
      </c>
      <c r="C378" s="7" t="str" cm="1">
        <f t="array" ref="C378">Host(D378)</f>
        <v>Google</v>
      </c>
      <c r="D378" s="7" t="s">
        <v>13</v>
      </c>
      <c r="E378" s="7" t="s">
        <v>14</v>
      </c>
      <c r="F378" s="7">
        <v>89459845</v>
      </c>
      <c r="G378" s="7">
        <v>39988</v>
      </c>
      <c r="H378" s="37">
        <v>5915.87</v>
      </c>
      <c r="I378" s="7">
        <v>1001</v>
      </c>
      <c r="J378" s="7">
        <v>17</v>
      </c>
      <c r="K378" s="7">
        <v>2</v>
      </c>
      <c r="L378" s="38" cm="1">
        <f t="array" ref="L378">ConvRate(K378,J378)</f>
        <v>0.11764705882352941</v>
      </c>
      <c r="M378" s="39">
        <v>15277</v>
      </c>
      <c r="N378" s="39" cm="1">
        <f t="array" ref="N378">Profit(M378,H378)</f>
        <v>9361.1299999999992</v>
      </c>
      <c r="O378" s="40">
        <f t="shared" si="10"/>
        <v>5.9099600399600396</v>
      </c>
      <c r="P378" s="40" cm="1">
        <f t="array" ref="P378">CostperConv('Master Data'!$H378,'Master Data'!$K378)</f>
        <v>2957.9349999999999</v>
      </c>
      <c r="Q378" s="38">
        <f t="shared" si="11"/>
        <v>2.5032509752925879E-2</v>
      </c>
      <c r="R378" s="41" cm="1">
        <f t="array" ref="R378">ProfitPCNT(N378,H378)</f>
        <v>1.582375880470666</v>
      </c>
      <c r="T378" s="11"/>
      <c r="U378" s="11"/>
    </row>
    <row r="379" spans="1:21" x14ac:dyDescent="0.2">
      <c r="A379" s="8">
        <v>70</v>
      </c>
      <c r="B379" s="30">
        <v>44234</v>
      </c>
      <c r="C379" s="8" t="str" cm="1">
        <f t="array" ref="C379">Host(D379)</f>
        <v>Google</v>
      </c>
      <c r="D379" s="8" t="s">
        <v>15</v>
      </c>
      <c r="E379" s="8" t="s">
        <v>14</v>
      </c>
      <c r="F379" s="8">
        <v>127823</v>
      </c>
      <c r="G379" s="8">
        <v>1261904</v>
      </c>
      <c r="H379" s="31">
        <v>18637.12</v>
      </c>
      <c r="I379" s="8">
        <v>2202</v>
      </c>
      <c r="J379" s="8">
        <v>45</v>
      </c>
      <c r="K379" s="8">
        <v>5</v>
      </c>
      <c r="L379" s="32" cm="1">
        <f t="array" ref="L379">ConvRate(K379,J379)</f>
        <v>0.1111111111111111</v>
      </c>
      <c r="M379" s="33">
        <v>14283</v>
      </c>
      <c r="N379" s="33" cm="1">
        <f t="array" ref="N379">Profit(M379,H379)</f>
        <v>-4354.12</v>
      </c>
      <c r="O379" s="34">
        <f t="shared" si="10"/>
        <v>8.4637238873751137</v>
      </c>
      <c r="P379" s="34" cm="1">
        <f t="array" ref="P379">CostperConv('Master Data'!$H379,'Master Data'!$K379)</f>
        <v>3727.424</v>
      </c>
      <c r="Q379" s="32">
        <f t="shared" si="11"/>
        <v>1.7449821856496215E-3</v>
      </c>
      <c r="R379" s="35" cm="1">
        <f t="array" ref="R379">ProfitPCNT(N379,H379)</f>
        <v>-0.2336262255112378</v>
      </c>
      <c r="T379" s="11"/>
      <c r="U379" s="11"/>
    </row>
    <row r="380" spans="1:21" x14ac:dyDescent="0.2">
      <c r="A380" s="7">
        <v>71</v>
      </c>
      <c r="B380" s="36">
        <v>44234</v>
      </c>
      <c r="C380" s="7" t="str" cm="1">
        <f t="array" ref="C380">Host(D380)</f>
        <v>YouTube</v>
      </c>
      <c r="D380" s="7" t="s">
        <v>16</v>
      </c>
      <c r="E380" s="7" t="s">
        <v>17</v>
      </c>
      <c r="F380" s="7">
        <v>10934</v>
      </c>
      <c r="G380" s="7">
        <v>606998</v>
      </c>
      <c r="H380" s="37">
        <v>31073.05</v>
      </c>
      <c r="I380" s="7">
        <v>4291</v>
      </c>
      <c r="J380" s="7">
        <v>80</v>
      </c>
      <c r="K380" s="7">
        <v>12</v>
      </c>
      <c r="L380" s="38" cm="1">
        <f t="array" ref="L380">ConvRate(K380,J380)</f>
        <v>0.15</v>
      </c>
      <c r="M380" s="39">
        <v>112893</v>
      </c>
      <c r="N380" s="39" cm="1">
        <f t="array" ref="N380">Profit(M380,H380)</f>
        <v>81819.95</v>
      </c>
      <c r="O380" s="40">
        <f t="shared" si="10"/>
        <v>7.2414472151013749</v>
      </c>
      <c r="P380" s="40" cm="1">
        <f t="array" ref="P380">CostperConv('Master Data'!$H380,'Master Data'!$K380)</f>
        <v>2589.4208333333331</v>
      </c>
      <c r="Q380" s="38">
        <f t="shared" si="11"/>
        <v>7.0692160435454482E-3</v>
      </c>
      <c r="R380" s="41" cm="1">
        <f t="array" ref="R380">ProfitPCNT(N380,H380)</f>
        <v>2.633148339155635</v>
      </c>
      <c r="T380" s="11"/>
      <c r="U380" s="11"/>
    </row>
    <row r="381" spans="1:21" x14ac:dyDescent="0.2">
      <c r="A381" s="8">
        <v>72</v>
      </c>
      <c r="B381" s="30">
        <v>44234</v>
      </c>
      <c r="C381" s="8" t="str" cm="1">
        <f t="array" ref="C381">Host(D381)</f>
        <v>Instagram</v>
      </c>
      <c r="D381" s="8" t="s">
        <v>18</v>
      </c>
      <c r="E381" s="8" t="s">
        <v>11</v>
      </c>
      <c r="F381" s="8">
        <v>9034945</v>
      </c>
      <c r="G381" s="8">
        <v>1439500</v>
      </c>
      <c r="H381" s="31">
        <v>38391.67</v>
      </c>
      <c r="I381" s="8">
        <v>2651</v>
      </c>
      <c r="J381" s="8">
        <v>104</v>
      </c>
      <c r="K381" s="8">
        <v>9</v>
      </c>
      <c r="L381" s="32" cm="1">
        <f t="array" ref="L381">ConvRate(K381,J381)</f>
        <v>8.6538461538461536E-2</v>
      </c>
      <c r="M381" s="33">
        <v>55288</v>
      </c>
      <c r="N381" s="33" cm="1">
        <f t="array" ref="N381">Profit(M381,H381)</f>
        <v>16896.330000000002</v>
      </c>
      <c r="O381" s="34">
        <f t="shared" si="10"/>
        <v>14.481957751791777</v>
      </c>
      <c r="P381" s="34" cm="1">
        <f t="array" ref="P381">CostperConv('Master Data'!$H381,'Master Data'!$K381)</f>
        <v>4265.7411111111105</v>
      </c>
      <c r="Q381" s="32">
        <f t="shared" si="11"/>
        <v>1.8416116707189996E-3</v>
      </c>
      <c r="R381" s="35" cm="1">
        <f t="array" ref="R381">ProfitPCNT(N381,H381)</f>
        <v>0.440104064241019</v>
      </c>
      <c r="T381" s="11"/>
      <c r="U381" s="11"/>
    </row>
    <row r="382" spans="1:21" x14ac:dyDescent="0.2">
      <c r="A382" s="7">
        <v>73</v>
      </c>
      <c r="B382" s="36">
        <v>44234</v>
      </c>
      <c r="C382" s="7" t="str" cm="1">
        <f t="array" ref="C382">Host(D382)</f>
        <v>Instagram</v>
      </c>
      <c r="D382" s="7" t="s">
        <v>19</v>
      </c>
      <c r="E382" s="7" t="s">
        <v>11</v>
      </c>
      <c r="F382" s="7">
        <v>983498</v>
      </c>
      <c r="G382" s="7">
        <v>543525</v>
      </c>
      <c r="H382" s="37">
        <v>5906.96</v>
      </c>
      <c r="I382" s="7">
        <v>4823</v>
      </c>
      <c r="J382" s="7">
        <v>195</v>
      </c>
      <c r="K382" s="7">
        <v>1</v>
      </c>
      <c r="L382" s="38" cm="1">
        <f t="array" ref="L382">ConvRate(K382,J382)</f>
        <v>5.1282051282051282E-3</v>
      </c>
      <c r="M382" s="39">
        <v>4242</v>
      </c>
      <c r="N382" s="39" cm="1">
        <f t="array" ref="N382">Profit(M382,H382)</f>
        <v>-1664.96</v>
      </c>
      <c r="O382" s="40">
        <f t="shared" si="10"/>
        <v>1.2247480821065726</v>
      </c>
      <c r="P382" s="40" cm="1">
        <f t="array" ref="P382">CostperConv('Master Data'!$H382,'Master Data'!$K382)</f>
        <v>5906.96</v>
      </c>
      <c r="Q382" s="38">
        <f t="shared" si="11"/>
        <v>8.8735568741088264E-3</v>
      </c>
      <c r="R382" s="41" cm="1">
        <f t="array" ref="R382">ProfitPCNT(N382,H382)</f>
        <v>-0.28186410607148177</v>
      </c>
      <c r="T382" s="11"/>
      <c r="U382" s="11"/>
    </row>
    <row r="383" spans="1:21" x14ac:dyDescent="0.2">
      <c r="A383" s="8">
        <v>74</v>
      </c>
      <c r="B383" s="30">
        <v>44234</v>
      </c>
      <c r="C383" s="8" t="str" cm="1">
        <f t="array" ref="C383">Host(D383)</f>
        <v>Facebook</v>
      </c>
      <c r="D383" s="8" t="s">
        <v>20</v>
      </c>
      <c r="E383" s="8" t="s">
        <v>11</v>
      </c>
      <c r="F383" s="8">
        <v>4387490</v>
      </c>
      <c r="G383" s="8">
        <v>9280</v>
      </c>
      <c r="H383" s="31">
        <v>3517.56</v>
      </c>
      <c r="I383" s="8">
        <v>264</v>
      </c>
      <c r="J383" s="8">
        <v>6</v>
      </c>
      <c r="K383" s="8">
        <v>1</v>
      </c>
      <c r="L383" s="32" cm="1">
        <f t="array" ref="L383">ConvRate(K383,J383)</f>
        <v>0.16666666666666666</v>
      </c>
      <c r="M383" s="33">
        <v>5871</v>
      </c>
      <c r="N383" s="33" cm="1">
        <f t="array" ref="N383">Profit(M383,H383)</f>
        <v>2353.44</v>
      </c>
      <c r="O383" s="34">
        <f t="shared" si="10"/>
        <v>13.324090909090909</v>
      </c>
      <c r="P383" s="34" cm="1">
        <f t="array" ref="P383">CostperConv('Master Data'!$H383,'Master Data'!$K383)</f>
        <v>3517.56</v>
      </c>
      <c r="Q383" s="32">
        <f t="shared" si="11"/>
        <v>2.8448275862068967E-2</v>
      </c>
      <c r="R383" s="35" cm="1">
        <f t="array" ref="R383">ProfitPCNT(N383,H383)</f>
        <v>0.66905468563436021</v>
      </c>
      <c r="T383" s="11"/>
      <c r="U383" s="11"/>
    </row>
    <row r="384" spans="1:21" x14ac:dyDescent="0.2">
      <c r="A384" s="7">
        <v>75</v>
      </c>
      <c r="B384" s="36">
        <v>44234</v>
      </c>
      <c r="C384" s="7" t="str" cm="1">
        <f t="array" ref="C384">Host(D384)</f>
        <v>Facebook</v>
      </c>
      <c r="D384" s="7" t="s">
        <v>21</v>
      </c>
      <c r="E384" s="7" t="s">
        <v>11</v>
      </c>
      <c r="F384" s="7">
        <v>544756</v>
      </c>
      <c r="G384" s="7">
        <v>161079</v>
      </c>
      <c r="H384" s="37">
        <v>8664.15</v>
      </c>
      <c r="I384" s="7">
        <v>1196</v>
      </c>
      <c r="J384" s="7">
        <v>5</v>
      </c>
      <c r="K384" s="7">
        <v>1</v>
      </c>
      <c r="L384" s="38" cm="1">
        <f t="array" ref="L384">ConvRate(K384,J384)</f>
        <v>0.2</v>
      </c>
      <c r="M384" s="39">
        <v>1086</v>
      </c>
      <c r="N384" s="39" cm="1">
        <f t="array" ref="N384">Profit(M384,H384)</f>
        <v>-7578.15</v>
      </c>
      <c r="O384" s="40">
        <f t="shared" si="10"/>
        <v>7.2442725752508359</v>
      </c>
      <c r="P384" s="40" cm="1">
        <f t="array" ref="P384">CostperConv('Master Data'!$H384,'Master Data'!$K384)</f>
        <v>8664.15</v>
      </c>
      <c r="Q384" s="38">
        <f t="shared" si="11"/>
        <v>7.4249281408501422E-3</v>
      </c>
      <c r="R384" s="41" cm="1">
        <f t="array" ref="R384">ProfitPCNT(N384,H384)</f>
        <v>-0.87465590969685425</v>
      </c>
      <c r="T384" s="11"/>
      <c r="U384" s="11"/>
    </row>
    <row r="385" spans="1:21" x14ac:dyDescent="0.2">
      <c r="A385" s="8">
        <v>76</v>
      </c>
      <c r="B385" s="30">
        <v>44234</v>
      </c>
      <c r="C385" s="8" t="str" cm="1">
        <f t="array" ref="C385">Host(D385)</f>
        <v>Instagram</v>
      </c>
      <c r="D385" s="8" t="s">
        <v>22</v>
      </c>
      <c r="E385" s="8" t="s">
        <v>17</v>
      </c>
      <c r="F385" s="8">
        <v>374754</v>
      </c>
      <c r="G385" s="8">
        <v>327290</v>
      </c>
      <c r="H385" s="31">
        <v>47642.34</v>
      </c>
      <c r="I385" s="8">
        <v>2876</v>
      </c>
      <c r="J385" s="8">
        <v>77</v>
      </c>
      <c r="K385" s="8">
        <v>13</v>
      </c>
      <c r="L385" s="32" cm="1">
        <f t="array" ref="L385">ConvRate(K385,J385)</f>
        <v>0.16883116883116883</v>
      </c>
      <c r="M385" s="33">
        <v>62676</v>
      </c>
      <c r="N385" s="33" cm="1">
        <f t="array" ref="N385">Profit(M385,H385)</f>
        <v>15033.66</v>
      </c>
      <c r="O385" s="34">
        <f t="shared" si="10"/>
        <v>16.565486787204449</v>
      </c>
      <c r="P385" s="34" cm="1">
        <f t="array" ref="P385">CostperConv('Master Data'!$H385,'Master Data'!$K385)</f>
        <v>3664.7953846153841</v>
      </c>
      <c r="Q385" s="32">
        <f t="shared" si="11"/>
        <v>8.7873140028720698E-3</v>
      </c>
      <c r="R385" s="35" cm="1">
        <f t="array" ref="R385">ProfitPCNT(N385,H385)</f>
        <v>0.31555251064494316</v>
      </c>
      <c r="T385" s="11"/>
      <c r="U385" s="11"/>
    </row>
    <row r="386" spans="1:21" x14ac:dyDescent="0.2">
      <c r="A386" s="7">
        <v>77</v>
      </c>
      <c r="B386" s="36">
        <v>44234</v>
      </c>
      <c r="C386" s="7" t="str" cm="1">
        <f t="array" ref="C386">Host(D386)</f>
        <v>Google</v>
      </c>
      <c r="D386" s="7" t="s">
        <v>23</v>
      </c>
      <c r="E386" s="7" t="s">
        <v>24</v>
      </c>
      <c r="F386" s="7">
        <v>39889</v>
      </c>
      <c r="G386" s="7">
        <v>3777395</v>
      </c>
      <c r="H386" s="37">
        <v>86483.07</v>
      </c>
      <c r="I386" s="7">
        <v>3833</v>
      </c>
      <c r="J386" s="7">
        <v>151</v>
      </c>
      <c r="K386" s="7">
        <v>26</v>
      </c>
      <c r="L386" s="38" cm="1">
        <f t="array" ref="L386">ConvRate(K386,J386)</f>
        <v>0.17218543046357615</v>
      </c>
      <c r="M386" s="39">
        <v>80496</v>
      </c>
      <c r="N386" s="39" cm="1">
        <f t="array" ref="N386">Profit(M386,H386)</f>
        <v>-5987.07</v>
      </c>
      <c r="O386" s="40">
        <f t="shared" ref="O386:O449" si="12">H386/I386</f>
        <v>22.56276284894339</v>
      </c>
      <c r="P386" s="40" cm="1">
        <f t="array" ref="P386">CostperConv('Master Data'!$H386,'Master Data'!$K386)</f>
        <v>3326.2719230769235</v>
      </c>
      <c r="Q386" s="38">
        <f t="shared" si="11"/>
        <v>1.0147204621174116E-3</v>
      </c>
      <c r="R386" s="41" cm="1">
        <f t="array" ref="R386">ProfitPCNT(N386,H386)</f>
        <v>-6.9228231606486668E-2</v>
      </c>
      <c r="T386" s="11"/>
      <c r="U386" s="11"/>
    </row>
    <row r="387" spans="1:21" x14ac:dyDescent="0.2">
      <c r="A387" s="8">
        <v>78</v>
      </c>
      <c r="B387" s="30">
        <v>44235</v>
      </c>
      <c r="C387" s="8" t="str" cm="1">
        <f t="array" ref="C387">Host(D387)</f>
        <v>Facebook</v>
      </c>
      <c r="D387" s="8" t="s">
        <v>10</v>
      </c>
      <c r="E387" s="8" t="s">
        <v>11</v>
      </c>
      <c r="F387" s="8">
        <v>349043</v>
      </c>
      <c r="G387" s="8">
        <v>449833</v>
      </c>
      <c r="H387" s="31">
        <v>26182.14</v>
      </c>
      <c r="I387" s="8">
        <v>2026</v>
      </c>
      <c r="J387" s="8">
        <v>36</v>
      </c>
      <c r="K387" s="8">
        <v>5</v>
      </c>
      <c r="L387" s="32" cm="1">
        <f t="array" ref="L387">ConvRate(K387,J387)</f>
        <v>0.1388888888888889</v>
      </c>
      <c r="M387" s="33">
        <v>21622</v>
      </c>
      <c r="N387" s="33" cm="1">
        <f t="array" ref="N387">Profit(M387,H387)</f>
        <v>-4560.1400000000003</v>
      </c>
      <c r="O387" s="34">
        <f t="shared" si="12"/>
        <v>12.923070088845014</v>
      </c>
      <c r="P387" s="34" cm="1">
        <f t="array" ref="P387">CostperConv('Master Data'!$H387,'Master Data'!$K387)</f>
        <v>5236.4279999999999</v>
      </c>
      <c r="Q387" s="32">
        <f t="shared" ref="Q387:Q450" si="13">I387/G387</f>
        <v>4.5038936672053848E-3</v>
      </c>
      <c r="R387" s="35" cm="1">
        <f t="array" ref="R387">ProfitPCNT(N387,H387)</f>
        <v>-0.17416987305086598</v>
      </c>
      <c r="T387" s="11"/>
      <c r="U387" s="11"/>
    </row>
    <row r="388" spans="1:21" x14ac:dyDescent="0.2">
      <c r="A388" s="7">
        <v>79</v>
      </c>
      <c r="B388" s="36">
        <v>44235</v>
      </c>
      <c r="C388" s="7" t="str" cm="1">
        <f t="array" ref="C388">Host(D388)</f>
        <v>Facebook</v>
      </c>
      <c r="D388" s="7" t="s">
        <v>12</v>
      </c>
      <c r="E388" s="7" t="s">
        <v>11</v>
      </c>
      <c r="F388" s="7">
        <v>348934</v>
      </c>
      <c r="G388" s="7">
        <v>438320</v>
      </c>
      <c r="H388" s="37">
        <v>32352.99</v>
      </c>
      <c r="I388" s="7">
        <v>3234</v>
      </c>
      <c r="J388" s="7">
        <v>66</v>
      </c>
      <c r="K388" s="7">
        <v>5</v>
      </c>
      <c r="L388" s="38" cm="1">
        <f t="array" ref="L388">ConvRate(K388,J388)</f>
        <v>7.575757575757576E-2</v>
      </c>
      <c r="M388" s="39">
        <v>30335</v>
      </c>
      <c r="N388" s="39" cm="1">
        <f t="array" ref="N388">Profit(M388,H388)</f>
        <v>-2017.99</v>
      </c>
      <c r="O388" s="40">
        <f t="shared" si="12"/>
        <v>10.004016697588126</v>
      </c>
      <c r="P388" s="40" cm="1">
        <f t="array" ref="P388">CostperConv('Master Data'!$H388,'Master Data'!$K388)</f>
        <v>6470.598</v>
      </c>
      <c r="Q388" s="38">
        <f t="shared" si="13"/>
        <v>7.3781711991239276E-3</v>
      </c>
      <c r="R388" s="41" cm="1">
        <f t="array" ref="R388">ProfitPCNT(N388,H388)</f>
        <v>-6.2374142235385351E-2</v>
      </c>
      <c r="T388" s="11"/>
      <c r="U388" s="11"/>
    </row>
    <row r="389" spans="1:21" x14ac:dyDescent="0.2">
      <c r="A389" s="8">
        <v>80</v>
      </c>
      <c r="B389" s="30">
        <v>44235</v>
      </c>
      <c r="C389" s="8" t="str" cm="1">
        <f t="array" ref="C389">Host(D389)</f>
        <v>Google</v>
      </c>
      <c r="D389" s="8" t="s">
        <v>13</v>
      </c>
      <c r="E389" s="8" t="s">
        <v>14</v>
      </c>
      <c r="F389" s="8">
        <v>89459845</v>
      </c>
      <c r="G389" s="8">
        <v>48813</v>
      </c>
      <c r="H389" s="31">
        <v>7803.94</v>
      </c>
      <c r="I389" s="8">
        <v>807</v>
      </c>
      <c r="J389" s="8">
        <v>20</v>
      </c>
      <c r="K389" s="8">
        <v>1</v>
      </c>
      <c r="L389" s="32" cm="1">
        <f t="array" ref="L389">ConvRate(K389,J389)</f>
        <v>0.05</v>
      </c>
      <c r="M389" s="33">
        <v>18936</v>
      </c>
      <c r="N389" s="33" cm="1">
        <f t="array" ref="N389">Profit(M389,H389)</f>
        <v>11132.06</v>
      </c>
      <c r="O389" s="34">
        <f t="shared" si="12"/>
        <v>9.6703097893432464</v>
      </c>
      <c r="P389" s="34" cm="1">
        <f t="array" ref="P389">CostperConv('Master Data'!$H389,'Master Data'!$K389)</f>
        <v>7803.94</v>
      </c>
      <c r="Q389" s="32">
        <f t="shared" si="13"/>
        <v>1.6532481101345954E-2</v>
      </c>
      <c r="R389" s="35" cm="1">
        <f t="array" ref="R389">ProfitPCNT(N389,H389)</f>
        <v>1.4264666309582084</v>
      </c>
      <c r="T389" s="11"/>
      <c r="U389" s="11"/>
    </row>
    <row r="390" spans="1:21" x14ac:dyDescent="0.2">
      <c r="A390" s="7">
        <v>81</v>
      </c>
      <c r="B390" s="36">
        <v>44235</v>
      </c>
      <c r="C390" s="7" t="str" cm="1">
        <f t="array" ref="C390">Host(D390)</f>
        <v>Google</v>
      </c>
      <c r="D390" s="7" t="s">
        <v>15</v>
      </c>
      <c r="E390" s="7" t="s">
        <v>14</v>
      </c>
      <c r="F390" s="7">
        <v>127823</v>
      </c>
      <c r="G390" s="7">
        <v>543828</v>
      </c>
      <c r="H390" s="37">
        <v>15117.61</v>
      </c>
      <c r="I390" s="7">
        <v>2503</v>
      </c>
      <c r="J390" s="7">
        <v>51</v>
      </c>
      <c r="K390" s="7">
        <v>5</v>
      </c>
      <c r="L390" s="38" cm="1">
        <f t="array" ref="L390">ConvRate(K390,J390)</f>
        <v>9.8039215686274508E-2</v>
      </c>
      <c r="M390" s="39">
        <v>18676</v>
      </c>
      <c r="N390" s="39" cm="1">
        <f t="array" ref="N390">Profit(M390,H390)</f>
        <v>3558.39</v>
      </c>
      <c r="O390" s="40">
        <f t="shared" si="12"/>
        <v>6.0397962445065927</v>
      </c>
      <c r="P390" s="40" cm="1">
        <f t="array" ref="P390">CostperConv('Master Data'!$H390,'Master Data'!$K390)</f>
        <v>3023.5219999999999</v>
      </c>
      <c r="Q390" s="38">
        <f t="shared" si="13"/>
        <v>4.6025581617717363E-3</v>
      </c>
      <c r="R390" s="41" cm="1">
        <f t="array" ref="R390">ProfitPCNT(N390,H390)</f>
        <v>0.23538046027116719</v>
      </c>
      <c r="T390" s="11"/>
      <c r="U390" s="11"/>
    </row>
    <row r="391" spans="1:21" x14ac:dyDescent="0.2">
      <c r="A391" s="8">
        <v>82</v>
      </c>
      <c r="B391" s="30">
        <v>44235</v>
      </c>
      <c r="C391" s="8" t="str" cm="1">
        <f t="array" ref="C391">Host(D391)</f>
        <v>YouTube</v>
      </c>
      <c r="D391" s="8" t="s">
        <v>16</v>
      </c>
      <c r="E391" s="8" t="s">
        <v>17</v>
      </c>
      <c r="F391" s="8">
        <v>10934</v>
      </c>
      <c r="G391" s="8">
        <v>750991</v>
      </c>
      <c r="H391" s="31">
        <v>28021.52</v>
      </c>
      <c r="I391" s="8">
        <v>4934</v>
      </c>
      <c r="J391" s="8">
        <v>86</v>
      </c>
      <c r="K391" s="8">
        <v>16</v>
      </c>
      <c r="L391" s="32" cm="1">
        <f t="array" ref="L391">ConvRate(K391,J391)</f>
        <v>0.18604651162790697</v>
      </c>
      <c r="M391" s="33">
        <v>125694</v>
      </c>
      <c r="N391" s="33" cm="1">
        <f t="array" ref="N391">Profit(M391,H391)</f>
        <v>97672.48</v>
      </c>
      <c r="O391" s="34">
        <f t="shared" si="12"/>
        <v>5.679270368869072</v>
      </c>
      <c r="P391" s="34" cm="1">
        <f t="array" ref="P391">CostperConv('Master Data'!$H391,'Master Data'!$K391)</f>
        <v>1751.345</v>
      </c>
      <c r="Q391" s="32">
        <f t="shared" si="13"/>
        <v>6.56998552579192E-3</v>
      </c>
      <c r="R391" s="35" cm="1">
        <f t="array" ref="R391">ProfitPCNT(N391,H391)</f>
        <v>3.4856239061978078</v>
      </c>
      <c r="T391" s="11"/>
      <c r="U391" s="11"/>
    </row>
    <row r="392" spans="1:21" x14ac:dyDescent="0.2">
      <c r="A392" s="7">
        <v>83</v>
      </c>
      <c r="B392" s="36">
        <v>44235</v>
      </c>
      <c r="C392" s="7" t="str" cm="1">
        <f t="array" ref="C392">Host(D392)</f>
        <v>Instagram</v>
      </c>
      <c r="D392" s="7" t="s">
        <v>18</v>
      </c>
      <c r="E392" s="7" t="s">
        <v>11</v>
      </c>
      <c r="F392" s="7">
        <v>9034945</v>
      </c>
      <c r="G392" s="7">
        <v>477633</v>
      </c>
      <c r="H392" s="37">
        <v>268.70999999999998</v>
      </c>
      <c r="I392" s="7">
        <v>2169</v>
      </c>
      <c r="J392" s="7">
        <v>0</v>
      </c>
      <c r="K392" s="7">
        <v>1</v>
      </c>
      <c r="L392" s="38" cm="1">
        <f t="array" ref="L392">ConvRate(K392,J392)</f>
        <v>0</v>
      </c>
      <c r="M392" s="39">
        <v>0</v>
      </c>
      <c r="N392" s="39" cm="1">
        <f t="array" ref="N392">Profit(M392,H392)</f>
        <v>-268.70999999999998</v>
      </c>
      <c r="O392" s="40">
        <f t="shared" si="12"/>
        <v>0.12388658367911479</v>
      </c>
      <c r="P392" s="40" cm="1">
        <f t="array" ref="P392">CostperConv('Master Data'!$H392,'Master Data'!$K392)</f>
        <v>268.70999999999998</v>
      </c>
      <c r="Q392" s="38">
        <f t="shared" si="13"/>
        <v>4.5411435139531813E-3</v>
      </c>
      <c r="R392" s="41" cm="1">
        <f t="array" ref="R392">ProfitPCNT(N392,H392)</f>
        <v>-1</v>
      </c>
      <c r="T392" s="11"/>
      <c r="U392" s="11"/>
    </row>
    <row r="393" spans="1:21" x14ac:dyDescent="0.2">
      <c r="A393" s="8">
        <v>84</v>
      </c>
      <c r="B393" s="30">
        <v>44235</v>
      </c>
      <c r="C393" s="8" t="str" cm="1">
        <f t="array" ref="C393">Host(D393)</f>
        <v>Instagram</v>
      </c>
      <c r="D393" s="8" t="s">
        <v>19</v>
      </c>
      <c r="E393" s="8" t="s">
        <v>11</v>
      </c>
      <c r="F393" s="8">
        <v>983498</v>
      </c>
      <c r="G393" s="8">
        <v>901077</v>
      </c>
      <c r="H393" s="31">
        <v>2215.3200000000002</v>
      </c>
      <c r="I393" s="8">
        <v>4691</v>
      </c>
      <c r="J393" s="8">
        <v>105</v>
      </c>
      <c r="K393" s="8">
        <v>1</v>
      </c>
      <c r="L393" s="32" cm="1">
        <f t="array" ref="L393">ConvRate(K393,J393)</f>
        <v>9.5238095238095247E-3</v>
      </c>
      <c r="M393" s="33">
        <v>1992</v>
      </c>
      <c r="N393" s="33" cm="1">
        <f t="array" ref="N393">Profit(M393,H393)</f>
        <v>-223.32</v>
      </c>
      <c r="O393" s="34">
        <f t="shared" si="12"/>
        <v>0.47224898742272442</v>
      </c>
      <c r="P393" s="34" cm="1">
        <f t="array" ref="P393">CostperConv('Master Data'!$H393,'Master Data'!$K393)</f>
        <v>2215.3200000000002</v>
      </c>
      <c r="Q393" s="32">
        <f t="shared" si="13"/>
        <v>5.2059923846685691E-3</v>
      </c>
      <c r="R393" s="35" cm="1">
        <f t="array" ref="R393">ProfitPCNT(N393,H393)</f>
        <v>-0.10080710687395047</v>
      </c>
      <c r="T393" s="11"/>
      <c r="U393" s="11"/>
    </row>
    <row r="394" spans="1:21" x14ac:dyDescent="0.2">
      <c r="A394" s="7">
        <v>85</v>
      </c>
      <c r="B394" s="36">
        <v>44235</v>
      </c>
      <c r="C394" s="7" t="str" cm="1">
        <f t="array" ref="C394">Host(D394)</f>
        <v>Facebook</v>
      </c>
      <c r="D394" s="7" t="s">
        <v>20</v>
      </c>
      <c r="E394" s="7" t="s">
        <v>11</v>
      </c>
      <c r="F394" s="7">
        <v>4387490</v>
      </c>
      <c r="G394" s="7">
        <v>9240</v>
      </c>
      <c r="H394" s="37">
        <v>4215.59</v>
      </c>
      <c r="I394" s="7">
        <v>267</v>
      </c>
      <c r="J394" s="7">
        <v>8</v>
      </c>
      <c r="K394" s="7">
        <v>1</v>
      </c>
      <c r="L394" s="38" cm="1">
        <f t="array" ref="L394">ConvRate(K394,J394)</f>
        <v>0.125</v>
      </c>
      <c r="M394" s="39">
        <v>8267</v>
      </c>
      <c r="N394" s="39" cm="1">
        <f t="array" ref="N394">Profit(M394,H394)</f>
        <v>4051.41</v>
      </c>
      <c r="O394" s="40">
        <f t="shared" si="12"/>
        <v>15.7887265917603</v>
      </c>
      <c r="P394" s="40" cm="1">
        <f t="array" ref="P394">CostperConv('Master Data'!$H394,'Master Data'!$K394)</f>
        <v>4215.59</v>
      </c>
      <c r="Q394" s="38">
        <f t="shared" si="13"/>
        <v>2.8896103896103895E-2</v>
      </c>
      <c r="R394" s="41" cm="1">
        <f t="array" ref="R394">ProfitPCNT(N394,H394)</f>
        <v>0.96105408732822684</v>
      </c>
      <c r="T394" s="11"/>
      <c r="U394" s="11"/>
    </row>
    <row r="395" spans="1:21" x14ac:dyDescent="0.2">
      <c r="A395" s="8">
        <v>86</v>
      </c>
      <c r="B395" s="30">
        <v>44235</v>
      </c>
      <c r="C395" s="8" t="str" cm="1">
        <f t="array" ref="C395">Host(D395)</f>
        <v>Facebook</v>
      </c>
      <c r="D395" s="8" t="s">
        <v>21</v>
      </c>
      <c r="E395" s="8" t="s">
        <v>11</v>
      </c>
      <c r="F395" s="8">
        <v>544756</v>
      </c>
      <c r="G395" s="8">
        <v>109734</v>
      </c>
      <c r="H395" s="31">
        <v>46611.63</v>
      </c>
      <c r="I395" s="8">
        <v>976</v>
      </c>
      <c r="J395" s="8">
        <v>27</v>
      </c>
      <c r="K395" s="8">
        <v>5</v>
      </c>
      <c r="L395" s="32" cm="1">
        <f t="array" ref="L395">ConvRate(K395,J395)</f>
        <v>0.18518518518518517</v>
      </c>
      <c r="M395" s="33">
        <v>4093</v>
      </c>
      <c r="N395" s="33" cm="1">
        <f t="array" ref="N395">Profit(M395,H395)</f>
        <v>-42518.63</v>
      </c>
      <c r="O395" s="34">
        <f t="shared" si="12"/>
        <v>47.757817622950817</v>
      </c>
      <c r="P395" s="34" cm="1">
        <f t="array" ref="P395">CostperConv('Master Data'!$H395,'Master Data'!$K395)</f>
        <v>9322.3259999999991</v>
      </c>
      <c r="Q395" s="32">
        <f t="shared" si="13"/>
        <v>8.8942351504547358E-3</v>
      </c>
      <c r="R395" s="35" cm="1">
        <f t="array" ref="R395">ProfitPCNT(N395,H395)</f>
        <v>-0.91218929696301121</v>
      </c>
      <c r="T395" s="11"/>
      <c r="U395" s="11"/>
    </row>
    <row r="396" spans="1:21" x14ac:dyDescent="0.2">
      <c r="A396" s="7">
        <v>87</v>
      </c>
      <c r="B396" s="36">
        <v>44235</v>
      </c>
      <c r="C396" s="7" t="str" cm="1">
        <f t="array" ref="C396">Host(D396)</f>
        <v>Instagram</v>
      </c>
      <c r="D396" s="7" t="s">
        <v>22</v>
      </c>
      <c r="E396" s="7" t="s">
        <v>17</v>
      </c>
      <c r="F396" s="7">
        <v>374754</v>
      </c>
      <c r="G396" s="7">
        <v>344851</v>
      </c>
      <c r="H396" s="37">
        <v>32146.639999999999</v>
      </c>
      <c r="I396" s="7">
        <v>3039</v>
      </c>
      <c r="J396" s="7">
        <v>59</v>
      </c>
      <c r="K396" s="7">
        <v>7</v>
      </c>
      <c r="L396" s="38" cm="1">
        <f t="array" ref="L396">ConvRate(K396,J396)</f>
        <v>0.11864406779661017</v>
      </c>
      <c r="M396" s="39">
        <v>52713</v>
      </c>
      <c r="N396" s="39" cm="1">
        <f t="array" ref="N396">Profit(M396,H396)</f>
        <v>20566.36</v>
      </c>
      <c r="O396" s="40">
        <f t="shared" si="12"/>
        <v>10.578032247449819</v>
      </c>
      <c r="P396" s="40" cm="1">
        <f t="array" ref="P396">CostperConv('Master Data'!$H396,'Master Data'!$K396)</f>
        <v>4592.3771428571426</v>
      </c>
      <c r="Q396" s="38">
        <f t="shared" si="13"/>
        <v>8.8125016311392454E-3</v>
      </c>
      <c r="R396" s="41" cm="1">
        <f t="array" ref="R396">ProfitPCNT(N396,H396)</f>
        <v>0.63976701764165711</v>
      </c>
      <c r="T396" s="11"/>
      <c r="U396" s="11"/>
    </row>
    <row r="397" spans="1:21" x14ac:dyDescent="0.2">
      <c r="A397" s="8">
        <v>88</v>
      </c>
      <c r="B397" s="30">
        <v>44235</v>
      </c>
      <c r="C397" s="8" t="str" cm="1">
        <f t="array" ref="C397">Host(D397)</f>
        <v>Google</v>
      </c>
      <c r="D397" s="8" t="s">
        <v>23</v>
      </c>
      <c r="E397" s="8" t="s">
        <v>24</v>
      </c>
      <c r="F397" s="8">
        <v>39889</v>
      </c>
      <c r="G397" s="8">
        <v>1888234</v>
      </c>
      <c r="H397" s="31">
        <v>35714.25</v>
      </c>
      <c r="I397" s="8">
        <v>3667</v>
      </c>
      <c r="J397" s="8">
        <v>98</v>
      </c>
      <c r="K397" s="8">
        <v>9</v>
      </c>
      <c r="L397" s="32" cm="1">
        <f t="array" ref="L397">ConvRate(K397,J397)</f>
        <v>9.1836734693877556E-2</v>
      </c>
      <c r="M397" s="33">
        <v>40261</v>
      </c>
      <c r="N397" s="33" cm="1">
        <f t="array" ref="N397">Profit(M397,H397)</f>
        <v>4546.75</v>
      </c>
      <c r="O397" s="34">
        <f t="shared" si="12"/>
        <v>9.73936460321789</v>
      </c>
      <c r="P397" s="34" cm="1">
        <f t="array" ref="P397">CostperConv('Master Data'!$H397,'Master Data'!$K397)</f>
        <v>3968.25</v>
      </c>
      <c r="Q397" s="32">
        <f t="shared" si="13"/>
        <v>1.9420262531021049E-3</v>
      </c>
      <c r="R397" s="35" cm="1">
        <f t="array" ref="R397">ProfitPCNT(N397,H397)</f>
        <v>0.1273091273091273</v>
      </c>
      <c r="T397" s="11"/>
      <c r="U397" s="11"/>
    </row>
    <row r="398" spans="1:21" x14ac:dyDescent="0.2">
      <c r="A398" s="7">
        <v>89</v>
      </c>
      <c r="B398" s="36">
        <v>44236</v>
      </c>
      <c r="C398" s="7" t="str" cm="1">
        <f t="array" ref="C398">Host(D398)</f>
        <v>Facebook</v>
      </c>
      <c r="D398" s="7" t="s">
        <v>10</v>
      </c>
      <c r="E398" s="7" t="s">
        <v>11</v>
      </c>
      <c r="F398" s="7">
        <v>349043</v>
      </c>
      <c r="G398" s="7">
        <v>479022</v>
      </c>
      <c r="H398" s="37">
        <v>44454.71</v>
      </c>
      <c r="I398" s="7">
        <v>1953</v>
      </c>
      <c r="J398" s="7">
        <v>69</v>
      </c>
      <c r="K398" s="7">
        <v>10</v>
      </c>
      <c r="L398" s="38" cm="1">
        <f t="array" ref="L398">ConvRate(K398,J398)</f>
        <v>0.14492753623188406</v>
      </c>
      <c r="M398" s="39">
        <v>47387</v>
      </c>
      <c r="N398" s="39" cm="1">
        <f t="array" ref="N398">Profit(M398,H398)</f>
        <v>2932.29</v>
      </c>
      <c r="O398" s="40">
        <f t="shared" si="12"/>
        <v>22.762268305171531</v>
      </c>
      <c r="P398" s="40" cm="1">
        <f t="array" ref="P398">CostperConv('Master Data'!$H398,'Master Data'!$K398)</f>
        <v>4445.4709999999995</v>
      </c>
      <c r="Q398" s="38">
        <f t="shared" si="13"/>
        <v>4.0770570036449266E-3</v>
      </c>
      <c r="R398" s="41" cm="1">
        <f t="array" ref="R398">ProfitPCNT(N398,H398)</f>
        <v>6.5961289591136688E-2</v>
      </c>
      <c r="T398" s="11"/>
      <c r="U398" s="11"/>
    </row>
    <row r="399" spans="1:21" x14ac:dyDescent="0.2">
      <c r="A399" s="8">
        <v>90</v>
      </c>
      <c r="B399" s="30">
        <v>44236</v>
      </c>
      <c r="C399" s="8" t="str" cm="1">
        <f t="array" ref="C399">Host(D399)</f>
        <v>Facebook</v>
      </c>
      <c r="D399" s="8" t="s">
        <v>12</v>
      </c>
      <c r="E399" s="8" t="s">
        <v>11</v>
      </c>
      <c r="F399" s="8">
        <v>348934</v>
      </c>
      <c r="G399" s="8">
        <v>622206</v>
      </c>
      <c r="H399" s="31">
        <v>72581.009999999995</v>
      </c>
      <c r="I399" s="8">
        <v>3166</v>
      </c>
      <c r="J399" s="8">
        <v>113</v>
      </c>
      <c r="K399" s="8">
        <v>11</v>
      </c>
      <c r="L399" s="32" cm="1">
        <f t="array" ref="L399">ConvRate(K399,J399)</f>
        <v>9.7345132743362831E-2</v>
      </c>
      <c r="M399" s="33">
        <v>58718</v>
      </c>
      <c r="N399" s="33" cm="1">
        <f t="array" ref="N399">Profit(M399,H399)</f>
        <v>-13863.01</v>
      </c>
      <c r="O399" s="34">
        <f t="shared" si="12"/>
        <v>22.925145293746048</v>
      </c>
      <c r="P399" s="34" cm="1">
        <f t="array" ref="P399">CostperConv('Master Data'!$H399,'Master Data'!$K399)</f>
        <v>6598.2736363636359</v>
      </c>
      <c r="Q399" s="32">
        <f t="shared" si="13"/>
        <v>5.0883469461882403E-3</v>
      </c>
      <c r="R399" s="35" cm="1">
        <f t="array" ref="R399">ProfitPCNT(N399,H399)</f>
        <v>-0.1910005110152091</v>
      </c>
      <c r="T399" s="11"/>
      <c r="U399" s="11"/>
    </row>
    <row r="400" spans="1:21" x14ac:dyDescent="0.2">
      <c r="A400" s="7">
        <v>91</v>
      </c>
      <c r="B400" s="36">
        <v>44236</v>
      </c>
      <c r="C400" s="7" t="str" cm="1">
        <f t="array" ref="C400">Host(D400)</f>
        <v>Google</v>
      </c>
      <c r="D400" s="7" t="s">
        <v>13</v>
      </c>
      <c r="E400" s="7" t="s">
        <v>14</v>
      </c>
      <c r="F400" s="7">
        <v>89459845</v>
      </c>
      <c r="G400" s="7">
        <v>42596</v>
      </c>
      <c r="H400" s="37">
        <v>3571.11</v>
      </c>
      <c r="I400" s="7">
        <v>1052</v>
      </c>
      <c r="J400" s="7">
        <v>5</v>
      </c>
      <c r="K400" s="7">
        <v>1</v>
      </c>
      <c r="L400" s="38" cm="1">
        <f t="array" ref="L400">ConvRate(K400,J400)</f>
        <v>0.2</v>
      </c>
      <c r="M400" s="39">
        <v>8044</v>
      </c>
      <c r="N400" s="39" cm="1">
        <f t="array" ref="N400">Profit(M400,H400)</f>
        <v>4472.8900000000003</v>
      </c>
      <c r="O400" s="40">
        <f t="shared" si="12"/>
        <v>3.3945912547528518</v>
      </c>
      <c r="P400" s="40" cm="1">
        <f t="array" ref="P400">CostperConv('Master Data'!$H400,'Master Data'!$K400)</f>
        <v>3571.11</v>
      </c>
      <c r="Q400" s="38">
        <f t="shared" si="13"/>
        <v>2.4697154662409616E-2</v>
      </c>
      <c r="R400" s="41" cm="1">
        <f t="array" ref="R400">ProfitPCNT(N400,H400)</f>
        <v>1.2525209248664981</v>
      </c>
      <c r="T400" s="11"/>
      <c r="U400" s="11"/>
    </row>
    <row r="401" spans="1:21" x14ac:dyDescent="0.2">
      <c r="A401" s="8">
        <v>92</v>
      </c>
      <c r="B401" s="30">
        <v>44236</v>
      </c>
      <c r="C401" s="8" t="str" cm="1">
        <f t="array" ref="C401">Host(D401)</f>
        <v>Google</v>
      </c>
      <c r="D401" s="8" t="s">
        <v>15</v>
      </c>
      <c r="E401" s="8" t="s">
        <v>14</v>
      </c>
      <c r="F401" s="8">
        <v>127823</v>
      </c>
      <c r="G401" s="8">
        <v>470830</v>
      </c>
      <c r="H401" s="31">
        <v>19023.29</v>
      </c>
      <c r="I401" s="8">
        <v>2195</v>
      </c>
      <c r="J401" s="8">
        <v>52</v>
      </c>
      <c r="K401" s="8">
        <v>4</v>
      </c>
      <c r="L401" s="32" cm="1">
        <f t="array" ref="L401">ConvRate(K401,J401)</f>
        <v>7.6923076923076927E-2</v>
      </c>
      <c r="M401" s="33">
        <v>14460</v>
      </c>
      <c r="N401" s="33" cm="1">
        <f t="array" ref="N401">Profit(M401,H401)</f>
        <v>-4563.29</v>
      </c>
      <c r="O401" s="34">
        <f t="shared" si="12"/>
        <v>8.6666469248291573</v>
      </c>
      <c r="P401" s="34" cm="1">
        <f t="array" ref="P401">CostperConv('Master Data'!$H401,'Master Data'!$K401)</f>
        <v>4755.8225000000002</v>
      </c>
      <c r="Q401" s="32">
        <f t="shared" si="13"/>
        <v>4.6619799078223565E-3</v>
      </c>
      <c r="R401" s="35" cm="1">
        <f t="array" ref="R401">ProfitPCNT(N401,H401)</f>
        <v>-0.23987911659865352</v>
      </c>
      <c r="T401" s="11"/>
      <c r="U401" s="11"/>
    </row>
    <row r="402" spans="1:21" x14ac:dyDescent="0.2">
      <c r="A402" s="7">
        <v>93</v>
      </c>
      <c r="B402" s="36">
        <v>44236</v>
      </c>
      <c r="C402" s="7" t="str" cm="1">
        <f t="array" ref="C402">Host(D402)</f>
        <v>YouTube</v>
      </c>
      <c r="D402" s="7" t="s">
        <v>16</v>
      </c>
      <c r="E402" s="7" t="s">
        <v>17</v>
      </c>
      <c r="F402" s="7">
        <v>10934</v>
      </c>
      <c r="G402" s="7">
        <v>486453</v>
      </c>
      <c r="H402" s="37">
        <v>27931.15</v>
      </c>
      <c r="I402" s="7">
        <v>4363</v>
      </c>
      <c r="J402" s="7">
        <v>99</v>
      </c>
      <c r="K402" s="7">
        <v>14</v>
      </c>
      <c r="L402" s="38" cm="1">
        <f t="array" ref="L402">ConvRate(K402,J402)</f>
        <v>0.14141414141414141</v>
      </c>
      <c r="M402" s="39">
        <v>135747</v>
      </c>
      <c r="N402" s="39" cm="1">
        <f t="array" ref="N402">Profit(M402,H402)</f>
        <v>107815.85</v>
      </c>
      <c r="O402" s="40">
        <f t="shared" si="12"/>
        <v>6.4018221407288562</v>
      </c>
      <c r="P402" s="40" cm="1">
        <f t="array" ref="P402">CostperConv('Master Data'!$H402,'Master Data'!$K402)</f>
        <v>1995.082142857143</v>
      </c>
      <c r="Q402" s="38">
        <f t="shared" si="13"/>
        <v>8.9690062554861408E-3</v>
      </c>
      <c r="R402" s="41" cm="1">
        <f t="array" ref="R402">ProfitPCNT(N402,H402)</f>
        <v>3.8600576775392348</v>
      </c>
      <c r="T402" s="11"/>
      <c r="U402" s="11"/>
    </row>
    <row r="403" spans="1:21" x14ac:dyDescent="0.2">
      <c r="A403" s="8">
        <v>94</v>
      </c>
      <c r="B403" s="30">
        <v>44236</v>
      </c>
      <c r="C403" s="8" t="str" cm="1">
        <f t="array" ref="C403">Host(D403)</f>
        <v>Instagram</v>
      </c>
      <c r="D403" s="8" t="s">
        <v>18</v>
      </c>
      <c r="E403" s="8" t="s">
        <v>11</v>
      </c>
      <c r="F403" s="8">
        <v>9034945</v>
      </c>
      <c r="G403" s="8">
        <v>751198</v>
      </c>
      <c r="H403" s="31">
        <v>10246.459999999999</v>
      </c>
      <c r="I403" s="8">
        <v>2685</v>
      </c>
      <c r="J403" s="8">
        <v>18</v>
      </c>
      <c r="K403" s="8">
        <v>3</v>
      </c>
      <c r="L403" s="32" cm="1">
        <f t="array" ref="L403">ConvRate(K403,J403)</f>
        <v>0.16666666666666666</v>
      </c>
      <c r="M403" s="33">
        <v>15965</v>
      </c>
      <c r="N403" s="33" cm="1">
        <f t="array" ref="N403">Profit(M403,H403)</f>
        <v>5718.54</v>
      </c>
      <c r="O403" s="34">
        <f t="shared" si="12"/>
        <v>3.8161862197392922</v>
      </c>
      <c r="P403" s="34" cm="1">
        <f t="array" ref="P403">CostperConv('Master Data'!$H403,'Master Data'!$K403)</f>
        <v>3415.4866666666662</v>
      </c>
      <c r="Q403" s="32">
        <f t="shared" si="13"/>
        <v>3.5742906663755762E-3</v>
      </c>
      <c r="R403" s="35" cm="1">
        <f t="array" ref="R403">ProfitPCNT(N403,H403)</f>
        <v>0.55809908983200052</v>
      </c>
      <c r="T403" s="11"/>
      <c r="U403" s="11"/>
    </row>
    <row r="404" spans="1:21" x14ac:dyDescent="0.2">
      <c r="A404" s="7">
        <v>95</v>
      </c>
      <c r="B404" s="36">
        <v>44236</v>
      </c>
      <c r="C404" s="7" t="str" cm="1">
        <f t="array" ref="C404">Host(D404)</f>
        <v>Instagram</v>
      </c>
      <c r="D404" s="7" t="s">
        <v>19</v>
      </c>
      <c r="E404" s="7" t="s">
        <v>11</v>
      </c>
      <c r="F404" s="7">
        <v>983498</v>
      </c>
      <c r="G404" s="7">
        <v>1182095</v>
      </c>
      <c r="H404" s="37">
        <v>7294.59</v>
      </c>
      <c r="I404" s="7">
        <v>4916</v>
      </c>
      <c r="J404" s="7">
        <v>89</v>
      </c>
      <c r="K404" s="7">
        <v>3</v>
      </c>
      <c r="L404" s="38" cm="1">
        <f t="array" ref="L404">ConvRate(K404,J404)</f>
        <v>3.3707865168539325E-2</v>
      </c>
      <c r="M404" s="39">
        <v>5966</v>
      </c>
      <c r="N404" s="39" cm="1">
        <f t="array" ref="N404">Profit(M404,H404)</f>
        <v>-1328.59</v>
      </c>
      <c r="O404" s="40">
        <f t="shared" si="12"/>
        <v>1.483846623270952</v>
      </c>
      <c r="P404" s="40" cm="1">
        <f t="array" ref="P404">CostperConv('Master Data'!$H404,'Master Data'!$K404)</f>
        <v>2431.5300000000002</v>
      </c>
      <c r="Q404" s="38">
        <f t="shared" si="13"/>
        <v>4.1587182079274509E-3</v>
      </c>
      <c r="R404" s="41" cm="1">
        <f t="array" ref="R404">ProfitPCNT(N404,H404)</f>
        <v>-0.18213360860582978</v>
      </c>
      <c r="T404" s="11"/>
      <c r="U404" s="11"/>
    </row>
    <row r="405" spans="1:21" x14ac:dyDescent="0.2">
      <c r="A405" s="8">
        <v>96</v>
      </c>
      <c r="B405" s="30">
        <v>44236</v>
      </c>
      <c r="C405" s="8" t="str" cm="1">
        <f t="array" ref="C405">Host(D405)</f>
        <v>Facebook</v>
      </c>
      <c r="D405" s="8" t="s">
        <v>20</v>
      </c>
      <c r="E405" s="8" t="s">
        <v>11</v>
      </c>
      <c r="F405" s="8">
        <v>4387490</v>
      </c>
      <c r="G405" s="8">
        <v>9089</v>
      </c>
      <c r="H405" s="31">
        <v>1825.31</v>
      </c>
      <c r="I405" s="8">
        <v>329</v>
      </c>
      <c r="J405" s="8">
        <v>5</v>
      </c>
      <c r="K405" s="8">
        <v>1</v>
      </c>
      <c r="L405" s="32" cm="1">
        <f t="array" ref="L405">ConvRate(K405,J405)</f>
        <v>0.2</v>
      </c>
      <c r="M405" s="33">
        <v>5188</v>
      </c>
      <c r="N405" s="33" cm="1">
        <f t="array" ref="N405">Profit(M405,H405)</f>
        <v>3362.69</v>
      </c>
      <c r="O405" s="34">
        <f t="shared" si="12"/>
        <v>5.5480547112462002</v>
      </c>
      <c r="P405" s="34" cm="1">
        <f t="array" ref="P405">CostperConv('Master Data'!$H405,'Master Data'!$K405)</f>
        <v>1825.31</v>
      </c>
      <c r="Q405" s="32">
        <f t="shared" si="13"/>
        <v>3.6197601496314229E-2</v>
      </c>
      <c r="R405" s="35" cm="1">
        <f t="array" ref="R405">ProfitPCNT(N405,H405)</f>
        <v>1.8422569316992732</v>
      </c>
      <c r="T405" s="11"/>
      <c r="U405" s="11"/>
    </row>
    <row r="406" spans="1:21" x14ac:dyDescent="0.2">
      <c r="A406" s="7">
        <v>97</v>
      </c>
      <c r="B406" s="36">
        <v>44236</v>
      </c>
      <c r="C406" s="7" t="str" cm="1">
        <f t="array" ref="C406">Host(D406)</f>
        <v>Facebook</v>
      </c>
      <c r="D406" s="7" t="s">
        <v>21</v>
      </c>
      <c r="E406" s="7" t="s">
        <v>11</v>
      </c>
      <c r="F406" s="7">
        <v>544756</v>
      </c>
      <c r="G406" s="7">
        <v>180521</v>
      </c>
      <c r="H406" s="37">
        <v>27628.37</v>
      </c>
      <c r="I406" s="7">
        <v>1369</v>
      </c>
      <c r="J406" s="7">
        <v>26</v>
      </c>
      <c r="K406" s="7">
        <v>2</v>
      </c>
      <c r="L406" s="38" cm="1">
        <f t="array" ref="L406">ConvRate(K406,J406)</f>
        <v>7.6923076923076927E-2</v>
      </c>
      <c r="M406" s="39">
        <v>3151</v>
      </c>
      <c r="N406" s="39" cm="1">
        <f t="array" ref="N406">Profit(M406,H406)</f>
        <v>-24477.37</v>
      </c>
      <c r="O406" s="40">
        <f t="shared" si="12"/>
        <v>20.181424397370343</v>
      </c>
      <c r="P406" s="40" cm="1">
        <f t="array" ref="P406">CostperConv('Master Data'!$H406,'Master Data'!$K406)</f>
        <v>13814.184999999999</v>
      </c>
      <c r="Q406" s="38">
        <f t="shared" si="13"/>
        <v>7.5836052315243103E-3</v>
      </c>
      <c r="R406" s="41" cm="1">
        <f t="array" ref="R406">ProfitPCNT(N406,H406)</f>
        <v>-0.88595056458270971</v>
      </c>
      <c r="T406" s="11"/>
      <c r="U406" s="11"/>
    </row>
    <row r="407" spans="1:21" x14ac:dyDescent="0.2">
      <c r="A407" s="8">
        <v>98</v>
      </c>
      <c r="B407" s="30">
        <v>44236</v>
      </c>
      <c r="C407" s="8" t="str" cm="1">
        <f t="array" ref="C407">Host(D407)</f>
        <v>Instagram</v>
      </c>
      <c r="D407" s="8" t="s">
        <v>22</v>
      </c>
      <c r="E407" s="8" t="s">
        <v>17</v>
      </c>
      <c r="F407" s="8">
        <v>374754</v>
      </c>
      <c r="G407" s="8">
        <v>283399</v>
      </c>
      <c r="H407" s="31">
        <v>66422.75</v>
      </c>
      <c r="I407" s="8">
        <v>3106</v>
      </c>
      <c r="J407" s="8">
        <v>79</v>
      </c>
      <c r="K407" s="8">
        <v>16</v>
      </c>
      <c r="L407" s="32" cm="1">
        <f t="array" ref="L407">ConvRate(K407,J407)</f>
        <v>0.20253164556962025</v>
      </c>
      <c r="M407" s="33">
        <v>75717</v>
      </c>
      <c r="N407" s="33" cm="1">
        <f t="array" ref="N407">Profit(M407,H407)</f>
        <v>9294.25</v>
      </c>
      <c r="O407" s="34">
        <f t="shared" si="12"/>
        <v>21.385302640051513</v>
      </c>
      <c r="P407" s="34" cm="1">
        <f t="array" ref="P407">CostperConv('Master Data'!$H407,'Master Data'!$K407)</f>
        <v>4151.421875</v>
      </c>
      <c r="Q407" s="32">
        <f t="shared" si="13"/>
        <v>1.09598128433763E-2</v>
      </c>
      <c r="R407" s="35" cm="1">
        <f t="array" ref="R407">ProfitPCNT(N407,H407)</f>
        <v>0.13992570316646027</v>
      </c>
      <c r="T407" s="11"/>
      <c r="U407" s="11"/>
    </row>
    <row r="408" spans="1:21" x14ac:dyDescent="0.2">
      <c r="A408" s="7">
        <v>99</v>
      </c>
      <c r="B408" s="36">
        <v>44236</v>
      </c>
      <c r="C408" s="7" t="str" cm="1">
        <f t="array" ref="C408">Host(D408)</f>
        <v>Google</v>
      </c>
      <c r="D408" s="7" t="s">
        <v>23</v>
      </c>
      <c r="E408" s="7" t="s">
        <v>24</v>
      </c>
      <c r="F408" s="7">
        <v>39889</v>
      </c>
      <c r="G408" s="7">
        <v>3919706</v>
      </c>
      <c r="H408" s="37">
        <v>37433.5</v>
      </c>
      <c r="I408" s="7">
        <v>4756</v>
      </c>
      <c r="J408" s="7">
        <v>88</v>
      </c>
      <c r="K408" s="7">
        <v>15</v>
      </c>
      <c r="L408" s="38" cm="1">
        <f t="array" ref="L408">ConvRate(K408,J408)</f>
        <v>0.17045454545454544</v>
      </c>
      <c r="M408" s="39">
        <v>53272</v>
      </c>
      <c r="N408" s="39" cm="1">
        <f t="array" ref="N408">Profit(M408,H408)</f>
        <v>15838.5</v>
      </c>
      <c r="O408" s="40">
        <f t="shared" si="12"/>
        <v>7.8707947855340619</v>
      </c>
      <c r="P408" s="40" cm="1">
        <f t="array" ref="P408">CostperConv('Master Data'!$H408,'Master Data'!$K408)</f>
        <v>2495.5666666666666</v>
      </c>
      <c r="Q408" s="38">
        <f t="shared" si="13"/>
        <v>1.2133563078455373E-3</v>
      </c>
      <c r="R408" s="41" cm="1">
        <f t="array" ref="R408">ProfitPCNT(N408,H408)</f>
        <v>0.42311031562637746</v>
      </c>
      <c r="T408" s="11"/>
      <c r="U408" s="11"/>
    </row>
    <row r="409" spans="1:21" x14ac:dyDescent="0.2">
      <c r="A409" s="8">
        <v>100</v>
      </c>
      <c r="B409" s="30">
        <v>44237</v>
      </c>
      <c r="C409" s="8" t="str" cm="1">
        <f t="array" ref="C409">Host(D409)</f>
        <v>Facebook</v>
      </c>
      <c r="D409" s="8" t="s">
        <v>10</v>
      </c>
      <c r="E409" s="8" t="s">
        <v>11</v>
      </c>
      <c r="F409" s="8">
        <v>349043</v>
      </c>
      <c r="G409" s="8">
        <v>1071557</v>
      </c>
      <c r="H409" s="31">
        <v>46992.25</v>
      </c>
      <c r="I409" s="8">
        <v>5731</v>
      </c>
      <c r="J409" s="8">
        <v>88</v>
      </c>
      <c r="K409" s="8">
        <v>7</v>
      </c>
      <c r="L409" s="32" cm="1">
        <f t="array" ref="L409">ConvRate(K409,J409)</f>
        <v>7.9545454545454544E-2</v>
      </c>
      <c r="M409" s="33">
        <v>43234</v>
      </c>
      <c r="N409" s="33" cm="1">
        <f t="array" ref="N409">Profit(M409,H409)</f>
        <v>-3758.25</v>
      </c>
      <c r="O409" s="34">
        <f t="shared" si="12"/>
        <v>8.1996597452451585</v>
      </c>
      <c r="P409" s="34" cm="1">
        <f t="array" ref="P409">CostperConv('Master Data'!$H409,'Master Data'!$K409)</f>
        <v>6713.1785714285716</v>
      </c>
      <c r="Q409" s="32">
        <f t="shared" si="13"/>
        <v>5.3482922513688027E-3</v>
      </c>
      <c r="R409" s="35" cm="1">
        <f t="array" ref="R409">ProfitPCNT(N409,H409)</f>
        <v>-7.9975953481691134E-2</v>
      </c>
      <c r="T409" s="11"/>
      <c r="U409" s="11"/>
    </row>
    <row r="410" spans="1:21" x14ac:dyDescent="0.2">
      <c r="A410" s="7">
        <v>101</v>
      </c>
      <c r="B410" s="36">
        <v>44237</v>
      </c>
      <c r="C410" s="7" t="str" cm="1">
        <f t="array" ref="C410">Host(D410)</f>
        <v>Facebook</v>
      </c>
      <c r="D410" s="7" t="s">
        <v>12</v>
      </c>
      <c r="E410" s="7" t="s">
        <v>11</v>
      </c>
      <c r="F410" s="7">
        <v>348934</v>
      </c>
      <c r="G410" s="7">
        <v>699272</v>
      </c>
      <c r="H410" s="37">
        <v>49723.58</v>
      </c>
      <c r="I410" s="7">
        <v>7323</v>
      </c>
      <c r="J410" s="7">
        <v>145</v>
      </c>
      <c r="K410" s="7">
        <v>6</v>
      </c>
      <c r="L410" s="38" cm="1">
        <f t="array" ref="L410">ConvRate(K410,J410)</f>
        <v>4.1379310344827586E-2</v>
      </c>
      <c r="M410" s="39">
        <v>39844</v>
      </c>
      <c r="N410" s="39" cm="1">
        <f t="array" ref="N410">Profit(M410,H410)</f>
        <v>-9879.58</v>
      </c>
      <c r="O410" s="40">
        <f t="shared" si="12"/>
        <v>6.7900559879830675</v>
      </c>
      <c r="P410" s="40" cm="1">
        <f t="array" ref="P410">CostperConv('Master Data'!$H410,'Master Data'!$K410)</f>
        <v>8287.2633333333342</v>
      </c>
      <c r="Q410" s="38">
        <f t="shared" si="13"/>
        <v>1.0472319784003935E-2</v>
      </c>
      <c r="R410" s="41" cm="1">
        <f t="array" ref="R410">ProfitPCNT(N410,H410)</f>
        <v>-0.19869003800611298</v>
      </c>
      <c r="T410" s="11"/>
      <c r="U410" s="11"/>
    </row>
    <row r="411" spans="1:21" x14ac:dyDescent="0.2">
      <c r="A411" s="8">
        <v>102</v>
      </c>
      <c r="B411" s="30">
        <v>44237</v>
      </c>
      <c r="C411" s="8" t="str" cm="1">
        <f t="array" ref="C411">Host(D411)</f>
        <v>Google</v>
      </c>
      <c r="D411" s="8" t="s">
        <v>13</v>
      </c>
      <c r="E411" s="8" t="s">
        <v>14</v>
      </c>
      <c r="F411" s="8">
        <v>89459845</v>
      </c>
      <c r="G411" s="8">
        <v>91002</v>
      </c>
      <c r="H411" s="31">
        <v>49431.11</v>
      </c>
      <c r="I411" s="8">
        <v>1537</v>
      </c>
      <c r="J411" s="8">
        <v>60</v>
      </c>
      <c r="K411" s="8">
        <v>8</v>
      </c>
      <c r="L411" s="32" cm="1">
        <f t="array" ref="L411">ConvRate(K411,J411)</f>
        <v>0.13333333333333333</v>
      </c>
      <c r="M411" s="33">
        <v>102410</v>
      </c>
      <c r="N411" s="33" cm="1">
        <f t="array" ref="N411">Profit(M411,H411)</f>
        <v>52978.89</v>
      </c>
      <c r="O411" s="34">
        <f t="shared" si="12"/>
        <v>32.160774235523746</v>
      </c>
      <c r="P411" s="34" cm="1">
        <f t="array" ref="P411">CostperConv('Master Data'!$H411,'Master Data'!$K411)</f>
        <v>6178.8887500000001</v>
      </c>
      <c r="Q411" s="32">
        <f t="shared" si="13"/>
        <v>1.6889738687061822E-2</v>
      </c>
      <c r="R411" s="35" cm="1">
        <f t="array" ref="R411">ProfitPCNT(N411,H411)</f>
        <v>1.0717722098492224</v>
      </c>
      <c r="T411" s="11"/>
      <c r="U411" s="11"/>
    </row>
    <row r="412" spans="1:21" x14ac:dyDescent="0.2">
      <c r="A412" s="7">
        <v>103</v>
      </c>
      <c r="B412" s="36">
        <v>44237</v>
      </c>
      <c r="C412" s="7" t="str" cm="1">
        <f t="array" ref="C412">Host(D412)</f>
        <v>Google</v>
      </c>
      <c r="D412" s="7" t="s">
        <v>15</v>
      </c>
      <c r="E412" s="7" t="s">
        <v>14</v>
      </c>
      <c r="F412" s="7">
        <v>127823</v>
      </c>
      <c r="G412" s="7">
        <v>670342</v>
      </c>
      <c r="H412" s="37">
        <v>59828.53</v>
      </c>
      <c r="I412" s="7">
        <v>5734</v>
      </c>
      <c r="J412" s="7">
        <v>146</v>
      </c>
      <c r="K412" s="7">
        <v>22</v>
      </c>
      <c r="L412" s="38" cm="1">
        <f t="array" ref="L412">ConvRate(K412,J412)</f>
        <v>0.15068493150684931</v>
      </c>
      <c r="M412" s="39">
        <v>44571</v>
      </c>
      <c r="N412" s="39" cm="1">
        <f t="array" ref="N412">Profit(M412,H412)</f>
        <v>-15257.53</v>
      </c>
      <c r="O412" s="40">
        <f t="shared" si="12"/>
        <v>10.43399546564353</v>
      </c>
      <c r="P412" s="40" cm="1">
        <f t="array" ref="P412">CostperConv('Master Data'!$H412,'Master Data'!$K412)</f>
        <v>2719.4786363636363</v>
      </c>
      <c r="Q412" s="38">
        <f t="shared" si="13"/>
        <v>8.5538426653857282E-3</v>
      </c>
      <c r="R412" s="41" cm="1">
        <f t="array" ref="R412">ProfitPCNT(N412,H412)</f>
        <v>-0.25502097410716928</v>
      </c>
      <c r="T412" s="11"/>
      <c r="U412" s="11"/>
    </row>
    <row r="413" spans="1:21" x14ac:dyDescent="0.2">
      <c r="A413" s="8">
        <v>104</v>
      </c>
      <c r="B413" s="30">
        <v>44237</v>
      </c>
      <c r="C413" s="8" t="str" cm="1">
        <f t="array" ref="C413">Host(D413)</f>
        <v>YouTube</v>
      </c>
      <c r="D413" s="8" t="s">
        <v>16</v>
      </c>
      <c r="E413" s="8" t="s">
        <v>17</v>
      </c>
      <c r="F413" s="8">
        <v>10934</v>
      </c>
      <c r="G413" s="8">
        <v>1738057</v>
      </c>
      <c r="H413" s="31">
        <v>22051.31</v>
      </c>
      <c r="I413" s="8">
        <v>9188</v>
      </c>
      <c r="J413" s="8">
        <v>79</v>
      </c>
      <c r="K413" s="8">
        <v>13</v>
      </c>
      <c r="L413" s="32" cm="1">
        <f t="array" ref="L413">ConvRate(K413,J413)</f>
        <v>0.16455696202531644</v>
      </c>
      <c r="M413" s="33">
        <v>115508</v>
      </c>
      <c r="N413" s="33" cm="1">
        <f t="array" ref="N413">Profit(M413,H413)</f>
        <v>93456.69</v>
      </c>
      <c r="O413" s="34">
        <f t="shared" si="12"/>
        <v>2.400011972137571</v>
      </c>
      <c r="P413" s="34" cm="1">
        <f t="array" ref="P413">CostperConv('Master Data'!$H413,'Master Data'!$K413)</f>
        <v>1696.2546153846156</v>
      </c>
      <c r="Q413" s="32">
        <f t="shared" si="13"/>
        <v>5.2863628753257227E-3</v>
      </c>
      <c r="R413" s="35" cm="1">
        <f t="array" ref="R413">ProfitPCNT(N413,H413)</f>
        <v>4.2381468493255046</v>
      </c>
      <c r="T413" s="11"/>
      <c r="U413" s="11"/>
    </row>
    <row r="414" spans="1:21" x14ac:dyDescent="0.2">
      <c r="A414" s="7">
        <v>105</v>
      </c>
      <c r="B414" s="36">
        <v>44237</v>
      </c>
      <c r="C414" s="7" t="str" cm="1">
        <f t="array" ref="C414">Host(D414)</f>
        <v>Instagram</v>
      </c>
      <c r="D414" s="7" t="s">
        <v>18</v>
      </c>
      <c r="E414" s="7" t="s">
        <v>11</v>
      </c>
      <c r="F414" s="7">
        <v>9034945</v>
      </c>
      <c r="G414" s="7">
        <v>4019729</v>
      </c>
      <c r="H414" s="37">
        <v>41869.599999999999</v>
      </c>
      <c r="I414" s="7">
        <v>5695</v>
      </c>
      <c r="J414" s="7">
        <v>176</v>
      </c>
      <c r="K414" s="7">
        <v>16</v>
      </c>
      <c r="L414" s="38" cm="1">
        <f t="array" ref="L414">ConvRate(K414,J414)</f>
        <v>9.0909090909090912E-2</v>
      </c>
      <c r="M414" s="39">
        <v>80237</v>
      </c>
      <c r="N414" s="39" cm="1">
        <f t="array" ref="N414">Profit(M414,H414)</f>
        <v>38367.4</v>
      </c>
      <c r="O414" s="40">
        <f t="shared" si="12"/>
        <v>7.3519929762949952</v>
      </c>
      <c r="P414" s="40" cm="1">
        <f t="array" ref="P414">CostperConv('Master Data'!$H414,'Master Data'!$K414)</f>
        <v>2616.85</v>
      </c>
      <c r="Q414" s="38">
        <f t="shared" si="13"/>
        <v>1.4167621747635227E-3</v>
      </c>
      <c r="R414" s="41" cm="1">
        <f t="array" ref="R414">ProfitPCNT(N414,H414)</f>
        <v>0.91635458662131963</v>
      </c>
      <c r="T414" s="11"/>
      <c r="U414" s="11"/>
    </row>
    <row r="415" spans="1:21" x14ac:dyDescent="0.2">
      <c r="A415" s="8">
        <v>106</v>
      </c>
      <c r="B415" s="30">
        <v>44237</v>
      </c>
      <c r="C415" s="8" t="str" cm="1">
        <f t="array" ref="C415">Host(D415)</f>
        <v>Instagram</v>
      </c>
      <c r="D415" s="8" t="s">
        <v>19</v>
      </c>
      <c r="E415" s="8" t="s">
        <v>11</v>
      </c>
      <c r="F415" s="8">
        <v>983498</v>
      </c>
      <c r="G415" s="8">
        <v>2200866</v>
      </c>
      <c r="H415" s="31">
        <v>11902.74</v>
      </c>
      <c r="I415" s="8">
        <v>8311</v>
      </c>
      <c r="J415" s="8">
        <v>372</v>
      </c>
      <c r="K415" s="8">
        <v>3</v>
      </c>
      <c r="L415" s="32" cm="1">
        <f t="array" ref="L415">ConvRate(K415,J415)</f>
        <v>8.0645161290322578E-3</v>
      </c>
      <c r="M415" s="33">
        <v>8712</v>
      </c>
      <c r="N415" s="33" cm="1">
        <f t="array" ref="N415">Profit(M415,H415)</f>
        <v>-3190.74</v>
      </c>
      <c r="O415" s="34">
        <f t="shared" si="12"/>
        <v>1.4321670075803152</v>
      </c>
      <c r="P415" s="34" cm="1">
        <f t="array" ref="P415">CostperConv('Master Data'!$H415,'Master Data'!$K415)</f>
        <v>3967.58</v>
      </c>
      <c r="Q415" s="32">
        <f t="shared" si="13"/>
        <v>3.776240807027779E-3</v>
      </c>
      <c r="R415" s="35" cm="1">
        <f t="array" ref="R415">ProfitPCNT(N415,H415)</f>
        <v>-0.26806768861623459</v>
      </c>
      <c r="T415" s="11"/>
      <c r="U415" s="11"/>
    </row>
    <row r="416" spans="1:21" x14ac:dyDescent="0.2">
      <c r="A416" s="7">
        <v>107</v>
      </c>
      <c r="B416" s="36">
        <v>44237</v>
      </c>
      <c r="C416" s="7" t="str" cm="1">
        <f t="array" ref="C416">Host(D416)</f>
        <v>Facebook</v>
      </c>
      <c r="D416" s="7" t="s">
        <v>20</v>
      </c>
      <c r="E416" s="7" t="s">
        <v>11</v>
      </c>
      <c r="F416" s="7">
        <v>4387490</v>
      </c>
      <c r="G416" s="7">
        <v>19500</v>
      </c>
      <c r="H416" s="37">
        <v>10599.08</v>
      </c>
      <c r="I416" s="7">
        <v>518</v>
      </c>
      <c r="J416" s="7">
        <v>23</v>
      </c>
      <c r="K416" s="7">
        <v>4</v>
      </c>
      <c r="L416" s="38" cm="1">
        <f t="array" ref="L416">ConvRate(K416,J416)</f>
        <v>0.17391304347826086</v>
      </c>
      <c r="M416" s="39">
        <v>25638</v>
      </c>
      <c r="N416" s="39" cm="1">
        <f t="array" ref="N416">Profit(M416,H416)</f>
        <v>15038.92</v>
      </c>
      <c r="O416" s="40">
        <f t="shared" si="12"/>
        <v>20.461544401544401</v>
      </c>
      <c r="P416" s="40" cm="1">
        <f t="array" ref="P416">CostperConv('Master Data'!$H416,'Master Data'!$K416)</f>
        <v>2649.77</v>
      </c>
      <c r="Q416" s="38">
        <f t="shared" si="13"/>
        <v>2.6564102564102562E-2</v>
      </c>
      <c r="R416" s="41" cm="1">
        <f t="array" ref="R416">ProfitPCNT(N416,H416)</f>
        <v>1.418889186608649</v>
      </c>
      <c r="T416" s="11"/>
      <c r="U416" s="11"/>
    </row>
    <row r="417" spans="1:21" x14ac:dyDescent="0.2">
      <c r="A417" s="8">
        <v>108</v>
      </c>
      <c r="B417" s="30">
        <v>44237</v>
      </c>
      <c r="C417" s="8" t="str" cm="1">
        <f t="array" ref="C417">Host(D417)</f>
        <v>Facebook</v>
      </c>
      <c r="D417" s="8" t="s">
        <v>21</v>
      </c>
      <c r="E417" s="8" t="s">
        <v>11</v>
      </c>
      <c r="F417" s="8">
        <v>544756</v>
      </c>
      <c r="G417" s="8">
        <v>381430</v>
      </c>
      <c r="H417" s="31">
        <v>119623.91</v>
      </c>
      <c r="I417" s="8">
        <v>2319</v>
      </c>
      <c r="J417" s="8">
        <v>77</v>
      </c>
      <c r="K417" s="8">
        <v>14</v>
      </c>
      <c r="L417" s="32" cm="1">
        <f t="array" ref="L417">ConvRate(K417,J417)</f>
        <v>0.18181818181818182</v>
      </c>
      <c r="M417" s="33">
        <v>16088</v>
      </c>
      <c r="N417" s="33" cm="1">
        <f t="array" ref="N417">Profit(M417,H417)</f>
        <v>-103535.91</v>
      </c>
      <c r="O417" s="34">
        <f t="shared" si="12"/>
        <v>51.584264769297114</v>
      </c>
      <c r="P417" s="34" cm="1">
        <f t="array" ref="P417">CostperConv('Master Data'!$H417,'Master Data'!$K417)</f>
        <v>8544.5650000000005</v>
      </c>
      <c r="Q417" s="32">
        <f t="shared" si="13"/>
        <v>6.079752510290224E-3</v>
      </c>
      <c r="R417" s="35" cm="1">
        <f t="array" ref="R417">ProfitPCNT(N417,H417)</f>
        <v>-0.86551183622070205</v>
      </c>
      <c r="T417" s="11"/>
      <c r="U417" s="11"/>
    </row>
    <row r="418" spans="1:21" x14ac:dyDescent="0.2">
      <c r="A418" s="7">
        <v>109</v>
      </c>
      <c r="B418" s="36">
        <v>44237</v>
      </c>
      <c r="C418" s="7" t="str" cm="1">
        <f t="array" ref="C418">Host(D418)</f>
        <v>Instagram</v>
      </c>
      <c r="D418" s="7" t="s">
        <v>22</v>
      </c>
      <c r="E418" s="7" t="s">
        <v>17</v>
      </c>
      <c r="F418" s="7">
        <v>374754</v>
      </c>
      <c r="G418" s="7">
        <v>584571</v>
      </c>
      <c r="H418" s="37">
        <v>112174.96</v>
      </c>
      <c r="I418" s="7">
        <v>5816</v>
      </c>
      <c r="J418" s="7">
        <v>172</v>
      </c>
      <c r="K418" s="7">
        <v>37</v>
      </c>
      <c r="L418" s="38" cm="1">
        <f t="array" ref="L418">ConvRate(K418,J418)</f>
        <v>0.21511627906976744</v>
      </c>
      <c r="M418" s="39">
        <v>129615</v>
      </c>
      <c r="N418" s="39" cm="1">
        <f t="array" ref="N418">Profit(M418,H418)</f>
        <v>17440.04</v>
      </c>
      <c r="O418" s="40">
        <f t="shared" si="12"/>
        <v>19.287303988995873</v>
      </c>
      <c r="P418" s="40" cm="1">
        <f t="array" ref="P418">CostperConv('Master Data'!$H418,'Master Data'!$K418)</f>
        <v>3031.7556756756758</v>
      </c>
      <c r="Q418" s="38">
        <f t="shared" si="13"/>
        <v>9.9491764045770321E-3</v>
      </c>
      <c r="R418" s="41" cm="1">
        <f t="array" ref="R418">ProfitPCNT(N418,H418)</f>
        <v>0.15547177373631335</v>
      </c>
      <c r="T418" s="11"/>
      <c r="U418" s="11"/>
    </row>
    <row r="419" spans="1:21" x14ac:dyDescent="0.2">
      <c r="A419" s="8">
        <v>110</v>
      </c>
      <c r="B419" s="30">
        <v>44237</v>
      </c>
      <c r="C419" s="8" t="str" cm="1">
        <f t="array" ref="C419">Host(D419)</f>
        <v>Google</v>
      </c>
      <c r="D419" s="8" t="s">
        <v>23</v>
      </c>
      <c r="E419" s="8" t="s">
        <v>24</v>
      </c>
      <c r="F419" s="8">
        <v>39889</v>
      </c>
      <c r="G419" s="8">
        <v>5526326</v>
      </c>
      <c r="H419" s="31">
        <v>197738.98</v>
      </c>
      <c r="I419" s="8">
        <v>8550</v>
      </c>
      <c r="J419" s="8">
        <v>244</v>
      </c>
      <c r="K419" s="8">
        <v>55</v>
      </c>
      <c r="L419" s="32" cm="1">
        <f t="array" ref="L419">ConvRate(K419,J419)</f>
        <v>0.22540983606557377</v>
      </c>
      <c r="M419" s="33">
        <v>185489</v>
      </c>
      <c r="N419" s="33" cm="1">
        <f t="array" ref="N419">Profit(M419,H419)</f>
        <v>-12249.98</v>
      </c>
      <c r="O419" s="34">
        <f t="shared" si="12"/>
        <v>23.127366081871347</v>
      </c>
      <c r="P419" s="34" cm="1">
        <f t="array" ref="P419">CostperConv('Master Data'!$H419,'Master Data'!$K419)</f>
        <v>3595.2541818181821</v>
      </c>
      <c r="Q419" s="32">
        <f t="shared" si="13"/>
        <v>1.5471399986175265E-3</v>
      </c>
      <c r="R419" s="35" cm="1">
        <f t="array" ref="R419">ProfitPCNT(N419,H419)</f>
        <v>-6.1950253814397137E-2</v>
      </c>
      <c r="T419" s="11"/>
      <c r="U419" s="11"/>
    </row>
    <row r="420" spans="1:21" x14ac:dyDescent="0.2">
      <c r="A420" s="7">
        <v>111</v>
      </c>
      <c r="B420" s="36">
        <v>44238</v>
      </c>
      <c r="C420" s="7" t="str" cm="1">
        <f t="array" ref="C420">Host(D420)</f>
        <v>Facebook</v>
      </c>
      <c r="D420" s="7" t="s">
        <v>10</v>
      </c>
      <c r="E420" s="7" t="s">
        <v>11</v>
      </c>
      <c r="F420" s="7">
        <v>349043</v>
      </c>
      <c r="G420" s="7">
        <v>965480</v>
      </c>
      <c r="H420" s="37">
        <v>126086.09</v>
      </c>
      <c r="I420" s="7">
        <v>7753</v>
      </c>
      <c r="J420" s="7">
        <v>124</v>
      </c>
      <c r="K420" s="7">
        <v>23</v>
      </c>
      <c r="L420" s="38" cm="1">
        <f t="array" ref="L420">ConvRate(K420,J420)</f>
        <v>0.18548387096774194</v>
      </c>
      <c r="M420" s="39">
        <v>113181</v>
      </c>
      <c r="N420" s="39" cm="1">
        <f t="array" ref="N420">Profit(M420,H420)</f>
        <v>-12905.09</v>
      </c>
      <c r="O420" s="40">
        <f t="shared" si="12"/>
        <v>16.262877595769378</v>
      </c>
      <c r="P420" s="40" cm="1">
        <f t="array" ref="P420">CostperConv('Master Data'!$H420,'Master Data'!$K420)</f>
        <v>5482.003913043478</v>
      </c>
      <c r="Q420" s="38">
        <f t="shared" si="13"/>
        <v>8.0302025935286084E-3</v>
      </c>
      <c r="R420" s="41" cm="1">
        <f t="array" ref="R420">ProfitPCNT(N420,H420)</f>
        <v>-0.10235141719439472</v>
      </c>
      <c r="T420" s="11"/>
      <c r="U420" s="11"/>
    </row>
    <row r="421" spans="1:21" x14ac:dyDescent="0.2">
      <c r="A421" s="8">
        <v>112</v>
      </c>
      <c r="B421" s="30">
        <v>44238</v>
      </c>
      <c r="C421" s="8" t="str" cm="1">
        <f t="array" ref="C421">Host(D421)</f>
        <v>Facebook</v>
      </c>
      <c r="D421" s="8" t="s">
        <v>12</v>
      </c>
      <c r="E421" s="8" t="s">
        <v>11</v>
      </c>
      <c r="F421" s="8">
        <v>348934</v>
      </c>
      <c r="G421" s="8">
        <v>5044098</v>
      </c>
      <c r="H421" s="31">
        <v>158288.76</v>
      </c>
      <c r="I421" s="8">
        <v>9877</v>
      </c>
      <c r="J421" s="8">
        <v>352</v>
      </c>
      <c r="K421" s="8">
        <v>27</v>
      </c>
      <c r="L421" s="32" cm="1">
        <f t="array" ref="L421">ConvRate(K421,J421)</f>
        <v>7.6704545454545456E-2</v>
      </c>
      <c r="M421" s="33">
        <v>123662</v>
      </c>
      <c r="N421" s="33" cm="1">
        <f t="array" ref="N421">Profit(M421,H421)</f>
        <v>-34626.76</v>
      </c>
      <c r="O421" s="34">
        <f t="shared" si="12"/>
        <v>16.025995747696669</v>
      </c>
      <c r="P421" s="34" cm="1">
        <f t="array" ref="P421">CostperConv('Master Data'!$H421,'Master Data'!$K421)</f>
        <v>5862.5466666666671</v>
      </c>
      <c r="Q421" s="32">
        <f t="shared" si="13"/>
        <v>1.9581300759818703E-3</v>
      </c>
      <c r="R421" s="35" cm="1">
        <f t="array" ref="R421">ProfitPCNT(N421,H421)</f>
        <v>-0.2187569098399659</v>
      </c>
      <c r="T421" s="11"/>
      <c r="U421" s="11"/>
    </row>
    <row r="422" spans="1:21" x14ac:dyDescent="0.2">
      <c r="A422" s="7">
        <v>113</v>
      </c>
      <c r="B422" s="36">
        <v>44238</v>
      </c>
      <c r="C422" s="7" t="str" cm="1">
        <f t="array" ref="C422">Host(D422)</f>
        <v>Google</v>
      </c>
      <c r="D422" s="7" t="s">
        <v>13</v>
      </c>
      <c r="E422" s="7" t="s">
        <v>14</v>
      </c>
      <c r="F422" s="7">
        <v>89459845</v>
      </c>
      <c r="G422" s="7">
        <v>123000</v>
      </c>
      <c r="H422" s="37">
        <v>24567.45</v>
      </c>
      <c r="I422" s="7">
        <v>3158</v>
      </c>
      <c r="J422" s="7">
        <v>63</v>
      </c>
      <c r="K422" s="7">
        <v>6</v>
      </c>
      <c r="L422" s="38" cm="1">
        <f t="array" ref="L422">ConvRate(K422,J422)</f>
        <v>9.5238095238095233E-2</v>
      </c>
      <c r="M422" s="39">
        <v>55209</v>
      </c>
      <c r="N422" s="39" cm="1">
        <f t="array" ref="N422">Profit(M422,H422)</f>
        <v>30641.55</v>
      </c>
      <c r="O422" s="40">
        <f t="shared" si="12"/>
        <v>7.7794331855604817</v>
      </c>
      <c r="P422" s="40" cm="1">
        <f t="array" ref="P422">CostperConv('Master Data'!$H422,'Master Data'!$K422)</f>
        <v>4094.5750000000003</v>
      </c>
      <c r="Q422" s="38">
        <f t="shared" si="13"/>
        <v>2.5674796747967479E-2</v>
      </c>
      <c r="R422" s="41" cm="1">
        <f t="array" ref="R422">ProfitPCNT(N422,H422)</f>
        <v>1.2472417772296269</v>
      </c>
      <c r="T422" s="11"/>
      <c r="U422" s="11"/>
    </row>
    <row r="423" spans="1:21" x14ac:dyDescent="0.2">
      <c r="A423" s="8">
        <v>114</v>
      </c>
      <c r="B423" s="30">
        <v>44238</v>
      </c>
      <c r="C423" s="8" t="str" cm="1">
        <f t="array" ref="C423">Host(D423)</f>
        <v>Google</v>
      </c>
      <c r="D423" s="8" t="s">
        <v>15</v>
      </c>
      <c r="E423" s="8" t="s">
        <v>14</v>
      </c>
      <c r="F423" s="8">
        <v>127823</v>
      </c>
      <c r="G423" s="8">
        <v>1431215</v>
      </c>
      <c r="H423" s="31">
        <v>51778.27</v>
      </c>
      <c r="I423" s="8">
        <v>6650</v>
      </c>
      <c r="J423" s="8">
        <v>167</v>
      </c>
      <c r="K423" s="8">
        <v>11</v>
      </c>
      <c r="L423" s="32" cm="1">
        <f t="array" ref="L423">ConvRate(K423,J423)</f>
        <v>6.5868263473053898E-2</v>
      </c>
      <c r="M423" s="33">
        <v>42744</v>
      </c>
      <c r="N423" s="33" cm="1">
        <f t="array" ref="N423">Profit(M423,H423)</f>
        <v>-9034.27</v>
      </c>
      <c r="O423" s="34">
        <f t="shared" si="12"/>
        <v>7.7862060150375934</v>
      </c>
      <c r="P423" s="34" cm="1">
        <f t="array" ref="P423">CostperConv('Master Data'!$H423,'Master Data'!$K423)</f>
        <v>4707.1154545454547</v>
      </c>
      <c r="Q423" s="32">
        <f t="shared" si="13"/>
        <v>4.6464018334072795E-3</v>
      </c>
      <c r="R423" s="35" cm="1">
        <f t="array" ref="R423">ProfitPCNT(N423,H423)</f>
        <v>-0.17447995075926639</v>
      </c>
      <c r="T423" s="11"/>
      <c r="U423" s="11"/>
    </row>
    <row r="424" spans="1:21" x14ac:dyDescent="0.2">
      <c r="A424" s="7">
        <v>115</v>
      </c>
      <c r="B424" s="36">
        <v>44238</v>
      </c>
      <c r="C424" s="7" t="str" cm="1">
        <f t="array" ref="C424">Host(D424)</f>
        <v>YouTube</v>
      </c>
      <c r="D424" s="7" t="s">
        <v>16</v>
      </c>
      <c r="E424" s="7" t="s">
        <v>17</v>
      </c>
      <c r="F424" s="7">
        <v>10934</v>
      </c>
      <c r="G424" s="7">
        <v>1346121</v>
      </c>
      <c r="H424" s="37">
        <v>225533.61</v>
      </c>
      <c r="I424" s="7">
        <v>12222</v>
      </c>
      <c r="J424" s="7">
        <v>428</v>
      </c>
      <c r="K424" s="7">
        <v>92</v>
      </c>
      <c r="L424" s="38" cm="1">
        <f t="array" ref="L424">ConvRate(K424,J424)</f>
        <v>0.21495327102803738</v>
      </c>
      <c r="M424" s="39">
        <v>914517</v>
      </c>
      <c r="N424" s="39" cm="1">
        <f t="array" ref="N424">Profit(M424,H424)</f>
        <v>688983.39</v>
      </c>
      <c r="O424" s="40">
        <f t="shared" si="12"/>
        <v>18.453085419734904</v>
      </c>
      <c r="P424" s="40" cm="1">
        <f t="array" ref="P424">CostperConv('Master Data'!$H424,'Master Data'!$K424)</f>
        <v>2451.4522826086954</v>
      </c>
      <c r="Q424" s="38">
        <f t="shared" si="13"/>
        <v>9.079421537885525E-3</v>
      </c>
      <c r="R424" s="41" cm="1">
        <f t="array" ref="R424">ProfitPCNT(N424,H424)</f>
        <v>3.0549033911176258</v>
      </c>
      <c r="T424" s="11"/>
      <c r="U424" s="11"/>
    </row>
    <row r="425" spans="1:21" x14ac:dyDescent="0.2">
      <c r="A425" s="8">
        <v>116</v>
      </c>
      <c r="B425" s="30">
        <v>44238</v>
      </c>
      <c r="C425" s="8" t="str" cm="1">
        <f t="array" ref="C425">Host(D425)</f>
        <v>Instagram</v>
      </c>
      <c r="D425" s="8" t="s">
        <v>18</v>
      </c>
      <c r="E425" s="8" t="s">
        <v>11</v>
      </c>
      <c r="F425" s="8">
        <v>9034945</v>
      </c>
      <c r="G425" s="8">
        <v>2545499</v>
      </c>
      <c r="H425" s="31">
        <v>302.27</v>
      </c>
      <c r="I425" s="8">
        <v>9620</v>
      </c>
      <c r="J425" s="8">
        <v>1</v>
      </c>
      <c r="K425" s="8">
        <v>1</v>
      </c>
      <c r="L425" s="32" cm="1">
        <f t="array" ref="L425">ConvRate(K425,J425)</f>
        <v>1</v>
      </c>
      <c r="M425" s="33">
        <v>0</v>
      </c>
      <c r="N425" s="33" cm="1">
        <f t="array" ref="N425">Profit(M425,H425)</f>
        <v>-302.27</v>
      </c>
      <c r="O425" s="34">
        <f t="shared" si="12"/>
        <v>3.1420997920997916E-2</v>
      </c>
      <c r="P425" s="34" cm="1">
        <f t="array" ref="P425">CostperConv('Master Data'!$H425,'Master Data'!$K425)</f>
        <v>302.27</v>
      </c>
      <c r="Q425" s="32">
        <f t="shared" si="13"/>
        <v>3.779219712912871E-3</v>
      </c>
      <c r="R425" s="35" cm="1">
        <f t="array" ref="R425">ProfitPCNT(N425,H425)</f>
        <v>-1</v>
      </c>
      <c r="T425" s="11"/>
      <c r="U425" s="11"/>
    </row>
    <row r="426" spans="1:21" x14ac:dyDescent="0.2">
      <c r="A426" s="7">
        <v>117</v>
      </c>
      <c r="B426" s="36">
        <v>44238</v>
      </c>
      <c r="C426" s="7" t="str" cm="1">
        <f t="array" ref="C426">Host(D426)</f>
        <v>Instagram</v>
      </c>
      <c r="D426" s="7" t="s">
        <v>19</v>
      </c>
      <c r="E426" s="7" t="s">
        <v>11</v>
      </c>
      <c r="F426" s="7">
        <v>983498</v>
      </c>
      <c r="G426" s="7">
        <v>3381783</v>
      </c>
      <c r="H426" s="37">
        <v>4563.78</v>
      </c>
      <c r="I426" s="7">
        <v>17375</v>
      </c>
      <c r="J426" s="7">
        <v>132</v>
      </c>
      <c r="K426" s="7">
        <v>1</v>
      </c>
      <c r="L426" s="38" cm="1">
        <f t="array" ref="L426">ConvRate(K426,J426)</f>
        <v>7.575757575757576E-3</v>
      </c>
      <c r="M426" s="39">
        <v>3165</v>
      </c>
      <c r="N426" s="39" cm="1">
        <f t="array" ref="N426">Profit(M426,H426)</f>
        <v>-1398.78</v>
      </c>
      <c r="O426" s="40">
        <f t="shared" si="12"/>
        <v>0.26266359712230214</v>
      </c>
      <c r="P426" s="40" cm="1">
        <f t="array" ref="P426">CostperConv('Master Data'!$H426,'Master Data'!$K426)</f>
        <v>4563.78</v>
      </c>
      <c r="Q426" s="38">
        <f t="shared" si="13"/>
        <v>5.1378222671294993E-3</v>
      </c>
      <c r="R426" s="41" cm="1">
        <f t="array" ref="R426">ProfitPCNT(N426,H426)</f>
        <v>-0.30649593100456202</v>
      </c>
      <c r="T426" s="11"/>
      <c r="U426" s="11"/>
    </row>
    <row r="427" spans="1:21" x14ac:dyDescent="0.2">
      <c r="A427" s="8">
        <v>118</v>
      </c>
      <c r="B427" s="30">
        <v>44238</v>
      </c>
      <c r="C427" s="8" t="str" cm="1">
        <f t="array" ref="C427">Host(D427)</f>
        <v>Facebook</v>
      </c>
      <c r="D427" s="8" t="s">
        <v>20</v>
      </c>
      <c r="E427" s="8" t="s">
        <v>11</v>
      </c>
      <c r="F427" s="8">
        <v>4387490</v>
      </c>
      <c r="G427" s="8">
        <v>26205</v>
      </c>
      <c r="H427" s="31">
        <v>20085.560000000001</v>
      </c>
      <c r="I427" s="8">
        <v>1049</v>
      </c>
      <c r="J427" s="8">
        <v>26</v>
      </c>
      <c r="K427" s="8">
        <v>5</v>
      </c>
      <c r="L427" s="32" cm="1">
        <f t="array" ref="L427">ConvRate(K427,J427)</f>
        <v>0.19230769230769232</v>
      </c>
      <c r="M427" s="33">
        <v>32064</v>
      </c>
      <c r="N427" s="33" cm="1">
        <f t="array" ref="N427">Profit(M427,H427)</f>
        <v>11978.44</v>
      </c>
      <c r="O427" s="34">
        <f t="shared" si="12"/>
        <v>19.147340324118208</v>
      </c>
      <c r="P427" s="34" cm="1">
        <f t="array" ref="P427">CostperConv('Master Data'!$H427,'Master Data'!$K427)</f>
        <v>4017.1120000000001</v>
      </c>
      <c r="Q427" s="32">
        <f t="shared" si="13"/>
        <v>4.0030528525090633E-2</v>
      </c>
      <c r="R427" s="35" cm="1">
        <f t="array" ref="R427">ProfitPCNT(N427,H427)</f>
        <v>0.59637072603402641</v>
      </c>
      <c r="T427" s="11"/>
      <c r="U427" s="11"/>
    </row>
    <row r="428" spans="1:21" x14ac:dyDescent="0.2">
      <c r="A428" s="7">
        <v>119</v>
      </c>
      <c r="B428" s="36">
        <v>44238</v>
      </c>
      <c r="C428" s="7" t="str" cm="1">
        <f t="array" ref="C428">Host(D428)</f>
        <v>Facebook</v>
      </c>
      <c r="D428" s="7" t="s">
        <v>21</v>
      </c>
      <c r="E428" s="7" t="s">
        <v>11</v>
      </c>
      <c r="F428" s="7">
        <v>544756</v>
      </c>
      <c r="G428" s="7">
        <v>326099</v>
      </c>
      <c r="H428" s="37">
        <v>5309.07</v>
      </c>
      <c r="I428" s="7">
        <v>4116</v>
      </c>
      <c r="J428" s="7">
        <v>5</v>
      </c>
      <c r="K428" s="7">
        <v>1</v>
      </c>
      <c r="L428" s="38" cm="1">
        <f t="array" ref="L428">ConvRate(K428,J428)</f>
        <v>0.2</v>
      </c>
      <c r="M428" s="39">
        <v>759</v>
      </c>
      <c r="N428" s="39" cm="1">
        <f t="array" ref="N428">Profit(M428,H428)</f>
        <v>-4550.07</v>
      </c>
      <c r="O428" s="40">
        <f t="shared" si="12"/>
        <v>1.2898615160349853</v>
      </c>
      <c r="P428" s="40" cm="1">
        <f t="array" ref="P428">CostperConv('Master Data'!$H428,'Master Data'!$K428)</f>
        <v>5309.07</v>
      </c>
      <c r="Q428" s="38">
        <f t="shared" si="13"/>
        <v>1.2621933829910548E-2</v>
      </c>
      <c r="R428" s="41" cm="1">
        <f t="array" ref="R428">ProfitPCNT(N428,H428)</f>
        <v>-0.85703710819409051</v>
      </c>
      <c r="T428" s="11"/>
      <c r="U428" s="11"/>
    </row>
    <row r="429" spans="1:21" x14ac:dyDescent="0.2">
      <c r="A429" s="8">
        <v>120</v>
      </c>
      <c r="B429" s="30">
        <v>44238</v>
      </c>
      <c r="C429" s="8" t="str" cm="1">
        <f t="array" ref="C429">Host(D429)</f>
        <v>Instagram</v>
      </c>
      <c r="D429" s="8" t="s">
        <v>22</v>
      </c>
      <c r="E429" s="8" t="s">
        <v>17</v>
      </c>
      <c r="F429" s="8">
        <v>374754</v>
      </c>
      <c r="G429" s="8">
        <v>760836</v>
      </c>
      <c r="H429" s="31">
        <v>112088.38</v>
      </c>
      <c r="I429" s="8">
        <v>9029</v>
      </c>
      <c r="J429" s="8">
        <v>261</v>
      </c>
      <c r="K429" s="8">
        <v>26</v>
      </c>
      <c r="L429" s="32" cm="1">
        <f t="array" ref="L429">ConvRate(K429,J429)</f>
        <v>9.9616858237547887E-2</v>
      </c>
      <c r="M429" s="33">
        <v>149365</v>
      </c>
      <c r="N429" s="33" cm="1">
        <f t="array" ref="N429">Profit(M429,H429)</f>
        <v>37276.620000000003</v>
      </c>
      <c r="O429" s="34">
        <f t="shared" si="12"/>
        <v>12.414262930557094</v>
      </c>
      <c r="P429" s="34" cm="1">
        <f t="array" ref="P429">CostperConv('Master Data'!$H429,'Master Data'!$K429)</f>
        <v>4311.0915384615382</v>
      </c>
      <c r="Q429" s="32">
        <f t="shared" si="13"/>
        <v>1.1867209227744218E-2</v>
      </c>
      <c r="R429" s="35" cm="1">
        <f t="array" ref="R429">ProfitPCNT(N429,H429)</f>
        <v>0.332564535235499</v>
      </c>
      <c r="T429" s="11"/>
      <c r="U429" s="11"/>
    </row>
    <row r="430" spans="1:21" x14ac:dyDescent="0.2">
      <c r="A430" s="7">
        <v>121</v>
      </c>
      <c r="B430" s="36">
        <v>44238</v>
      </c>
      <c r="C430" s="7" t="str" cm="1">
        <f t="array" ref="C430">Host(D430)</f>
        <v>Google</v>
      </c>
      <c r="D430" s="7" t="s">
        <v>23</v>
      </c>
      <c r="E430" s="7" t="s">
        <v>24</v>
      </c>
      <c r="F430" s="7">
        <v>39889</v>
      </c>
      <c r="G430" s="7">
        <v>5705811</v>
      </c>
      <c r="H430" s="37">
        <v>198182.2</v>
      </c>
      <c r="I430" s="7">
        <v>14799</v>
      </c>
      <c r="J430" s="7">
        <v>570</v>
      </c>
      <c r="K430" s="7">
        <v>58</v>
      </c>
      <c r="L430" s="38" cm="1">
        <f t="array" ref="L430">ConvRate(K430,J430)</f>
        <v>0.10175438596491228</v>
      </c>
      <c r="M430" s="39">
        <v>209343</v>
      </c>
      <c r="N430" s="39" cm="1">
        <f t="array" ref="N430">Profit(M430,H430)</f>
        <v>11160.8</v>
      </c>
      <c r="O430" s="40">
        <f t="shared" si="12"/>
        <v>13.391594026623421</v>
      </c>
      <c r="P430" s="40" cm="1">
        <f t="array" ref="P430">CostperConv('Master Data'!$H430,'Master Data'!$K430)</f>
        <v>3416.934482758621</v>
      </c>
      <c r="Q430" s="38">
        <f t="shared" si="13"/>
        <v>2.5936716095222921E-3</v>
      </c>
      <c r="R430" s="41" cm="1">
        <f t="array" ref="R430">ProfitPCNT(N430,H430)</f>
        <v>5.6315854804316424E-2</v>
      </c>
      <c r="T430" s="11"/>
      <c r="U430" s="11"/>
    </row>
    <row r="431" spans="1:21" x14ac:dyDescent="0.2">
      <c r="A431" s="8">
        <v>122</v>
      </c>
      <c r="B431" s="30">
        <v>44239</v>
      </c>
      <c r="C431" s="8" t="str" cm="1">
        <f t="array" ref="C431">Host(D431)</f>
        <v>Facebook</v>
      </c>
      <c r="D431" s="8" t="s">
        <v>10</v>
      </c>
      <c r="E431" s="8" t="s">
        <v>11</v>
      </c>
      <c r="F431" s="8">
        <v>349043</v>
      </c>
      <c r="G431" s="8">
        <v>1682165</v>
      </c>
      <c r="H431" s="31">
        <v>114707.69</v>
      </c>
      <c r="I431" s="8">
        <v>7974</v>
      </c>
      <c r="J431" s="8">
        <v>215</v>
      </c>
      <c r="K431" s="8">
        <v>21</v>
      </c>
      <c r="L431" s="32" cm="1">
        <f t="array" ref="L431">ConvRate(K431,J431)</f>
        <v>9.7674418604651161E-2</v>
      </c>
      <c r="M431" s="33">
        <v>111487</v>
      </c>
      <c r="N431" s="33" cm="1">
        <f t="array" ref="N431">Profit(M431,H431)</f>
        <v>-3220.69</v>
      </c>
      <c r="O431" s="34">
        <f t="shared" si="12"/>
        <v>14.385213192876851</v>
      </c>
      <c r="P431" s="34" cm="1">
        <f t="array" ref="P431">CostperConv('Master Data'!$H431,'Master Data'!$K431)</f>
        <v>5462.2709523809526</v>
      </c>
      <c r="Q431" s="32">
        <f t="shared" si="13"/>
        <v>4.7403197664913962E-3</v>
      </c>
      <c r="R431" s="35" cm="1">
        <f t="array" ref="R431">ProfitPCNT(N431,H431)</f>
        <v>-2.807736778589125E-2</v>
      </c>
      <c r="T431" s="11"/>
      <c r="U431" s="11"/>
    </row>
    <row r="432" spans="1:21" x14ac:dyDescent="0.2">
      <c r="A432" s="7">
        <v>123</v>
      </c>
      <c r="B432" s="36">
        <v>44239</v>
      </c>
      <c r="C432" s="7" t="str" cm="1">
        <f t="array" ref="C432">Host(D432)</f>
        <v>Facebook</v>
      </c>
      <c r="D432" s="7" t="s">
        <v>12</v>
      </c>
      <c r="E432" s="7" t="s">
        <v>11</v>
      </c>
      <c r="F432" s="7">
        <v>348934</v>
      </c>
      <c r="G432" s="7">
        <v>2968064</v>
      </c>
      <c r="H432" s="37">
        <v>229042.44</v>
      </c>
      <c r="I432" s="7">
        <v>13771</v>
      </c>
      <c r="J432" s="7">
        <v>369</v>
      </c>
      <c r="K432" s="7">
        <v>33</v>
      </c>
      <c r="L432" s="38" cm="1">
        <f t="array" ref="L432">ConvRate(K432,J432)</f>
        <v>8.943089430894309E-2</v>
      </c>
      <c r="M432" s="39">
        <v>161097</v>
      </c>
      <c r="N432" s="39" cm="1">
        <f t="array" ref="N432">Profit(M432,H432)</f>
        <v>-67945.440000000002</v>
      </c>
      <c r="O432" s="40">
        <f t="shared" si="12"/>
        <v>16.632230048652968</v>
      </c>
      <c r="P432" s="40" cm="1">
        <f t="array" ref="P432">CostperConv('Master Data'!$H432,'Master Data'!$K432)</f>
        <v>6940.68</v>
      </c>
      <c r="Q432" s="38">
        <f t="shared" si="13"/>
        <v>4.6397247498706226E-3</v>
      </c>
      <c r="R432" s="41" cm="1">
        <f t="array" ref="R432">ProfitPCNT(N432,H432)</f>
        <v>-0.29665000075968456</v>
      </c>
      <c r="T432" s="11"/>
      <c r="U432" s="11"/>
    </row>
    <row r="433" spans="1:21" x14ac:dyDescent="0.2">
      <c r="A433" s="8">
        <v>124</v>
      </c>
      <c r="B433" s="30">
        <v>44239</v>
      </c>
      <c r="C433" s="8" t="str" cm="1">
        <f t="array" ref="C433">Host(D433)</f>
        <v>Google</v>
      </c>
      <c r="D433" s="8" t="s">
        <v>13</v>
      </c>
      <c r="E433" s="8" t="s">
        <v>14</v>
      </c>
      <c r="F433" s="8">
        <v>89459845</v>
      </c>
      <c r="G433" s="8">
        <v>137411</v>
      </c>
      <c r="H433" s="31">
        <v>60263.45</v>
      </c>
      <c r="I433" s="8">
        <v>4195</v>
      </c>
      <c r="J433" s="8">
        <v>64</v>
      </c>
      <c r="K433" s="8">
        <v>11</v>
      </c>
      <c r="L433" s="32" cm="1">
        <f t="array" ref="L433">ConvRate(K433,J433)</f>
        <v>0.171875</v>
      </c>
      <c r="M433" s="33">
        <v>133774</v>
      </c>
      <c r="N433" s="33" cm="1">
        <f t="array" ref="N433">Profit(M433,H433)</f>
        <v>73510.55</v>
      </c>
      <c r="O433" s="34">
        <f t="shared" si="12"/>
        <v>14.365542312276519</v>
      </c>
      <c r="P433" s="34" cm="1">
        <f t="array" ref="P433">CostperConv('Master Data'!$H433,'Master Data'!$K433)</f>
        <v>5478.4954545454539</v>
      </c>
      <c r="Q433" s="32">
        <f t="shared" si="13"/>
        <v>3.0528851401998385E-2</v>
      </c>
      <c r="R433" s="35" cm="1">
        <f t="array" ref="R433">ProfitPCNT(N433,H433)</f>
        <v>1.2198198078603202</v>
      </c>
      <c r="T433" s="11"/>
      <c r="U433" s="11"/>
    </row>
    <row r="434" spans="1:21" x14ac:dyDescent="0.2">
      <c r="A434" s="7">
        <v>125</v>
      </c>
      <c r="B434" s="36">
        <v>44239</v>
      </c>
      <c r="C434" s="7" t="str" cm="1">
        <f t="array" ref="C434">Host(D434)</f>
        <v>Google</v>
      </c>
      <c r="D434" s="7" t="s">
        <v>15</v>
      </c>
      <c r="E434" s="7" t="s">
        <v>14</v>
      </c>
      <c r="F434" s="7">
        <v>127823</v>
      </c>
      <c r="G434" s="7">
        <v>1359753</v>
      </c>
      <c r="H434" s="37">
        <v>95878.47</v>
      </c>
      <c r="I434" s="7">
        <v>11390</v>
      </c>
      <c r="J434" s="7">
        <v>208</v>
      </c>
      <c r="K434" s="7">
        <v>18</v>
      </c>
      <c r="L434" s="38" cm="1">
        <f t="array" ref="L434">ConvRate(K434,J434)</f>
        <v>8.6538461538461536E-2</v>
      </c>
      <c r="M434" s="39">
        <v>52811</v>
      </c>
      <c r="N434" s="39" cm="1">
        <f t="array" ref="N434">Profit(M434,H434)</f>
        <v>-43067.47</v>
      </c>
      <c r="O434" s="40">
        <f t="shared" si="12"/>
        <v>8.4177761194029852</v>
      </c>
      <c r="P434" s="40" cm="1">
        <f t="array" ref="P434">CostperConv('Master Data'!$H434,'Master Data'!$K434)</f>
        <v>5326.5816666666669</v>
      </c>
      <c r="Q434" s="38">
        <f t="shared" si="13"/>
        <v>8.3765213240934201E-3</v>
      </c>
      <c r="R434" s="41" cm="1">
        <f t="array" ref="R434">ProfitPCNT(N434,H434)</f>
        <v>-0.44918812325645163</v>
      </c>
      <c r="T434" s="11"/>
      <c r="U434" s="11"/>
    </row>
    <row r="435" spans="1:21" x14ac:dyDescent="0.2">
      <c r="A435" s="8">
        <v>126</v>
      </c>
      <c r="B435" s="30">
        <v>44239</v>
      </c>
      <c r="C435" s="8" t="str" cm="1">
        <f t="array" ref="C435">Host(D435)</f>
        <v>YouTube</v>
      </c>
      <c r="D435" s="8" t="s">
        <v>16</v>
      </c>
      <c r="E435" s="8" t="s">
        <v>17</v>
      </c>
      <c r="F435" s="8">
        <v>10934</v>
      </c>
      <c r="G435" s="8">
        <v>1195745</v>
      </c>
      <c r="H435" s="31">
        <v>119233.89</v>
      </c>
      <c r="I435" s="8">
        <v>20751</v>
      </c>
      <c r="J435" s="8">
        <v>372</v>
      </c>
      <c r="K435" s="8">
        <v>53</v>
      </c>
      <c r="L435" s="32" cm="1">
        <f t="array" ref="L435">ConvRate(K435,J435)</f>
        <v>0.1424731182795699</v>
      </c>
      <c r="M435" s="33">
        <v>555141</v>
      </c>
      <c r="N435" s="33" cm="1">
        <f t="array" ref="N435">Profit(M435,H435)</f>
        <v>435907.11</v>
      </c>
      <c r="O435" s="34">
        <f t="shared" si="12"/>
        <v>5.7459346537516263</v>
      </c>
      <c r="P435" s="34" cm="1">
        <f t="array" ref="P435">CostperConv('Master Data'!$H435,'Master Data'!$K435)</f>
        <v>2249.6960377358491</v>
      </c>
      <c r="Q435" s="32">
        <f t="shared" si="13"/>
        <v>1.7354034514047729E-2</v>
      </c>
      <c r="R435" s="35" cm="1">
        <f t="array" ref="R435">ProfitPCNT(N435,H435)</f>
        <v>3.6558994259098649</v>
      </c>
      <c r="T435" s="11"/>
      <c r="U435" s="11"/>
    </row>
    <row r="436" spans="1:21" x14ac:dyDescent="0.2">
      <c r="A436" s="7">
        <v>127</v>
      </c>
      <c r="B436" s="36">
        <v>44239</v>
      </c>
      <c r="C436" s="7" t="str" cm="1">
        <f t="array" ref="C436">Host(D436)</f>
        <v>Instagram</v>
      </c>
      <c r="D436" s="7" t="s">
        <v>18</v>
      </c>
      <c r="E436" s="7" t="s">
        <v>11</v>
      </c>
      <c r="F436" s="7">
        <v>9034945</v>
      </c>
      <c r="G436" s="7">
        <v>4003674</v>
      </c>
      <c r="H436" s="37">
        <v>23244.59</v>
      </c>
      <c r="I436" s="7">
        <v>9005</v>
      </c>
      <c r="J436" s="7">
        <v>136</v>
      </c>
      <c r="K436" s="7">
        <v>8</v>
      </c>
      <c r="L436" s="38" cm="1">
        <f t="array" ref="L436">ConvRate(K436,J436)</f>
        <v>5.8823529411764705E-2</v>
      </c>
      <c r="M436" s="39">
        <v>55480</v>
      </c>
      <c r="N436" s="39" cm="1">
        <f t="array" ref="N436">Profit(M436,H436)</f>
        <v>32235.41</v>
      </c>
      <c r="O436" s="40">
        <f t="shared" si="12"/>
        <v>2.5812981676846198</v>
      </c>
      <c r="P436" s="40" cm="1">
        <f t="array" ref="P436">CostperConv('Master Data'!$H436,'Master Data'!$K436)</f>
        <v>2905.57375</v>
      </c>
      <c r="Q436" s="38">
        <f t="shared" si="13"/>
        <v>2.2491841243817553E-3</v>
      </c>
      <c r="R436" s="41" cm="1">
        <f t="array" ref="R436">ProfitPCNT(N436,H436)</f>
        <v>1.3867919373927438</v>
      </c>
      <c r="T436" s="11"/>
      <c r="U436" s="11"/>
    </row>
    <row r="437" spans="1:21" x14ac:dyDescent="0.2">
      <c r="A437" s="8">
        <v>128</v>
      </c>
      <c r="B437" s="30">
        <v>44239</v>
      </c>
      <c r="C437" s="8" t="str" cm="1">
        <f t="array" ref="C437">Host(D437)</f>
        <v>Instagram</v>
      </c>
      <c r="D437" s="8" t="s">
        <v>19</v>
      </c>
      <c r="E437" s="8" t="s">
        <v>11</v>
      </c>
      <c r="F437" s="8">
        <v>983498</v>
      </c>
      <c r="G437" s="8">
        <v>7279086</v>
      </c>
      <c r="H437" s="31">
        <v>45367.16</v>
      </c>
      <c r="I437" s="8">
        <v>23439</v>
      </c>
      <c r="J437" s="8">
        <v>334</v>
      </c>
      <c r="K437" s="8">
        <v>14</v>
      </c>
      <c r="L437" s="32" cm="1">
        <f t="array" ref="L437">ConvRate(K437,J437)</f>
        <v>4.1916167664670656E-2</v>
      </c>
      <c r="M437" s="33">
        <v>25207</v>
      </c>
      <c r="N437" s="33" cm="1">
        <f t="array" ref="N437">Profit(M437,H437)</f>
        <v>-20160.16</v>
      </c>
      <c r="O437" s="34">
        <f t="shared" si="12"/>
        <v>1.9355416186697387</v>
      </c>
      <c r="P437" s="34" cm="1">
        <f t="array" ref="P437">CostperConv('Master Data'!$H437,'Master Data'!$K437)</f>
        <v>3240.511428571429</v>
      </c>
      <c r="Q437" s="32">
        <f t="shared" si="13"/>
        <v>3.2200471322910598E-3</v>
      </c>
      <c r="R437" s="35" cm="1">
        <f t="array" ref="R437">ProfitPCNT(N437,H437)</f>
        <v>-0.44437782748578486</v>
      </c>
      <c r="T437" s="11"/>
      <c r="U437" s="11"/>
    </row>
    <row r="438" spans="1:21" x14ac:dyDescent="0.2">
      <c r="A438" s="7">
        <v>129</v>
      </c>
      <c r="B438" s="36">
        <v>44239</v>
      </c>
      <c r="C438" s="7" t="str" cm="1">
        <f t="array" ref="C438">Host(D438)</f>
        <v>Facebook</v>
      </c>
      <c r="D438" s="7" t="s">
        <v>20</v>
      </c>
      <c r="E438" s="7" t="s">
        <v>11</v>
      </c>
      <c r="F438" s="7">
        <v>4387490</v>
      </c>
      <c r="G438" s="7">
        <v>49943</v>
      </c>
      <c r="H438" s="37">
        <v>10971.94</v>
      </c>
      <c r="I438" s="7">
        <v>989</v>
      </c>
      <c r="J438" s="7">
        <v>30</v>
      </c>
      <c r="K438" s="7">
        <v>6</v>
      </c>
      <c r="L438" s="38" cm="1">
        <f t="array" ref="L438">ConvRate(K438,J438)</f>
        <v>0.2</v>
      </c>
      <c r="M438" s="39">
        <v>40805</v>
      </c>
      <c r="N438" s="39" cm="1">
        <f t="array" ref="N438">Profit(M438,H438)</f>
        <v>29833.06</v>
      </c>
      <c r="O438" s="40">
        <f t="shared" si="12"/>
        <v>11.093973710819009</v>
      </c>
      <c r="P438" s="40" cm="1">
        <f t="array" ref="P438">CostperConv('Master Data'!$H438,'Master Data'!$K438)</f>
        <v>1828.6566666666668</v>
      </c>
      <c r="Q438" s="38">
        <f t="shared" si="13"/>
        <v>1.9802574935426386E-2</v>
      </c>
      <c r="R438" s="41" cm="1">
        <f t="array" ref="R438">ProfitPCNT(N438,H438)</f>
        <v>2.719032368022428</v>
      </c>
      <c r="T438" s="11"/>
      <c r="U438" s="11"/>
    </row>
    <row r="439" spans="1:21" x14ac:dyDescent="0.2">
      <c r="A439" s="8">
        <v>130</v>
      </c>
      <c r="B439" s="30">
        <v>44239</v>
      </c>
      <c r="C439" s="8" t="str" cm="1">
        <f t="array" ref="C439">Host(D439)</f>
        <v>Facebook</v>
      </c>
      <c r="D439" s="8" t="s">
        <v>21</v>
      </c>
      <c r="E439" s="8" t="s">
        <v>11</v>
      </c>
      <c r="F439" s="8">
        <v>544756</v>
      </c>
      <c r="G439" s="8">
        <v>434537</v>
      </c>
      <c r="H439" s="31">
        <v>52911.51</v>
      </c>
      <c r="I439" s="8">
        <v>4960</v>
      </c>
      <c r="J439" s="8">
        <v>26</v>
      </c>
      <c r="K439" s="8">
        <v>5</v>
      </c>
      <c r="L439" s="32" cm="1">
        <f t="array" ref="L439">ConvRate(K439,J439)</f>
        <v>0.19230769230769232</v>
      </c>
      <c r="M439" s="33">
        <v>7491</v>
      </c>
      <c r="N439" s="33" cm="1">
        <f t="array" ref="N439">Profit(M439,H439)</f>
        <v>-45420.51</v>
      </c>
      <c r="O439" s="34">
        <f t="shared" si="12"/>
        <v>10.667643145161291</v>
      </c>
      <c r="P439" s="34" cm="1">
        <f t="array" ref="P439">CostperConv('Master Data'!$H439,'Master Data'!$K439)</f>
        <v>10582.302</v>
      </c>
      <c r="Q439" s="32">
        <f t="shared" si="13"/>
        <v>1.1414448021687451E-2</v>
      </c>
      <c r="R439" s="35" cm="1">
        <f t="array" ref="R439">ProfitPCNT(N439,H439)</f>
        <v>-0.85842399886149534</v>
      </c>
      <c r="T439" s="11"/>
      <c r="U439" s="11"/>
    </row>
    <row r="440" spans="1:21" x14ac:dyDescent="0.2">
      <c r="A440" s="7">
        <v>131</v>
      </c>
      <c r="B440" s="36">
        <v>44239</v>
      </c>
      <c r="C440" s="7" t="str" cm="1">
        <f t="array" ref="C440">Host(D440)</f>
        <v>Instagram</v>
      </c>
      <c r="D440" s="7" t="s">
        <v>22</v>
      </c>
      <c r="E440" s="7" t="s">
        <v>17</v>
      </c>
      <c r="F440" s="7">
        <v>374754</v>
      </c>
      <c r="G440" s="7">
        <v>1160318</v>
      </c>
      <c r="H440" s="37">
        <v>320826.3</v>
      </c>
      <c r="I440" s="7">
        <v>14343</v>
      </c>
      <c r="J440" s="7">
        <v>492</v>
      </c>
      <c r="K440" s="7">
        <v>69</v>
      </c>
      <c r="L440" s="38" cm="1">
        <f t="array" ref="L440">ConvRate(K440,J440)</f>
        <v>0.1402439024390244</v>
      </c>
      <c r="M440" s="39">
        <v>397146</v>
      </c>
      <c r="N440" s="39" cm="1">
        <f t="array" ref="N440">Profit(M440,H440)</f>
        <v>76319.7</v>
      </c>
      <c r="O440" s="40">
        <f t="shared" si="12"/>
        <v>22.368144739594225</v>
      </c>
      <c r="P440" s="40" cm="1">
        <f t="array" ref="P440">CostperConv('Master Data'!$H440,'Master Data'!$K440)</f>
        <v>4649.6565217391299</v>
      </c>
      <c r="Q440" s="38">
        <f t="shared" si="13"/>
        <v>1.2361266480395891E-2</v>
      </c>
      <c r="R440" s="41" cm="1">
        <f t="array" ref="R440">ProfitPCNT(N440,H440)</f>
        <v>0.23788479934469212</v>
      </c>
      <c r="T440" s="11"/>
      <c r="U440" s="11"/>
    </row>
    <row r="441" spans="1:21" x14ac:dyDescent="0.2">
      <c r="A441" s="8">
        <v>132</v>
      </c>
      <c r="B441" s="30">
        <v>44239</v>
      </c>
      <c r="C441" s="8" t="str" cm="1">
        <f t="array" ref="C441">Host(D441)</f>
        <v>Google</v>
      </c>
      <c r="D441" s="8" t="s">
        <v>23</v>
      </c>
      <c r="E441" s="8" t="s">
        <v>24</v>
      </c>
      <c r="F441" s="8">
        <v>39889</v>
      </c>
      <c r="G441" s="8">
        <v>11309620</v>
      </c>
      <c r="H441" s="31">
        <v>169884.18</v>
      </c>
      <c r="I441" s="8">
        <v>16777</v>
      </c>
      <c r="J441" s="8">
        <v>398</v>
      </c>
      <c r="K441" s="8">
        <v>49</v>
      </c>
      <c r="L441" s="32" cm="1">
        <f t="array" ref="L441">ConvRate(K441,J441)</f>
        <v>0.12311557788944724</v>
      </c>
      <c r="M441" s="33">
        <v>194909</v>
      </c>
      <c r="N441" s="33" cm="1">
        <f t="array" ref="N441">Profit(M441,H441)</f>
        <v>25024.82</v>
      </c>
      <c r="O441" s="34">
        <f t="shared" si="12"/>
        <v>10.126016570304584</v>
      </c>
      <c r="P441" s="34" cm="1">
        <f t="array" ref="P441">CostperConv('Master Data'!$H441,'Master Data'!$K441)</f>
        <v>3467.0240816326527</v>
      </c>
      <c r="Q441" s="32">
        <f t="shared" si="13"/>
        <v>1.4834273830597316E-3</v>
      </c>
      <c r="R441" s="35" cm="1">
        <f t="array" ref="R441">ProfitPCNT(N441,H441)</f>
        <v>0.14730518168319146</v>
      </c>
      <c r="T441" s="11"/>
      <c r="U441" s="11"/>
    </row>
    <row r="442" spans="1:21" x14ac:dyDescent="0.2">
      <c r="A442" s="7">
        <v>133</v>
      </c>
      <c r="B442" s="36">
        <v>44240</v>
      </c>
      <c r="C442" s="7" t="str" cm="1">
        <f t="array" ref="C442">Host(D442)</f>
        <v>Facebook</v>
      </c>
      <c r="D442" s="7" t="s">
        <v>10</v>
      </c>
      <c r="E442" s="7" t="s">
        <v>11</v>
      </c>
      <c r="F442" s="7">
        <v>349043</v>
      </c>
      <c r="G442" s="7">
        <v>1775346</v>
      </c>
      <c r="H442" s="37">
        <v>321113.96999999997</v>
      </c>
      <c r="I442" s="7">
        <v>11455</v>
      </c>
      <c r="J442" s="7">
        <v>328</v>
      </c>
      <c r="K442" s="7">
        <v>52</v>
      </c>
      <c r="L442" s="38" cm="1">
        <f t="array" ref="L442">ConvRate(K442,J442)</f>
        <v>0.15853658536585366</v>
      </c>
      <c r="M442" s="39">
        <v>381691</v>
      </c>
      <c r="N442" s="39" cm="1">
        <f t="array" ref="N442">Profit(M442,H442)</f>
        <v>60577.03</v>
      </c>
      <c r="O442" s="40">
        <f t="shared" si="12"/>
        <v>28.032646879092098</v>
      </c>
      <c r="P442" s="40" cm="1">
        <f t="array" ref="P442">CostperConv('Master Data'!$H442,'Master Data'!$K442)</f>
        <v>6175.268653846153</v>
      </c>
      <c r="Q442" s="38">
        <f t="shared" si="13"/>
        <v>6.4522633897843009E-3</v>
      </c>
      <c r="R442" s="41" cm="1">
        <f t="array" ref="R442">ProfitPCNT(N442,H442)</f>
        <v>0.18864651076999236</v>
      </c>
      <c r="T442" s="11"/>
      <c r="U442" s="11"/>
    </row>
    <row r="443" spans="1:21" x14ac:dyDescent="0.2">
      <c r="A443" s="8">
        <v>134</v>
      </c>
      <c r="B443" s="30">
        <v>44240</v>
      </c>
      <c r="C443" s="8" t="str" cm="1">
        <f t="array" ref="C443">Host(D443)</f>
        <v>Facebook</v>
      </c>
      <c r="D443" s="8" t="s">
        <v>12</v>
      </c>
      <c r="E443" s="8" t="s">
        <v>11</v>
      </c>
      <c r="F443" s="8">
        <v>348934</v>
      </c>
      <c r="G443" s="8">
        <v>2358726</v>
      </c>
      <c r="H443" s="31">
        <v>291400.92</v>
      </c>
      <c r="I443" s="8">
        <v>13922</v>
      </c>
      <c r="J443" s="8">
        <v>576</v>
      </c>
      <c r="K443" s="8">
        <v>56</v>
      </c>
      <c r="L443" s="32" cm="1">
        <f t="array" ref="L443">ConvRate(K443,J443)</f>
        <v>9.7222222222222224E-2</v>
      </c>
      <c r="M443" s="33">
        <v>296419</v>
      </c>
      <c r="N443" s="33" cm="1">
        <f t="array" ref="N443">Profit(M443,H443)</f>
        <v>5018.08</v>
      </c>
      <c r="O443" s="34">
        <f t="shared" si="12"/>
        <v>20.930966815112772</v>
      </c>
      <c r="P443" s="34" cm="1">
        <f t="array" ref="P443">CostperConv('Master Data'!$H443,'Master Data'!$K443)</f>
        <v>5203.5878571428566</v>
      </c>
      <c r="Q443" s="32">
        <f t="shared" si="13"/>
        <v>5.9023388049311365E-3</v>
      </c>
      <c r="R443" s="35" cm="1">
        <f t="array" ref="R443">ProfitPCNT(N443,H443)</f>
        <v>1.7220535885748064E-2</v>
      </c>
      <c r="T443" s="11"/>
      <c r="U443" s="11"/>
    </row>
    <row r="444" spans="1:21" x14ac:dyDescent="0.2">
      <c r="A444" s="7">
        <v>135</v>
      </c>
      <c r="B444" s="36">
        <v>44240</v>
      </c>
      <c r="C444" s="7" t="str" cm="1">
        <f t="array" ref="C444">Host(D444)</f>
        <v>Google</v>
      </c>
      <c r="D444" s="7" t="s">
        <v>13</v>
      </c>
      <c r="E444" s="7" t="s">
        <v>14</v>
      </c>
      <c r="F444" s="7">
        <v>89459845</v>
      </c>
      <c r="G444" s="7">
        <v>242022</v>
      </c>
      <c r="H444" s="37">
        <v>65805.8</v>
      </c>
      <c r="I444" s="7">
        <v>4174</v>
      </c>
      <c r="J444" s="7">
        <v>116</v>
      </c>
      <c r="K444" s="7">
        <v>15</v>
      </c>
      <c r="L444" s="38" cm="1">
        <f t="array" ref="L444">ConvRate(K444,J444)</f>
        <v>0.12931034482758622</v>
      </c>
      <c r="M444" s="39">
        <v>134481</v>
      </c>
      <c r="N444" s="39" cm="1">
        <f t="array" ref="N444">Profit(M444,H444)</f>
        <v>68675.199999999997</v>
      </c>
      <c r="O444" s="40">
        <f t="shared" si="12"/>
        <v>15.765644465740298</v>
      </c>
      <c r="P444" s="40" cm="1">
        <f t="array" ref="P444">CostperConv('Master Data'!$H444,'Master Data'!$K444)</f>
        <v>4387.0533333333333</v>
      </c>
      <c r="Q444" s="38">
        <f t="shared" si="13"/>
        <v>1.724636603283999E-2</v>
      </c>
      <c r="R444" s="41" cm="1">
        <f t="array" ref="R444">ProfitPCNT(N444,H444)</f>
        <v>1.0436040592166647</v>
      </c>
      <c r="T444" s="11"/>
      <c r="U444" s="11"/>
    </row>
    <row r="445" spans="1:21" x14ac:dyDescent="0.2">
      <c r="A445" s="8">
        <v>136</v>
      </c>
      <c r="B445" s="30">
        <v>44240</v>
      </c>
      <c r="C445" s="8" t="str" cm="1">
        <f t="array" ref="C445">Host(D445)</f>
        <v>Google</v>
      </c>
      <c r="D445" s="8" t="s">
        <v>15</v>
      </c>
      <c r="E445" s="8" t="s">
        <v>14</v>
      </c>
      <c r="F445" s="8">
        <v>127823</v>
      </c>
      <c r="G445" s="8">
        <v>3082008</v>
      </c>
      <c r="H445" s="31">
        <v>251539.42</v>
      </c>
      <c r="I445" s="8">
        <v>14361</v>
      </c>
      <c r="J445" s="8">
        <v>307</v>
      </c>
      <c r="K445" s="8">
        <v>50</v>
      </c>
      <c r="L445" s="32" cm="1">
        <f t="array" ref="L445">ConvRate(K445,J445)</f>
        <v>0.16286644951140064</v>
      </c>
      <c r="M445" s="33">
        <v>110945</v>
      </c>
      <c r="N445" s="33" cm="1">
        <f t="array" ref="N445">Profit(M445,H445)</f>
        <v>-140594.42000000001</v>
      </c>
      <c r="O445" s="34">
        <f t="shared" si="12"/>
        <v>17.515452962885593</v>
      </c>
      <c r="P445" s="34" cm="1">
        <f t="array" ref="P445">CostperConv('Master Data'!$H445,'Master Data'!$K445)</f>
        <v>5030.7884000000004</v>
      </c>
      <c r="Q445" s="32">
        <f t="shared" si="13"/>
        <v>4.6596245045437907E-3</v>
      </c>
      <c r="R445" s="35" cm="1">
        <f t="array" ref="R445">ProfitPCNT(N445,H445)</f>
        <v>-0.55893593139397402</v>
      </c>
      <c r="T445" s="11"/>
      <c r="U445" s="11"/>
    </row>
    <row r="446" spans="1:21" x14ac:dyDescent="0.2">
      <c r="A446" s="7">
        <v>137</v>
      </c>
      <c r="B446" s="36">
        <v>44240</v>
      </c>
      <c r="C446" s="7" t="str" cm="1">
        <f t="array" ref="C446">Host(D446)</f>
        <v>YouTube</v>
      </c>
      <c r="D446" s="7" t="s">
        <v>16</v>
      </c>
      <c r="E446" s="7" t="s">
        <v>17</v>
      </c>
      <c r="F446" s="7">
        <v>10934</v>
      </c>
      <c r="G446" s="7">
        <v>2516991</v>
      </c>
      <c r="H446" s="37">
        <v>217554.87</v>
      </c>
      <c r="I446" s="7">
        <v>19231</v>
      </c>
      <c r="J446" s="7">
        <v>653</v>
      </c>
      <c r="K446" s="7">
        <v>144</v>
      </c>
      <c r="L446" s="38" cm="1">
        <f t="array" ref="L446">ConvRate(K446,J446)</f>
        <v>0.22052067381316998</v>
      </c>
      <c r="M446" s="39">
        <v>1140986</v>
      </c>
      <c r="N446" s="39" cm="1">
        <f t="array" ref="N446">Profit(M446,H446)</f>
        <v>923431.13</v>
      </c>
      <c r="O446" s="40">
        <f t="shared" si="12"/>
        <v>11.312717487390151</v>
      </c>
      <c r="P446" s="40" cm="1">
        <f t="array" ref="P446">CostperConv('Master Data'!$H446,'Master Data'!$K446)</f>
        <v>1510.7977083333333</v>
      </c>
      <c r="Q446" s="38">
        <f t="shared" si="13"/>
        <v>7.6404722941003766E-3</v>
      </c>
      <c r="R446" s="41" cm="1">
        <f t="array" ref="R446">ProfitPCNT(N446,H446)</f>
        <v>4.2445895603256316</v>
      </c>
      <c r="T446" s="11"/>
      <c r="U446" s="11"/>
    </row>
    <row r="447" spans="1:21" x14ac:dyDescent="0.2">
      <c r="A447" s="8">
        <v>138</v>
      </c>
      <c r="B447" s="30">
        <v>44240</v>
      </c>
      <c r="C447" s="8" t="str" cm="1">
        <f t="array" ref="C447">Host(D447)</f>
        <v>Instagram</v>
      </c>
      <c r="D447" s="8" t="s">
        <v>18</v>
      </c>
      <c r="E447" s="8" t="s">
        <v>11</v>
      </c>
      <c r="F447" s="8">
        <v>9034945</v>
      </c>
      <c r="G447" s="8">
        <v>3184046</v>
      </c>
      <c r="H447" s="31">
        <v>81558.23</v>
      </c>
      <c r="I447" s="8">
        <v>16046</v>
      </c>
      <c r="J447" s="8">
        <v>230</v>
      </c>
      <c r="K447" s="8">
        <v>27</v>
      </c>
      <c r="L447" s="32" cm="1">
        <f t="array" ref="L447">ConvRate(K447,J447)</f>
        <v>0.11739130434782609</v>
      </c>
      <c r="M447" s="33">
        <v>157652</v>
      </c>
      <c r="N447" s="33" cm="1">
        <f t="array" ref="N447">Profit(M447,H447)</f>
        <v>76093.77</v>
      </c>
      <c r="O447" s="34">
        <f t="shared" si="12"/>
        <v>5.082776392870497</v>
      </c>
      <c r="P447" s="34" cm="1">
        <f t="array" ref="P447">CostperConv('Master Data'!$H447,'Master Data'!$K447)</f>
        <v>3020.675185185185</v>
      </c>
      <c r="Q447" s="32">
        <f t="shared" si="13"/>
        <v>5.0395000574740443E-3</v>
      </c>
      <c r="R447" s="35" cm="1">
        <f t="array" ref="R447">ProfitPCNT(N447,H447)</f>
        <v>0.9329992816175634</v>
      </c>
      <c r="T447" s="11"/>
      <c r="U447" s="11"/>
    </row>
    <row r="448" spans="1:21" x14ac:dyDescent="0.2">
      <c r="A448" s="7">
        <v>139</v>
      </c>
      <c r="B448" s="36">
        <v>44240</v>
      </c>
      <c r="C448" s="7" t="str" cm="1">
        <f t="array" ref="C448">Host(D448)</f>
        <v>Instagram</v>
      </c>
      <c r="D448" s="7" t="s">
        <v>19</v>
      </c>
      <c r="E448" s="7" t="s">
        <v>11</v>
      </c>
      <c r="F448" s="7">
        <v>983498</v>
      </c>
      <c r="G448" s="7">
        <v>6073268</v>
      </c>
      <c r="H448" s="37">
        <v>13368.84</v>
      </c>
      <c r="I448" s="7">
        <v>21859</v>
      </c>
      <c r="J448" s="7">
        <v>452</v>
      </c>
      <c r="K448" s="7">
        <v>5</v>
      </c>
      <c r="L448" s="38" cm="1">
        <f t="array" ref="L448">ConvRate(K448,J448)</f>
        <v>1.1061946902654867E-2</v>
      </c>
      <c r="M448" s="39">
        <v>11519</v>
      </c>
      <c r="N448" s="39" cm="1">
        <f t="array" ref="N448">Profit(M448,H448)</f>
        <v>-1849.84</v>
      </c>
      <c r="O448" s="40">
        <f t="shared" si="12"/>
        <v>0.61159430898028277</v>
      </c>
      <c r="P448" s="40" cm="1">
        <f t="array" ref="P448">CostperConv('Master Data'!$H448,'Master Data'!$K448)</f>
        <v>2673.768</v>
      </c>
      <c r="Q448" s="38">
        <f t="shared" si="13"/>
        <v>3.5992154471036022E-3</v>
      </c>
      <c r="R448" s="41" cm="1">
        <f t="array" ref="R448">ProfitPCNT(N448,H448)</f>
        <v>-0.1383695219630125</v>
      </c>
      <c r="T448" s="11"/>
      <c r="U448" s="11"/>
    </row>
    <row r="449" spans="1:21" x14ac:dyDescent="0.2">
      <c r="A449" s="8">
        <v>140</v>
      </c>
      <c r="B449" s="30">
        <v>44240</v>
      </c>
      <c r="C449" s="8" t="str" cm="1">
        <f t="array" ref="C449">Host(D449)</f>
        <v>Facebook</v>
      </c>
      <c r="D449" s="8" t="s">
        <v>20</v>
      </c>
      <c r="E449" s="8" t="s">
        <v>11</v>
      </c>
      <c r="F449" s="8">
        <v>4387490</v>
      </c>
      <c r="G449" s="8">
        <v>40679</v>
      </c>
      <c r="H449" s="31">
        <v>9920.65</v>
      </c>
      <c r="I449" s="8">
        <v>1510</v>
      </c>
      <c r="J449" s="8">
        <v>15</v>
      </c>
      <c r="K449" s="8">
        <v>3</v>
      </c>
      <c r="L449" s="32" cm="1">
        <f t="array" ref="L449">ConvRate(K449,J449)</f>
        <v>0.2</v>
      </c>
      <c r="M449" s="33">
        <v>18381</v>
      </c>
      <c r="N449" s="33" cm="1">
        <f t="array" ref="N449">Profit(M449,H449)</f>
        <v>8460.35</v>
      </c>
      <c r="O449" s="34">
        <f t="shared" si="12"/>
        <v>6.5699668874172179</v>
      </c>
      <c r="P449" s="34" cm="1">
        <f t="array" ref="P449">CostperConv('Master Data'!$H449,'Master Data'!$K449)</f>
        <v>3306.8833333333332</v>
      </c>
      <c r="Q449" s="32">
        <f t="shared" si="13"/>
        <v>3.7119889869465815E-2</v>
      </c>
      <c r="R449" s="35" cm="1">
        <f t="array" ref="R449">ProfitPCNT(N449,H449)</f>
        <v>0.85280198374098481</v>
      </c>
      <c r="T449" s="11"/>
      <c r="U449" s="11"/>
    </row>
    <row r="450" spans="1:21" x14ac:dyDescent="0.2">
      <c r="A450" s="7">
        <v>141</v>
      </c>
      <c r="B450" s="36">
        <v>44240</v>
      </c>
      <c r="C450" s="7" t="str" cm="1">
        <f t="array" ref="C450">Host(D450)</f>
        <v>Facebook</v>
      </c>
      <c r="D450" s="7" t="s">
        <v>21</v>
      </c>
      <c r="E450" s="7" t="s">
        <v>11</v>
      </c>
      <c r="F450" s="7">
        <v>544756</v>
      </c>
      <c r="G450" s="7">
        <v>485898</v>
      </c>
      <c r="H450" s="37">
        <v>190394.07</v>
      </c>
      <c r="I450" s="7">
        <v>5492</v>
      </c>
      <c r="J450" s="7">
        <v>124</v>
      </c>
      <c r="K450" s="7">
        <v>18</v>
      </c>
      <c r="L450" s="38" cm="1">
        <f t="array" ref="L450">ConvRate(K450,J450)</f>
        <v>0.14516129032258066</v>
      </c>
      <c r="M450" s="39">
        <v>21056</v>
      </c>
      <c r="N450" s="39" cm="1">
        <f t="array" ref="N450">Profit(M450,H450)</f>
        <v>-169338.07</v>
      </c>
      <c r="O450" s="40">
        <f t="shared" ref="O450:O513" si="14">H450/I450</f>
        <v>34.667529133284781</v>
      </c>
      <c r="P450" s="40" cm="1">
        <f t="array" ref="P450">CostperConv('Master Data'!$H450,'Master Data'!$K450)</f>
        <v>10577.448333333334</v>
      </c>
      <c r="Q450" s="38">
        <f t="shared" si="13"/>
        <v>1.1302783711807828E-2</v>
      </c>
      <c r="R450" s="41" cm="1">
        <f t="array" ref="R450">ProfitPCNT(N450,H450)</f>
        <v>-0.88940832033266581</v>
      </c>
      <c r="T450" s="11"/>
      <c r="U450" s="11"/>
    </row>
    <row r="451" spans="1:21" x14ac:dyDescent="0.2">
      <c r="A451" s="8">
        <v>142</v>
      </c>
      <c r="B451" s="30">
        <v>44240</v>
      </c>
      <c r="C451" s="8" t="str" cm="1">
        <f t="array" ref="C451">Host(D451)</f>
        <v>Instagram</v>
      </c>
      <c r="D451" s="8" t="s">
        <v>22</v>
      </c>
      <c r="E451" s="8" t="s">
        <v>17</v>
      </c>
      <c r="F451" s="8">
        <v>374754</v>
      </c>
      <c r="G451" s="8">
        <v>1275230</v>
      </c>
      <c r="H451" s="31">
        <v>37490.5</v>
      </c>
      <c r="I451" s="8">
        <v>14239</v>
      </c>
      <c r="J451" s="8">
        <v>49</v>
      </c>
      <c r="K451" s="8">
        <v>9</v>
      </c>
      <c r="L451" s="32" cm="1">
        <f t="array" ref="L451">ConvRate(K451,J451)</f>
        <v>0.18367346938775511</v>
      </c>
      <c r="M451" s="33">
        <v>37186</v>
      </c>
      <c r="N451" s="33" cm="1">
        <f t="array" ref="N451">Profit(M451,H451)</f>
        <v>-304.5</v>
      </c>
      <c r="O451" s="34">
        <f t="shared" si="14"/>
        <v>2.6329447292646955</v>
      </c>
      <c r="P451" s="34" cm="1">
        <f t="array" ref="P451">CostperConv('Master Data'!$H451,'Master Data'!$K451)</f>
        <v>4165.6111111111113</v>
      </c>
      <c r="Q451" s="32">
        <f t="shared" ref="Q451:Q514" si="15">I451/G451</f>
        <v>1.1165828909294793E-2</v>
      </c>
      <c r="R451" s="35" cm="1">
        <f t="array" ref="R451">ProfitPCNT(N451,H451)</f>
        <v>-8.1220575879222736E-3</v>
      </c>
      <c r="T451" s="11"/>
      <c r="U451" s="11"/>
    </row>
    <row r="452" spans="1:21" x14ac:dyDescent="0.2">
      <c r="A452" s="7">
        <v>143</v>
      </c>
      <c r="B452" s="36">
        <v>44240</v>
      </c>
      <c r="C452" s="7" t="str" cm="1">
        <f t="array" ref="C452">Host(D452)</f>
        <v>Google</v>
      </c>
      <c r="D452" s="7" t="s">
        <v>23</v>
      </c>
      <c r="E452" s="7" t="s">
        <v>24</v>
      </c>
      <c r="F452" s="7">
        <v>39889</v>
      </c>
      <c r="G452" s="7">
        <v>16230984</v>
      </c>
      <c r="H452" s="37">
        <v>430012.77</v>
      </c>
      <c r="I452" s="7">
        <v>16873</v>
      </c>
      <c r="J452" s="7">
        <v>603</v>
      </c>
      <c r="K452" s="7">
        <v>112</v>
      </c>
      <c r="L452" s="38" cm="1">
        <f t="array" ref="L452">ConvRate(K452,J452)</f>
        <v>0.18573797678275289</v>
      </c>
      <c r="M452" s="39">
        <v>326074</v>
      </c>
      <c r="N452" s="39" cm="1">
        <f t="array" ref="N452">Profit(M452,H452)</f>
        <v>-103938.77</v>
      </c>
      <c r="O452" s="40">
        <f t="shared" si="14"/>
        <v>25.48525869732709</v>
      </c>
      <c r="P452" s="40" cm="1">
        <f t="array" ref="P452">CostperConv('Master Data'!$H452,'Master Data'!$K452)</f>
        <v>3839.3997321428574</v>
      </c>
      <c r="Q452" s="38">
        <f t="shared" si="15"/>
        <v>1.0395549647513669E-3</v>
      </c>
      <c r="R452" s="41" cm="1">
        <f t="array" ref="R452">ProfitPCNT(N452,H452)</f>
        <v>-0.24171089151608219</v>
      </c>
      <c r="T452" s="11"/>
      <c r="U452" s="11"/>
    </row>
    <row r="453" spans="1:21" x14ac:dyDescent="0.2">
      <c r="A453" s="8">
        <v>144</v>
      </c>
      <c r="B453" s="30">
        <v>44241</v>
      </c>
      <c r="C453" s="8" t="str" cm="1">
        <f t="array" ref="C453">Host(D453)</f>
        <v>Facebook</v>
      </c>
      <c r="D453" s="8" t="s">
        <v>10</v>
      </c>
      <c r="E453" s="8" t="s">
        <v>11</v>
      </c>
      <c r="F453" s="8">
        <v>349043</v>
      </c>
      <c r="G453" s="8">
        <v>2012769</v>
      </c>
      <c r="H453" s="31">
        <v>70141.59</v>
      </c>
      <c r="I453" s="8">
        <v>13429</v>
      </c>
      <c r="J453" s="8">
        <v>127</v>
      </c>
      <c r="K453" s="8">
        <v>11</v>
      </c>
      <c r="L453" s="32" cm="1">
        <f t="array" ref="L453">ConvRate(K453,J453)</f>
        <v>8.6614173228346455E-2</v>
      </c>
      <c r="M453" s="33">
        <v>62935</v>
      </c>
      <c r="N453" s="33" cm="1">
        <f t="array" ref="N453">Profit(M453,H453)</f>
        <v>-7206.59</v>
      </c>
      <c r="O453" s="34">
        <f t="shared" si="14"/>
        <v>5.2231431975575244</v>
      </c>
      <c r="P453" s="34" cm="1">
        <f t="array" ref="P453">CostperConv('Master Data'!$H453,'Master Data'!$K453)</f>
        <v>6376.5081818181816</v>
      </c>
      <c r="Q453" s="32">
        <f t="shared" si="15"/>
        <v>6.67190323380378E-3</v>
      </c>
      <c r="R453" s="35" cm="1">
        <f t="array" ref="R453">ProfitPCNT(N453,H453)</f>
        <v>-0.10274346503978596</v>
      </c>
      <c r="T453" s="11"/>
      <c r="U453" s="11"/>
    </row>
    <row r="454" spans="1:21" x14ac:dyDescent="0.2">
      <c r="A454" s="7">
        <v>145</v>
      </c>
      <c r="B454" s="36">
        <v>44241</v>
      </c>
      <c r="C454" s="7" t="str" cm="1">
        <f t="array" ref="C454">Host(D454)</f>
        <v>Facebook</v>
      </c>
      <c r="D454" s="7" t="s">
        <v>12</v>
      </c>
      <c r="E454" s="7" t="s">
        <v>11</v>
      </c>
      <c r="F454" s="7">
        <v>348934</v>
      </c>
      <c r="G454" s="7">
        <v>8227493</v>
      </c>
      <c r="H454" s="37">
        <v>217157.54</v>
      </c>
      <c r="I454" s="7">
        <v>18226</v>
      </c>
      <c r="J454" s="7">
        <v>413</v>
      </c>
      <c r="K454" s="7">
        <v>31</v>
      </c>
      <c r="L454" s="38" cm="1">
        <f t="array" ref="L454">ConvRate(K454,J454)</f>
        <v>7.5060532687651338E-2</v>
      </c>
      <c r="M454" s="39">
        <v>149570</v>
      </c>
      <c r="N454" s="39" cm="1">
        <f t="array" ref="N454">Profit(M454,H454)</f>
        <v>-67587.539999999994</v>
      </c>
      <c r="O454" s="40">
        <f t="shared" si="14"/>
        <v>11.914711949961594</v>
      </c>
      <c r="P454" s="40" cm="1">
        <f t="array" ref="P454">CostperConv('Master Data'!$H454,'Master Data'!$K454)</f>
        <v>7005.0819354838713</v>
      </c>
      <c r="Q454" s="38">
        <f t="shared" si="15"/>
        <v>2.2152556070239135E-3</v>
      </c>
      <c r="R454" s="41" cm="1">
        <f t="array" ref="R454">ProfitPCNT(N454,H454)</f>
        <v>-0.31123736251571088</v>
      </c>
      <c r="T454" s="11"/>
      <c r="U454" s="11"/>
    </row>
    <row r="455" spans="1:21" x14ac:dyDescent="0.2">
      <c r="A455" s="8">
        <v>146</v>
      </c>
      <c r="B455" s="30">
        <v>44241</v>
      </c>
      <c r="C455" s="8" t="str" cm="1">
        <f t="array" ref="C455">Host(D455)</f>
        <v>Google</v>
      </c>
      <c r="D455" s="8" t="s">
        <v>13</v>
      </c>
      <c r="E455" s="8" t="s">
        <v>14</v>
      </c>
      <c r="F455" s="8">
        <v>89459845</v>
      </c>
      <c r="G455" s="8">
        <v>309603</v>
      </c>
      <c r="H455" s="31">
        <v>66105.59</v>
      </c>
      <c r="I455" s="8">
        <v>4471</v>
      </c>
      <c r="J455" s="8">
        <v>104</v>
      </c>
      <c r="K455" s="8">
        <v>12</v>
      </c>
      <c r="L455" s="32" cm="1">
        <f t="array" ref="L455">ConvRate(K455,J455)</f>
        <v>0.11538461538461539</v>
      </c>
      <c r="M455" s="33">
        <v>78602</v>
      </c>
      <c r="N455" s="33" cm="1">
        <f t="array" ref="N455">Profit(M455,H455)</f>
        <v>12496.41</v>
      </c>
      <c r="O455" s="34">
        <f t="shared" si="14"/>
        <v>14.785414895996421</v>
      </c>
      <c r="P455" s="34" cm="1">
        <f t="array" ref="P455">CostperConv('Master Data'!$H455,'Master Data'!$K455)</f>
        <v>5508.7991666666667</v>
      </c>
      <c r="Q455" s="32">
        <f t="shared" si="15"/>
        <v>1.4441074537391433E-2</v>
      </c>
      <c r="R455" s="35" cm="1">
        <f t="array" ref="R455">ProfitPCNT(N455,H455)</f>
        <v>0.18903711471299176</v>
      </c>
      <c r="T455" s="11"/>
      <c r="U455" s="11"/>
    </row>
    <row r="456" spans="1:21" x14ac:dyDescent="0.2">
      <c r="A456" s="7">
        <v>147</v>
      </c>
      <c r="B456" s="36">
        <v>44241</v>
      </c>
      <c r="C456" s="7" t="str" cm="1">
        <f t="array" ref="C456">Host(D456)</f>
        <v>Google</v>
      </c>
      <c r="D456" s="7" t="s">
        <v>15</v>
      </c>
      <c r="E456" s="7" t="s">
        <v>14</v>
      </c>
      <c r="F456" s="7">
        <v>127823</v>
      </c>
      <c r="G456" s="7">
        <v>2966598</v>
      </c>
      <c r="H456" s="37">
        <v>180750.75</v>
      </c>
      <c r="I456" s="7">
        <v>14907</v>
      </c>
      <c r="J456" s="7">
        <v>576</v>
      </c>
      <c r="K456" s="7">
        <v>57</v>
      </c>
      <c r="L456" s="38" cm="1">
        <f t="array" ref="L456">ConvRate(K456,J456)</f>
        <v>9.8958333333333329E-2</v>
      </c>
      <c r="M456" s="39">
        <v>115310</v>
      </c>
      <c r="N456" s="39" cm="1">
        <f t="array" ref="N456">Profit(M456,H456)</f>
        <v>-65440.75</v>
      </c>
      <c r="O456" s="40">
        <f t="shared" si="14"/>
        <v>12.125226403702959</v>
      </c>
      <c r="P456" s="40" cm="1">
        <f t="array" ref="P456">CostperConv('Master Data'!$H456,'Master Data'!$K456)</f>
        <v>3171.0657894736842</v>
      </c>
      <c r="Q456" s="38">
        <f t="shared" si="15"/>
        <v>5.0249477684539664E-3</v>
      </c>
      <c r="R456" s="41" cm="1">
        <f t="array" ref="R456">ProfitPCNT(N456,H456)</f>
        <v>-0.36204967337618238</v>
      </c>
      <c r="T456" s="11"/>
      <c r="U456" s="11"/>
    </row>
    <row r="457" spans="1:21" x14ac:dyDescent="0.2">
      <c r="A457" s="8">
        <v>148</v>
      </c>
      <c r="B457" s="30">
        <v>44241</v>
      </c>
      <c r="C457" s="8" t="str" cm="1">
        <f t="array" ref="C457">Host(D457)</f>
        <v>YouTube</v>
      </c>
      <c r="D457" s="8" t="s">
        <v>16</v>
      </c>
      <c r="E457" s="8" t="s">
        <v>17</v>
      </c>
      <c r="F457" s="8">
        <v>10934</v>
      </c>
      <c r="G457" s="8">
        <v>2550115</v>
      </c>
      <c r="H457" s="31">
        <v>275985.17</v>
      </c>
      <c r="I457" s="8">
        <v>30042</v>
      </c>
      <c r="J457" s="8">
        <v>505</v>
      </c>
      <c r="K457" s="8">
        <v>70</v>
      </c>
      <c r="L457" s="32" cm="1">
        <f t="array" ref="L457">ConvRate(K457,J457)</f>
        <v>0.13861386138613863</v>
      </c>
      <c r="M457" s="33">
        <v>877750</v>
      </c>
      <c r="N457" s="33" cm="1">
        <f t="array" ref="N457">Profit(M457,H457)</f>
        <v>601764.82999999996</v>
      </c>
      <c r="O457" s="34">
        <f t="shared" si="14"/>
        <v>9.1866443645562867</v>
      </c>
      <c r="P457" s="34" cm="1">
        <f t="array" ref="P457">CostperConv('Master Data'!$H457,'Master Data'!$K457)</f>
        <v>3942.6452857142854</v>
      </c>
      <c r="Q457" s="32">
        <f t="shared" si="15"/>
        <v>1.1780645186589625E-2</v>
      </c>
      <c r="R457" s="35" cm="1">
        <f t="array" ref="R457">ProfitPCNT(N457,H457)</f>
        <v>2.1804245133896143</v>
      </c>
      <c r="T457" s="11"/>
      <c r="U457" s="11"/>
    </row>
    <row r="458" spans="1:21" x14ac:dyDescent="0.2">
      <c r="A458" s="7">
        <v>149</v>
      </c>
      <c r="B458" s="36">
        <v>44241</v>
      </c>
      <c r="C458" s="7" t="str" cm="1">
        <f t="array" ref="C458">Host(D458)</f>
        <v>Instagram</v>
      </c>
      <c r="D458" s="7" t="s">
        <v>18</v>
      </c>
      <c r="E458" s="7" t="s">
        <v>11</v>
      </c>
      <c r="F458" s="7">
        <v>9034945</v>
      </c>
      <c r="G458" s="7">
        <v>2890131</v>
      </c>
      <c r="H458" s="37">
        <v>324122.71999999997</v>
      </c>
      <c r="I458" s="7">
        <v>18244</v>
      </c>
      <c r="J458" s="7">
        <v>508</v>
      </c>
      <c r="K458" s="7">
        <v>79</v>
      </c>
      <c r="L458" s="38" cm="1">
        <f t="array" ref="L458">ConvRate(K458,J458)</f>
        <v>0.15551181102362205</v>
      </c>
      <c r="M458" s="39">
        <v>331137</v>
      </c>
      <c r="N458" s="39" cm="1">
        <f t="array" ref="N458">Profit(M458,H458)</f>
        <v>7014.28</v>
      </c>
      <c r="O458" s="40">
        <f t="shared" si="14"/>
        <v>17.765989914492433</v>
      </c>
      <c r="P458" s="40" cm="1">
        <f t="array" ref="P458">CostperConv('Master Data'!$H458,'Master Data'!$K458)</f>
        <v>4102.8192405063292</v>
      </c>
      <c r="Q458" s="38">
        <f t="shared" si="15"/>
        <v>6.3125166298690265E-3</v>
      </c>
      <c r="R458" s="41" cm="1">
        <f t="array" ref="R458">ProfitPCNT(N458,H458)</f>
        <v>2.1640815552825179E-2</v>
      </c>
      <c r="T458" s="11"/>
      <c r="U458" s="11"/>
    </row>
    <row r="459" spans="1:21" x14ac:dyDescent="0.2">
      <c r="A459" s="8">
        <v>150</v>
      </c>
      <c r="B459" s="30">
        <v>44241</v>
      </c>
      <c r="C459" s="8" t="str" cm="1">
        <f t="array" ref="C459">Host(D459)</f>
        <v>Instagram</v>
      </c>
      <c r="D459" s="8" t="s">
        <v>19</v>
      </c>
      <c r="E459" s="8" t="s">
        <v>11</v>
      </c>
      <c r="F459" s="8">
        <v>983498</v>
      </c>
      <c r="G459" s="8">
        <v>4904257</v>
      </c>
      <c r="H459" s="31">
        <v>259837.77</v>
      </c>
      <c r="I459" s="8">
        <v>32730</v>
      </c>
      <c r="J459" s="8">
        <v>758</v>
      </c>
      <c r="K459" s="8">
        <v>55</v>
      </c>
      <c r="L459" s="32" cm="1">
        <f t="array" ref="L459">ConvRate(K459,J459)</f>
        <v>7.255936675461741E-2</v>
      </c>
      <c r="M459" s="33">
        <v>132394</v>
      </c>
      <c r="N459" s="33" cm="1">
        <f t="array" ref="N459">Profit(M459,H459)</f>
        <v>-127443.77</v>
      </c>
      <c r="O459" s="34">
        <f t="shared" si="14"/>
        <v>7.9388258478460125</v>
      </c>
      <c r="P459" s="34" cm="1">
        <f t="array" ref="P459">CostperConv('Master Data'!$H459,'Master Data'!$K459)</f>
        <v>4724.3230909090908</v>
      </c>
      <c r="Q459" s="32">
        <f t="shared" si="15"/>
        <v>6.673793808114053E-3</v>
      </c>
      <c r="R459" s="35" cm="1">
        <f t="array" ref="R459">ProfitPCNT(N459,H459)</f>
        <v>-0.49047438330462895</v>
      </c>
      <c r="T459" s="11"/>
      <c r="U459" s="11"/>
    </row>
    <row r="460" spans="1:21" x14ac:dyDescent="0.2">
      <c r="A460" s="7">
        <v>151</v>
      </c>
      <c r="B460" s="36">
        <v>44241</v>
      </c>
      <c r="C460" s="7" t="str" cm="1">
        <f t="array" ref="C460">Host(D460)</f>
        <v>Facebook</v>
      </c>
      <c r="D460" s="7" t="s">
        <v>20</v>
      </c>
      <c r="E460" s="7" t="s">
        <v>11</v>
      </c>
      <c r="F460" s="7">
        <v>4387490</v>
      </c>
      <c r="G460" s="7">
        <v>65712</v>
      </c>
      <c r="H460" s="37">
        <v>3931.97</v>
      </c>
      <c r="I460" s="7">
        <v>2111</v>
      </c>
      <c r="J460" s="7">
        <v>8</v>
      </c>
      <c r="K460" s="7">
        <v>1</v>
      </c>
      <c r="L460" s="38" cm="1">
        <f t="array" ref="L460">ConvRate(K460,J460)</f>
        <v>0.125</v>
      </c>
      <c r="M460" s="39">
        <v>12019</v>
      </c>
      <c r="N460" s="39" cm="1">
        <f t="array" ref="N460">Profit(M460,H460)</f>
        <v>8087.03</v>
      </c>
      <c r="O460" s="40">
        <f t="shared" si="14"/>
        <v>1.8626101373756512</v>
      </c>
      <c r="P460" s="40" cm="1">
        <f t="array" ref="P460">CostperConv('Master Data'!$H460,'Master Data'!$K460)</f>
        <v>3931.97</v>
      </c>
      <c r="Q460" s="38">
        <f t="shared" si="15"/>
        <v>3.2125030435841244E-2</v>
      </c>
      <c r="R460" s="41" cm="1">
        <f t="array" ref="R460">ProfitPCNT(N460,H460)</f>
        <v>2.0567374623916255</v>
      </c>
      <c r="T460" s="11"/>
      <c r="U460" s="11"/>
    </row>
    <row r="461" spans="1:21" x14ac:dyDescent="0.2">
      <c r="A461" s="8">
        <v>152</v>
      </c>
      <c r="B461" s="30">
        <v>44241</v>
      </c>
      <c r="C461" s="8" t="str" cm="1">
        <f t="array" ref="C461">Host(D461)</f>
        <v>Facebook</v>
      </c>
      <c r="D461" s="8" t="s">
        <v>21</v>
      </c>
      <c r="E461" s="8" t="s">
        <v>11</v>
      </c>
      <c r="F461" s="8">
        <v>544756</v>
      </c>
      <c r="G461" s="8">
        <v>570203</v>
      </c>
      <c r="H461" s="31">
        <v>164149.92000000001</v>
      </c>
      <c r="I461" s="8">
        <v>6679</v>
      </c>
      <c r="J461" s="8">
        <v>145</v>
      </c>
      <c r="K461" s="8">
        <v>20</v>
      </c>
      <c r="L461" s="32" cm="1">
        <f t="array" ref="L461">ConvRate(K461,J461)</f>
        <v>0.13793103448275862</v>
      </c>
      <c r="M461" s="33">
        <v>15306</v>
      </c>
      <c r="N461" s="33" cm="1">
        <f t="array" ref="N461">Profit(M461,H461)</f>
        <v>-148843.92000000001</v>
      </c>
      <c r="O461" s="34">
        <f t="shared" si="14"/>
        <v>24.577020512052705</v>
      </c>
      <c r="P461" s="34" cm="1">
        <f t="array" ref="P461">CostperConv('Master Data'!$H461,'Master Data'!$K461)</f>
        <v>8207.496000000001</v>
      </c>
      <c r="Q461" s="32">
        <f t="shared" si="15"/>
        <v>1.1713372255144221E-2</v>
      </c>
      <c r="R461" s="35" cm="1">
        <f t="array" ref="R461">ProfitPCNT(N461,H461)</f>
        <v>-0.90675597039584299</v>
      </c>
      <c r="T461" s="11"/>
      <c r="U461" s="11"/>
    </row>
    <row r="462" spans="1:21" x14ac:dyDescent="0.2">
      <c r="A462" s="7">
        <v>153</v>
      </c>
      <c r="B462" s="36">
        <v>44241</v>
      </c>
      <c r="C462" s="7" t="str" cm="1">
        <f t="array" ref="C462">Host(D462)</f>
        <v>Instagram</v>
      </c>
      <c r="D462" s="7" t="s">
        <v>22</v>
      </c>
      <c r="E462" s="7" t="s">
        <v>17</v>
      </c>
      <c r="F462" s="7">
        <v>374754</v>
      </c>
      <c r="G462" s="7">
        <v>2388027</v>
      </c>
      <c r="H462" s="37">
        <v>204233.03</v>
      </c>
      <c r="I462" s="7">
        <v>18956</v>
      </c>
      <c r="J462" s="7">
        <v>411</v>
      </c>
      <c r="K462" s="7">
        <v>62</v>
      </c>
      <c r="L462" s="38" cm="1">
        <f t="array" ref="L462">ConvRate(K462,J462)</f>
        <v>0.15085158150851583</v>
      </c>
      <c r="M462" s="39">
        <v>281382</v>
      </c>
      <c r="N462" s="39" cm="1">
        <f t="array" ref="N462">Profit(M462,H462)</f>
        <v>77148.97</v>
      </c>
      <c r="O462" s="40">
        <f t="shared" si="14"/>
        <v>10.77405729056763</v>
      </c>
      <c r="P462" s="40" cm="1">
        <f t="array" ref="P462">CostperConv('Master Data'!$H462,'Master Data'!$K462)</f>
        <v>3294.0811290322581</v>
      </c>
      <c r="Q462" s="38">
        <f t="shared" si="15"/>
        <v>7.9379337000796048E-3</v>
      </c>
      <c r="R462" s="41" cm="1">
        <f t="array" ref="R462">ProfitPCNT(N462,H462)</f>
        <v>0.37774972050309397</v>
      </c>
      <c r="T462" s="11"/>
      <c r="U462" s="11"/>
    </row>
    <row r="463" spans="1:21" x14ac:dyDescent="0.2">
      <c r="A463" s="8">
        <v>154</v>
      </c>
      <c r="B463" s="30">
        <v>44241</v>
      </c>
      <c r="C463" s="8" t="str" cm="1">
        <f t="array" ref="C463">Host(D463)</f>
        <v>Google</v>
      </c>
      <c r="D463" s="8" t="s">
        <v>23</v>
      </c>
      <c r="E463" s="8" t="s">
        <v>24</v>
      </c>
      <c r="F463" s="8">
        <v>39889</v>
      </c>
      <c r="G463" s="8">
        <v>7870441</v>
      </c>
      <c r="H463" s="31">
        <v>186872.35</v>
      </c>
      <c r="I463" s="8">
        <v>21484</v>
      </c>
      <c r="J463" s="8">
        <v>523</v>
      </c>
      <c r="K463" s="8">
        <v>76</v>
      </c>
      <c r="L463" s="32" cm="1">
        <f t="array" ref="L463">ConvRate(K463,J463)</f>
        <v>0.14531548757170173</v>
      </c>
      <c r="M463" s="33">
        <v>241377</v>
      </c>
      <c r="N463" s="33" cm="1">
        <f t="array" ref="N463">Profit(M463,H463)</f>
        <v>54504.65</v>
      </c>
      <c r="O463" s="34">
        <f t="shared" si="14"/>
        <v>8.698210296034258</v>
      </c>
      <c r="P463" s="34" cm="1">
        <f t="array" ref="P463">CostperConv('Master Data'!$H463,'Master Data'!$K463)</f>
        <v>2458.8467105263157</v>
      </c>
      <c r="Q463" s="32">
        <f t="shared" si="15"/>
        <v>2.7297072679917174E-3</v>
      </c>
      <c r="R463" s="35" cm="1">
        <f t="array" ref="R463">ProfitPCNT(N463,H463)</f>
        <v>0.29166781495496791</v>
      </c>
      <c r="T463" s="11"/>
      <c r="U463" s="11"/>
    </row>
    <row r="464" spans="1:21" x14ac:dyDescent="0.2">
      <c r="A464" s="7">
        <v>155</v>
      </c>
      <c r="B464" s="36">
        <v>44242</v>
      </c>
      <c r="C464" s="7" t="str" cm="1">
        <f t="array" ref="C464">Host(D464)</f>
        <v>Facebook</v>
      </c>
      <c r="D464" s="7" t="s">
        <v>10</v>
      </c>
      <c r="E464" s="7" t="s">
        <v>11</v>
      </c>
      <c r="F464" s="7">
        <v>349043</v>
      </c>
      <c r="G464" s="7">
        <v>3638271</v>
      </c>
      <c r="H464" s="37">
        <v>164204.57</v>
      </c>
      <c r="I464" s="7">
        <v>14881</v>
      </c>
      <c r="J464" s="7">
        <v>275</v>
      </c>
      <c r="K464" s="7">
        <v>24</v>
      </c>
      <c r="L464" s="38" cm="1">
        <f t="array" ref="L464">ConvRate(K464,J464)</f>
        <v>8.727272727272728E-2</v>
      </c>
      <c r="M464" s="39">
        <v>143369</v>
      </c>
      <c r="N464" s="39" cm="1">
        <f t="array" ref="N464">Profit(M464,H464)</f>
        <v>-20835.57</v>
      </c>
      <c r="O464" s="40">
        <f t="shared" si="14"/>
        <v>11.034511793562261</v>
      </c>
      <c r="P464" s="40" cm="1">
        <f t="array" ref="P464">CostperConv('Master Data'!$H464,'Master Data'!$K464)</f>
        <v>6841.8570833333333</v>
      </c>
      <c r="Q464" s="38">
        <f t="shared" si="15"/>
        <v>4.0901296247585735E-3</v>
      </c>
      <c r="R464" s="41" cm="1">
        <f t="array" ref="R464">ProfitPCNT(N464,H464)</f>
        <v>-0.1268878813786973</v>
      </c>
      <c r="T464" s="11"/>
      <c r="U464" s="11"/>
    </row>
    <row r="465" spans="1:21" x14ac:dyDescent="0.2">
      <c r="A465" s="8">
        <v>156</v>
      </c>
      <c r="B465" s="30">
        <v>44242</v>
      </c>
      <c r="C465" s="8" t="str" cm="1">
        <f t="array" ref="C465">Host(D465)</f>
        <v>Facebook</v>
      </c>
      <c r="D465" s="8" t="s">
        <v>12</v>
      </c>
      <c r="E465" s="8" t="s">
        <v>11</v>
      </c>
      <c r="F465" s="8">
        <v>348934</v>
      </c>
      <c r="G465" s="8">
        <v>3414283</v>
      </c>
      <c r="H465" s="31">
        <v>500803.89</v>
      </c>
      <c r="I465" s="8">
        <v>24450</v>
      </c>
      <c r="J465" s="8">
        <v>606</v>
      </c>
      <c r="K465" s="8">
        <v>73</v>
      </c>
      <c r="L465" s="32" cm="1">
        <f t="array" ref="L465">ConvRate(K465,J465)</f>
        <v>0.12046204620462046</v>
      </c>
      <c r="M465" s="33">
        <v>344114</v>
      </c>
      <c r="N465" s="33" cm="1">
        <f t="array" ref="N465">Profit(M465,H465)</f>
        <v>-156689.89000000001</v>
      </c>
      <c r="O465" s="34">
        <f t="shared" si="14"/>
        <v>20.482776687116566</v>
      </c>
      <c r="P465" s="34" cm="1">
        <f t="array" ref="P465">CostperConv('Master Data'!$H465,'Master Data'!$K465)</f>
        <v>6860.3272602739726</v>
      </c>
      <c r="Q465" s="32">
        <f t="shared" si="15"/>
        <v>7.1610935590283526E-3</v>
      </c>
      <c r="R465" s="35" cm="1">
        <f t="array" ref="R465">ProfitPCNT(N465,H465)</f>
        <v>-0.31287674303009111</v>
      </c>
      <c r="T465" s="11"/>
      <c r="U465" s="11"/>
    </row>
    <row r="466" spans="1:21" x14ac:dyDescent="0.2">
      <c r="A466" s="7">
        <v>157</v>
      </c>
      <c r="B466" s="36">
        <v>44242</v>
      </c>
      <c r="C466" s="7" t="str" cm="1">
        <f t="array" ref="C466">Host(D466)</f>
        <v>Google</v>
      </c>
      <c r="D466" s="7" t="s">
        <v>13</v>
      </c>
      <c r="E466" s="7" t="s">
        <v>14</v>
      </c>
      <c r="F466" s="7">
        <v>89459845</v>
      </c>
      <c r="G466" s="7">
        <v>271142</v>
      </c>
      <c r="H466" s="37">
        <v>75437.78</v>
      </c>
      <c r="I466" s="7">
        <v>6444</v>
      </c>
      <c r="J466" s="7">
        <v>116</v>
      </c>
      <c r="K466" s="7">
        <v>18</v>
      </c>
      <c r="L466" s="38" cm="1">
        <f t="array" ref="L466">ConvRate(K466,J466)</f>
        <v>0.15517241379310345</v>
      </c>
      <c r="M466" s="39">
        <v>123314</v>
      </c>
      <c r="N466" s="39" cm="1">
        <f t="array" ref="N466">Profit(M466,H466)</f>
        <v>47876.22</v>
      </c>
      <c r="O466" s="40">
        <f t="shared" si="14"/>
        <v>11.706669770328988</v>
      </c>
      <c r="P466" s="40" cm="1">
        <f t="array" ref="P466">CostperConv('Master Data'!$H466,'Master Data'!$K466)</f>
        <v>4190.9877777777774</v>
      </c>
      <c r="Q466" s="38">
        <f t="shared" si="15"/>
        <v>2.3766144676958936E-2</v>
      </c>
      <c r="R466" s="41" cm="1">
        <f t="array" ref="R466">ProfitPCNT(N466,H466)</f>
        <v>0.63464513404291589</v>
      </c>
      <c r="T466" s="11"/>
      <c r="U466" s="11"/>
    </row>
    <row r="467" spans="1:21" x14ac:dyDescent="0.2">
      <c r="A467" s="8">
        <v>158</v>
      </c>
      <c r="B467" s="30">
        <v>44242</v>
      </c>
      <c r="C467" s="8" t="str" cm="1">
        <f t="array" ref="C467">Host(D467)</f>
        <v>Google</v>
      </c>
      <c r="D467" s="8" t="s">
        <v>15</v>
      </c>
      <c r="E467" s="8" t="s">
        <v>14</v>
      </c>
      <c r="F467" s="8">
        <v>127823</v>
      </c>
      <c r="G467" s="8">
        <v>3236359</v>
      </c>
      <c r="H467" s="31">
        <v>121426.67</v>
      </c>
      <c r="I467" s="8">
        <v>16146</v>
      </c>
      <c r="J467" s="8">
        <v>300</v>
      </c>
      <c r="K467" s="8">
        <v>33</v>
      </c>
      <c r="L467" s="32" cm="1">
        <f t="array" ref="L467">ConvRate(K467,J467)</f>
        <v>0.11</v>
      </c>
      <c r="M467" s="33">
        <v>74674</v>
      </c>
      <c r="N467" s="33" cm="1">
        <f t="array" ref="N467">Profit(M467,H467)</f>
        <v>-46752.67</v>
      </c>
      <c r="O467" s="34">
        <f t="shared" si="14"/>
        <v>7.520541929889756</v>
      </c>
      <c r="P467" s="34" cm="1">
        <f t="array" ref="P467">CostperConv('Master Data'!$H467,'Master Data'!$K467)</f>
        <v>3679.5960606060607</v>
      </c>
      <c r="Q467" s="32">
        <f t="shared" si="15"/>
        <v>4.9889397313462444E-3</v>
      </c>
      <c r="R467" s="35" cm="1">
        <f t="array" ref="R467">ProfitPCNT(N467,H467)</f>
        <v>-0.38502801732107123</v>
      </c>
      <c r="T467" s="11"/>
      <c r="U467" s="11"/>
    </row>
    <row r="468" spans="1:21" x14ac:dyDescent="0.2">
      <c r="A468" s="7">
        <v>159</v>
      </c>
      <c r="B468" s="36">
        <v>44242</v>
      </c>
      <c r="C468" s="7" t="str" cm="1">
        <f t="array" ref="C468">Host(D468)</f>
        <v>YouTube</v>
      </c>
      <c r="D468" s="7" t="s">
        <v>16</v>
      </c>
      <c r="E468" s="7" t="s">
        <v>17</v>
      </c>
      <c r="F468" s="7">
        <v>10934</v>
      </c>
      <c r="G468" s="7">
        <v>2939946</v>
      </c>
      <c r="H468" s="37">
        <v>147312.68</v>
      </c>
      <c r="I468" s="7">
        <v>32044</v>
      </c>
      <c r="J468" s="7">
        <v>738</v>
      </c>
      <c r="K468" s="7">
        <v>100</v>
      </c>
      <c r="L468" s="38" cm="1">
        <f t="array" ref="L468">ConvRate(K468,J468)</f>
        <v>0.13550135501355012</v>
      </c>
      <c r="M468" s="39">
        <v>638898</v>
      </c>
      <c r="N468" s="39" cm="1">
        <f t="array" ref="N468">Profit(M468,H468)</f>
        <v>491585.32</v>
      </c>
      <c r="O468" s="40">
        <f t="shared" si="14"/>
        <v>4.5972000998626887</v>
      </c>
      <c r="P468" s="40" cm="1">
        <f t="array" ref="P468">CostperConv('Master Data'!$H468,'Master Data'!$K468)</f>
        <v>1473.1268</v>
      </c>
      <c r="Q468" s="38">
        <f t="shared" si="15"/>
        <v>1.0899519923155051E-2</v>
      </c>
      <c r="R468" s="41" cm="1">
        <f t="array" ref="R468">ProfitPCNT(N468,H468)</f>
        <v>3.3370197324493724</v>
      </c>
      <c r="T468" s="11"/>
      <c r="U468" s="11"/>
    </row>
    <row r="469" spans="1:21" x14ac:dyDescent="0.2">
      <c r="A469" s="8">
        <v>160</v>
      </c>
      <c r="B469" s="30">
        <v>44242</v>
      </c>
      <c r="C469" s="8" t="str" cm="1">
        <f t="array" ref="C469">Host(D469)</f>
        <v>Instagram</v>
      </c>
      <c r="D469" s="8" t="s">
        <v>18</v>
      </c>
      <c r="E469" s="8" t="s">
        <v>11</v>
      </c>
      <c r="F469" s="8">
        <v>9034945</v>
      </c>
      <c r="G469" s="8">
        <v>3053188</v>
      </c>
      <c r="H469" s="31">
        <v>148556.59</v>
      </c>
      <c r="I469" s="8">
        <v>21654</v>
      </c>
      <c r="J469" s="8">
        <v>339</v>
      </c>
      <c r="K469" s="8">
        <v>40</v>
      </c>
      <c r="L469" s="32" cm="1">
        <f t="array" ref="L469">ConvRate(K469,J469)</f>
        <v>0.11799410029498525</v>
      </c>
      <c r="M469" s="33">
        <v>238941</v>
      </c>
      <c r="N469" s="33" cm="1">
        <f t="array" ref="N469">Profit(M469,H469)</f>
        <v>90384.41</v>
      </c>
      <c r="O469" s="34">
        <f t="shared" si="14"/>
        <v>6.8604687355684861</v>
      </c>
      <c r="P469" s="34" cm="1">
        <f t="array" ref="P469">CostperConv('Master Data'!$H469,'Master Data'!$K469)</f>
        <v>3713.9147499999999</v>
      </c>
      <c r="Q469" s="32">
        <f t="shared" si="15"/>
        <v>7.0922589765189696E-3</v>
      </c>
      <c r="R469" s="35" cm="1">
        <f t="array" ref="R469">ProfitPCNT(N469,H469)</f>
        <v>0.60841737145420483</v>
      </c>
      <c r="T469" s="11"/>
      <c r="U469" s="11"/>
    </row>
    <row r="470" spans="1:21" x14ac:dyDescent="0.2">
      <c r="A470" s="7">
        <v>161</v>
      </c>
      <c r="B470" s="36">
        <v>44242</v>
      </c>
      <c r="C470" s="7" t="str" cm="1">
        <f t="array" ref="C470">Host(D470)</f>
        <v>Instagram</v>
      </c>
      <c r="D470" s="7" t="s">
        <v>19</v>
      </c>
      <c r="E470" s="7" t="s">
        <v>11</v>
      </c>
      <c r="F470" s="7">
        <v>983498</v>
      </c>
      <c r="G470" s="7">
        <v>7991877</v>
      </c>
      <c r="H470" s="37">
        <v>33645.53</v>
      </c>
      <c r="I470" s="7">
        <v>38704</v>
      </c>
      <c r="J470" s="7">
        <v>785</v>
      </c>
      <c r="K470" s="7">
        <v>10</v>
      </c>
      <c r="L470" s="38" cm="1">
        <f t="array" ref="L470">ConvRate(K470,J470)</f>
        <v>1.2738853503184714E-2</v>
      </c>
      <c r="M470" s="39">
        <v>20819</v>
      </c>
      <c r="N470" s="39" cm="1">
        <f t="array" ref="N470">Profit(M470,H470)</f>
        <v>-12826.53</v>
      </c>
      <c r="O470" s="40">
        <f t="shared" si="14"/>
        <v>0.86930368954113268</v>
      </c>
      <c r="P470" s="40" cm="1">
        <f t="array" ref="P470">CostperConv('Master Data'!$H470,'Master Data'!$K470)</f>
        <v>3364.5529999999999</v>
      </c>
      <c r="Q470" s="38">
        <f t="shared" si="15"/>
        <v>4.8429173772319067E-3</v>
      </c>
      <c r="R470" s="41" cm="1">
        <f t="array" ref="R470">ProfitPCNT(N470,H470)</f>
        <v>-0.38122538120219834</v>
      </c>
      <c r="T470" s="11"/>
      <c r="U470" s="11"/>
    </row>
    <row r="471" spans="1:21" x14ac:dyDescent="0.2">
      <c r="A471" s="8">
        <v>162</v>
      </c>
      <c r="B471" s="30">
        <v>44242</v>
      </c>
      <c r="C471" s="8" t="str" cm="1">
        <f t="array" ref="C471">Host(D471)</f>
        <v>Facebook</v>
      </c>
      <c r="D471" s="8" t="s">
        <v>20</v>
      </c>
      <c r="E471" s="8" t="s">
        <v>11</v>
      </c>
      <c r="F471" s="8">
        <v>4387490</v>
      </c>
      <c r="G471" s="8">
        <v>68828</v>
      </c>
      <c r="H471" s="31">
        <v>14274.35</v>
      </c>
      <c r="I471" s="8">
        <v>2342</v>
      </c>
      <c r="J471" s="8">
        <v>23</v>
      </c>
      <c r="K471" s="8">
        <v>5</v>
      </c>
      <c r="L471" s="32" cm="1">
        <f t="array" ref="L471">ConvRate(K471,J471)</f>
        <v>0.21739130434782608</v>
      </c>
      <c r="M471" s="33">
        <v>26226</v>
      </c>
      <c r="N471" s="33" cm="1">
        <f t="array" ref="N471">Profit(M471,H471)</f>
        <v>11951.65</v>
      </c>
      <c r="O471" s="34">
        <f t="shared" si="14"/>
        <v>6.0949402220324513</v>
      </c>
      <c r="P471" s="34" cm="1">
        <f t="array" ref="P471">CostperConv('Master Data'!$H471,'Master Data'!$K471)</f>
        <v>2854.87</v>
      </c>
      <c r="Q471" s="32">
        <f t="shared" si="15"/>
        <v>3.4026849537978729E-2</v>
      </c>
      <c r="R471" s="35" cm="1">
        <f t="array" ref="R471">ProfitPCNT(N471,H471)</f>
        <v>0.83728155747897448</v>
      </c>
      <c r="T471" s="11"/>
      <c r="U471" s="11"/>
    </row>
    <row r="472" spans="1:21" x14ac:dyDescent="0.2">
      <c r="A472" s="7">
        <v>163</v>
      </c>
      <c r="B472" s="36">
        <v>44242</v>
      </c>
      <c r="C472" s="7" t="str" cm="1">
        <f t="array" ref="C472">Host(D472)</f>
        <v>Facebook</v>
      </c>
      <c r="D472" s="7" t="s">
        <v>21</v>
      </c>
      <c r="E472" s="7" t="s">
        <v>11</v>
      </c>
      <c r="F472" s="7">
        <v>544756</v>
      </c>
      <c r="G472" s="7">
        <v>1113739</v>
      </c>
      <c r="H472" s="37">
        <v>6779.85</v>
      </c>
      <c r="I472" s="7">
        <v>6953</v>
      </c>
      <c r="J472" s="7">
        <v>3</v>
      </c>
      <c r="K472" s="7">
        <v>1</v>
      </c>
      <c r="L472" s="38" cm="1">
        <f t="array" ref="L472">ConvRate(K472,J472)</f>
        <v>0.33333333333333331</v>
      </c>
      <c r="M472" s="39">
        <v>781</v>
      </c>
      <c r="N472" s="39" cm="1">
        <f t="array" ref="N472">Profit(M472,H472)</f>
        <v>-5998.85</v>
      </c>
      <c r="O472" s="40">
        <f t="shared" si="14"/>
        <v>0.97509708039695098</v>
      </c>
      <c r="P472" s="40" cm="1">
        <f t="array" ref="P472">CostperConv('Master Data'!$H472,'Master Data'!$K472)</f>
        <v>6779.85</v>
      </c>
      <c r="Q472" s="38">
        <f t="shared" si="15"/>
        <v>6.2429348348221623E-3</v>
      </c>
      <c r="R472" s="41" cm="1">
        <f t="array" ref="R472">ProfitPCNT(N472,H472)</f>
        <v>-0.88480571104080474</v>
      </c>
      <c r="T472" s="11"/>
      <c r="U472" s="11"/>
    </row>
    <row r="473" spans="1:21" x14ac:dyDescent="0.2">
      <c r="A473" s="8">
        <v>164</v>
      </c>
      <c r="B473" s="30">
        <v>44242</v>
      </c>
      <c r="C473" s="8" t="str" cm="1">
        <f t="array" ref="C473">Host(D473)</f>
        <v>Instagram</v>
      </c>
      <c r="D473" s="8" t="s">
        <v>22</v>
      </c>
      <c r="E473" s="8" t="s">
        <v>17</v>
      </c>
      <c r="F473" s="8">
        <v>374754</v>
      </c>
      <c r="G473" s="8">
        <v>2252753</v>
      </c>
      <c r="H473" s="31">
        <v>75729.740000000005</v>
      </c>
      <c r="I473" s="8">
        <v>17758</v>
      </c>
      <c r="J473" s="8">
        <v>104</v>
      </c>
      <c r="K473" s="8">
        <v>26</v>
      </c>
      <c r="L473" s="32" cm="1">
        <f t="array" ref="L473">ConvRate(K473,J473)</f>
        <v>0.25</v>
      </c>
      <c r="M473" s="33">
        <v>102754</v>
      </c>
      <c r="N473" s="33" cm="1">
        <f t="array" ref="N473">Profit(M473,H473)</f>
        <v>27024.26</v>
      </c>
      <c r="O473" s="34">
        <f t="shared" si="14"/>
        <v>4.264542178173218</v>
      </c>
      <c r="P473" s="34" cm="1">
        <f t="array" ref="P473">CostperConv('Master Data'!$H473,'Master Data'!$K473)</f>
        <v>2912.6823076923079</v>
      </c>
      <c r="Q473" s="32">
        <f t="shared" si="15"/>
        <v>7.8827994014434785E-3</v>
      </c>
      <c r="R473" s="35" cm="1">
        <f t="array" ref="R473">ProfitPCNT(N473,H473)</f>
        <v>0.35685135060545564</v>
      </c>
      <c r="T473" s="11"/>
      <c r="U473" s="11"/>
    </row>
    <row r="474" spans="1:21" x14ac:dyDescent="0.2">
      <c r="A474" s="7">
        <v>165</v>
      </c>
      <c r="B474" s="36">
        <v>44242</v>
      </c>
      <c r="C474" s="7" t="str" cm="1">
        <f t="array" ref="C474">Host(D474)</f>
        <v>Google</v>
      </c>
      <c r="D474" s="7" t="s">
        <v>23</v>
      </c>
      <c r="E474" s="7" t="s">
        <v>24</v>
      </c>
      <c r="F474" s="7">
        <v>39889</v>
      </c>
      <c r="G474" s="7">
        <v>9251747</v>
      </c>
      <c r="H474" s="37">
        <v>468679.91</v>
      </c>
      <c r="I474" s="7">
        <v>25779</v>
      </c>
      <c r="J474" s="7">
        <v>1224</v>
      </c>
      <c r="K474" s="7">
        <v>162</v>
      </c>
      <c r="L474" s="38" cm="1">
        <f t="array" ref="L474">ConvRate(K474,J474)</f>
        <v>0.13235294117647059</v>
      </c>
      <c r="M474" s="39">
        <v>952867</v>
      </c>
      <c r="N474" s="39" cm="1">
        <f t="array" ref="N474">Profit(M474,H474)</f>
        <v>484187.09</v>
      </c>
      <c r="O474" s="40">
        <f t="shared" si="14"/>
        <v>18.180686217463826</v>
      </c>
      <c r="P474" s="40" cm="1">
        <f t="array" ref="P474">CostperConv('Master Data'!$H474,'Master Data'!$K474)</f>
        <v>2893.0858641975306</v>
      </c>
      <c r="Q474" s="38">
        <f t="shared" si="15"/>
        <v>2.7863926672443595E-3</v>
      </c>
      <c r="R474" s="41" cm="1">
        <f t="array" ref="R474">ProfitPCNT(N474,H474)</f>
        <v>1.0330869313344369</v>
      </c>
      <c r="T474" s="11"/>
      <c r="U474" s="11"/>
    </row>
    <row r="475" spans="1:21" x14ac:dyDescent="0.2">
      <c r="A475" s="8">
        <v>166</v>
      </c>
      <c r="B475" s="30">
        <v>44243</v>
      </c>
      <c r="C475" s="8" t="str" cm="1">
        <f t="array" ref="C475">Host(D475)</f>
        <v>Facebook</v>
      </c>
      <c r="D475" s="8" t="s">
        <v>10</v>
      </c>
      <c r="E475" s="8" t="s">
        <v>11</v>
      </c>
      <c r="F475" s="8">
        <v>349043</v>
      </c>
      <c r="G475" s="8">
        <v>3951663</v>
      </c>
      <c r="H475" s="31">
        <v>398764.94</v>
      </c>
      <c r="I475" s="8">
        <v>17938</v>
      </c>
      <c r="J475" s="8">
        <v>395</v>
      </c>
      <c r="K475" s="8">
        <v>76</v>
      </c>
      <c r="L475" s="32" cm="1">
        <f t="array" ref="L475">ConvRate(K475,J475)</f>
        <v>0.19240506329113924</v>
      </c>
      <c r="M475" s="33">
        <v>380091</v>
      </c>
      <c r="N475" s="33" cm="1">
        <f t="array" ref="N475">Profit(M475,H475)</f>
        <v>-18673.939999999999</v>
      </c>
      <c r="O475" s="34">
        <f t="shared" si="14"/>
        <v>22.230178392239939</v>
      </c>
      <c r="P475" s="34" cm="1">
        <f t="array" ref="P475">CostperConv('Master Data'!$H475,'Master Data'!$K475)</f>
        <v>5246.907105263158</v>
      </c>
      <c r="Q475" s="32">
        <f t="shared" si="15"/>
        <v>4.539354696997188E-3</v>
      </c>
      <c r="R475" s="35" cm="1">
        <f t="array" ref="R475">ProfitPCNT(N475,H475)</f>
        <v>-4.6829442929461146E-2</v>
      </c>
      <c r="T475" s="11"/>
      <c r="U475" s="11"/>
    </row>
    <row r="476" spans="1:21" x14ac:dyDescent="0.2">
      <c r="A476" s="7">
        <v>167</v>
      </c>
      <c r="B476" s="36">
        <v>44243</v>
      </c>
      <c r="C476" s="7" t="str" cm="1">
        <f t="array" ref="C476">Host(D476)</f>
        <v>Facebook</v>
      </c>
      <c r="D476" s="7" t="s">
        <v>12</v>
      </c>
      <c r="E476" s="7" t="s">
        <v>11</v>
      </c>
      <c r="F476" s="7">
        <v>348934</v>
      </c>
      <c r="G476" s="7">
        <v>4948494</v>
      </c>
      <c r="H476" s="37">
        <v>691609.65</v>
      </c>
      <c r="I476" s="7">
        <v>21291</v>
      </c>
      <c r="J476" s="7">
        <v>859</v>
      </c>
      <c r="K476" s="7">
        <v>65</v>
      </c>
      <c r="L476" s="38" cm="1">
        <f t="array" ref="L476">ConvRate(K476,J476)</f>
        <v>7.5669383003492435E-2</v>
      </c>
      <c r="M476" s="39">
        <v>464511</v>
      </c>
      <c r="N476" s="39" cm="1">
        <f t="array" ref="N476">Profit(M476,H476)</f>
        <v>-227098.65</v>
      </c>
      <c r="O476" s="40">
        <f t="shared" si="14"/>
        <v>32.48366211075102</v>
      </c>
      <c r="P476" s="40" cm="1">
        <f t="array" ref="P476">CostperConv('Master Data'!$H476,'Master Data'!$K476)</f>
        <v>10640.148461538462</v>
      </c>
      <c r="Q476" s="38">
        <f t="shared" si="15"/>
        <v>4.3025211306712708E-3</v>
      </c>
      <c r="R476" s="41" cm="1">
        <f t="array" ref="R476">ProfitPCNT(N476,H476)</f>
        <v>-0.32836246573482597</v>
      </c>
      <c r="T476" s="11"/>
      <c r="U476" s="11"/>
    </row>
    <row r="477" spans="1:21" x14ac:dyDescent="0.2">
      <c r="A477" s="8">
        <v>168</v>
      </c>
      <c r="B477" s="30">
        <v>44243</v>
      </c>
      <c r="C477" s="8" t="str" cm="1">
        <f t="array" ref="C477">Host(D477)</f>
        <v>Google</v>
      </c>
      <c r="D477" s="8" t="s">
        <v>13</v>
      </c>
      <c r="E477" s="8" t="s">
        <v>14</v>
      </c>
      <c r="F477" s="8">
        <v>89459845</v>
      </c>
      <c r="G477" s="8">
        <v>442661</v>
      </c>
      <c r="H477" s="31">
        <v>95683</v>
      </c>
      <c r="I477" s="8">
        <v>6912</v>
      </c>
      <c r="J477" s="8">
        <v>132</v>
      </c>
      <c r="K477" s="8">
        <v>20</v>
      </c>
      <c r="L477" s="32" cm="1">
        <f t="array" ref="L477">ConvRate(K477,J477)</f>
        <v>0.15151515151515152</v>
      </c>
      <c r="M477" s="33">
        <v>192384</v>
      </c>
      <c r="N477" s="33" cm="1">
        <f t="array" ref="N477">Profit(M477,H477)</f>
        <v>96701</v>
      </c>
      <c r="O477" s="34">
        <f t="shared" si="14"/>
        <v>13.84302662037037</v>
      </c>
      <c r="P477" s="34" cm="1">
        <f t="array" ref="P477">CostperConv('Master Data'!$H477,'Master Data'!$K477)</f>
        <v>4784.1499999999996</v>
      </c>
      <c r="Q477" s="32">
        <f t="shared" si="15"/>
        <v>1.5614657717756929E-2</v>
      </c>
      <c r="R477" s="35" cm="1">
        <f t="array" ref="R477">ProfitPCNT(N477,H477)</f>
        <v>1.0106392985169779</v>
      </c>
      <c r="T477" s="11"/>
      <c r="U477" s="11"/>
    </row>
    <row r="478" spans="1:21" x14ac:dyDescent="0.2">
      <c r="A478" s="7">
        <v>169</v>
      </c>
      <c r="B478" s="36">
        <v>44243</v>
      </c>
      <c r="C478" s="7" t="str" cm="1">
        <f t="array" ref="C478">Host(D478)</f>
        <v>Google</v>
      </c>
      <c r="D478" s="7" t="s">
        <v>15</v>
      </c>
      <c r="E478" s="7" t="s">
        <v>14</v>
      </c>
      <c r="F478" s="7">
        <v>127823</v>
      </c>
      <c r="G478" s="7">
        <v>3523658</v>
      </c>
      <c r="H478" s="37">
        <v>326069.53000000003</v>
      </c>
      <c r="I478" s="7">
        <v>21294</v>
      </c>
      <c r="J478" s="7">
        <v>605</v>
      </c>
      <c r="K478" s="7">
        <v>59</v>
      </c>
      <c r="L478" s="38" cm="1">
        <f t="array" ref="L478">ConvRate(K478,J478)</f>
        <v>9.7520661157024791E-2</v>
      </c>
      <c r="M478" s="39">
        <v>188801</v>
      </c>
      <c r="N478" s="39" cm="1">
        <f t="array" ref="N478">Profit(M478,H478)</f>
        <v>-137268.53</v>
      </c>
      <c r="O478" s="40">
        <f t="shared" si="14"/>
        <v>15.312742086972857</v>
      </c>
      <c r="P478" s="40" cm="1">
        <f t="array" ref="P478">CostperConv('Master Data'!$H478,'Master Data'!$K478)</f>
        <v>5526.6022033898307</v>
      </c>
      <c r="Q478" s="38">
        <f t="shared" si="15"/>
        <v>6.0431517474170311E-3</v>
      </c>
      <c r="R478" s="41" cm="1">
        <f t="array" ref="R478">ProfitPCNT(N478,H478)</f>
        <v>-0.42097932302966179</v>
      </c>
      <c r="T478" s="11"/>
      <c r="U478" s="11"/>
    </row>
    <row r="479" spans="1:21" x14ac:dyDescent="0.2">
      <c r="A479" s="8">
        <v>170</v>
      </c>
      <c r="B479" s="30">
        <v>44243</v>
      </c>
      <c r="C479" s="8" t="str" cm="1">
        <f t="array" ref="C479">Host(D479)</f>
        <v>YouTube</v>
      </c>
      <c r="D479" s="8" t="s">
        <v>16</v>
      </c>
      <c r="E479" s="8" t="s">
        <v>17</v>
      </c>
      <c r="F479" s="8">
        <v>10934</v>
      </c>
      <c r="G479" s="8">
        <v>4396841</v>
      </c>
      <c r="H479" s="31">
        <v>256771.81</v>
      </c>
      <c r="I479" s="8">
        <v>33058</v>
      </c>
      <c r="J479" s="8">
        <v>735</v>
      </c>
      <c r="K479" s="8">
        <v>146</v>
      </c>
      <c r="L479" s="32" cm="1">
        <f t="array" ref="L479">ConvRate(K479,J479)</f>
        <v>0.19863945578231293</v>
      </c>
      <c r="M479" s="33">
        <v>979306</v>
      </c>
      <c r="N479" s="33" cm="1">
        <f t="array" ref="N479">Profit(M479,H479)</f>
        <v>722534.19</v>
      </c>
      <c r="O479" s="34">
        <f t="shared" si="14"/>
        <v>7.7673122995946517</v>
      </c>
      <c r="P479" s="34" cm="1">
        <f t="array" ref="P479">CostperConv('Master Data'!$H479,'Master Data'!$K479)</f>
        <v>1758.7110273972603</v>
      </c>
      <c r="Q479" s="32">
        <f t="shared" si="15"/>
        <v>7.5185798167366072E-3</v>
      </c>
      <c r="R479" s="35" cm="1">
        <f t="array" ref="R479">ProfitPCNT(N479,H479)</f>
        <v>2.8139155540477749</v>
      </c>
      <c r="T479" s="11"/>
      <c r="U479" s="11"/>
    </row>
    <row r="480" spans="1:21" x14ac:dyDescent="0.2">
      <c r="A480" s="7">
        <v>171</v>
      </c>
      <c r="B480" s="36">
        <v>44243</v>
      </c>
      <c r="C480" s="7" t="str" cm="1">
        <f t="array" ref="C480">Host(D480)</f>
        <v>Instagram</v>
      </c>
      <c r="D480" s="7" t="s">
        <v>18</v>
      </c>
      <c r="E480" s="7" t="s">
        <v>11</v>
      </c>
      <c r="F480" s="7">
        <v>9034945</v>
      </c>
      <c r="G480" s="7">
        <v>3485267</v>
      </c>
      <c r="H480" s="37">
        <v>161423.35999999999</v>
      </c>
      <c r="I480" s="7">
        <v>17943</v>
      </c>
      <c r="J480" s="7">
        <v>517</v>
      </c>
      <c r="K480" s="7">
        <v>40</v>
      </c>
      <c r="L480" s="38" cm="1">
        <f t="array" ref="L480">ConvRate(K480,J480)</f>
        <v>7.7369439071566737E-2</v>
      </c>
      <c r="M480" s="39">
        <v>164634</v>
      </c>
      <c r="N480" s="39" cm="1">
        <f t="array" ref="N480">Profit(M480,H480)</f>
        <v>3210.64</v>
      </c>
      <c r="O480" s="40">
        <f t="shared" si="14"/>
        <v>8.996453212952126</v>
      </c>
      <c r="P480" s="40" cm="1">
        <f t="array" ref="P480">CostperConv('Master Data'!$H480,'Master Data'!$K480)</f>
        <v>4035.5839999999998</v>
      </c>
      <c r="Q480" s="38">
        <f t="shared" si="15"/>
        <v>5.1482425880140601E-3</v>
      </c>
      <c r="R480" s="41" cm="1">
        <f t="array" ref="R480">ProfitPCNT(N480,H480)</f>
        <v>1.9889562452423244E-2</v>
      </c>
      <c r="T480" s="11"/>
      <c r="U480" s="11"/>
    </row>
    <row r="481" spans="1:21" x14ac:dyDescent="0.2">
      <c r="A481" s="8">
        <v>172</v>
      </c>
      <c r="B481" s="30">
        <v>44243</v>
      </c>
      <c r="C481" s="8" t="str" cm="1">
        <f t="array" ref="C481">Host(D481)</f>
        <v>Instagram</v>
      </c>
      <c r="D481" s="8" t="s">
        <v>19</v>
      </c>
      <c r="E481" s="8" t="s">
        <v>11</v>
      </c>
      <c r="F481" s="8">
        <v>983498</v>
      </c>
      <c r="G481" s="8">
        <v>17317237</v>
      </c>
      <c r="H481" s="31">
        <v>111420.26</v>
      </c>
      <c r="I481" s="8">
        <v>40117</v>
      </c>
      <c r="J481" s="8">
        <v>881</v>
      </c>
      <c r="K481" s="8">
        <v>27</v>
      </c>
      <c r="L481" s="32" cm="1">
        <f t="array" ref="L481">ConvRate(K481,J481)</f>
        <v>3.0646992054483541E-2</v>
      </c>
      <c r="M481" s="33">
        <v>34130</v>
      </c>
      <c r="N481" s="33" cm="1">
        <f t="array" ref="N481">Profit(M481,H481)</f>
        <v>-77290.259999999995</v>
      </c>
      <c r="O481" s="34">
        <f t="shared" si="14"/>
        <v>2.7773826557319836</v>
      </c>
      <c r="P481" s="34" cm="1">
        <f t="array" ref="P481">CostperConv('Master Data'!$H481,'Master Data'!$K481)</f>
        <v>4126.6762962962957</v>
      </c>
      <c r="Q481" s="32">
        <f t="shared" si="15"/>
        <v>2.3165935766773882E-3</v>
      </c>
      <c r="R481" s="35" cm="1">
        <f t="array" ref="R481">ProfitPCNT(N481,H481)</f>
        <v>-0.6936822800449397</v>
      </c>
      <c r="T481" s="11"/>
      <c r="U481" s="11"/>
    </row>
    <row r="482" spans="1:21" x14ac:dyDescent="0.2">
      <c r="A482" s="7">
        <v>173</v>
      </c>
      <c r="B482" s="36">
        <v>44243</v>
      </c>
      <c r="C482" s="7" t="str" cm="1">
        <f t="array" ref="C482">Host(D482)</f>
        <v>Facebook</v>
      </c>
      <c r="D482" s="7" t="s">
        <v>20</v>
      </c>
      <c r="E482" s="7" t="s">
        <v>11</v>
      </c>
      <c r="F482" s="7">
        <v>4387490</v>
      </c>
      <c r="G482" s="7">
        <v>93644</v>
      </c>
      <c r="H482" s="37">
        <v>31604.53</v>
      </c>
      <c r="I482" s="7">
        <v>2067</v>
      </c>
      <c r="J482" s="7">
        <v>39</v>
      </c>
      <c r="K482" s="7">
        <v>13</v>
      </c>
      <c r="L482" s="38" cm="1">
        <f t="array" ref="L482">ConvRate(K482,J482)</f>
        <v>0.33333333333333331</v>
      </c>
      <c r="M482" s="39">
        <v>64147</v>
      </c>
      <c r="N482" s="39" cm="1">
        <f t="array" ref="N482">Profit(M482,H482)</f>
        <v>32542.47</v>
      </c>
      <c r="O482" s="40">
        <f t="shared" si="14"/>
        <v>15.290048379293662</v>
      </c>
      <c r="P482" s="40" cm="1">
        <f t="array" ref="P482">CostperConv('Master Data'!$H482,'Master Data'!$K482)</f>
        <v>2431.1176923076923</v>
      </c>
      <c r="Q482" s="38">
        <f t="shared" si="15"/>
        <v>2.2072957156892059E-2</v>
      </c>
      <c r="R482" s="41" cm="1">
        <f t="array" ref="R482">ProfitPCNT(N482,H482)</f>
        <v>1.0296773911841119</v>
      </c>
      <c r="T482" s="11"/>
      <c r="U482" s="11"/>
    </row>
    <row r="483" spans="1:21" x14ac:dyDescent="0.2">
      <c r="A483" s="8">
        <v>174</v>
      </c>
      <c r="B483" s="30">
        <v>44243</v>
      </c>
      <c r="C483" s="8" t="str" cm="1">
        <f t="array" ref="C483">Host(D483)</f>
        <v>Facebook</v>
      </c>
      <c r="D483" s="8" t="s">
        <v>21</v>
      </c>
      <c r="E483" s="8" t="s">
        <v>11</v>
      </c>
      <c r="F483" s="8">
        <v>544756</v>
      </c>
      <c r="G483" s="8">
        <v>1741311</v>
      </c>
      <c r="H483" s="31">
        <v>378379.45</v>
      </c>
      <c r="I483" s="8">
        <v>9940</v>
      </c>
      <c r="J483" s="8">
        <v>344</v>
      </c>
      <c r="K483" s="8">
        <v>45</v>
      </c>
      <c r="L483" s="32" cm="1">
        <f t="array" ref="L483">ConvRate(K483,J483)</f>
        <v>0.1308139534883721</v>
      </c>
      <c r="M483" s="33">
        <v>25551</v>
      </c>
      <c r="N483" s="33" cm="1">
        <f t="array" ref="N483">Profit(M483,H483)</f>
        <v>-352828.45</v>
      </c>
      <c r="O483" s="34">
        <f t="shared" si="14"/>
        <v>38.0663430583501</v>
      </c>
      <c r="P483" s="34" cm="1">
        <f t="array" ref="P483">CostperConv('Master Data'!$H483,'Master Data'!$K483)</f>
        <v>8408.4322222222218</v>
      </c>
      <c r="Q483" s="32">
        <f t="shared" si="15"/>
        <v>5.7083427371675708E-3</v>
      </c>
      <c r="R483" s="35" cm="1">
        <f t="array" ref="R483">ProfitPCNT(N483,H483)</f>
        <v>-0.93247254839024685</v>
      </c>
      <c r="T483" s="11"/>
      <c r="U483" s="11"/>
    </row>
    <row r="484" spans="1:21" x14ac:dyDescent="0.2">
      <c r="A484" s="7">
        <v>175</v>
      </c>
      <c r="B484" s="36">
        <v>44243</v>
      </c>
      <c r="C484" s="7" t="str" cm="1">
        <f t="array" ref="C484">Host(D484)</f>
        <v>Instagram</v>
      </c>
      <c r="D484" s="7" t="s">
        <v>22</v>
      </c>
      <c r="E484" s="7" t="s">
        <v>17</v>
      </c>
      <c r="F484" s="7">
        <v>374754</v>
      </c>
      <c r="G484" s="7">
        <v>4426383</v>
      </c>
      <c r="H484" s="37">
        <v>732639.37</v>
      </c>
      <c r="I484" s="7">
        <v>25532</v>
      </c>
      <c r="J484" s="7">
        <v>859</v>
      </c>
      <c r="K484" s="7">
        <v>141</v>
      </c>
      <c r="L484" s="38" cm="1">
        <f t="array" ref="L484">ConvRate(K484,J484)</f>
        <v>0.16414435389988358</v>
      </c>
      <c r="M484" s="39">
        <v>962191</v>
      </c>
      <c r="N484" s="39" cm="1">
        <f t="array" ref="N484">Profit(M484,H484)</f>
        <v>229551.63</v>
      </c>
      <c r="O484" s="40">
        <f t="shared" si="14"/>
        <v>28.694946341845526</v>
      </c>
      <c r="P484" s="40" cm="1">
        <f t="array" ref="P484">CostperConv('Master Data'!$H484,'Master Data'!$K484)</f>
        <v>5196.0239007092196</v>
      </c>
      <c r="Q484" s="38">
        <f t="shared" si="15"/>
        <v>5.7681407144388542E-3</v>
      </c>
      <c r="R484" s="41" cm="1">
        <f t="array" ref="R484">ProfitPCNT(N484,H484)</f>
        <v>0.31332145036104192</v>
      </c>
      <c r="T484" s="11"/>
      <c r="U484" s="11"/>
    </row>
    <row r="485" spans="1:21" x14ac:dyDescent="0.2">
      <c r="A485" s="8">
        <v>176</v>
      </c>
      <c r="B485" s="30">
        <v>44243</v>
      </c>
      <c r="C485" s="8" t="str" cm="1">
        <f t="array" ref="C485">Host(D485)</f>
        <v>Google</v>
      </c>
      <c r="D485" s="8" t="s">
        <v>23</v>
      </c>
      <c r="E485" s="8" t="s">
        <v>24</v>
      </c>
      <c r="F485" s="8">
        <v>39889</v>
      </c>
      <c r="G485" s="8">
        <v>52695753</v>
      </c>
      <c r="H485" s="31">
        <v>181413.4</v>
      </c>
      <c r="I485" s="8">
        <v>33111</v>
      </c>
      <c r="J485" s="8">
        <v>427</v>
      </c>
      <c r="K485" s="8">
        <v>52</v>
      </c>
      <c r="L485" s="32" cm="1">
        <f t="array" ref="L485">ConvRate(K485,J485)</f>
        <v>0.12177985948477751</v>
      </c>
      <c r="M485" s="33">
        <v>284845</v>
      </c>
      <c r="N485" s="33" cm="1">
        <f t="array" ref="N485">Profit(M485,H485)</f>
        <v>103431.6</v>
      </c>
      <c r="O485" s="34">
        <f t="shared" si="14"/>
        <v>5.47894657364622</v>
      </c>
      <c r="P485" s="34" cm="1">
        <f t="array" ref="P485">CostperConv('Master Data'!$H485,'Master Data'!$K485)</f>
        <v>3488.7192307692308</v>
      </c>
      <c r="Q485" s="32">
        <f t="shared" si="15"/>
        <v>6.2834285715586988E-4</v>
      </c>
      <c r="R485" s="35" cm="1">
        <f t="array" ref="R485">ProfitPCNT(N485,H485)</f>
        <v>0.57014310960491343</v>
      </c>
      <c r="T485" s="11"/>
      <c r="U485" s="11"/>
    </row>
    <row r="486" spans="1:21" x14ac:dyDescent="0.2">
      <c r="A486" s="7">
        <v>177</v>
      </c>
      <c r="B486" s="36">
        <v>44244</v>
      </c>
      <c r="C486" s="7" t="str" cm="1">
        <f t="array" ref="C486">Host(D486)</f>
        <v>Facebook</v>
      </c>
      <c r="D486" s="7" t="s">
        <v>10</v>
      </c>
      <c r="E486" s="7" t="s">
        <v>11</v>
      </c>
      <c r="F486" s="7">
        <v>349043</v>
      </c>
      <c r="G486" s="7">
        <v>3520455</v>
      </c>
      <c r="H486" s="37">
        <v>510787.67</v>
      </c>
      <c r="I486" s="7">
        <v>20990</v>
      </c>
      <c r="J486" s="7">
        <v>572</v>
      </c>
      <c r="K486" s="7">
        <v>88</v>
      </c>
      <c r="L486" s="38" cm="1">
        <f t="array" ref="L486">ConvRate(K486,J486)</f>
        <v>0.15384615384615385</v>
      </c>
      <c r="M486" s="39">
        <v>396478</v>
      </c>
      <c r="N486" s="39" cm="1">
        <f t="array" ref="N486">Profit(M486,H486)</f>
        <v>-114309.67</v>
      </c>
      <c r="O486" s="40">
        <f t="shared" si="14"/>
        <v>24.334810385898045</v>
      </c>
      <c r="P486" s="40" cm="1">
        <f t="array" ref="P486">CostperConv('Master Data'!$H486,'Master Data'!$K486)</f>
        <v>5804.4053409090911</v>
      </c>
      <c r="Q486" s="38">
        <f t="shared" si="15"/>
        <v>5.9622974871145918E-3</v>
      </c>
      <c r="R486" s="41" cm="1">
        <f t="array" ref="R486">ProfitPCNT(N486,H486)</f>
        <v>-0.2237909736544737</v>
      </c>
      <c r="T486" s="11"/>
      <c r="U486" s="11"/>
    </row>
    <row r="487" spans="1:21" x14ac:dyDescent="0.2">
      <c r="A487" s="8">
        <v>178</v>
      </c>
      <c r="B487" s="30">
        <v>44244</v>
      </c>
      <c r="C487" s="8" t="str" cm="1">
        <f t="array" ref="C487">Host(D487)</f>
        <v>Facebook</v>
      </c>
      <c r="D487" s="8" t="s">
        <v>12</v>
      </c>
      <c r="E487" s="8" t="s">
        <v>11</v>
      </c>
      <c r="F487" s="8">
        <v>348934</v>
      </c>
      <c r="G487" s="8">
        <v>6313782</v>
      </c>
      <c r="H487" s="31">
        <v>445406.07</v>
      </c>
      <c r="I487" s="8">
        <v>31175</v>
      </c>
      <c r="J487" s="8">
        <v>656</v>
      </c>
      <c r="K487" s="8">
        <v>65</v>
      </c>
      <c r="L487" s="32" cm="1">
        <f t="array" ref="L487">ConvRate(K487,J487)</f>
        <v>9.9085365853658541E-2</v>
      </c>
      <c r="M487" s="33">
        <v>277182</v>
      </c>
      <c r="N487" s="33" cm="1">
        <f t="array" ref="N487">Profit(M487,H487)</f>
        <v>-168224.07</v>
      </c>
      <c r="O487" s="34">
        <f t="shared" si="14"/>
        <v>14.287283720930233</v>
      </c>
      <c r="P487" s="34" cm="1">
        <f t="array" ref="P487">CostperConv('Master Data'!$H487,'Master Data'!$K487)</f>
        <v>6852.4010769230772</v>
      </c>
      <c r="Q487" s="32">
        <f t="shared" si="15"/>
        <v>4.937611086350463E-3</v>
      </c>
      <c r="R487" s="35" cm="1">
        <f t="array" ref="R487">ProfitPCNT(N487,H487)</f>
        <v>-0.37768697224983933</v>
      </c>
      <c r="T487" s="11"/>
      <c r="U487" s="11"/>
    </row>
    <row r="488" spans="1:21" x14ac:dyDescent="0.2">
      <c r="A488" s="7">
        <v>179</v>
      </c>
      <c r="B488" s="36">
        <v>44244</v>
      </c>
      <c r="C488" s="7" t="str" cm="1">
        <f t="array" ref="C488">Host(D488)</f>
        <v>Google</v>
      </c>
      <c r="D488" s="7" t="s">
        <v>13</v>
      </c>
      <c r="E488" s="7" t="s">
        <v>14</v>
      </c>
      <c r="F488" s="7">
        <v>89459845</v>
      </c>
      <c r="G488" s="7">
        <v>453964</v>
      </c>
      <c r="H488" s="37">
        <v>110448.82</v>
      </c>
      <c r="I488" s="7">
        <v>8517</v>
      </c>
      <c r="J488" s="7">
        <v>180</v>
      </c>
      <c r="K488" s="7">
        <v>27</v>
      </c>
      <c r="L488" s="38" cm="1">
        <f t="array" ref="L488">ConvRate(K488,J488)</f>
        <v>0.15</v>
      </c>
      <c r="M488" s="39">
        <v>232767</v>
      </c>
      <c r="N488" s="39" cm="1">
        <f t="array" ref="N488">Profit(M488,H488)</f>
        <v>122318.18</v>
      </c>
      <c r="O488" s="40">
        <f t="shared" si="14"/>
        <v>12.968042738053306</v>
      </c>
      <c r="P488" s="40" cm="1">
        <f t="array" ref="P488">CostperConv('Master Data'!$H488,'Master Data'!$K488)</f>
        <v>4090.6970370370373</v>
      </c>
      <c r="Q488" s="38">
        <f t="shared" si="15"/>
        <v>1.8761399582345736E-2</v>
      </c>
      <c r="R488" s="41" cm="1">
        <f t="array" ref="R488">ProfitPCNT(N488,H488)</f>
        <v>1.1074647968172044</v>
      </c>
      <c r="T488" s="11"/>
      <c r="U488" s="11"/>
    </row>
    <row r="489" spans="1:21" x14ac:dyDescent="0.2">
      <c r="A489" s="8">
        <v>180</v>
      </c>
      <c r="B489" s="30">
        <v>44244</v>
      </c>
      <c r="C489" s="8" t="str" cm="1">
        <f t="array" ref="C489">Host(D489)</f>
        <v>Google</v>
      </c>
      <c r="D489" s="8" t="s">
        <v>15</v>
      </c>
      <c r="E489" s="8" t="s">
        <v>14</v>
      </c>
      <c r="F489" s="8">
        <v>127823</v>
      </c>
      <c r="G489" s="8">
        <v>3901497</v>
      </c>
      <c r="H489" s="31">
        <v>172098.31</v>
      </c>
      <c r="I489" s="8">
        <v>24321</v>
      </c>
      <c r="J489" s="8">
        <v>373</v>
      </c>
      <c r="K489" s="8">
        <v>42</v>
      </c>
      <c r="L489" s="32" cm="1">
        <f t="array" ref="L489">ConvRate(K489,J489)</f>
        <v>0.1126005361930295</v>
      </c>
      <c r="M489" s="33">
        <v>140299</v>
      </c>
      <c r="N489" s="33" cm="1">
        <f t="array" ref="N489">Profit(M489,H489)</f>
        <v>-31799.31</v>
      </c>
      <c r="O489" s="34">
        <f t="shared" si="14"/>
        <v>7.0761198141523787</v>
      </c>
      <c r="P489" s="34" cm="1">
        <f t="array" ref="P489">CostperConv('Master Data'!$H489,'Master Data'!$K489)</f>
        <v>4097.5788095238095</v>
      </c>
      <c r="Q489" s="32">
        <f t="shared" si="15"/>
        <v>6.2337610409542799E-3</v>
      </c>
      <c r="R489" s="35" cm="1">
        <f t="array" ref="R489">ProfitPCNT(N489,H489)</f>
        <v>-0.18477409801409439</v>
      </c>
      <c r="T489" s="11"/>
      <c r="U489" s="11"/>
    </row>
    <row r="490" spans="1:21" x14ac:dyDescent="0.2">
      <c r="A490" s="7">
        <v>181</v>
      </c>
      <c r="B490" s="36">
        <v>44244</v>
      </c>
      <c r="C490" s="7" t="str" cm="1">
        <f t="array" ref="C490">Host(D490)</f>
        <v>YouTube</v>
      </c>
      <c r="D490" s="7" t="s">
        <v>16</v>
      </c>
      <c r="E490" s="7" t="s">
        <v>17</v>
      </c>
      <c r="F490" s="7">
        <v>10934</v>
      </c>
      <c r="G490" s="7">
        <v>4678072</v>
      </c>
      <c r="H490" s="37">
        <v>351016.19</v>
      </c>
      <c r="I490" s="7">
        <v>42912</v>
      </c>
      <c r="J490" s="7">
        <v>704</v>
      </c>
      <c r="K490" s="7">
        <v>141</v>
      </c>
      <c r="L490" s="38" cm="1">
        <f t="array" ref="L490">ConvRate(K490,J490)</f>
        <v>0.20028409090909091</v>
      </c>
      <c r="M490" s="39">
        <v>1341486</v>
      </c>
      <c r="N490" s="39" cm="1">
        <f t="array" ref="N490">Profit(M490,H490)</f>
        <v>990469.81</v>
      </c>
      <c r="O490" s="40">
        <f t="shared" si="14"/>
        <v>8.1799074850857565</v>
      </c>
      <c r="P490" s="40" cm="1">
        <f t="array" ref="P490">CostperConv('Master Data'!$H490,'Master Data'!$K490)</f>
        <v>2489.476524822695</v>
      </c>
      <c r="Q490" s="38">
        <f t="shared" si="15"/>
        <v>9.173009735634681E-3</v>
      </c>
      <c r="R490" s="41" cm="1">
        <f t="array" ref="R490">ProfitPCNT(N490,H490)</f>
        <v>2.8217211576480277</v>
      </c>
      <c r="T490" s="11"/>
      <c r="U490" s="11"/>
    </row>
    <row r="491" spans="1:21" x14ac:dyDescent="0.2">
      <c r="A491" s="8">
        <v>182</v>
      </c>
      <c r="B491" s="30">
        <v>44244</v>
      </c>
      <c r="C491" s="8" t="str" cm="1">
        <f t="array" ref="C491">Host(D491)</f>
        <v>Instagram</v>
      </c>
      <c r="D491" s="8" t="s">
        <v>18</v>
      </c>
      <c r="E491" s="8" t="s">
        <v>11</v>
      </c>
      <c r="F491" s="8">
        <v>9034945</v>
      </c>
      <c r="G491" s="8">
        <v>4435871</v>
      </c>
      <c r="H491" s="31">
        <v>270850.78999999998</v>
      </c>
      <c r="I491" s="8">
        <v>28917</v>
      </c>
      <c r="J491" s="8">
        <v>723</v>
      </c>
      <c r="K491" s="8">
        <v>62</v>
      </c>
      <c r="L491" s="32" cm="1">
        <f t="array" ref="L491">ConvRate(K491,J491)</f>
        <v>8.5753803596127248E-2</v>
      </c>
      <c r="M491" s="33">
        <v>480157</v>
      </c>
      <c r="N491" s="33" cm="1">
        <f t="array" ref="N491">Profit(M491,H491)</f>
        <v>209306.21</v>
      </c>
      <c r="O491" s="34">
        <f t="shared" si="14"/>
        <v>9.366489954006294</v>
      </c>
      <c r="P491" s="34" cm="1">
        <f t="array" ref="P491">CostperConv('Master Data'!$H491,'Master Data'!$K491)</f>
        <v>4368.5611290322577</v>
      </c>
      <c r="Q491" s="32">
        <f t="shared" si="15"/>
        <v>6.5189001213065033E-3</v>
      </c>
      <c r="R491" s="35" cm="1">
        <f t="array" ref="R491">ProfitPCNT(N491,H491)</f>
        <v>0.77277311984210939</v>
      </c>
      <c r="T491" s="11"/>
      <c r="U491" s="11"/>
    </row>
    <row r="492" spans="1:21" x14ac:dyDescent="0.2">
      <c r="A492" s="7">
        <v>183</v>
      </c>
      <c r="B492" s="36">
        <v>44244</v>
      </c>
      <c r="C492" s="7" t="str" cm="1">
        <f t="array" ref="C492">Host(D492)</f>
        <v>Instagram</v>
      </c>
      <c r="D492" s="7" t="s">
        <v>19</v>
      </c>
      <c r="E492" s="7" t="s">
        <v>11</v>
      </c>
      <c r="F492" s="7">
        <v>983498</v>
      </c>
      <c r="G492" s="7">
        <v>31338423</v>
      </c>
      <c r="H492" s="37">
        <v>149136.95999999999</v>
      </c>
      <c r="I492" s="7">
        <v>49118</v>
      </c>
      <c r="J492" s="7">
        <v>1081</v>
      </c>
      <c r="K492" s="7">
        <v>45</v>
      </c>
      <c r="L492" s="38" cm="1">
        <f t="array" ref="L492">ConvRate(K492,J492)</f>
        <v>4.1628122109158186E-2</v>
      </c>
      <c r="M492" s="39">
        <v>141448</v>
      </c>
      <c r="N492" s="39" cm="1">
        <f t="array" ref="N492">Profit(M492,H492)</f>
        <v>-7688.96</v>
      </c>
      <c r="O492" s="40">
        <f t="shared" si="14"/>
        <v>3.0362995235962376</v>
      </c>
      <c r="P492" s="40" cm="1">
        <f t="array" ref="P492">CostperConv('Master Data'!$H492,'Master Data'!$K492)</f>
        <v>3314.1546666666663</v>
      </c>
      <c r="Q492" s="38">
        <f t="shared" si="15"/>
        <v>1.567341151786738E-3</v>
      </c>
      <c r="R492" s="41" cm="1">
        <f t="array" ref="R492">ProfitPCNT(N492,H492)</f>
        <v>-5.1556368052560551E-2</v>
      </c>
      <c r="T492" s="11"/>
      <c r="U492" s="11"/>
    </row>
    <row r="493" spans="1:21" x14ac:dyDescent="0.2">
      <c r="A493" s="8">
        <v>184</v>
      </c>
      <c r="B493" s="30">
        <v>44244</v>
      </c>
      <c r="C493" s="8" t="str" cm="1">
        <f t="array" ref="C493">Host(D493)</f>
        <v>Facebook</v>
      </c>
      <c r="D493" s="8" t="s">
        <v>20</v>
      </c>
      <c r="E493" s="8" t="s">
        <v>11</v>
      </c>
      <c r="F493" s="8">
        <v>4387490</v>
      </c>
      <c r="G493" s="8">
        <v>83112</v>
      </c>
      <c r="H493" s="31">
        <v>34840.01</v>
      </c>
      <c r="I493" s="8">
        <v>2889</v>
      </c>
      <c r="J493" s="8">
        <v>61</v>
      </c>
      <c r="K493" s="8">
        <v>10</v>
      </c>
      <c r="L493" s="32" cm="1">
        <f t="array" ref="L493">ConvRate(K493,J493)</f>
        <v>0.16393442622950818</v>
      </c>
      <c r="M493" s="33">
        <v>50278</v>
      </c>
      <c r="N493" s="33" cm="1">
        <f t="array" ref="N493">Profit(M493,H493)</f>
        <v>15437.99</v>
      </c>
      <c r="O493" s="34">
        <f t="shared" si="14"/>
        <v>12.059539633091036</v>
      </c>
      <c r="P493" s="34" cm="1">
        <f t="array" ref="P493">CostperConv('Master Data'!$H493,'Master Data'!$K493)</f>
        <v>3484.0010000000002</v>
      </c>
      <c r="Q493" s="32">
        <f t="shared" si="15"/>
        <v>3.4760323419000864E-2</v>
      </c>
      <c r="R493" s="35" cm="1">
        <f t="array" ref="R493">ProfitPCNT(N493,H493)</f>
        <v>0.44311095203474393</v>
      </c>
      <c r="T493" s="11"/>
      <c r="U493" s="11"/>
    </row>
    <row r="494" spans="1:21" x14ac:dyDescent="0.2">
      <c r="A494" s="7">
        <v>185</v>
      </c>
      <c r="B494" s="36">
        <v>44244</v>
      </c>
      <c r="C494" s="7" t="str" cm="1">
        <f t="array" ref="C494">Host(D494)</f>
        <v>Facebook</v>
      </c>
      <c r="D494" s="7" t="s">
        <v>21</v>
      </c>
      <c r="E494" s="7" t="s">
        <v>11</v>
      </c>
      <c r="F494" s="7">
        <v>544756</v>
      </c>
      <c r="G494" s="7">
        <v>1541023</v>
      </c>
      <c r="H494" s="37">
        <v>342424.67</v>
      </c>
      <c r="I494" s="7">
        <v>11085</v>
      </c>
      <c r="J494" s="7">
        <v>258</v>
      </c>
      <c r="K494" s="7">
        <v>37</v>
      </c>
      <c r="L494" s="38" cm="1">
        <f t="array" ref="L494">ConvRate(K494,J494)</f>
        <v>0.1434108527131783</v>
      </c>
      <c r="M494" s="39">
        <v>28524</v>
      </c>
      <c r="N494" s="39" cm="1">
        <f t="array" ref="N494">Profit(M494,H494)</f>
        <v>-313900.67</v>
      </c>
      <c r="O494" s="40">
        <f t="shared" si="14"/>
        <v>30.890813712223725</v>
      </c>
      <c r="P494" s="40" cm="1">
        <f t="array" ref="P494">CostperConv('Master Data'!$H494,'Master Data'!$K494)</f>
        <v>9254.7208108108098</v>
      </c>
      <c r="Q494" s="38">
        <f t="shared" si="15"/>
        <v>7.1932735591876303E-3</v>
      </c>
      <c r="R494" s="41" cm="1">
        <f t="array" ref="R494">ProfitPCNT(N494,H494)</f>
        <v>-0.91669992702336545</v>
      </c>
      <c r="T494" s="11"/>
      <c r="U494" s="11"/>
    </row>
    <row r="495" spans="1:21" x14ac:dyDescent="0.2">
      <c r="A495" s="8">
        <v>186</v>
      </c>
      <c r="B495" s="30">
        <v>44244</v>
      </c>
      <c r="C495" s="8" t="str" cm="1">
        <f t="array" ref="C495">Host(D495)</f>
        <v>Instagram</v>
      </c>
      <c r="D495" s="8" t="s">
        <v>22</v>
      </c>
      <c r="E495" s="8" t="s">
        <v>17</v>
      </c>
      <c r="F495" s="8">
        <v>374754</v>
      </c>
      <c r="G495" s="8">
        <v>3188306</v>
      </c>
      <c r="H495" s="31">
        <v>409797.9</v>
      </c>
      <c r="I495" s="8">
        <v>22763</v>
      </c>
      <c r="J495" s="8">
        <v>931</v>
      </c>
      <c r="K495" s="8">
        <v>113</v>
      </c>
      <c r="L495" s="32" cm="1">
        <f t="array" ref="L495">ConvRate(K495,J495)</f>
        <v>0.12137486573576799</v>
      </c>
      <c r="M495" s="33">
        <v>539678</v>
      </c>
      <c r="N495" s="33" cm="1">
        <f t="array" ref="N495">Profit(M495,H495)</f>
        <v>129880.1</v>
      </c>
      <c r="O495" s="34">
        <f t="shared" si="14"/>
        <v>18.002807187101876</v>
      </c>
      <c r="P495" s="34" cm="1">
        <f t="array" ref="P495">CostperConv('Master Data'!$H495,'Master Data'!$K495)</f>
        <v>3626.5300884955755</v>
      </c>
      <c r="Q495" s="32">
        <f t="shared" si="15"/>
        <v>7.1395280126813421E-3</v>
      </c>
      <c r="R495" s="35" cm="1">
        <f t="array" ref="R495">ProfitPCNT(N495,H495)</f>
        <v>0.31693695843731751</v>
      </c>
      <c r="T495" s="11"/>
      <c r="U495" s="11"/>
    </row>
    <row r="496" spans="1:21" x14ac:dyDescent="0.2">
      <c r="A496" s="7">
        <v>187</v>
      </c>
      <c r="B496" s="36">
        <v>44244</v>
      </c>
      <c r="C496" s="7" t="str" cm="1">
        <f t="array" ref="C496">Host(D496)</f>
        <v>Google</v>
      </c>
      <c r="D496" s="7" t="s">
        <v>23</v>
      </c>
      <c r="E496" s="7" t="s">
        <v>24</v>
      </c>
      <c r="F496" s="7">
        <v>39889</v>
      </c>
      <c r="G496" s="7">
        <v>16351810</v>
      </c>
      <c r="H496" s="37">
        <v>609987.48</v>
      </c>
      <c r="I496" s="7">
        <v>40151</v>
      </c>
      <c r="J496" s="7">
        <v>841</v>
      </c>
      <c r="K496" s="7">
        <v>140</v>
      </c>
      <c r="L496" s="38" cm="1">
        <f t="array" ref="L496">ConvRate(K496,J496)</f>
        <v>0.16646848989298454</v>
      </c>
      <c r="M496" s="39">
        <v>590690</v>
      </c>
      <c r="N496" s="39" cm="1">
        <f t="array" ref="N496">Profit(M496,H496)</f>
        <v>-19297.48</v>
      </c>
      <c r="O496" s="40">
        <f t="shared" si="14"/>
        <v>15.192335931857238</v>
      </c>
      <c r="P496" s="40" cm="1">
        <f t="array" ref="P496">CostperConv('Master Data'!$H496,'Master Data'!$K496)</f>
        <v>4357.0534285714284</v>
      </c>
      <c r="Q496" s="38">
        <f t="shared" si="15"/>
        <v>2.4554468282104551E-3</v>
      </c>
      <c r="R496" s="41" cm="1">
        <f t="array" ref="R496">ProfitPCNT(N496,H496)</f>
        <v>-3.1635862427864911E-2</v>
      </c>
      <c r="T496" s="11"/>
      <c r="U496" s="11"/>
    </row>
    <row r="497" spans="1:21" x14ac:dyDescent="0.2">
      <c r="A497" s="8">
        <v>188</v>
      </c>
      <c r="B497" s="30">
        <v>44245</v>
      </c>
      <c r="C497" s="8" t="str" cm="1">
        <f t="array" ref="C497">Host(D497)</f>
        <v>Facebook</v>
      </c>
      <c r="D497" s="8" t="s">
        <v>10</v>
      </c>
      <c r="E497" s="8" t="s">
        <v>11</v>
      </c>
      <c r="F497" s="8">
        <v>349043</v>
      </c>
      <c r="G497" s="8">
        <v>3868041</v>
      </c>
      <c r="H497" s="31">
        <v>32396.959999999999</v>
      </c>
      <c r="I497" s="8">
        <v>22026</v>
      </c>
      <c r="J497" s="8">
        <v>56</v>
      </c>
      <c r="K497" s="8">
        <v>4</v>
      </c>
      <c r="L497" s="32" cm="1">
        <f t="array" ref="L497">ConvRate(K497,J497)</f>
        <v>7.1428571428571425E-2</v>
      </c>
      <c r="M497" s="33">
        <v>28858</v>
      </c>
      <c r="N497" s="33" cm="1">
        <f t="array" ref="N497">Profit(M497,H497)</f>
        <v>-3538.96</v>
      </c>
      <c r="O497" s="34">
        <f t="shared" si="14"/>
        <v>1.4708508126759283</v>
      </c>
      <c r="P497" s="34" cm="1">
        <f t="array" ref="P497">CostperConv('Master Data'!$H497,'Master Data'!$K497)</f>
        <v>8099.24</v>
      </c>
      <c r="Q497" s="32">
        <f t="shared" si="15"/>
        <v>5.694355359728607E-3</v>
      </c>
      <c r="R497" s="35" cm="1">
        <f t="array" ref="R497">ProfitPCNT(N497,H497)</f>
        <v>-0.10923740992982058</v>
      </c>
      <c r="T497" s="11"/>
      <c r="U497" s="11"/>
    </row>
    <row r="498" spans="1:21" x14ac:dyDescent="0.2">
      <c r="A498" s="7">
        <v>189</v>
      </c>
      <c r="B498" s="36">
        <v>44245</v>
      </c>
      <c r="C498" s="7" t="str" cm="1">
        <f t="array" ref="C498">Host(D498)</f>
        <v>Facebook</v>
      </c>
      <c r="D498" s="7" t="s">
        <v>12</v>
      </c>
      <c r="E498" s="7" t="s">
        <v>11</v>
      </c>
      <c r="F498" s="7">
        <v>348934</v>
      </c>
      <c r="G498" s="7">
        <v>5492432</v>
      </c>
      <c r="H498" s="37">
        <v>317337.61</v>
      </c>
      <c r="I498" s="7">
        <v>31880</v>
      </c>
      <c r="J498" s="7">
        <v>1438</v>
      </c>
      <c r="K498" s="7">
        <v>61</v>
      </c>
      <c r="L498" s="38" cm="1">
        <f t="array" ref="L498">ConvRate(K498,J498)</f>
        <v>4.242002781641168E-2</v>
      </c>
      <c r="M498" s="39">
        <v>191293</v>
      </c>
      <c r="N498" s="39" cm="1">
        <f t="array" ref="N498">Profit(M498,H498)</f>
        <v>-126044.61</v>
      </c>
      <c r="O498" s="40">
        <f t="shared" si="14"/>
        <v>9.9541282936010038</v>
      </c>
      <c r="P498" s="40" cm="1">
        <f t="array" ref="P498">CostperConv('Master Data'!$H498,'Master Data'!$K498)</f>
        <v>5202.2559016393443</v>
      </c>
      <c r="Q498" s="38">
        <f t="shared" si="15"/>
        <v>5.8043504225450586E-3</v>
      </c>
      <c r="R498" s="41" cm="1">
        <f t="array" ref="R498">ProfitPCNT(N498,H498)</f>
        <v>-0.39719404831970595</v>
      </c>
      <c r="T498" s="11"/>
      <c r="U498" s="11"/>
    </row>
    <row r="499" spans="1:21" x14ac:dyDescent="0.2">
      <c r="A499" s="8">
        <v>190</v>
      </c>
      <c r="B499" s="30">
        <v>44245</v>
      </c>
      <c r="C499" s="8" t="str" cm="1">
        <f t="array" ref="C499">Host(D499)</f>
        <v>Google</v>
      </c>
      <c r="D499" s="8" t="s">
        <v>13</v>
      </c>
      <c r="E499" s="8" t="s">
        <v>14</v>
      </c>
      <c r="F499" s="8">
        <v>89459845</v>
      </c>
      <c r="G499" s="8">
        <v>549908</v>
      </c>
      <c r="H499" s="31">
        <v>127684.9</v>
      </c>
      <c r="I499" s="8">
        <v>8375</v>
      </c>
      <c r="J499" s="8">
        <v>176</v>
      </c>
      <c r="K499" s="8">
        <v>23</v>
      </c>
      <c r="L499" s="32" cm="1">
        <f t="array" ref="L499">ConvRate(K499,J499)</f>
        <v>0.13068181818181818</v>
      </c>
      <c r="M499" s="33">
        <v>244146</v>
      </c>
      <c r="N499" s="33" cm="1">
        <f t="array" ref="N499">Profit(M499,H499)</f>
        <v>116461.1</v>
      </c>
      <c r="O499" s="34">
        <f t="shared" si="14"/>
        <v>15.245958208955223</v>
      </c>
      <c r="P499" s="34" cm="1">
        <f t="array" ref="P499">CostperConv('Master Data'!$H499,'Master Data'!$K499)</f>
        <v>5551.5173913043473</v>
      </c>
      <c r="Q499" s="32">
        <f t="shared" si="15"/>
        <v>1.5229820260843631E-2</v>
      </c>
      <c r="R499" s="35" cm="1">
        <f t="array" ref="R499">ProfitPCNT(N499,H499)</f>
        <v>0.91209767169023126</v>
      </c>
      <c r="T499" s="11"/>
      <c r="U499" s="11"/>
    </row>
    <row r="500" spans="1:21" x14ac:dyDescent="0.2">
      <c r="A500" s="7">
        <v>191</v>
      </c>
      <c r="B500" s="36">
        <v>44245</v>
      </c>
      <c r="C500" s="7" t="str" cm="1">
        <f t="array" ref="C500">Host(D500)</f>
        <v>Google</v>
      </c>
      <c r="D500" s="7" t="s">
        <v>15</v>
      </c>
      <c r="E500" s="7" t="s">
        <v>14</v>
      </c>
      <c r="F500" s="7">
        <v>127823</v>
      </c>
      <c r="G500" s="7">
        <v>11392263</v>
      </c>
      <c r="H500" s="37">
        <v>166829.42000000001</v>
      </c>
      <c r="I500" s="7">
        <v>22044</v>
      </c>
      <c r="J500" s="7">
        <v>439</v>
      </c>
      <c r="K500" s="7">
        <v>48</v>
      </c>
      <c r="L500" s="38" cm="1">
        <f t="array" ref="L500">ConvRate(K500,J500)</f>
        <v>0.10933940774487472</v>
      </c>
      <c r="M500" s="39">
        <v>85516</v>
      </c>
      <c r="N500" s="39" cm="1">
        <f t="array" ref="N500">Profit(M500,H500)</f>
        <v>-81313.42</v>
      </c>
      <c r="O500" s="40">
        <f t="shared" si="14"/>
        <v>7.5680194157140273</v>
      </c>
      <c r="P500" s="40" cm="1">
        <f t="array" ref="P500">CostperConv('Master Data'!$H500,'Master Data'!$K500)</f>
        <v>3475.6129166666669</v>
      </c>
      <c r="Q500" s="38">
        <f t="shared" si="15"/>
        <v>1.9349974627516939E-3</v>
      </c>
      <c r="R500" s="41" cm="1">
        <f t="array" ref="R500">ProfitPCNT(N500,H500)</f>
        <v>-0.48740455969936231</v>
      </c>
      <c r="T500" s="11"/>
      <c r="U500" s="11"/>
    </row>
    <row r="501" spans="1:21" x14ac:dyDescent="0.2">
      <c r="A501" s="8">
        <v>192</v>
      </c>
      <c r="B501" s="30">
        <v>44245</v>
      </c>
      <c r="C501" s="8" t="str" cm="1">
        <f t="array" ref="C501">Host(D501)</f>
        <v>YouTube</v>
      </c>
      <c r="D501" s="8" t="s">
        <v>16</v>
      </c>
      <c r="E501" s="8" t="s">
        <v>17</v>
      </c>
      <c r="F501" s="8">
        <v>10934</v>
      </c>
      <c r="G501" s="8">
        <v>3613778</v>
      </c>
      <c r="H501" s="31">
        <v>99564.83</v>
      </c>
      <c r="I501" s="8">
        <v>43828</v>
      </c>
      <c r="J501" s="8">
        <v>141</v>
      </c>
      <c r="K501" s="8">
        <v>35</v>
      </c>
      <c r="L501" s="32" cm="1">
        <f t="array" ref="L501">ConvRate(K501,J501)</f>
        <v>0.24822695035460993</v>
      </c>
      <c r="M501" s="33">
        <v>268727</v>
      </c>
      <c r="N501" s="33" cm="1">
        <f t="array" ref="N501">Profit(M501,H501)</f>
        <v>169162.17</v>
      </c>
      <c r="O501" s="34">
        <f t="shared" si="14"/>
        <v>2.2717173952724288</v>
      </c>
      <c r="P501" s="34" cm="1">
        <f t="array" ref="P501">CostperConv('Master Data'!$H501,'Master Data'!$K501)</f>
        <v>2844.7094285714288</v>
      </c>
      <c r="Q501" s="32">
        <f t="shared" si="15"/>
        <v>1.2128027786986361E-2</v>
      </c>
      <c r="R501" s="35" cm="1">
        <f t="array" ref="R501">ProfitPCNT(N501,H501)</f>
        <v>1.6990153049023435</v>
      </c>
      <c r="T501" s="11"/>
      <c r="U501" s="11"/>
    </row>
    <row r="502" spans="1:21" x14ac:dyDescent="0.2">
      <c r="A502" s="7">
        <v>193</v>
      </c>
      <c r="B502" s="36">
        <v>44245</v>
      </c>
      <c r="C502" s="7" t="str" cm="1">
        <f t="array" ref="C502">Host(D502)</f>
        <v>Instagram</v>
      </c>
      <c r="D502" s="7" t="s">
        <v>18</v>
      </c>
      <c r="E502" s="7" t="s">
        <v>11</v>
      </c>
      <c r="F502" s="7">
        <v>9034945</v>
      </c>
      <c r="G502" s="7">
        <v>12459426</v>
      </c>
      <c r="H502" s="37">
        <v>250632.39</v>
      </c>
      <c r="I502" s="7">
        <v>27856</v>
      </c>
      <c r="J502" s="7">
        <v>649</v>
      </c>
      <c r="K502" s="7">
        <v>71</v>
      </c>
      <c r="L502" s="38" cm="1">
        <f t="array" ref="L502">ConvRate(K502,J502)</f>
        <v>0.10939907550077041</v>
      </c>
      <c r="M502" s="39">
        <v>415903</v>
      </c>
      <c r="N502" s="39" cm="1">
        <f t="array" ref="N502">Profit(M502,H502)</f>
        <v>165270.60999999999</v>
      </c>
      <c r="O502" s="40">
        <f t="shared" si="14"/>
        <v>8.9974292791499142</v>
      </c>
      <c r="P502" s="40" cm="1">
        <f t="array" ref="P502">CostperConv('Master Data'!$H502,'Master Data'!$K502)</f>
        <v>3530.0336619718314</v>
      </c>
      <c r="Q502" s="38">
        <f t="shared" si="15"/>
        <v>2.235737023519382E-3</v>
      </c>
      <c r="R502" s="41" cm="1">
        <f t="array" ref="R502">ProfitPCNT(N502,H502)</f>
        <v>0.65941441168078863</v>
      </c>
      <c r="T502" s="11"/>
      <c r="U502" s="11"/>
    </row>
    <row r="503" spans="1:21" x14ac:dyDescent="0.2">
      <c r="A503" s="8">
        <v>194</v>
      </c>
      <c r="B503" s="30">
        <v>44245</v>
      </c>
      <c r="C503" s="8" t="str" cm="1">
        <f t="array" ref="C503">Host(D503)</f>
        <v>Instagram</v>
      </c>
      <c r="D503" s="8" t="s">
        <v>19</v>
      </c>
      <c r="E503" s="8" t="s">
        <v>11</v>
      </c>
      <c r="F503" s="8">
        <v>983498</v>
      </c>
      <c r="G503" s="8">
        <v>15347738</v>
      </c>
      <c r="H503" s="31">
        <v>56726.35</v>
      </c>
      <c r="I503" s="8">
        <v>47756</v>
      </c>
      <c r="J503" s="8">
        <v>1057</v>
      </c>
      <c r="K503" s="8">
        <v>16</v>
      </c>
      <c r="L503" s="32" cm="1">
        <f t="array" ref="L503">ConvRate(K503,J503)</f>
        <v>1.5137180700094607E-2</v>
      </c>
      <c r="M503" s="33">
        <v>37804</v>
      </c>
      <c r="N503" s="33" cm="1">
        <f t="array" ref="N503">Profit(M503,H503)</f>
        <v>-18922.349999999999</v>
      </c>
      <c r="O503" s="34">
        <f t="shared" si="14"/>
        <v>1.1878371304129325</v>
      </c>
      <c r="P503" s="34" cm="1">
        <f t="array" ref="P503">CostperConv('Master Data'!$H503,'Master Data'!$K503)</f>
        <v>3545.3968749999999</v>
      </c>
      <c r="Q503" s="32">
        <f t="shared" si="15"/>
        <v>3.1115985951806059E-3</v>
      </c>
      <c r="R503" s="35" cm="1">
        <f t="array" ref="R503">ProfitPCNT(N503,H503)</f>
        <v>-0.33357249320641991</v>
      </c>
      <c r="T503" s="11"/>
      <c r="U503" s="11"/>
    </row>
    <row r="504" spans="1:21" x14ac:dyDescent="0.2">
      <c r="A504" s="7">
        <v>195</v>
      </c>
      <c r="B504" s="36">
        <v>44245</v>
      </c>
      <c r="C504" s="7" t="str" cm="1">
        <f t="array" ref="C504">Host(D504)</f>
        <v>Facebook</v>
      </c>
      <c r="D504" s="7" t="s">
        <v>20</v>
      </c>
      <c r="E504" s="7" t="s">
        <v>11</v>
      </c>
      <c r="F504" s="7">
        <v>4387490</v>
      </c>
      <c r="G504" s="7">
        <v>103420</v>
      </c>
      <c r="H504" s="37">
        <v>17278.25</v>
      </c>
      <c r="I504" s="7">
        <v>2470</v>
      </c>
      <c r="J504" s="7">
        <v>23</v>
      </c>
      <c r="K504" s="7">
        <v>6</v>
      </c>
      <c r="L504" s="38" cm="1">
        <f t="array" ref="L504">ConvRate(K504,J504)</f>
        <v>0.2608695652173913</v>
      </c>
      <c r="M504" s="39">
        <v>36060</v>
      </c>
      <c r="N504" s="39" cm="1">
        <f t="array" ref="N504">Profit(M504,H504)</f>
        <v>18781.75</v>
      </c>
      <c r="O504" s="40">
        <f t="shared" si="14"/>
        <v>6.995242914979757</v>
      </c>
      <c r="P504" s="40" cm="1">
        <f t="array" ref="P504">CostperConv('Master Data'!$H504,'Master Data'!$K504)</f>
        <v>2879.7083333333335</v>
      </c>
      <c r="Q504" s="38">
        <f t="shared" si="15"/>
        <v>2.3883194739895572E-2</v>
      </c>
      <c r="R504" s="41" cm="1">
        <f t="array" ref="R504">ProfitPCNT(N504,H504)</f>
        <v>1.0870169143287081</v>
      </c>
      <c r="T504" s="11"/>
      <c r="U504" s="11"/>
    </row>
    <row r="505" spans="1:21" x14ac:dyDescent="0.2">
      <c r="A505" s="8">
        <v>196</v>
      </c>
      <c r="B505" s="30">
        <v>44245</v>
      </c>
      <c r="C505" s="8" t="str" cm="1">
        <f t="array" ref="C505">Host(D505)</f>
        <v>Facebook</v>
      </c>
      <c r="D505" s="8" t="s">
        <v>21</v>
      </c>
      <c r="E505" s="8" t="s">
        <v>11</v>
      </c>
      <c r="F505" s="8">
        <v>544756</v>
      </c>
      <c r="G505" s="8">
        <v>1058311</v>
      </c>
      <c r="H505" s="31">
        <v>141187.03</v>
      </c>
      <c r="I505" s="8">
        <v>14279</v>
      </c>
      <c r="J505" s="8">
        <v>121</v>
      </c>
      <c r="K505" s="8">
        <v>18</v>
      </c>
      <c r="L505" s="32" cm="1">
        <f t="array" ref="L505">ConvRate(K505,J505)</f>
        <v>0.1487603305785124</v>
      </c>
      <c r="M505" s="33">
        <v>14822</v>
      </c>
      <c r="N505" s="33" cm="1">
        <f t="array" ref="N505">Profit(M505,H505)</f>
        <v>-126365.03</v>
      </c>
      <c r="O505" s="34">
        <f t="shared" si="14"/>
        <v>9.88773933748862</v>
      </c>
      <c r="P505" s="34" cm="1">
        <f t="array" ref="P505">CostperConv('Master Data'!$H505,'Master Data'!$K505)</f>
        <v>7843.7238888888887</v>
      </c>
      <c r="Q505" s="32">
        <f t="shared" si="15"/>
        <v>1.3492253222351465E-2</v>
      </c>
      <c r="R505" s="35" cm="1">
        <f t="array" ref="R505">ProfitPCNT(N505,H505)</f>
        <v>-0.89501868549823593</v>
      </c>
      <c r="T505" s="11"/>
      <c r="U505" s="11"/>
    </row>
    <row r="506" spans="1:21" x14ac:dyDescent="0.2">
      <c r="A506" s="7">
        <v>197</v>
      </c>
      <c r="B506" s="36">
        <v>44245</v>
      </c>
      <c r="C506" s="7" t="str" cm="1">
        <f t="array" ref="C506">Host(D506)</f>
        <v>Instagram</v>
      </c>
      <c r="D506" s="7" t="s">
        <v>22</v>
      </c>
      <c r="E506" s="7" t="s">
        <v>17</v>
      </c>
      <c r="F506" s="7">
        <v>374754</v>
      </c>
      <c r="G506" s="7">
        <v>2512245</v>
      </c>
      <c r="H506" s="37">
        <v>500496.32</v>
      </c>
      <c r="I506" s="7">
        <v>28772</v>
      </c>
      <c r="J506" s="7">
        <v>1191</v>
      </c>
      <c r="K506" s="7">
        <v>149</v>
      </c>
      <c r="L506" s="38" cm="1">
        <f t="array" ref="L506">ConvRate(K506,J506)</f>
        <v>0.12510495382031905</v>
      </c>
      <c r="M506" s="39">
        <v>702334</v>
      </c>
      <c r="N506" s="39" cm="1">
        <f t="array" ref="N506">Profit(M506,H506)</f>
        <v>201837.68</v>
      </c>
      <c r="O506" s="40">
        <f t="shared" si="14"/>
        <v>17.395256499374391</v>
      </c>
      <c r="P506" s="40" cm="1">
        <f t="array" ref="P506">CostperConv('Master Data'!$H506,'Master Data'!$K506)</f>
        <v>3359.0357046979866</v>
      </c>
      <c r="Q506" s="38">
        <f t="shared" si="15"/>
        <v>1.1452704652611509E-2</v>
      </c>
      <c r="R506" s="41" cm="1">
        <f t="array" ref="R506">ProfitPCNT(N506,H506)</f>
        <v>0.40327505305133909</v>
      </c>
      <c r="T506" s="11"/>
      <c r="U506" s="11"/>
    </row>
    <row r="507" spans="1:21" x14ac:dyDescent="0.2">
      <c r="A507" s="8">
        <v>198</v>
      </c>
      <c r="B507" s="30">
        <v>44245</v>
      </c>
      <c r="C507" s="8" t="str" cm="1">
        <f t="array" ref="C507">Host(D507)</f>
        <v>Google</v>
      </c>
      <c r="D507" s="8" t="s">
        <v>23</v>
      </c>
      <c r="E507" s="8" t="s">
        <v>24</v>
      </c>
      <c r="F507" s="8">
        <v>39889</v>
      </c>
      <c r="G507" s="8">
        <v>364410015</v>
      </c>
      <c r="H507" s="31">
        <v>402069.97</v>
      </c>
      <c r="I507" s="8">
        <v>47617</v>
      </c>
      <c r="J507" s="8">
        <v>913</v>
      </c>
      <c r="K507" s="8">
        <v>113</v>
      </c>
      <c r="L507" s="32" cm="1">
        <f t="array" ref="L507">ConvRate(K507,J507)</f>
        <v>0.12376779846659365</v>
      </c>
      <c r="M507" s="33">
        <v>584336</v>
      </c>
      <c r="N507" s="33" cm="1">
        <f t="array" ref="N507">Profit(M507,H507)</f>
        <v>182266.03</v>
      </c>
      <c r="O507" s="34">
        <f t="shared" si="14"/>
        <v>8.4438324547955563</v>
      </c>
      <c r="P507" s="34" cm="1">
        <f t="array" ref="P507">CostperConv('Master Data'!$H507,'Master Data'!$K507)</f>
        <v>3558.1413274336282</v>
      </c>
      <c r="Q507" s="32">
        <f t="shared" si="15"/>
        <v>1.306687468509887E-4</v>
      </c>
      <c r="R507" s="35" cm="1">
        <f t="array" ref="R507">ProfitPCNT(N507,H507)</f>
        <v>0.45331918223089385</v>
      </c>
      <c r="T507" s="11"/>
      <c r="U507" s="11"/>
    </row>
    <row r="508" spans="1:21" x14ac:dyDescent="0.2">
      <c r="A508" s="7">
        <v>199</v>
      </c>
      <c r="B508" s="36">
        <v>44246</v>
      </c>
      <c r="C508" s="7" t="str" cm="1">
        <f t="array" ref="C508">Host(D508)</f>
        <v>Facebook</v>
      </c>
      <c r="D508" s="7" t="s">
        <v>10</v>
      </c>
      <c r="E508" s="7" t="s">
        <v>11</v>
      </c>
      <c r="F508" s="7">
        <v>349043</v>
      </c>
      <c r="G508" s="7">
        <v>16087729</v>
      </c>
      <c r="H508" s="37">
        <v>47739.81</v>
      </c>
      <c r="I508" s="7">
        <v>26600</v>
      </c>
      <c r="J508" s="7">
        <v>73</v>
      </c>
      <c r="K508" s="7">
        <v>9</v>
      </c>
      <c r="L508" s="38" cm="1">
        <f t="array" ref="L508">ConvRate(K508,J508)</f>
        <v>0.12328767123287671</v>
      </c>
      <c r="M508" s="39">
        <v>38606</v>
      </c>
      <c r="N508" s="39" cm="1">
        <f t="array" ref="N508">Profit(M508,H508)</f>
        <v>-9133.81</v>
      </c>
      <c r="O508" s="40">
        <f t="shared" si="14"/>
        <v>1.7947296992481203</v>
      </c>
      <c r="P508" s="40" cm="1">
        <f t="array" ref="P508">CostperConv('Master Data'!$H508,'Master Data'!$K508)</f>
        <v>5304.4233333333332</v>
      </c>
      <c r="Q508" s="38">
        <f t="shared" si="15"/>
        <v>1.6534341173946926E-3</v>
      </c>
      <c r="R508" s="41" cm="1">
        <f t="array" ref="R508">ProfitPCNT(N508,H508)</f>
        <v>-0.1913248083727187</v>
      </c>
      <c r="T508" s="11"/>
      <c r="U508" s="11"/>
    </row>
    <row r="509" spans="1:21" x14ac:dyDescent="0.2">
      <c r="A509" s="8">
        <v>200</v>
      </c>
      <c r="B509" s="30">
        <v>44246</v>
      </c>
      <c r="C509" s="8" t="str" cm="1">
        <f t="array" ref="C509">Host(D509)</f>
        <v>Facebook</v>
      </c>
      <c r="D509" s="8" t="s">
        <v>12</v>
      </c>
      <c r="E509" s="8" t="s">
        <v>11</v>
      </c>
      <c r="F509" s="8">
        <v>348934</v>
      </c>
      <c r="G509" s="8">
        <v>8624202</v>
      </c>
      <c r="H509" s="31">
        <v>495709.89</v>
      </c>
      <c r="I509" s="8">
        <v>39871</v>
      </c>
      <c r="J509" s="8">
        <v>601</v>
      </c>
      <c r="K509" s="8">
        <v>57</v>
      </c>
      <c r="L509" s="32" cm="1">
        <f t="array" ref="L509">ConvRate(K509,J509)</f>
        <v>9.4841930116472545E-2</v>
      </c>
      <c r="M509" s="33">
        <v>335379</v>
      </c>
      <c r="N509" s="33" cm="1">
        <f t="array" ref="N509">Profit(M509,H509)</f>
        <v>-160330.89000000001</v>
      </c>
      <c r="O509" s="34">
        <f t="shared" si="14"/>
        <v>12.432843169220737</v>
      </c>
      <c r="P509" s="34" cm="1">
        <f t="array" ref="P509">CostperConv('Master Data'!$H509,'Master Data'!$K509)</f>
        <v>8696.6647368421054</v>
      </c>
      <c r="Q509" s="32">
        <f t="shared" si="15"/>
        <v>4.623152379779602E-3</v>
      </c>
      <c r="R509" s="35" cm="1">
        <f t="array" ref="R509">ProfitPCNT(N509,H509)</f>
        <v>-0.32343694010220375</v>
      </c>
      <c r="T509" s="11"/>
      <c r="U509" s="11"/>
    </row>
    <row r="510" spans="1:21" x14ac:dyDescent="0.2">
      <c r="A510" s="7">
        <v>201</v>
      </c>
      <c r="B510" s="36">
        <v>44246</v>
      </c>
      <c r="C510" s="7" t="str" cm="1">
        <f t="array" ref="C510">Host(D510)</f>
        <v>Google</v>
      </c>
      <c r="D510" s="7" t="s">
        <v>13</v>
      </c>
      <c r="E510" s="7" t="s">
        <v>14</v>
      </c>
      <c r="F510" s="7">
        <v>89459845</v>
      </c>
      <c r="G510" s="7">
        <v>332474</v>
      </c>
      <c r="H510" s="37">
        <v>9377.07</v>
      </c>
      <c r="I510" s="7">
        <v>10648</v>
      </c>
      <c r="J510" s="7">
        <v>12</v>
      </c>
      <c r="K510" s="7">
        <v>1</v>
      </c>
      <c r="L510" s="38" cm="1">
        <f t="array" ref="L510">ConvRate(K510,J510)</f>
        <v>8.3333333333333329E-2</v>
      </c>
      <c r="M510" s="39">
        <v>15797</v>
      </c>
      <c r="N510" s="39" cm="1">
        <f t="array" ref="N510">Profit(M510,H510)</f>
        <v>6419.93</v>
      </c>
      <c r="O510" s="40">
        <f t="shared" si="14"/>
        <v>0.88064143501126968</v>
      </c>
      <c r="P510" s="40" cm="1">
        <f t="array" ref="P510">CostperConv('Master Data'!$H510,'Master Data'!$K510)</f>
        <v>9377.07</v>
      </c>
      <c r="Q510" s="38">
        <f t="shared" si="15"/>
        <v>3.202656448323779E-2</v>
      </c>
      <c r="R510" s="41" cm="1">
        <f t="array" ref="R510">ProfitPCNT(N510,H510)</f>
        <v>0.68464136452004731</v>
      </c>
      <c r="T510" s="11"/>
      <c r="U510" s="11"/>
    </row>
    <row r="511" spans="1:21" x14ac:dyDescent="0.2">
      <c r="A511" s="8">
        <v>202</v>
      </c>
      <c r="B511" s="30">
        <v>44246</v>
      </c>
      <c r="C511" s="8" t="str" cm="1">
        <f t="array" ref="C511">Host(D511)</f>
        <v>Google</v>
      </c>
      <c r="D511" s="8" t="s">
        <v>15</v>
      </c>
      <c r="E511" s="8" t="s">
        <v>14</v>
      </c>
      <c r="F511" s="8">
        <v>127823</v>
      </c>
      <c r="G511" s="8">
        <v>8682744</v>
      </c>
      <c r="H511" s="31">
        <v>79813.48</v>
      </c>
      <c r="I511" s="8">
        <v>22646</v>
      </c>
      <c r="J511" s="8">
        <v>282</v>
      </c>
      <c r="K511" s="8">
        <v>20</v>
      </c>
      <c r="L511" s="32" cm="1">
        <f t="array" ref="L511">ConvRate(K511,J511)</f>
        <v>7.0921985815602842E-2</v>
      </c>
      <c r="M511" s="33">
        <v>84196</v>
      </c>
      <c r="N511" s="33" cm="1">
        <f t="array" ref="N511">Profit(M511,H511)</f>
        <v>4382.5200000000004</v>
      </c>
      <c r="O511" s="34">
        <f t="shared" si="14"/>
        <v>3.5243963613883245</v>
      </c>
      <c r="P511" s="34" cm="1">
        <f t="array" ref="P511">CostperConv('Master Data'!$H511,'Master Data'!$K511)</f>
        <v>3990.674</v>
      </c>
      <c r="Q511" s="32">
        <f t="shared" si="15"/>
        <v>2.6081616594938188E-3</v>
      </c>
      <c r="R511" s="35" cm="1">
        <f t="array" ref="R511">ProfitPCNT(N511,H511)</f>
        <v>5.4909521549492649E-2</v>
      </c>
      <c r="T511" s="11"/>
      <c r="U511" s="11"/>
    </row>
    <row r="512" spans="1:21" x14ac:dyDescent="0.2">
      <c r="A512" s="7">
        <v>203</v>
      </c>
      <c r="B512" s="36">
        <v>44246</v>
      </c>
      <c r="C512" s="7" t="str" cm="1">
        <f t="array" ref="C512">Host(D512)</f>
        <v>YouTube</v>
      </c>
      <c r="D512" s="7" t="s">
        <v>16</v>
      </c>
      <c r="E512" s="7" t="s">
        <v>17</v>
      </c>
      <c r="F512" s="7">
        <v>10934</v>
      </c>
      <c r="G512" s="7">
        <v>3972998</v>
      </c>
      <c r="H512" s="37">
        <v>1008982.13</v>
      </c>
      <c r="I512" s="7">
        <v>40823</v>
      </c>
      <c r="J512" s="7">
        <v>1937</v>
      </c>
      <c r="K512" s="7">
        <v>417</v>
      </c>
      <c r="L512" s="38" cm="1">
        <f t="array" ref="L512">ConvRate(K512,J512)</f>
        <v>0.21528136293236966</v>
      </c>
      <c r="M512" s="39">
        <v>3144652</v>
      </c>
      <c r="N512" s="39" cm="1">
        <f t="array" ref="N512">Profit(M512,H512)</f>
        <v>2135669.87</v>
      </c>
      <c r="O512" s="40">
        <f t="shared" si="14"/>
        <v>24.716021115547608</v>
      </c>
      <c r="P512" s="40" cm="1">
        <f t="array" ref="P512">CostperConv('Master Data'!$H512,'Master Data'!$K512)</f>
        <v>2419.6214148681056</v>
      </c>
      <c r="Q512" s="38">
        <f t="shared" si="15"/>
        <v>1.027511214453166E-2</v>
      </c>
      <c r="R512" s="41" cm="1">
        <f t="array" ref="R512">ProfitPCNT(N512,H512)</f>
        <v>2.1166577747021149</v>
      </c>
      <c r="T512" s="11"/>
      <c r="U512" s="11"/>
    </row>
    <row r="513" spans="1:21" x14ac:dyDescent="0.2">
      <c r="A513" s="8">
        <v>204</v>
      </c>
      <c r="B513" s="30">
        <v>44246</v>
      </c>
      <c r="C513" s="8" t="str" cm="1">
        <f t="array" ref="C513">Host(D513)</f>
        <v>Instagram</v>
      </c>
      <c r="D513" s="8" t="s">
        <v>18</v>
      </c>
      <c r="E513" s="8" t="s">
        <v>11</v>
      </c>
      <c r="F513" s="8">
        <v>9034945</v>
      </c>
      <c r="G513" s="8">
        <v>5216021</v>
      </c>
      <c r="H513" s="31">
        <v>360172.2</v>
      </c>
      <c r="I513" s="8">
        <v>30697</v>
      </c>
      <c r="J513" s="8">
        <v>940</v>
      </c>
      <c r="K513" s="8">
        <v>106</v>
      </c>
      <c r="L513" s="32" cm="1">
        <f t="array" ref="L513">ConvRate(K513,J513)</f>
        <v>0.11276595744680851</v>
      </c>
      <c r="M513" s="33">
        <v>683807</v>
      </c>
      <c r="N513" s="33" cm="1">
        <f t="array" ref="N513">Profit(M513,H513)</f>
        <v>323634.8</v>
      </c>
      <c r="O513" s="34">
        <f t="shared" si="14"/>
        <v>11.733140046258592</v>
      </c>
      <c r="P513" s="34" cm="1">
        <f t="array" ref="P513">CostperConv('Master Data'!$H513,'Master Data'!$K513)</f>
        <v>3397.8509433962267</v>
      </c>
      <c r="Q513" s="32">
        <f t="shared" si="15"/>
        <v>5.885137348948557E-3</v>
      </c>
      <c r="R513" s="35" cm="1">
        <f t="array" ref="R513">ProfitPCNT(N513,H513)</f>
        <v>0.89855574639019886</v>
      </c>
      <c r="T513" s="11"/>
      <c r="U513" s="11"/>
    </row>
    <row r="514" spans="1:21" x14ac:dyDescent="0.2">
      <c r="A514" s="7">
        <v>205</v>
      </c>
      <c r="B514" s="36">
        <v>44246</v>
      </c>
      <c r="C514" s="7" t="str" cm="1">
        <f t="array" ref="C514">Host(D514)</f>
        <v>Instagram</v>
      </c>
      <c r="D514" s="7" t="s">
        <v>19</v>
      </c>
      <c r="E514" s="7" t="s">
        <v>11</v>
      </c>
      <c r="F514" s="7">
        <v>983498</v>
      </c>
      <c r="G514" s="7">
        <v>11292117</v>
      </c>
      <c r="H514" s="37">
        <v>8232.65</v>
      </c>
      <c r="I514" s="7">
        <v>56201</v>
      </c>
      <c r="J514" s="7">
        <v>162</v>
      </c>
      <c r="K514" s="7">
        <v>2</v>
      </c>
      <c r="L514" s="38" cm="1">
        <f t="array" ref="L514">ConvRate(K514,J514)</f>
        <v>1.2345679012345678E-2</v>
      </c>
      <c r="M514" s="39">
        <v>3136</v>
      </c>
      <c r="N514" s="39" cm="1">
        <f t="array" ref="N514">Profit(M514,H514)</f>
        <v>-5096.6499999999996</v>
      </c>
      <c r="O514" s="40">
        <f t="shared" ref="O514:O577" si="16">H514/I514</f>
        <v>0.1464858276543122</v>
      </c>
      <c r="P514" s="40" cm="1">
        <f t="array" ref="P514">CostperConv('Master Data'!$H514,'Master Data'!$K514)</f>
        <v>4116.3249999999998</v>
      </c>
      <c r="Q514" s="38">
        <f t="shared" si="15"/>
        <v>4.9770118393211828E-3</v>
      </c>
      <c r="R514" s="41" cm="1">
        <f t="array" ref="R514">ProfitPCNT(N514,H514)</f>
        <v>-0.61907769673191493</v>
      </c>
      <c r="T514" s="11"/>
      <c r="U514" s="11"/>
    </row>
    <row r="515" spans="1:21" x14ac:dyDescent="0.2">
      <c r="A515" s="8">
        <v>206</v>
      </c>
      <c r="B515" s="30">
        <v>44246</v>
      </c>
      <c r="C515" s="8" t="str" cm="1">
        <f t="array" ref="C515">Host(D515)</f>
        <v>Facebook</v>
      </c>
      <c r="D515" s="8" t="s">
        <v>20</v>
      </c>
      <c r="E515" s="8" t="s">
        <v>11</v>
      </c>
      <c r="F515" s="8">
        <v>4387490</v>
      </c>
      <c r="G515" s="8">
        <v>125494</v>
      </c>
      <c r="H515" s="31">
        <v>2741.81</v>
      </c>
      <c r="I515" s="8">
        <v>3024</v>
      </c>
      <c r="J515" s="8">
        <v>5</v>
      </c>
      <c r="K515" s="8">
        <v>1</v>
      </c>
      <c r="L515" s="32" cm="1">
        <f t="array" ref="L515">ConvRate(K515,J515)</f>
        <v>0.2</v>
      </c>
      <c r="M515" s="33">
        <v>4324</v>
      </c>
      <c r="N515" s="33" cm="1">
        <f t="array" ref="N515">Profit(M515,H515)</f>
        <v>1582.19</v>
      </c>
      <c r="O515" s="34">
        <f t="shared" si="16"/>
        <v>0.90668320105820099</v>
      </c>
      <c r="P515" s="34" cm="1">
        <f t="array" ref="P515">CostperConv('Master Data'!$H515,'Master Data'!$K515)</f>
        <v>2741.81</v>
      </c>
      <c r="Q515" s="32">
        <f t="shared" ref="Q515:Q578" si="17">I515/G515</f>
        <v>2.4096769566672512E-2</v>
      </c>
      <c r="R515" s="35" cm="1">
        <f t="array" ref="R515">ProfitPCNT(N515,H515)</f>
        <v>0.5770604089998943</v>
      </c>
      <c r="T515" s="11"/>
      <c r="U515" s="11"/>
    </row>
    <row r="516" spans="1:21" x14ac:dyDescent="0.2">
      <c r="A516" s="7">
        <v>207</v>
      </c>
      <c r="B516" s="36">
        <v>44246</v>
      </c>
      <c r="C516" s="7" t="str" cm="1">
        <f t="array" ref="C516">Host(D516)</f>
        <v>Facebook</v>
      </c>
      <c r="D516" s="7" t="s">
        <v>21</v>
      </c>
      <c r="E516" s="7" t="s">
        <v>11</v>
      </c>
      <c r="F516" s="7">
        <v>544756</v>
      </c>
      <c r="G516" s="7">
        <v>1088628</v>
      </c>
      <c r="H516" s="37">
        <v>454001.91999999998</v>
      </c>
      <c r="I516" s="7">
        <v>12226</v>
      </c>
      <c r="J516" s="7">
        <v>239</v>
      </c>
      <c r="K516" s="7">
        <v>49</v>
      </c>
      <c r="L516" s="38" cm="1">
        <f t="array" ref="L516">ConvRate(K516,J516)</f>
        <v>0.20502092050209206</v>
      </c>
      <c r="M516" s="39">
        <v>81904</v>
      </c>
      <c r="N516" s="39" cm="1">
        <f t="array" ref="N516">Profit(M516,H516)</f>
        <v>-372097.92</v>
      </c>
      <c r="O516" s="40">
        <f t="shared" si="16"/>
        <v>37.134133813185016</v>
      </c>
      <c r="P516" s="40" cm="1">
        <f t="array" ref="P516">CostperConv('Master Data'!$H516,'Master Data'!$K516)</f>
        <v>9265.3453061224482</v>
      </c>
      <c r="Q516" s="38">
        <f t="shared" si="17"/>
        <v>1.1230649955724085E-2</v>
      </c>
      <c r="R516" s="41" cm="1">
        <f t="array" ref="R516">ProfitPCNT(N516,H516)</f>
        <v>-0.81959547660062759</v>
      </c>
      <c r="T516" s="11"/>
      <c r="U516" s="11"/>
    </row>
    <row r="517" spans="1:21" x14ac:dyDescent="0.2">
      <c r="A517" s="8">
        <v>208</v>
      </c>
      <c r="B517" s="30">
        <v>44246</v>
      </c>
      <c r="C517" s="8" t="str" cm="1">
        <f t="array" ref="C517">Host(D517)</f>
        <v>Instagram</v>
      </c>
      <c r="D517" s="8" t="s">
        <v>22</v>
      </c>
      <c r="E517" s="8" t="s">
        <v>17</v>
      </c>
      <c r="F517" s="8">
        <v>374754</v>
      </c>
      <c r="G517" s="8">
        <v>3884891</v>
      </c>
      <c r="H517" s="31">
        <v>366872.8</v>
      </c>
      <c r="I517" s="8">
        <v>34913</v>
      </c>
      <c r="J517" s="8">
        <v>733</v>
      </c>
      <c r="K517" s="8">
        <v>122</v>
      </c>
      <c r="L517" s="32" cm="1">
        <f t="array" ref="L517">ConvRate(K517,J517)</f>
        <v>0.16643929058663029</v>
      </c>
      <c r="M517" s="33">
        <v>447870</v>
      </c>
      <c r="N517" s="33" cm="1">
        <f t="array" ref="N517">Profit(M517,H517)</f>
        <v>80997.2</v>
      </c>
      <c r="O517" s="34">
        <f t="shared" si="16"/>
        <v>10.508200383811188</v>
      </c>
      <c r="P517" s="34" cm="1">
        <f t="array" ref="P517">CostperConv('Master Data'!$H517,'Master Data'!$K517)</f>
        <v>3007.1540983606556</v>
      </c>
      <c r="Q517" s="32">
        <f t="shared" si="17"/>
        <v>8.9868673278091973E-3</v>
      </c>
      <c r="R517" s="35" cm="1">
        <f t="array" ref="R517">ProfitPCNT(N517,H517)</f>
        <v>0.22077733754042272</v>
      </c>
      <c r="T517" s="11"/>
      <c r="U517" s="11"/>
    </row>
    <row r="518" spans="1:21" x14ac:dyDescent="0.2">
      <c r="A518" s="7">
        <v>209</v>
      </c>
      <c r="B518" s="36">
        <v>44246</v>
      </c>
      <c r="C518" s="7" t="str" cm="1">
        <f t="array" ref="C518">Host(D518)</f>
        <v>Google</v>
      </c>
      <c r="D518" s="7" t="s">
        <v>23</v>
      </c>
      <c r="E518" s="7" t="s">
        <v>24</v>
      </c>
      <c r="F518" s="7">
        <v>39889</v>
      </c>
      <c r="G518" s="7">
        <v>18353992</v>
      </c>
      <c r="H518" s="37">
        <v>404730.44</v>
      </c>
      <c r="I518" s="7">
        <v>48792</v>
      </c>
      <c r="J518" s="7">
        <v>788</v>
      </c>
      <c r="K518" s="7">
        <v>141</v>
      </c>
      <c r="L518" s="38" cm="1">
        <f t="array" ref="L518">ConvRate(K518,J518)</f>
        <v>0.17893401015228427</v>
      </c>
      <c r="M518" s="39">
        <v>528216</v>
      </c>
      <c r="N518" s="39" cm="1">
        <f t="array" ref="N518">Profit(M518,H518)</f>
        <v>123485.56</v>
      </c>
      <c r="O518" s="40">
        <f t="shared" si="16"/>
        <v>8.2950163961305137</v>
      </c>
      <c r="P518" s="40" cm="1">
        <f t="array" ref="P518">CostperConv('Master Data'!$H518,'Master Data'!$K518)</f>
        <v>2870.4286524822696</v>
      </c>
      <c r="Q518" s="38">
        <f t="shared" si="17"/>
        <v>2.6583862518846034E-3</v>
      </c>
      <c r="R518" s="41" cm="1">
        <f t="array" ref="R518">ProfitPCNT(N518,H518)</f>
        <v>0.30510568960417211</v>
      </c>
      <c r="T518" s="11"/>
      <c r="U518" s="11"/>
    </row>
    <row r="519" spans="1:21" x14ac:dyDescent="0.2">
      <c r="A519" s="8">
        <v>210</v>
      </c>
      <c r="B519" s="30">
        <v>44247</v>
      </c>
      <c r="C519" s="8" t="str" cm="1">
        <f t="array" ref="C519">Host(D519)</f>
        <v>Facebook</v>
      </c>
      <c r="D519" s="8" t="s">
        <v>10</v>
      </c>
      <c r="E519" s="8" t="s">
        <v>11</v>
      </c>
      <c r="F519" s="8">
        <v>349043</v>
      </c>
      <c r="G519" s="8">
        <v>10926015</v>
      </c>
      <c r="H519" s="31">
        <v>54970.26</v>
      </c>
      <c r="I519" s="8">
        <v>34167</v>
      </c>
      <c r="J519" s="8">
        <v>75</v>
      </c>
      <c r="K519" s="8">
        <v>13</v>
      </c>
      <c r="L519" s="32" cm="1">
        <f t="array" ref="L519">ConvRate(K519,J519)</f>
        <v>0.17333333333333334</v>
      </c>
      <c r="M519" s="33">
        <v>66511</v>
      </c>
      <c r="N519" s="33" cm="1">
        <f t="array" ref="N519">Profit(M519,H519)</f>
        <v>11540.74</v>
      </c>
      <c r="O519" s="34">
        <f t="shared" si="16"/>
        <v>1.6088699622442708</v>
      </c>
      <c r="P519" s="34" cm="1">
        <f t="array" ref="P519">CostperConv('Master Data'!$H519,'Master Data'!$K519)</f>
        <v>4228.4815384615385</v>
      </c>
      <c r="Q519" s="32">
        <f t="shared" si="17"/>
        <v>3.1271236585342413E-3</v>
      </c>
      <c r="R519" s="35" cm="1">
        <f t="array" ref="R519">ProfitPCNT(N519,H519)</f>
        <v>0.20994515943712108</v>
      </c>
      <c r="T519" s="11"/>
      <c r="U519" s="11"/>
    </row>
    <row r="520" spans="1:21" x14ac:dyDescent="0.2">
      <c r="A520" s="7">
        <v>211</v>
      </c>
      <c r="B520" s="36">
        <v>44247</v>
      </c>
      <c r="C520" s="7" t="str" cm="1">
        <f t="array" ref="C520">Host(D520)</f>
        <v>Facebook</v>
      </c>
      <c r="D520" s="7" t="s">
        <v>12</v>
      </c>
      <c r="E520" s="7" t="s">
        <v>11</v>
      </c>
      <c r="F520" s="7">
        <v>348934</v>
      </c>
      <c r="G520" s="7">
        <v>9199431</v>
      </c>
      <c r="H520" s="37">
        <v>536777.77</v>
      </c>
      <c r="I520" s="7">
        <v>39266</v>
      </c>
      <c r="J520" s="7">
        <v>866</v>
      </c>
      <c r="K520" s="7">
        <v>70</v>
      </c>
      <c r="L520" s="38" cm="1">
        <f t="array" ref="L520">ConvRate(K520,J520)</f>
        <v>8.0831408775981523E-2</v>
      </c>
      <c r="M520" s="39">
        <v>315490</v>
      </c>
      <c r="N520" s="39" cm="1">
        <f t="array" ref="N520">Profit(M520,H520)</f>
        <v>-221287.77</v>
      </c>
      <c r="O520" s="40">
        <f t="shared" si="16"/>
        <v>13.670294147608619</v>
      </c>
      <c r="P520" s="40" cm="1">
        <f t="array" ref="P520">CostperConv('Master Data'!$H520,'Master Data'!$K520)</f>
        <v>7668.2538571428577</v>
      </c>
      <c r="Q520" s="38">
        <f t="shared" si="17"/>
        <v>4.2683074637985766E-3</v>
      </c>
      <c r="R520" s="41" cm="1">
        <f t="array" ref="R520">ProfitPCNT(N520,H520)</f>
        <v>-0.41225211319760874</v>
      </c>
      <c r="T520" s="11"/>
      <c r="U520" s="11"/>
    </row>
    <row r="521" spans="1:21" x14ac:dyDescent="0.2">
      <c r="A521" s="8">
        <v>212</v>
      </c>
      <c r="B521" s="30">
        <v>44247</v>
      </c>
      <c r="C521" s="8" t="str" cm="1">
        <f t="array" ref="C521">Host(D521)</f>
        <v>Google</v>
      </c>
      <c r="D521" s="8" t="s">
        <v>13</v>
      </c>
      <c r="E521" s="8" t="s">
        <v>14</v>
      </c>
      <c r="F521" s="8">
        <v>89459845</v>
      </c>
      <c r="G521" s="8">
        <v>530168</v>
      </c>
      <c r="H521" s="31">
        <v>195723.4</v>
      </c>
      <c r="I521" s="8">
        <v>9370</v>
      </c>
      <c r="J521" s="8">
        <v>296</v>
      </c>
      <c r="K521" s="8">
        <v>54</v>
      </c>
      <c r="L521" s="32" cm="1">
        <f t="array" ref="L521">ConvRate(K521,J521)</f>
        <v>0.18243243243243243</v>
      </c>
      <c r="M521" s="33">
        <v>302285</v>
      </c>
      <c r="N521" s="33" cm="1">
        <f t="array" ref="N521">Profit(M521,H521)</f>
        <v>106561.60000000001</v>
      </c>
      <c r="O521" s="34">
        <f t="shared" si="16"/>
        <v>20.888303094983989</v>
      </c>
      <c r="P521" s="34" cm="1">
        <f t="array" ref="P521">CostperConv('Master Data'!$H521,'Master Data'!$K521)</f>
        <v>3624.5074074074073</v>
      </c>
      <c r="Q521" s="32">
        <f t="shared" si="17"/>
        <v>1.7673643071630125E-2</v>
      </c>
      <c r="R521" s="35" cm="1">
        <f t="array" ref="R521">ProfitPCNT(N521,H521)</f>
        <v>0.54444997378954185</v>
      </c>
      <c r="T521" s="11"/>
      <c r="U521" s="11"/>
    </row>
    <row r="522" spans="1:21" x14ac:dyDescent="0.2">
      <c r="A522" s="7">
        <v>213</v>
      </c>
      <c r="B522" s="36">
        <v>44247</v>
      </c>
      <c r="C522" s="7" t="str" cm="1">
        <f t="array" ref="C522">Host(D522)</f>
        <v>Google</v>
      </c>
      <c r="D522" s="7" t="s">
        <v>15</v>
      </c>
      <c r="E522" s="7" t="s">
        <v>14</v>
      </c>
      <c r="F522" s="7">
        <v>127823</v>
      </c>
      <c r="G522" s="7">
        <v>6324334</v>
      </c>
      <c r="H522" s="37">
        <v>477456.94</v>
      </c>
      <c r="I522" s="7">
        <v>28275</v>
      </c>
      <c r="J522" s="7">
        <v>719</v>
      </c>
      <c r="K522" s="7">
        <v>79</v>
      </c>
      <c r="L522" s="38" cm="1">
        <f t="array" ref="L522">ConvRate(K522,J522)</f>
        <v>0.10987482614742698</v>
      </c>
      <c r="M522" s="39">
        <v>262472</v>
      </c>
      <c r="N522" s="39" cm="1">
        <f t="array" ref="N522">Profit(M522,H522)</f>
        <v>-214984.94</v>
      </c>
      <c r="O522" s="40">
        <f t="shared" si="16"/>
        <v>16.88618709106985</v>
      </c>
      <c r="P522" s="40" cm="1">
        <f t="array" ref="P522">CostperConv('Master Data'!$H522,'Master Data'!$K522)</f>
        <v>6043.758734177215</v>
      </c>
      <c r="Q522" s="38">
        <f t="shared" si="17"/>
        <v>4.4708264933509207E-3</v>
      </c>
      <c r="R522" s="41" cm="1">
        <f t="array" ref="R522">ProfitPCNT(N522,H522)</f>
        <v>-0.4502708453667047</v>
      </c>
      <c r="T522" s="11"/>
      <c r="U522" s="11"/>
    </row>
    <row r="523" spans="1:21" x14ac:dyDescent="0.2">
      <c r="A523" s="8">
        <v>214</v>
      </c>
      <c r="B523" s="30">
        <v>44247</v>
      </c>
      <c r="C523" s="8" t="str" cm="1">
        <f t="array" ref="C523">Host(D523)</f>
        <v>YouTube</v>
      </c>
      <c r="D523" s="8" t="s">
        <v>16</v>
      </c>
      <c r="E523" s="8" t="s">
        <v>17</v>
      </c>
      <c r="F523" s="8">
        <v>10934</v>
      </c>
      <c r="G523" s="8">
        <v>6225782</v>
      </c>
      <c r="H523" s="31">
        <v>250847.15</v>
      </c>
      <c r="I523" s="8">
        <v>55163</v>
      </c>
      <c r="J523" s="8">
        <v>1312</v>
      </c>
      <c r="K523" s="8">
        <v>163</v>
      </c>
      <c r="L523" s="32" cm="1">
        <f t="array" ref="L523">ConvRate(K523,J523)</f>
        <v>0.12423780487804878</v>
      </c>
      <c r="M523" s="33">
        <v>1378721</v>
      </c>
      <c r="N523" s="33" cm="1">
        <f t="array" ref="N523">Profit(M523,H523)</f>
        <v>1127873.8500000001</v>
      </c>
      <c r="O523" s="34">
        <f t="shared" si="16"/>
        <v>4.5473804905461996</v>
      </c>
      <c r="P523" s="34" cm="1">
        <f t="array" ref="P523">CostperConv('Master Data'!$H523,'Master Data'!$K523)</f>
        <v>1538.9395705521472</v>
      </c>
      <c r="Q523" s="32">
        <f t="shared" si="17"/>
        <v>8.8604130372698566E-3</v>
      </c>
      <c r="R523" s="35" cm="1">
        <f t="array" ref="R523">ProfitPCNT(N523,H523)</f>
        <v>4.496259375480248</v>
      </c>
      <c r="T523" s="11"/>
      <c r="U523" s="11"/>
    </row>
    <row r="524" spans="1:21" x14ac:dyDescent="0.2">
      <c r="A524" s="7">
        <v>215</v>
      </c>
      <c r="B524" s="36">
        <v>44247</v>
      </c>
      <c r="C524" s="7" t="str" cm="1">
        <f t="array" ref="C524">Host(D524)</f>
        <v>Instagram</v>
      </c>
      <c r="D524" s="7" t="s">
        <v>18</v>
      </c>
      <c r="E524" s="7" t="s">
        <v>11</v>
      </c>
      <c r="F524" s="7">
        <v>9034945</v>
      </c>
      <c r="G524" s="7">
        <v>9082314</v>
      </c>
      <c r="H524" s="37">
        <v>392031.87</v>
      </c>
      <c r="I524" s="7">
        <v>33740</v>
      </c>
      <c r="J524" s="7">
        <v>839</v>
      </c>
      <c r="K524" s="7">
        <v>140</v>
      </c>
      <c r="L524" s="38" cm="1">
        <f t="array" ref="L524">ConvRate(K524,J524)</f>
        <v>0.16686531585220502</v>
      </c>
      <c r="M524" s="39">
        <v>807258</v>
      </c>
      <c r="N524" s="39" cm="1">
        <f t="array" ref="N524">Profit(M524,H524)</f>
        <v>415226.13</v>
      </c>
      <c r="O524" s="40">
        <f t="shared" si="16"/>
        <v>11.619201837581505</v>
      </c>
      <c r="P524" s="40" cm="1">
        <f t="array" ref="P524">CostperConv('Master Data'!$H524,'Master Data'!$K524)</f>
        <v>2800.2276428571427</v>
      </c>
      <c r="Q524" s="38">
        <f t="shared" si="17"/>
        <v>3.7149123009840882E-3</v>
      </c>
      <c r="R524" s="41" cm="1">
        <f t="array" ref="R524">ProfitPCNT(N524,H524)</f>
        <v>1.0591642205007465</v>
      </c>
      <c r="T524" s="11"/>
      <c r="U524" s="11"/>
    </row>
    <row r="525" spans="1:21" x14ac:dyDescent="0.2">
      <c r="A525" s="8">
        <v>216</v>
      </c>
      <c r="B525" s="30">
        <v>44247</v>
      </c>
      <c r="C525" s="8" t="str" cm="1">
        <f t="array" ref="C525">Host(D525)</f>
        <v>Instagram</v>
      </c>
      <c r="D525" s="8" t="s">
        <v>19</v>
      </c>
      <c r="E525" s="8" t="s">
        <v>11</v>
      </c>
      <c r="F525" s="8">
        <v>983498</v>
      </c>
      <c r="G525" s="8">
        <v>12716087</v>
      </c>
      <c r="H525" s="31">
        <v>146521.29</v>
      </c>
      <c r="I525" s="8">
        <v>59993</v>
      </c>
      <c r="J525" s="8">
        <v>1051</v>
      </c>
      <c r="K525" s="8">
        <v>39</v>
      </c>
      <c r="L525" s="32" cm="1">
        <f t="array" ref="L525">ConvRate(K525,J525)</f>
        <v>3.7107516650808754E-2</v>
      </c>
      <c r="M525" s="33">
        <v>83820</v>
      </c>
      <c r="N525" s="33" cm="1">
        <f t="array" ref="N525">Profit(M525,H525)</f>
        <v>-62701.29</v>
      </c>
      <c r="O525" s="34">
        <f t="shared" si="16"/>
        <v>2.4423064357508379</v>
      </c>
      <c r="P525" s="34" cm="1">
        <f t="array" ref="P525">CostperConv('Master Data'!$H525,'Master Data'!$K525)</f>
        <v>3756.9561538461539</v>
      </c>
      <c r="Q525" s="32">
        <f t="shared" si="17"/>
        <v>4.7178821598185035E-3</v>
      </c>
      <c r="R525" s="35" cm="1">
        <f t="array" ref="R525">ProfitPCNT(N525,H525)</f>
        <v>-0.42793296455416135</v>
      </c>
      <c r="T525" s="11"/>
      <c r="U525" s="11"/>
    </row>
    <row r="526" spans="1:21" x14ac:dyDescent="0.2">
      <c r="A526" s="7">
        <v>217</v>
      </c>
      <c r="B526" s="36">
        <v>44247</v>
      </c>
      <c r="C526" s="7" t="str" cm="1">
        <f t="array" ref="C526">Host(D526)</f>
        <v>Facebook</v>
      </c>
      <c r="D526" s="7" t="s">
        <v>20</v>
      </c>
      <c r="E526" s="7" t="s">
        <v>11</v>
      </c>
      <c r="F526" s="7">
        <v>4387490</v>
      </c>
      <c r="G526" s="7">
        <v>111095</v>
      </c>
      <c r="H526" s="37">
        <v>86416.21</v>
      </c>
      <c r="I526" s="7">
        <v>2942</v>
      </c>
      <c r="J526" s="7">
        <v>135</v>
      </c>
      <c r="K526" s="7">
        <v>24</v>
      </c>
      <c r="L526" s="38" cm="1">
        <f t="array" ref="L526">ConvRate(K526,J526)</f>
        <v>0.17777777777777778</v>
      </c>
      <c r="M526" s="39">
        <v>127000</v>
      </c>
      <c r="N526" s="39" cm="1">
        <f t="array" ref="N526">Profit(M526,H526)</f>
        <v>40583.79</v>
      </c>
      <c r="O526" s="40">
        <f t="shared" si="16"/>
        <v>29.373286879673692</v>
      </c>
      <c r="P526" s="40" cm="1">
        <f t="array" ref="P526">CostperConv('Master Data'!$H526,'Master Data'!$K526)</f>
        <v>3600.6754166666669</v>
      </c>
      <c r="Q526" s="38">
        <f t="shared" si="17"/>
        <v>2.6481839866780682E-2</v>
      </c>
      <c r="R526" s="41" cm="1">
        <f t="array" ref="R526">ProfitPCNT(N526,H526)</f>
        <v>0.4696316813708909</v>
      </c>
      <c r="T526" s="11"/>
      <c r="U526" s="11"/>
    </row>
    <row r="527" spans="1:21" x14ac:dyDescent="0.2">
      <c r="A527" s="8">
        <v>218</v>
      </c>
      <c r="B527" s="30">
        <v>44247</v>
      </c>
      <c r="C527" s="8" t="str" cm="1">
        <f t="array" ref="C527">Host(D527)</f>
        <v>Facebook</v>
      </c>
      <c r="D527" s="8" t="s">
        <v>21</v>
      </c>
      <c r="E527" s="8" t="s">
        <v>11</v>
      </c>
      <c r="F527" s="8">
        <v>544756</v>
      </c>
      <c r="G527" s="8">
        <v>1126914</v>
      </c>
      <c r="H527" s="31">
        <v>162993.95000000001</v>
      </c>
      <c r="I527" s="8">
        <v>13901</v>
      </c>
      <c r="J527" s="8">
        <v>113</v>
      </c>
      <c r="K527" s="8">
        <v>17</v>
      </c>
      <c r="L527" s="32" cm="1">
        <f t="array" ref="L527">ConvRate(K527,J527)</f>
        <v>0.15044247787610621</v>
      </c>
      <c r="M527" s="33">
        <v>15583</v>
      </c>
      <c r="N527" s="33" cm="1">
        <f t="array" ref="N527">Profit(M527,H527)</f>
        <v>-147410.95000000001</v>
      </c>
      <c r="O527" s="34">
        <f t="shared" si="16"/>
        <v>11.725339903604057</v>
      </c>
      <c r="P527" s="34" cm="1">
        <f t="array" ref="P527">CostperConv('Master Data'!$H527,'Master Data'!$K527)</f>
        <v>9587.8794117647067</v>
      </c>
      <c r="Q527" s="32">
        <f t="shared" si="17"/>
        <v>1.2335457719045109E-2</v>
      </c>
      <c r="R527" s="35" cm="1">
        <f t="array" ref="R527">ProfitPCNT(N527,H527)</f>
        <v>-0.90439522448532594</v>
      </c>
      <c r="T527" s="11"/>
      <c r="U527" s="11"/>
    </row>
    <row r="528" spans="1:21" x14ac:dyDescent="0.2">
      <c r="A528" s="7">
        <v>219</v>
      </c>
      <c r="B528" s="36">
        <v>44247</v>
      </c>
      <c r="C528" s="7" t="str" cm="1">
        <f t="array" ref="C528">Host(D528)</f>
        <v>Instagram</v>
      </c>
      <c r="D528" s="7" t="s">
        <v>22</v>
      </c>
      <c r="E528" s="7" t="s">
        <v>17</v>
      </c>
      <c r="F528" s="7">
        <v>374754</v>
      </c>
      <c r="G528" s="7">
        <v>4675918</v>
      </c>
      <c r="H528" s="37">
        <v>594796.93000000005</v>
      </c>
      <c r="I528" s="7">
        <v>41926</v>
      </c>
      <c r="J528" s="7">
        <v>774</v>
      </c>
      <c r="K528" s="7">
        <v>116</v>
      </c>
      <c r="L528" s="38" cm="1">
        <f t="array" ref="L528">ConvRate(K528,J528)</f>
        <v>0.14987080103359174</v>
      </c>
      <c r="M528" s="39">
        <v>632619</v>
      </c>
      <c r="N528" s="39" cm="1">
        <f t="array" ref="N528">Profit(M528,H528)</f>
        <v>37822.07</v>
      </c>
      <c r="O528" s="40">
        <f t="shared" si="16"/>
        <v>14.186827505605114</v>
      </c>
      <c r="P528" s="40" cm="1">
        <f t="array" ref="P528">CostperConv('Master Data'!$H528,'Master Data'!$K528)</f>
        <v>5127.5597413793112</v>
      </c>
      <c r="Q528" s="38">
        <f t="shared" si="17"/>
        <v>8.966367673684611E-3</v>
      </c>
      <c r="R528" s="41" cm="1">
        <f t="array" ref="R528">ProfitPCNT(N528,H528)</f>
        <v>6.3588206482504878E-2</v>
      </c>
      <c r="T528" s="11"/>
      <c r="U528" s="11"/>
    </row>
    <row r="529" spans="1:21" x14ac:dyDescent="0.2">
      <c r="A529" s="8">
        <v>220</v>
      </c>
      <c r="B529" s="30">
        <v>44247</v>
      </c>
      <c r="C529" s="8" t="str" cm="1">
        <f t="array" ref="C529">Host(D529)</f>
        <v>Google</v>
      </c>
      <c r="D529" s="8" t="s">
        <v>23</v>
      </c>
      <c r="E529" s="8" t="s">
        <v>24</v>
      </c>
      <c r="F529" s="8">
        <v>39889</v>
      </c>
      <c r="G529" s="8">
        <v>31210428</v>
      </c>
      <c r="H529" s="31">
        <v>884617.32</v>
      </c>
      <c r="I529" s="8">
        <v>54576</v>
      </c>
      <c r="J529" s="8">
        <v>1985</v>
      </c>
      <c r="K529" s="8">
        <v>291</v>
      </c>
      <c r="L529" s="32" cm="1">
        <f t="array" ref="L529">ConvRate(K529,J529)</f>
        <v>0.14659949622166246</v>
      </c>
      <c r="M529" s="33">
        <v>980525</v>
      </c>
      <c r="N529" s="33" cm="1">
        <f t="array" ref="N529">Profit(M529,H529)</f>
        <v>95907.68</v>
      </c>
      <c r="O529" s="34">
        <f t="shared" si="16"/>
        <v>16.2089072119613</v>
      </c>
      <c r="P529" s="34" cm="1">
        <f t="array" ref="P529">CostperConv('Master Data'!$H529,'Master Data'!$K529)</f>
        <v>3039.9220618556701</v>
      </c>
      <c r="Q529" s="32">
        <f t="shared" si="17"/>
        <v>1.7486463178268494E-3</v>
      </c>
      <c r="R529" s="35" cm="1">
        <f t="array" ref="R529">ProfitPCNT(N529,H529)</f>
        <v>0.10841714019345676</v>
      </c>
      <c r="T529" s="11"/>
      <c r="U529" s="11"/>
    </row>
    <row r="530" spans="1:21" x14ac:dyDescent="0.2">
      <c r="A530" s="7">
        <v>221</v>
      </c>
      <c r="B530" s="36">
        <v>44248</v>
      </c>
      <c r="C530" s="7" t="str" cm="1">
        <f t="array" ref="C530">Host(D530)</f>
        <v>Facebook</v>
      </c>
      <c r="D530" s="7" t="s">
        <v>10</v>
      </c>
      <c r="E530" s="7" t="s">
        <v>11</v>
      </c>
      <c r="F530" s="7">
        <v>349043</v>
      </c>
      <c r="G530" s="7">
        <v>505443</v>
      </c>
      <c r="H530" s="37">
        <v>39074.639999999999</v>
      </c>
      <c r="I530" s="7">
        <v>2680</v>
      </c>
      <c r="J530" s="7">
        <v>79</v>
      </c>
      <c r="K530" s="7">
        <v>7</v>
      </c>
      <c r="L530" s="38" cm="1">
        <f t="array" ref="L530">ConvRate(K530,J530)</f>
        <v>8.8607594936708861E-2</v>
      </c>
      <c r="M530" s="39">
        <v>28008</v>
      </c>
      <c r="N530" s="39" cm="1">
        <f t="array" ref="N530">Profit(M530,H530)</f>
        <v>-11066.64</v>
      </c>
      <c r="O530" s="40">
        <f t="shared" si="16"/>
        <v>14.580089552238805</v>
      </c>
      <c r="P530" s="40" cm="1">
        <f t="array" ref="P530">CostperConv('Master Data'!$H530,'Master Data'!$K530)</f>
        <v>5582.0914285714289</v>
      </c>
      <c r="Q530" s="38">
        <f t="shared" si="17"/>
        <v>5.3022793865974997E-3</v>
      </c>
      <c r="R530" s="41" cm="1">
        <f t="array" ref="R530">ProfitPCNT(N530,H530)</f>
        <v>-0.28321796438815561</v>
      </c>
      <c r="T530" s="11"/>
      <c r="U530" s="11"/>
    </row>
    <row r="531" spans="1:21" x14ac:dyDescent="0.2">
      <c r="A531" s="8">
        <v>222</v>
      </c>
      <c r="B531" s="30">
        <v>44248</v>
      </c>
      <c r="C531" s="8" t="str" cm="1">
        <f t="array" ref="C531">Host(D531)</f>
        <v>Facebook</v>
      </c>
      <c r="D531" s="8" t="s">
        <v>12</v>
      </c>
      <c r="E531" s="8" t="s">
        <v>11</v>
      </c>
      <c r="F531" s="8">
        <v>348934</v>
      </c>
      <c r="G531" s="8">
        <v>487982</v>
      </c>
      <c r="H531" s="31">
        <v>38169.94</v>
      </c>
      <c r="I531" s="8">
        <v>3193</v>
      </c>
      <c r="J531" s="8">
        <v>108</v>
      </c>
      <c r="K531" s="8">
        <v>6</v>
      </c>
      <c r="L531" s="32" cm="1">
        <f t="array" ref="L531">ConvRate(K531,J531)</f>
        <v>5.5555555555555552E-2</v>
      </c>
      <c r="M531" s="33">
        <v>32014</v>
      </c>
      <c r="N531" s="33" cm="1">
        <f t="array" ref="N531">Profit(M531,H531)</f>
        <v>-6155.94</v>
      </c>
      <c r="O531" s="34">
        <f t="shared" si="16"/>
        <v>11.954256185405576</v>
      </c>
      <c r="P531" s="34" cm="1">
        <f t="array" ref="P531">CostperConv('Master Data'!$H531,'Master Data'!$K531)</f>
        <v>6361.6566666666668</v>
      </c>
      <c r="Q531" s="32">
        <f t="shared" si="17"/>
        <v>6.5432741371607966E-3</v>
      </c>
      <c r="R531" s="35" cm="1">
        <f t="array" ref="R531">ProfitPCNT(N531,H531)</f>
        <v>-0.16127717256039698</v>
      </c>
      <c r="T531" s="11"/>
      <c r="U531" s="11"/>
    </row>
    <row r="532" spans="1:21" x14ac:dyDescent="0.2">
      <c r="A532" s="7">
        <v>223</v>
      </c>
      <c r="B532" s="36">
        <v>44248</v>
      </c>
      <c r="C532" s="7" t="str" cm="1">
        <f t="array" ref="C532">Host(D532)</f>
        <v>Google</v>
      </c>
      <c r="D532" s="7" t="s">
        <v>13</v>
      </c>
      <c r="E532" s="7" t="s">
        <v>14</v>
      </c>
      <c r="F532" s="7">
        <v>89459845</v>
      </c>
      <c r="G532" s="7">
        <v>54089</v>
      </c>
      <c r="H532" s="37">
        <v>10902.53</v>
      </c>
      <c r="I532" s="7">
        <v>919</v>
      </c>
      <c r="J532" s="7">
        <v>19</v>
      </c>
      <c r="K532" s="7">
        <v>2</v>
      </c>
      <c r="L532" s="38" cm="1">
        <f t="array" ref="L532">ConvRate(K532,J532)</f>
        <v>0.10526315789473684</v>
      </c>
      <c r="M532" s="39">
        <v>12838</v>
      </c>
      <c r="N532" s="39" cm="1">
        <f t="array" ref="N532">Profit(M532,H532)</f>
        <v>1935.47</v>
      </c>
      <c r="O532" s="40">
        <f t="shared" si="16"/>
        <v>11.863471164309033</v>
      </c>
      <c r="P532" s="40" cm="1">
        <f t="array" ref="P532">CostperConv('Master Data'!$H532,'Master Data'!$K532)</f>
        <v>5451.2650000000003</v>
      </c>
      <c r="Q532" s="38">
        <f t="shared" si="17"/>
        <v>1.6990515631644141E-2</v>
      </c>
      <c r="R532" s="41" cm="1">
        <f t="array" ref="R532">ProfitPCNT(N532,H532)</f>
        <v>0.17752484973671248</v>
      </c>
      <c r="T532" s="11"/>
      <c r="U532" s="11"/>
    </row>
    <row r="533" spans="1:21" x14ac:dyDescent="0.2">
      <c r="A533" s="8">
        <v>224</v>
      </c>
      <c r="B533" s="30">
        <v>44248</v>
      </c>
      <c r="C533" s="8" t="str" cm="1">
        <f t="array" ref="C533">Host(D533)</f>
        <v>Google</v>
      </c>
      <c r="D533" s="8" t="s">
        <v>15</v>
      </c>
      <c r="E533" s="8" t="s">
        <v>14</v>
      </c>
      <c r="F533" s="8">
        <v>127823</v>
      </c>
      <c r="G533" s="8">
        <v>506603</v>
      </c>
      <c r="H533" s="31">
        <v>18126.71</v>
      </c>
      <c r="I533" s="8">
        <v>2522</v>
      </c>
      <c r="J533" s="8">
        <v>50</v>
      </c>
      <c r="K533" s="8">
        <v>4</v>
      </c>
      <c r="L533" s="32" cm="1">
        <f t="array" ref="L533">ConvRate(K533,J533)</f>
        <v>0.08</v>
      </c>
      <c r="M533" s="33">
        <v>14393</v>
      </c>
      <c r="N533" s="33" cm="1">
        <f t="array" ref="N533">Profit(M533,H533)</f>
        <v>-3733.71</v>
      </c>
      <c r="O533" s="34">
        <f t="shared" si="16"/>
        <v>7.1874345757335441</v>
      </c>
      <c r="P533" s="34" cm="1">
        <f t="array" ref="P533">CostperConv('Master Data'!$H533,'Master Data'!$K533)</f>
        <v>4531.6774999999998</v>
      </c>
      <c r="Q533" s="32">
        <f t="shared" si="17"/>
        <v>4.9782571362585694E-3</v>
      </c>
      <c r="R533" s="35" cm="1">
        <f t="array" ref="R533">ProfitPCNT(N533,H533)</f>
        <v>-0.20597836011057716</v>
      </c>
      <c r="T533" s="11"/>
      <c r="U533" s="11"/>
    </row>
    <row r="534" spans="1:21" x14ac:dyDescent="0.2">
      <c r="A534" s="7">
        <v>225</v>
      </c>
      <c r="B534" s="36">
        <v>44248</v>
      </c>
      <c r="C534" s="7" t="str" cm="1">
        <f t="array" ref="C534">Host(D534)</f>
        <v>YouTube</v>
      </c>
      <c r="D534" s="7" t="s">
        <v>16</v>
      </c>
      <c r="E534" s="7" t="s">
        <v>17</v>
      </c>
      <c r="F534" s="7">
        <v>10934</v>
      </c>
      <c r="G534" s="7">
        <v>809387</v>
      </c>
      <c r="H534" s="37">
        <v>27829.05</v>
      </c>
      <c r="I534" s="7">
        <v>4541</v>
      </c>
      <c r="J534" s="7">
        <v>91</v>
      </c>
      <c r="K534" s="7">
        <v>17</v>
      </c>
      <c r="L534" s="38" cm="1">
        <f t="array" ref="L534">ConvRate(K534,J534)</f>
        <v>0.18681318681318682</v>
      </c>
      <c r="M534" s="39">
        <v>182806</v>
      </c>
      <c r="N534" s="39" cm="1">
        <f t="array" ref="N534">Profit(M534,H534)</f>
        <v>154976.95000000001</v>
      </c>
      <c r="O534" s="40">
        <f t="shared" si="16"/>
        <v>6.1283968288923143</v>
      </c>
      <c r="P534" s="40" cm="1">
        <f t="array" ref="P534">CostperConv('Master Data'!$H534,'Master Data'!$K534)</f>
        <v>1637.0029411764706</v>
      </c>
      <c r="Q534" s="38">
        <f t="shared" si="17"/>
        <v>5.6104187490038761E-3</v>
      </c>
      <c r="R534" s="41" cm="1">
        <f t="array" ref="R534">ProfitPCNT(N534,H534)</f>
        <v>5.5688911407324371</v>
      </c>
      <c r="T534" s="11"/>
      <c r="U534" s="11"/>
    </row>
    <row r="535" spans="1:21" x14ac:dyDescent="0.2">
      <c r="A535" s="8">
        <v>226</v>
      </c>
      <c r="B535" s="30">
        <v>44248</v>
      </c>
      <c r="C535" s="8" t="str" cm="1">
        <f t="array" ref="C535">Host(D535)</f>
        <v>Instagram</v>
      </c>
      <c r="D535" s="8" t="s">
        <v>18</v>
      </c>
      <c r="E535" s="8" t="s">
        <v>11</v>
      </c>
      <c r="F535" s="8">
        <v>9034945</v>
      </c>
      <c r="G535" s="8">
        <v>472419</v>
      </c>
      <c r="H535" s="31">
        <v>32764.19</v>
      </c>
      <c r="I535" s="8">
        <v>2496</v>
      </c>
      <c r="J535" s="8">
        <v>65</v>
      </c>
      <c r="K535" s="8">
        <v>11</v>
      </c>
      <c r="L535" s="32" cm="1">
        <f t="array" ref="L535">ConvRate(K535,J535)</f>
        <v>0.16923076923076924</v>
      </c>
      <c r="M535" s="33">
        <v>61640</v>
      </c>
      <c r="N535" s="33" cm="1">
        <f t="array" ref="N535">Profit(M535,H535)</f>
        <v>28875.81</v>
      </c>
      <c r="O535" s="34">
        <f t="shared" si="16"/>
        <v>13.126678685897435</v>
      </c>
      <c r="P535" s="34" cm="1">
        <f t="array" ref="P535">CostperConv('Master Data'!$H535,'Master Data'!$K535)</f>
        <v>2978.562727272727</v>
      </c>
      <c r="Q535" s="32">
        <f t="shared" si="17"/>
        <v>5.2834454160395746E-3</v>
      </c>
      <c r="R535" s="35" cm="1">
        <f t="array" ref="R535">ProfitPCNT(N535,H535)</f>
        <v>0.88132226067545094</v>
      </c>
      <c r="T535" s="11"/>
      <c r="U535" s="11"/>
    </row>
    <row r="536" spans="1:21" x14ac:dyDescent="0.2">
      <c r="A536" s="7">
        <v>227</v>
      </c>
      <c r="B536" s="36">
        <v>44248</v>
      </c>
      <c r="C536" s="7" t="str" cm="1">
        <f t="array" ref="C536">Host(D536)</f>
        <v>Instagram</v>
      </c>
      <c r="D536" s="7" t="s">
        <v>19</v>
      </c>
      <c r="E536" s="7" t="s">
        <v>11</v>
      </c>
      <c r="F536" s="7">
        <v>983498</v>
      </c>
      <c r="G536" s="7">
        <v>903284</v>
      </c>
      <c r="H536" s="37">
        <v>14793.14</v>
      </c>
      <c r="I536" s="7">
        <v>5880</v>
      </c>
      <c r="J536" s="7">
        <v>107</v>
      </c>
      <c r="K536" s="7">
        <v>4</v>
      </c>
      <c r="L536" s="38" cm="1">
        <f t="array" ref="L536">ConvRate(K536,J536)</f>
        <v>3.7383177570093455E-2</v>
      </c>
      <c r="M536" s="39">
        <v>6584</v>
      </c>
      <c r="N536" s="39" cm="1">
        <f t="array" ref="N536">Profit(M536,H536)</f>
        <v>-8209.14</v>
      </c>
      <c r="O536" s="40">
        <f t="shared" si="16"/>
        <v>2.5158401360544218</v>
      </c>
      <c r="P536" s="40" cm="1">
        <f t="array" ref="P536">CostperConv('Master Data'!$H536,'Master Data'!$K536)</f>
        <v>3698.2849999999999</v>
      </c>
      <c r="Q536" s="38">
        <f t="shared" si="17"/>
        <v>6.5095805970215347E-3</v>
      </c>
      <c r="R536" s="41" cm="1">
        <f t="array" ref="R536">ProfitPCNT(N536,H536)</f>
        <v>-0.55492883863736842</v>
      </c>
      <c r="T536" s="11"/>
      <c r="U536" s="11"/>
    </row>
    <row r="537" spans="1:21" x14ac:dyDescent="0.2">
      <c r="A537" s="8">
        <v>228</v>
      </c>
      <c r="B537" s="30">
        <v>44248</v>
      </c>
      <c r="C537" s="8" t="str" cm="1">
        <f t="array" ref="C537">Host(D537)</f>
        <v>Facebook</v>
      </c>
      <c r="D537" s="8" t="s">
        <v>20</v>
      </c>
      <c r="E537" s="8" t="s">
        <v>11</v>
      </c>
      <c r="F537" s="8">
        <v>4387490</v>
      </c>
      <c r="G537" s="8">
        <v>10604</v>
      </c>
      <c r="H537" s="31">
        <v>1329.23</v>
      </c>
      <c r="I537" s="8">
        <v>306</v>
      </c>
      <c r="J537" s="8">
        <v>3</v>
      </c>
      <c r="K537" s="8">
        <v>1</v>
      </c>
      <c r="L537" s="32" cm="1">
        <f t="array" ref="L537">ConvRate(K537,J537)</f>
        <v>0.33333333333333331</v>
      </c>
      <c r="M537" s="33">
        <v>3642</v>
      </c>
      <c r="N537" s="33" cm="1">
        <f t="array" ref="N537">Profit(M537,H537)</f>
        <v>2312.77</v>
      </c>
      <c r="O537" s="34">
        <f t="shared" si="16"/>
        <v>4.3438888888888894</v>
      </c>
      <c r="P537" s="34" cm="1">
        <f t="array" ref="P537">CostperConv('Master Data'!$H537,'Master Data'!$K537)</f>
        <v>1329.23</v>
      </c>
      <c r="Q537" s="32">
        <f t="shared" si="17"/>
        <v>2.8857035081101472E-2</v>
      </c>
      <c r="R537" s="35" cm="1">
        <f t="array" ref="R537">ProfitPCNT(N537,H537)</f>
        <v>1.7399321411644335</v>
      </c>
      <c r="T537" s="11"/>
      <c r="U537" s="11"/>
    </row>
    <row r="538" spans="1:21" x14ac:dyDescent="0.2">
      <c r="A538" s="7">
        <v>229</v>
      </c>
      <c r="B538" s="36">
        <v>44248</v>
      </c>
      <c r="C538" s="7" t="str" cm="1">
        <f t="array" ref="C538">Host(D538)</f>
        <v>Facebook</v>
      </c>
      <c r="D538" s="7" t="s">
        <v>21</v>
      </c>
      <c r="E538" s="7" t="s">
        <v>11</v>
      </c>
      <c r="F538" s="7">
        <v>544756</v>
      </c>
      <c r="G538" s="7">
        <v>126618</v>
      </c>
      <c r="H538" s="37">
        <v>27597.97</v>
      </c>
      <c r="I538" s="7">
        <v>1007</v>
      </c>
      <c r="J538" s="7">
        <v>19</v>
      </c>
      <c r="K538" s="7">
        <v>4</v>
      </c>
      <c r="L538" s="38" cm="1">
        <f t="array" ref="L538">ConvRate(K538,J538)</f>
        <v>0.21052631578947367</v>
      </c>
      <c r="M538" s="39">
        <v>4461</v>
      </c>
      <c r="N538" s="39" cm="1">
        <f t="array" ref="N538">Profit(M538,H538)</f>
        <v>-23136.97</v>
      </c>
      <c r="O538" s="40">
        <f t="shared" si="16"/>
        <v>27.406127110228404</v>
      </c>
      <c r="P538" s="40" cm="1">
        <f t="array" ref="P538">CostperConv('Master Data'!$H538,'Master Data'!$K538)</f>
        <v>6899.4925000000003</v>
      </c>
      <c r="Q538" s="38">
        <f t="shared" si="17"/>
        <v>7.9530556476962201E-3</v>
      </c>
      <c r="R538" s="41" cm="1">
        <f t="array" ref="R538">ProfitPCNT(N538,H538)</f>
        <v>-0.83835767630735158</v>
      </c>
      <c r="T538" s="11"/>
      <c r="U538" s="11"/>
    </row>
    <row r="539" spans="1:21" x14ac:dyDescent="0.2">
      <c r="A539" s="8">
        <v>230</v>
      </c>
      <c r="B539" s="30">
        <v>44248</v>
      </c>
      <c r="C539" s="8" t="str" cm="1">
        <f t="array" ref="C539">Host(D539)</f>
        <v>Instagram</v>
      </c>
      <c r="D539" s="8" t="s">
        <v>22</v>
      </c>
      <c r="E539" s="8" t="s">
        <v>17</v>
      </c>
      <c r="F539" s="8">
        <v>374754</v>
      </c>
      <c r="G539" s="8">
        <v>304988</v>
      </c>
      <c r="H539" s="31">
        <v>76478</v>
      </c>
      <c r="I539" s="8">
        <v>3582</v>
      </c>
      <c r="J539" s="8">
        <v>96</v>
      </c>
      <c r="K539" s="8">
        <v>13</v>
      </c>
      <c r="L539" s="32" cm="1">
        <f t="array" ref="L539">ConvRate(K539,J539)</f>
        <v>0.13541666666666666</v>
      </c>
      <c r="M539" s="33">
        <v>81662</v>
      </c>
      <c r="N539" s="33" cm="1">
        <f t="array" ref="N539">Profit(M539,H539)</f>
        <v>5184</v>
      </c>
      <c r="O539" s="34">
        <f t="shared" si="16"/>
        <v>21.350642099385819</v>
      </c>
      <c r="P539" s="34" cm="1">
        <f t="array" ref="P539">CostperConv('Master Data'!$H539,'Master Data'!$K539)</f>
        <v>5882.9230769230771</v>
      </c>
      <c r="Q539" s="32">
        <f t="shared" si="17"/>
        <v>1.1744724382598659E-2</v>
      </c>
      <c r="R539" s="35" cm="1">
        <f t="array" ref="R539">ProfitPCNT(N539,H539)</f>
        <v>6.7784199377598789E-2</v>
      </c>
      <c r="T539" s="11"/>
      <c r="U539" s="11"/>
    </row>
    <row r="540" spans="1:21" x14ac:dyDescent="0.2">
      <c r="A540" s="7">
        <v>231</v>
      </c>
      <c r="B540" s="36">
        <v>44248</v>
      </c>
      <c r="C540" s="7" t="str" cm="1">
        <f t="array" ref="C540">Host(D540)</f>
        <v>Google</v>
      </c>
      <c r="D540" s="7" t="s">
        <v>23</v>
      </c>
      <c r="E540" s="7" t="s">
        <v>24</v>
      </c>
      <c r="F540" s="7">
        <v>39889</v>
      </c>
      <c r="G540" s="7">
        <v>40810832</v>
      </c>
      <c r="H540" s="37">
        <v>27945.84</v>
      </c>
      <c r="I540" s="7">
        <v>4730</v>
      </c>
      <c r="J540" s="7">
        <v>69</v>
      </c>
      <c r="K540" s="7">
        <v>9</v>
      </c>
      <c r="L540" s="38" cm="1">
        <f t="array" ref="L540">ConvRate(K540,J540)</f>
        <v>0.13043478260869565</v>
      </c>
      <c r="M540" s="39">
        <v>27268</v>
      </c>
      <c r="N540" s="39" cm="1">
        <f t="array" ref="N540">Profit(M540,H540)</f>
        <v>-677.84</v>
      </c>
      <c r="O540" s="40">
        <f t="shared" si="16"/>
        <v>5.9082114164904862</v>
      </c>
      <c r="P540" s="40" cm="1">
        <f t="array" ref="P540">CostperConv('Master Data'!$H540,'Master Data'!$K540)</f>
        <v>3105.0933333333332</v>
      </c>
      <c r="Q540" s="38">
        <f t="shared" si="17"/>
        <v>1.1590060207544898E-4</v>
      </c>
      <c r="R540" s="41" cm="1">
        <f t="array" ref="R540">ProfitPCNT(N540,H540)</f>
        <v>-2.4255488473418584E-2</v>
      </c>
      <c r="T540" s="11"/>
      <c r="U540" s="11"/>
    </row>
    <row r="541" spans="1:21" x14ac:dyDescent="0.2">
      <c r="A541" s="8">
        <v>232</v>
      </c>
      <c r="B541" s="30">
        <v>44249</v>
      </c>
      <c r="C541" s="8" t="str" cm="1">
        <f t="array" ref="C541">Host(D541)</f>
        <v>Facebook</v>
      </c>
      <c r="D541" s="8" t="s">
        <v>10</v>
      </c>
      <c r="E541" s="8" t="s">
        <v>11</v>
      </c>
      <c r="F541" s="8">
        <v>349043</v>
      </c>
      <c r="G541" s="8">
        <v>639605</v>
      </c>
      <c r="H541" s="31">
        <v>63505.78</v>
      </c>
      <c r="I541" s="8">
        <v>5138</v>
      </c>
      <c r="J541" s="8">
        <v>111</v>
      </c>
      <c r="K541" s="8">
        <v>13</v>
      </c>
      <c r="L541" s="32" cm="1">
        <f t="array" ref="L541">ConvRate(K541,J541)</f>
        <v>0.11711711711711711</v>
      </c>
      <c r="M541" s="33">
        <v>62207</v>
      </c>
      <c r="N541" s="33" cm="1">
        <f t="array" ref="N541">Profit(M541,H541)</f>
        <v>-1298.78</v>
      </c>
      <c r="O541" s="34">
        <f t="shared" si="16"/>
        <v>12.360019462826003</v>
      </c>
      <c r="P541" s="34" cm="1">
        <f t="array" ref="P541">CostperConv('Master Data'!$H541,'Master Data'!$K541)</f>
        <v>4885.0599999999995</v>
      </c>
      <c r="Q541" s="32">
        <f t="shared" si="17"/>
        <v>8.0330829183636772E-3</v>
      </c>
      <c r="R541" s="35" cm="1">
        <f t="array" ref="R541">ProfitPCNT(N541,H541)</f>
        <v>-2.0451366788975744E-2</v>
      </c>
      <c r="T541" s="11"/>
      <c r="U541" s="11"/>
    </row>
    <row r="542" spans="1:21" x14ac:dyDescent="0.2">
      <c r="A542" s="7">
        <v>233</v>
      </c>
      <c r="B542" s="36">
        <v>44249</v>
      </c>
      <c r="C542" s="7" t="str" cm="1">
        <f t="array" ref="C542">Host(D542)</f>
        <v>Facebook</v>
      </c>
      <c r="D542" s="7" t="s">
        <v>12</v>
      </c>
      <c r="E542" s="7" t="s">
        <v>11</v>
      </c>
      <c r="F542" s="7">
        <v>348934</v>
      </c>
      <c r="G542" s="7">
        <v>1776889</v>
      </c>
      <c r="H542" s="37">
        <v>97886.88</v>
      </c>
      <c r="I542" s="7">
        <v>6653</v>
      </c>
      <c r="J542" s="7">
        <v>120</v>
      </c>
      <c r="K542" s="7">
        <v>11</v>
      </c>
      <c r="L542" s="38" cm="1">
        <f t="array" ref="L542">ConvRate(K542,J542)</f>
        <v>9.166666666666666E-2</v>
      </c>
      <c r="M542" s="39">
        <v>59120</v>
      </c>
      <c r="N542" s="39" cm="1">
        <f t="array" ref="N542">Profit(M542,H542)</f>
        <v>-38766.879999999997</v>
      </c>
      <c r="O542" s="40">
        <f t="shared" si="16"/>
        <v>14.713194047797987</v>
      </c>
      <c r="P542" s="40" cm="1">
        <f t="array" ref="P542">CostperConv('Master Data'!$H542,'Master Data'!$K542)</f>
        <v>8898.8072727272738</v>
      </c>
      <c r="Q542" s="38">
        <f t="shared" si="17"/>
        <v>3.7441843581675614E-3</v>
      </c>
      <c r="R542" s="41" cm="1">
        <f t="array" ref="R542">ProfitPCNT(N542,H542)</f>
        <v>-0.39603754864799035</v>
      </c>
      <c r="T542" s="11"/>
      <c r="U542" s="11"/>
    </row>
    <row r="543" spans="1:21" x14ac:dyDescent="0.2">
      <c r="A543" s="8">
        <v>234</v>
      </c>
      <c r="B543" s="30">
        <v>44249</v>
      </c>
      <c r="C543" s="8" t="str" cm="1">
        <f t="array" ref="C543">Host(D543)</f>
        <v>Google</v>
      </c>
      <c r="D543" s="8" t="s">
        <v>13</v>
      </c>
      <c r="E543" s="8" t="s">
        <v>14</v>
      </c>
      <c r="F543" s="8">
        <v>89459845</v>
      </c>
      <c r="G543" s="8">
        <v>95195</v>
      </c>
      <c r="H543" s="31">
        <v>33624.39</v>
      </c>
      <c r="I543" s="8">
        <v>1581</v>
      </c>
      <c r="J543" s="8">
        <v>65</v>
      </c>
      <c r="K543" s="8">
        <v>5</v>
      </c>
      <c r="L543" s="32" cm="1">
        <f t="array" ref="L543">ConvRate(K543,J543)</f>
        <v>7.6923076923076927E-2</v>
      </c>
      <c r="M543" s="33">
        <v>70294</v>
      </c>
      <c r="N543" s="33" cm="1">
        <f t="array" ref="N543">Profit(M543,H543)</f>
        <v>36669.61</v>
      </c>
      <c r="O543" s="34">
        <f t="shared" si="16"/>
        <v>21.267798861480074</v>
      </c>
      <c r="P543" s="34" cm="1">
        <f t="array" ref="P543">CostperConv('Master Data'!$H543,'Master Data'!$K543)</f>
        <v>6724.8779999999997</v>
      </c>
      <c r="Q543" s="32">
        <f t="shared" si="17"/>
        <v>1.6608015126844896E-2</v>
      </c>
      <c r="R543" s="35" cm="1">
        <f t="array" ref="R543">ProfitPCNT(N543,H543)</f>
        <v>1.0905658065469739</v>
      </c>
      <c r="T543" s="11"/>
      <c r="U543" s="11"/>
    </row>
    <row r="544" spans="1:21" x14ac:dyDescent="0.2">
      <c r="A544" s="7">
        <v>235</v>
      </c>
      <c r="B544" s="36">
        <v>44249</v>
      </c>
      <c r="C544" s="7" t="str" cm="1">
        <f t="array" ref="C544">Host(D544)</f>
        <v>Google</v>
      </c>
      <c r="D544" s="7" t="s">
        <v>15</v>
      </c>
      <c r="E544" s="7" t="s">
        <v>14</v>
      </c>
      <c r="F544" s="7">
        <v>127823</v>
      </c>
      <c r="G544" s="7">
        <v>972756</v>
      </c>
      <c r="H544" s="37">
        <v>12423.55</v>
      </c>
      <c r="I544" s="7">
        <v>5357</v>
      </c>
      <c r="J544" s="7">
        <v>34</v>
      </c>
      <c r="K544" s="7">
        <v>3</v>
      </c>
      <c r="L544" s="38" cm="1">
        <f t="array" ref="L544">ConvRate(K544,J544)</f>
        <v>8.8235294117647065E-2</v>
      </c>
      <c r="M544" s="39">
        <v>10438</v>
      </c>
      <c r="N544" s="39" cm="1">
        <f t="array" ref="N544">Profit(M544,H544)</f>
        <v>-1985.55</v>
      </c>
      <c r="O544" s="40">
        <f t="shared" si="16"/>
        <v>2.3191245099869326</v>
      </c>
      <c r="P544" s="40" cm="1">
        <f t="array" ref="P544">CostperConv('Master Data'!$H544,'Master Data'!$K544)</f>
        <v>4141.1833333333334</v>
      </c>
      <c r="Q544" s="38">
        <f t="shared" si="17"/>
        <v>5.5070336240537199E-3</v>
      </c>
      <c r="R544" s="41" cm="1">
        <f t="array" ref="R544">ProfitPCNT(N544,H544)</f>
        <v>-0.15982146809889283</v>
      </c>
      <c r="T544" s="11"/>
      <c r="U544" s="11"/>
    </row>
    <row r="545" spans="1:21" x14ac:dyDescent="0.2">
      <c r="A545" s="8">
        <v>236</v>
      </c>
      <c r="B545" s="30">
        <v>44249</v>
      </c>
      <c r="C545" s="8" t="str" cm="1">
        <f t="array" ref="C545">Host(D545)</f>
        <v>YouTube</v>
      </c>
      <c r="D545" s="8" t="s">
        <v>16</v>
      </c>
      <c r="E545" s="8" t="s">
        <v>17</v>
      </c>
      <c r="F545" s="8">
        <v>10934</v>
      </c>
      <c r="G545" s="8">
        <v>619329</v>
      </c>
      <c r="H545" s="31">
        <v>74277.3</v>
      </c>
      <c r="I545" s="8">
        <v>7407</v>
      </c>
      <c r="J545" s="8">
        <v>214</v>
      </c>
      <c r="K545" s="8">
        <v>42</v>
      </c>
      <c r="L545" s="32" cm="1">
        <f t="array" ref="L545">ConvRate(K545,J545)</f>
        <v>0.19626168224299065</v>
      </c>
      <c r="M545" s="33">
        <v>413995</v>
      </c>
      <c r="N545" s="33" cm="1">
        <f t="array" ref="N545">Profit(M545,H545)</f>
        <v>339717.7</v>
      </c>
      <c r="O545" s="34">
        <f t="shared" si="16"/>
        <v>10.027987039287162</v>
      </c>
      <c r="P545" s="34" cm="1">
        <f t="array" ref="P545">CostperConv('Master Data'!$H545,'Master Data'!$K545)</f>
        <v>1768.507142857143</v>
      </c>
      <c r="Q545" s="32">
        <f t="shared" si="17"/>
        <v>1.1959717694472566E-2</v>
      </c>
      <c r="R545" s="35" cm="1">
        <f t="array" ref="R545">ProfitPCNT(N545,H545)</f>
        <v>4.5736409374061795</v>
      </c>
      <c r="T545" s="11"/>
      <c r="U545" s="11"/>
    </row>
    <row r="546" spans="1:21" x14ac:dyDescent="0.2">
      <c r="A546" s="7">
        <v>237</v>
      </c>
      <c r="B546" s="36">
        <v>44249</v>
      </c>
      <c r="C546" s="7" t="str" cm="1">
        <f t="array" ref="C546">Host(D546)</f>
        <v>Instagram</v>
      </c>
      <c r="D546" s="7" t="s">
        <v>18</v>
      </c>
      <c r="E546" s="7" t="s">
        <v>11</v>
      </c>
      <c r="F546" s="7">
        <v>9034945</v>
      </c>
      <c r="G546" s="7">
        <v>5205076</v>
      </c>
      <c r="H546" s="37">
        <v>35308.300000000003</v>
      </c>
      <c r="I546" s="7">
        <v>6397</v>
      </c>
      <c r="J546" s="7">
        <v>110</v>
      </c>
      <c r="K546" s="7">
        <v>9</v>
      </c>
      <c r="L546" s="38" cm="1">
        <f t="array" ref="L546">ConvRate(K546,J546)</f>
        <v>8.1818181818181818E-2</v>
      </c>
      <c r="M546" s="39">
        <v>64300</v>
      </c>
      <c r="N546" s="39" cm="1">
        <f t="array" ref="N546">Profit(M546,H546)</f>
        <v>28991.7</v>
      </c>
      <c r="O546" s="40">
        <f t="shared" si="16"/>
        <v>5.5195091449116775</v>
      </c>
      <c r="P546" s="40" cm="1">
        <f t="array" ref="P546">CostperConv('Master Data'!$H546,'Master Data'!$K546)</f>
        <v>3923.1444444444446</v>
      </c>
      <c r="Q546" s="38">
        <f t="shared" si="17"/>
        <v>1.2289926218176258E-3</v>
      </c>
      <c r="R546" s="41" cm="1">
        <f t="array" ref="R546">ProfitPCNT(N546,H546)</f>
        <v>0.82110155402554064</v>
      </c>
      <c r="T546" s="11"/>
      <c r="U546" s="11"/>
    </row>
    <row r="547" spans="1:21" x14ac:dyDescent="0.2">
      <c r="A547" s="8">
        <v>238</v>
      </c>
      <c r="B547" s="30">
        <v>44249</v>
      </c>
      <c r="C547" s="8" t="str" cm="1">
        <f t="array" ref="C547">Host(D547)</f>
        <v>Instagram</v>
      </c>
      <c r="D547" s="8" t="s">
        <v>19</v>
      </c>
      <c r="E547" s="8" t="s">
        <v>11</v>
      </c>
      <c r="F547" s="8">
        <v>983498</v>
      </c>
      <c r="G547" s="8">
        <v>1891349</v>
      </c>
      <c r="H547" s="31">
        <v>19227.07</v>
      </c>
      <c r="I547" s="8">
        <v>8441</v>
      </c>
      <c r="J547" s="8">
        <v>116</v>
      </c>
      <c r="K547" s="8">
        <v>5</v>
      </c>
      <c r="L547" s="32" cm="1">
        <f t="array" ref="L547">ConvRate(K547,J547)</f>
        <v>4.3103448275862072E-2</v>
      </c>
      <c r="M547" s="33">
        <v>12157</v>
      </c>
      <c r="N547" s="33" cm="1">
        <f t="array" ref="N547">Profit(M547,H547)</f>
        <v>-7070.07</v>
      </c>
      <c r="O547" s="34">
        <f t="shared" si="16"/>
        <v>2.2778189787939818</v>
      </c>
      <c r="P547" s="34" cm="1">
        <f t="array" ref="P547">CostperConv('Master Data'!$H547,'Master Data'!$K547)</f>
        <v>3845.4139999999998</v>
      </c>
      <c r="Q547" s="32">
        <f t="shared" si="17"/>
        <v>4.4629521045560601E-3</v>
      </c>
      <c r="R547" s="35" cm="1">
        <f t="array" ref="R547">ProfitPCNT(N547,H547)</f>
        <v>-0.36771437353689357</v>
      </c>
      <c r="T547" s="11"/>
      <c r="U547" s="11"/>
    </row>
    <row r="548" spans="1:21" x14ac:dyDescent="0.2">
      <c r="A548" s="7">
        <v>239</v>
      </c>
      <c r="B548" s="36">
        <v>44249</v>
      </c>
      <c r="C548" s="7" t="str" cm="1">
        <f t="array" ref="C548">Host(D548)</f>
        <v>Facebook</v>
      </c>
      <c r="D548" s="7" t="s">
        <v>20</v>
      </c>
      <c r="E548" s="7" t="s">
        <v>11</v>
      </c>
      <c r="F548" s="7">
        <v>4387490</v>
      </c>
      <c r="G548" s="7">
        <v>17862</v>
      </c>
      <c r="H548" s="37">
        <v>5891.59</v>
      </c>
      <c r="I548" s="7">
        <v>697</v>
      </c>
      <c r="J548" s="7">
        <v>12</v>
      </c>
      <c r="K548" s="7">
        <v>3</v>
      </c>
      <c r="L548" s="38" cm="1">
        <f t="array" ref="L548">ConvRate(K548,J548)</f>
        <v>0.25</v>
      </c>
      <c r="M548" s="39">
        <v>10873</v>
      </c>
      <c r="N548" s="39" cm="1">
        <f t="array" ref="N548">Profit(M548,H548)</f>
        <v>4981.41</v>
      </c>
      <c r="O548" s="40">
        <f t="shared" si="16"/>
        <v>8.4527833572453375</v>
      </c>
      <c r="P548" s="40" cm="1">
        <f t="array" ref="P548">CostperConv('Master Data'!$H548,'Master Data'!$K548)</f>
        <v>1963.8633333333335</v>
      </c>
      <c r="Q548" s="38">
        <f t="shared" si="17"/>
        <v>3.9021386182958237E-2</v>
      </c>
      <c r="R548" s="41" cm="1">
        <f t="array" ref="R548">ProfitPCNT(N548,H548)</f>
        <v>0.84551199251814868</v>
      </c>
      <c r="T548" s="11"/>
      <c r="U548" s="11"/>
    </row>
    <row r="549" spans="1:21" x14ac:dyDescent="0.2">
      <c r="A549" s="8">
        <v>240</v>
      </c>
      <c r="B549" s="30">
        <v>44249</v>
      </c>
      <c r="C549" s="8" t="str" cm="1">
        <f t="array" ref="C549">Host(D549)</f>
        <v>Facebook</v>
      </c>
      <c r="D549" s="8" t="s">
        <v>21</v>
      </c>
      <c r="E549" s="8" t="s">
        <v>11</v>
      </c>
      <c r="F549" s="8">
        <v>544756</v>
      </c>
      <c r="G549" s="8">
        <v>279065</v>
      </c>
      <c r="H549" s="31">
        <v>61947.46</v>
      </c>
      <c r="I549" s="8">
        <v>2783</v>
      </c>
      <c r="J549" s="8">
        <v>39</v>
      </c>
      <c r="K549" s="8">
        <v>5</v>
      </c>
      <c r="L549" s="32" cm="1">
        <f t="array" ref="L549">ConvRate(K549,J549)</f>
        <v>0.12820512820512819</v>
      </c>
      <c r="M549" s="33">
        <v>7025</v>
      </c>
      <c r="N549" s="33" cm="1">
        <f t="array" ref="N549">Profit(M549,H549)</f>
        <v>-54922.46</v>
      </c>
      <c r="O549" s="34">
        <f t="shared" si="16"/>
        <v>22.259238232123607</v>
      </c>
      <c r="P549" s="34" cm="1">
        <f t="array" ref="P549">CostperConv('Master Data'!$H549,'Master Data'!$K549)</f>
        <v>12389.492</v>
      </c>
      <c r="Q549" s="32">
        <f t="shared" si="17"/>
        <v>9.9725870316951255E-3</v>
      </c>
      <c r="R549" s="35" cm="1">
        <f t="array" ref="R549">ProfitPCNT(N549,H549)</f>
        <v>-0.8865974488703815</v>
      </c>
      <c r="T549" s="11"/>
      <c r="U549" s="11"/>
    </row>
    <row r="550" spans="1:21" x14ac:dyDescent="0.2">
      <c r="A550" s="7">
        <v>241</v>
      </c>
      <c r="B550" s="36">
        <v>44249</v>
      </c>
      <c r="C550" s="7" t="str" cm="1">
        <f t="array" ref="C550">Host(D550)</f>
        <v>Instagram</v>
      </c>
      <c r="D550" s="7" t="s">
        <v>22</v>
      </c>
      <c r="E550" s="7" t="s">
        <v>17</v>
      </c>
      <c r="F550" s="7">
        <v>374754</v>
      </c>
      <c r="G550" s="7">
        <v>628383</v>
      </c>
      <c r="H550" s="37">
        <v>159762.49</v>
      </c>
      <c r="I550" s="7">
        <v>6481</v>
      </c>
      <c r="J550" s="7">
        <v>202</v>
      </c>
      <c r="K550" s="7">
        <v>31</v>
      </c>
      <c r="L550" s="38" cm="1">
        <f t="array" ref="L550">ConvRate(K550,J550)</f>
        <v>0.15346534653465346</v>
      </c>
      <c r="M550" s="39">
        <v>181036</v>
      </c>
      <c r="N550" s="39" cm="1">
        <f t="array" ref="N550">Profit(M550,H550)</f>
        <v>21273.51</v>
      </c>
      <c r="O550" s="40">
        <f t="shared" si="16"/>
        <v>24.650901095509951</v>
      </c>
      <c r="P550" s="40" cm="1">
        <f t="array" ref="P550">CostperConv('Master Data'!$H550,'Master Data'!$K550)</f>
        <v>5153.6287096774195</v>
      </c>
      <c r="Q550" s="38">
        <f t="shared" si="17"/>
        <v>1.0313773606224229E-2</v>
      </c>
      <c r="R550" s="41" cm="1">
        <f t="array" ref="R550">ProfitPCNT(N550,H550)</f>
        <v>0.13315710089395827</v>
      </c>
      <c r="T550" s="11"/>
      <c r="U550" s="11"/>
    </row>
    <row r="551" spans="1:21" x14ac:dyDescent="0.2">
      <c r="A551" s="8">
        <v>242</v>
      </c>
      <c r="B551" s="30">
        <v>44249</v>
      </c>
      <c r="C551" s="8" t="str" cm="1">
        <f t="array" ref="C551">Host(D551)</f>
        <v>Google</v>
      </c>
      <c r="D551" s="8" t="s">
        <v>23</v>
      </c>
      <c r="E551" s="8" t="s">
        <v>24</v>
      </c>
      <c r="F551" s="8">
        <v>39889</v>
      </c>
      <c r="G551" s="8">
        <v>107983456</v>
      </c>
      <c r="H551" s="31">
        <v>60473.06</v>
      </c>
      <c r="I551" s="8">
        <v>9125</v>
      </c>
      <c r="J551" s="8">
        <v>143</v>
      </c>
      <c r="K551" s="8">
        <v>16</v>
      </c>
      <c r="L551" s="32" cm="1">
        <f t="array" ref="L551">ConvRate(K551,J551)</f>
        <v>0.11188811188811189</v>
      </c>
      <c r="M551" s="33">
        <v>86728</v>
      </c>
      <c r="N551" s="33" cm="1">
        <f t="array" ref="N551">Profit(M551,H551)</f>
        <v>26254.94</v>
      </c>
      <c r="O551" s="34">
        <f t="shared" si="16"/>
        <v>6.6271846575342463</v>
      </c>
      <c r="P551" s="34" cm="1">
        <f t="array" ref="P551">CostperConv('Master Data'!$H551,'Master Data'!$K551)</f>
        <v>3779.5662499999999</v>
      </c>
      <c r="Q551" s="32">
        <f t="shared" si="17"/>
        <v>8.4503685453445754E-5</v>
      </c>
      <c r="R551" s="35" cm="1">
        <f t="array" ref="R551">ProfitPCNT(N551,H551)</f>
        <v>0.4341592768746943</v>
      </c>
      <c r="T551" s="11"/>
      <c r="U551" s="11"/>
    </row>
    <row r="552" spans="1:21" x14ac:dyDescent="0.2">
      <c r="A552" s="7">
        <v>243</v>
      </c>
      <c r="B552" s="36">
        <v>44250</v>
      </c>
      <c r="C552" s="7" t="str" cm="1">
        <f t="array" ref="C552">Host(D552)</f>
        <v>Facebook</v>
      </c>
      <c r="D552" s="7" t="s">
        <v>10</v>
      </c>
      <c r="E552" s="7" t="s">
        <v>11</v>
      </c>
      <c r="F552" s="7">
        <v>349043</v>
      </c>
      <c r="G552" s="7">
        <v>999084</v>
      </c>
      <c r="H552" s="37">
        <v>10910.87</v>
      </c>
      <c r="I552" s="7">
        <v>1152</v>
      </c>
      <c r="J552" s="7">
        <v>27</v>
      </c>
      <c r="K552" s="7">
        <v>1</v>
      </c>
      <c r="L552" s="38" cm="1">
        <f t="array" ref="L552">ConvRate(K552,J552)</f>
        <v>3.7037037037037035E-2</v>
      </c>
      <c r="M552" s="39">
        <v>11722</v>
      </c>
      <c r="N552" s="39" cm="1">
        <f t="array" ref="N552">Profit(M552,H552)</f>
        <v>811.13</v>
      </c>
      <c r="O552" s="40">
        <f t="shared" si="16"/>
        <v>9.4712413194444451</v>
      </c>
      <c r="P552" s="40" cm="1">
        <f t="array" ref="P552">CostperConv('Master Data'!$H552,'Master Data'!$K552)</f>
        <v>10910.87</v>
      </c>
      <c r="Q552" s="38">
        <f t="shared" si="17"/>
        <v>1.1530561994787226E-3</v>
      </c>
      <c r="R552" s="41" cm="1">
        <f t="array" ref="R552">ProfitPCNT(N552,H552)</f>
        <v>7.434145948031641E-2</v>
      </c>
      <c r="T552" s="11"/>
      <c r="U552" s="11"/>
    </row>
    <row r="553" spans="1:21" x14ac:dyDescent="0.2">
      <c r="A553" s="8">
        <v>244</v>
      </c>
      <c r="B553" s="30">
        <v>44250</v>
      </c>
      <c r="C553" s="8" t="str" cm="1">
        <f t="array" ref="C553">Host(D553)</f>
        <v>Facebook</v>
      </c>
      <c r="D553" s="8" t="s">
        <v>12</v>
      </c>
      <c r="E553" s="8" t="s">
        <v>11</v>
      </c>
      <c r="F553" s="8">
        <v>348934</v>
      </c>
      <c r="G553" s="8">
        <v>448999</v>
      </c>
      <c r="H553" s="31">
        <v>19513.650000000001</v>
      </c>
      <c r="I553" s="8">
        <v>1586</v>
      </c>
      <c r="J553" s="8">
        <v>33</v>
      </c>
      <c r="K553" s="8">
        <v>2</v>
      </c>
      <c r="L553" s="32" cm="1">
        <f t="array" ref="L553">ConvRate(K553,J553)</f>
        <v>6.0606060606060608E-2</v>
      </c>
      <c r="M553" s="33">
        <v>14561</v>
      </c>
      <c r="N553" s="33" cm="1">
        <f t="array" ref="N553">Profit(M553,H553)</f>
        <v>-4952.6499999999996</v>
      </c>
      <c r="O553" s="34">
        <f t="shared" si="16"/>
        <v>12.303688524590164</v>
      </c>
      <c r="P553" s="34" cm="1">
        <f t="array" ref="P553">CostperConv('Master Data'!$H553,'Master Data'!$K553)</f>
        <v>9756.8250000000007</v>
      </c>
      <c r="Q553" s="32">
        <f t="shared" si="17"/>
        <v>3.5323018536789616E-3</v>
      </c>
      <c r="R553" s="35" cm="1">
        <f t="array" ref="R553">ProfitPCNT(N553,H553)</f>
        <v>-0.25380438821030404</v>
      </c>
      <c r="T553" s="11"/>
      <c r="U553" s="11"/>
    </row>
    <row r="554" spans="1:21" x14ac:dyDescent="0.2">
      <c r="A554" s="7">
        <v>245</v>
      </c>
      <c r="B554" s="36">
        <v>44250</v>
      </c>
      <c r="C554" s="7" t="str" cm="1">
        <f t="array" ref="C554">Host(D554)</f>
        <v>Google</v>
      </c>
      <c r="D554" s="7" t="s">
        <v>13</v>
      </c>
      <c r="E554" s="7" t="s">
        <v>14</v>
      </c>
      <c r="F554" s="7">
        <v>89459845</v>
      </c>
      <c r="G554" s="7">
        <v>23957</v>
      </c>
      <c r="H554" s="37">
        <v>4372.1899999999996</v>
      </c>
      <c r="I554" s="7">
        <v>529</v>
      </c>
      <c r="J554" s="7">
        <v>9</v>
      </c>
      <c r="K554" s="7">
        <v>1</v>
      </c>
      <c r="L554" s="38" cm="1">
        <f t="array" ref="L554">ConvRate(K554,J554)</f>
        <v>0.1111111111111111</v>
      </c>
      <c r="M554" s="39">
        <v>14400</v>
      </c>
      <c r="N554" s="39" cm="1">
        <f t="array" ref="N554">Profit(M554,H554)</f>
        <v>10027.81</v>
      </c>
      <c r="O554" s="40">
        <f t="shared" si="16"/>
        <v>8.2650094517958408</v>
      </c>
      <c r="P554" s="40" cm="1">
        <f t="array" ref="P554">CostperConv('Master Data'!$H554,'Master Data'!$K554)</f>
        <v>4372.1899999999996</v>
      </c>
      <c r="Q554" s="38">
        <f t="shared" si="17"/>
        <v>2.2081228868389199E-2</v>
      </c>
      <c r="R554" s="41" cm="1">
        <f t="array" ref="R554">ProfitPCNT(N554,H554)</f>
        <v>2.2935439676683766</v>
      </c>
      <c r="T554" s="11"/>
      <c r="U554" s="11"/>
    </row>
    <row r="555" spans="1:21" x14ac:dyDescent="0.2">
      <c r="A555" s="8">
        <v>246</v>
      </c>
      <c r="B555" s="30">
        <v>44250</v>
      </c>
      <c r="C555" s="8" t="str" cm="1">
        <f t="array" ref="C555">Host(D555)</f>
        <v>Google</v>
      </c>
      <c r="D555" s="8" t="s">
        <v>15</v>
      </c>
      <c r="E555" s="8" t="s">
        <v>14</v>
      </c>
      <c r="F555" s="8">
        <v>127823</v>
      </c>
      <c r="G555" s="8">
        <v>207149</v>
      </c>
      <c r="H555" s="31">
        <v>11772.86</v>
      </c>
      <c r="I555" s="8">
        <v>1069</v>
      </c>
      <c r="J555" s="8">
        <v>22</v>
      </c>
      <c r="K555" s="8">
        <v>3</v>
      </c>
      <c r="L555" s="32" cm="1">
        <f t="array" ref="L555">ConvRate(K555,J555)</f>
        <v>0.13636363636363635</v>
      </c>
      <c r="M555" s="33">
        <v>8573</v>
      </c>
      <c r="N555" s="33" cm="1">
        <f t="array" ref="N555">Profit(M555,H555)</f>
        <v>-3199.86</v>
      </c>
      <c r="O555" s="34">
        <f t="shared" si="16"/>
        <v>11.012965388213283</v>
      </c>
      <c r="P555" s="34" cm="1">
        <f t="array" ref="P555">CostperConv('Master Data'!$H555,'Master Data'!$K555)</f>
        <v>3924.2866666666669</v>
      </c>
      <c r="Q555" s="32">
        <f t="shared" si="17"/>
        <v>5.1605366185692421E-3</v>
      </c>
      <c r="R555" s="35" cm="1">
        <f t="array" ref="R555">ProfitPCNT(N555,H555)</f>
        <v>-0.27179971561710581</v>
      </c>
      <c r="T555" s="11"/>
      <c r="U555" s="11"/>
    </row>
    <row r="556" spans="1:21" x14ac:dyDescent="0.2">
      <c r="A556" s="7">
        <v>247</v>
      </c>
      <c r="B556" s="36">
        <v>44250</v>
      </c>
      <c r="C556" s="7" t="str" cm="1">
        <f t="array" ref="C556">Host(D556)</f>
        <v>YouTube</v>
      </c>
      <c r="D556" s="7" t="s">
        <v>16</v>
      </c>
      <c r="E556" s="7" t="s">
        <v>17</v>
      </c>
      <c r="F556" s="7">
        <v>10934</v>
      </c>
      <c r="G556" s="7">
        <v>286134</v>
      </c>
      <c r="H556" s="37">
        <v>14149.51</v>
      </c>
      <c r="I556" s="7">
        <v>1917</v>
      </c>
      <c r="J556" s="7">
        <v>44</v>
      </c>
      <c r="K556" s="7">
        <v>6</v>
      </c>
      <c r="L556" s="38" cm="1">
        <f t="array" ref="L556">ConvRate(K556,J556)</f>
        <v>0.13636363636363635</v>
      </c>
      <c r="M556" s="39">
        <v>64913</v>
      </c>
      <c r="N556" s="39" cm="1">
        <f t="array" ref="N556">Profit(M556,H556)</f>
        <v>50763.49</v>
      </c>
      <c r="O556" s="40">
        <f t="shared" si="16"/>
        <v>7.3810693792383937</v>
      </c>
      <c r="P556" s="40" cm="1">
        <f t="array" ref="P556">CostperConv('Master Data'!$H556,'Master Data'!$K556)</f>
        <v>2358.2516666666666</v>
      </c>
      <c r="Q556" s="38">
        <f t="shared" si="17"/>
        <v>6.6996582021011135E-3</v>
      </c>
      <c r="R556" s="41" cm="1">
        <f t="array" ref="R556">ProfitPCNT(N556,H556)</f>
        <v>3.5876500316972106</v>
      </c>
      <c r="T556" s="11"/>
      <c r="U556" s="11"/>
    </row>
    <row r="557" spans="1:21" x14ac:dyDescent="0.2">
      <c r="A557" s="8">
        <v>248</v>
      </c>
      <c r="B557" s="30">
        <v>44250</v>
      </c>
      <c r="C557" s="8" t="str" cm="1">
        <f t="array" ref="C557">Host(D557)</f>
        <v>Instagram</v>
      </c>
      <c r="D557" s="8" t="s">
        <v>18</v>
      </c>
      <c r="E557" s="8" t="s">
        <v>11</v>
      </c>
      <c r="F557" s="8">
        <v>9034945</v>
      </c>
      <c r="G557" s="8">
        <v>439641</v>
      </c>
      <c r="H557" s="31">
        <v>637.98</v>
      </c>
      <c r="I557" s="8">
        <v>1588</v>
      </c>
      <c r="J557" s="8">
        <v>1</v>
      </c>
      <c r="K557" s="8">
        <v>1</v>
      </c>
      <c r="L557" s="32" cm="1">
        <f t="array" ref="L557">ConvRate(K557,J557)</f>
        <v>1</v>
      </c>
      <c r="M557" s="33">
        <v>0</v>
      </c>
      <c r="N557" s="33" cm="1">
        <f t="array" ref="N557">Profit(M557,H557)</f>
        <v>-637.98</v>
      </c>
      <c r="O557" s="34">
        <f t="shared" si="16"/>
        <v>0.40175062972292191</v>
      </c>
      <c r="P557" s="34" cm="1">
        <f t="array" ref="P557">CostperConv('Master Data'!$H557,'Master Data'!$K557)</f>
        <v>637.98</v>
      </c>
      <c r="Q557" s="32">
        <f t="shared" si="17"/>
        <v>3.6120380037348654E-3</v>
      </c>
      <c r="R557" s="35" cm="1">
        <f t="array" ref="R557">ProfitPCNT(N557,H557)</f>
        <v>-1</v>
      </c>
      <c r="T557" s="11"/>
      <c r="U557" s="11"/>
    </row>
    <row r="558" spans="1:21" x14ac:dyDescent="0.2">
      <c r="A558" s="7">
        <v>249</v>
      </c>
      <c r="B558" s="36">
        <v>44250</v>
      </c>
      <c r="C558" s="7" t="str" cm="1">
        <f t="array" ref="C558">Host(D558)</f>
        <v>Instagram</v>
      </c>
      <c r="D558" s="7" t="s">
        <v>19</v>
      </c>
      <c r="E558" s="7" t="s">
        <v>11</v>
      </c>
      <c r="F558" s="7">
        <v>983498</v>
      </c>
      <c r="G558" s="7">
        <v>546600</v>
      </c>
      <c r="H558" s="37">
        <v>4400.0200000000004</v>
      </c>
      <c r="I558" s="7">
        <v>2676</v>
      </c>
      <c r="J558" s="7">
        <v>58</v>
      </c>
      <c r="K558" s="7">
        <v>1</v>
      </c>
      <c r="L558" s="38" cm="1">
        <f t="array" ref="L558">ConvRate(K558,J558)</f>
        <v>1.7241379310344827E-2</v>
      </c>
      <c r="M558" s="39">
        <v>2778</v>
      </c>
      <c r="N558" s="39" cm="1">
        <f t="array" ref="N558">Profit(M558,H558)</f>
        <v>-1622.02</v>
      </c>
      <c r="O558" s="40">
        <f t="shared" si="16"/>
        <v>1.6442526158445443</v>
      </c>
      <c r="P558" s="40" cm="1">
        <f t="array" ref="P558">CostperConv('Master Data'!$H558,'Master Data'!$K558)</f>
        <v>4400.0200000000004</v>
      </c>
      <c r="Q558" s="38">
        <f t="shared" si="17"/>
        <v>4.8957189901207461E-3</v>
      </c>
      <c r="R558" s="41" cm="1">
        <f t="array" ref="R558">ProfitPCNT(N558,H558)</f>
        <v>-0.36863923345802968</v>
      </c>
      <c r="T558" s="11"/>
      <c r="U558" s="11"/>
    </row>
    <row r="559" spans="1:21" x14ac:dyDescent="0.2">
      <c r="A559" s="8">
        <v>250</v>
      </c>
      <c r="B559" s="30">
        <v>44250</v>
      </c>
      <c r="C559" s="8" t="str" cm="1">
        <f t="array" ref="C559">Host(D559)</f>
        <v>Facebook</v>
      </c>
      <c r="D559" s="8" t="s">
        <v>20</v>
      </c>
      <c r="E559" s="8" t="s">
        <v>11</v>
      </c>
      <c r="F559" s="8">
        <v>4387490</v>
      </c>
      <c r="G559" s="8">
        <v>4403</v>
      </c>
      <c r="H559" s="31">
        <v>1372.41</v>
      </c>
      <c r="I559" s="8">
        <v>130</v>
      </c>
      <c r="J559" s="8">
        <v>3</v>
      </c>
      <c r="K559" s="8">
        <v>1</v>
      </c>
      <c r="L559" s="32" cm="1">
        <f t="array" ref="L559">ConvRate(K559,J559)</f>
        <v>0.33333333333333331</v>
      </c>
      <c r="M559" s="33">
        <v>5190</v>
      </c>
      <c r="N559" s="33" cm="1">
        <f t="array" ref="N559">Profit(M559,H559)</f>
        <v>3817.59</v>
      </c>
      <c r="O559" s="34">
        <f t="shared" si="16"/>
        <v>10.557</v>
      </c>
      <c r="P559" s="34" cm="1">
        <f t="array" ref="P559">CostperConv('Master Data'!$H559,'Master Data'!$K559)</f>
        <v>1372.41</v>
      </c>
      <c r="Q559" s="32">
        <f t="shared" si="17"/>
        <v>2.95253236429707E-2</v>
      </c>
      <c r="R559" s="35" cm="1">
        <f t="array" ref="R559">ProfitPCNT(N559,H559)</f>
        <v>2.781668743305572</v>
      </c>
      <c r="T559" s="11"/>
      <c r="U559" s="11"/>
    </row>
    <row r="560" spans="1:21" x14ac:dyDescent="0.2">
      <c r="A560" s="7">
        <v>251</v>
      </c>
      <c r="B560" s="36">
        <v>44250</v>
      </c>
      <c r="C560" s="7" t="str" cm="1">
        <f t="array" ref="C560">Host(D560)</f>
        <v>Facebook</v>
      </c>
      <c r="D560" s="7" t="s">
        <v>21</v>
      </c>
      <c r="E560" s="7" t="s">
        <v>11</v>
      </c>
      <c r="F560" s="7">
        <v>544756</v>
      </c>
      <c r="G560" s="7">
        <v>67380</v>
      </c>
      <c r="H560" s="37">
        <v>18267.95</v>
      </c>
      <c r="I560" s="7">
        <v>506</v>
      </c>
      <c r="J560" s="7">
        <v>14</v>
      </c>
      <c r="K560" s="7">
        <v>1</v>
      </c>
      <c r="L560" s="38" cm="1">
        <f t="array" ref="L560">ConvRate(K560,J560)</f>
        <v>7.1428571428571425E-2</v>
      </c>
      <c r="M560" s="39">
        <v>2391</v>
      </c>
      <c r="N560" s="39" cm="1">
        <f t="array" ref="N560">Profit(M560,H560)</f>
        <v>-15876.95</v>
      </c>
      <c r="O560" s="40">
        <f t="shared" si="16"/>
        <v>36.102667984189722</v>
      </c>
      <c r="P560" s="40" cm="1">
        <f t="array" ref="P560">CostperConv('Master Data'!$H560,'Master Data'!$K560)</f>
        <v>18267.95</v>
      </c>
      <c r="Q560" s="38">
        <f t="shared" si="17"/>
        <v>7.5096467794597806E-3</v>
      </c>
      <c r="R560" s="41" cm="1">
        <f t="array" ref="R560">ProfitPCNT(N560,H560)</f>
        <v>-0.86911503480138719</v>
      </c>
      <c r="T560" s="11"/>
      <c r="U560" s="11"/>
    </row>
    <row r="561" spans="1:21" x14ac:dyDescent="0.2">
      <c r="A561" s="8">
        <v>252</v>
      </c>
      <c r="B561" s="30">
        <v>44250</v>
      </c>
      <c r="C561" s="8" t="str" cm="1">
        <f t="array" ref="C561">Host(D561)</f>
        <v>Instagram</v>
      </c>
      <c r="D561" s="8" t="s">
        <v>22</v>
      </c>
      <c r="E561" s="8" t="s">
        <v>17</v>
      </c>
      <c r="F561" s="8">
        <v>374754</v>
      </c>
      <c r="G561" s="8">
        <v>108795</v>
      </c>
      <c r="H561" s="31">
        <v>15148.43</v>
      </c>
      <c r="I561" s="8">
        <v>1602</v>
      </c>
      <c r="J561" s="8">
        <v>30</v>
      </c>
      <c r="K561" s="8">
        <v>4</v>
      </c>
      <c r="L561" s="32" cm="1">
        <f t="array" ref="L561">ConvRate(K561,J561)</f>
        <v>0.13333333333333333</v>
      </c>
      <c r="M561" s="33">
        <v>14327</v>
      </c>
      <c r="N561" s="33" cm="1">
        <f t="array" ref="N561">Profit(M561,H561)</f>
        <v>-821.43</v>
      </c>
      <c r="O561" s="34">
        <f t="shared" si="16"/>
        <v>9.4559488139825216</v>
      </c>
      <c r="P561" s="34" cm="1">
        <f t="array" ref="P561">CostperConv('Master Data'!$H561,'Master Data'!$K561)</f>
        <v>3787.1075000000001</v>
      </c>
      <c r="Q561" s="32">
        <f t="shared" si="17"/>
        <v>1.472494140355715E-2</v>
      </c>
      <c r="R561" s="35" cm="1">
        <f t="array" ref="R561">ProfitPCNT(N561,H561)</f>
        <v>-5.4225421380301453E-2</v>
      </c>
      <c r="T561" s="11"/>
      <c r="U561" s="11"/>
    </row>
    <row r="562" spans="1:21" x14ac:dyDescent="0.2">
      <c r="A562" s="7">
        <v>253</v>
      </c>
      <c r="B562" s="36">
        <v>44250</v>
      </c>
      <c r="C562" s="7" t="str" cm="1">
        <f t="array" ref="C562">Host(D562)</f>
        <v>Google</v>
      </c>
      <c r="D562" s="7" t="s">
        <v>23</v>
      </c>
      <c r="E562" s="7" t="s">
        <v>24</v>
      </c>
      <c r="F562" s="7">
        <v>39889</v>
      </c>
      <c r="G562" s="7">
        <v>699917</v>
      </c>
      <c r="H562" s="37">
        <v>15349.55</v>
      </c>
      <c r="I562" s="7">
        <v>2066</v>
      </c>
      <c r="J562" s="7">
        <v>46</v>
      </c>
      <c r="K562" s="7">
        <v>5</v>
      </c>
      <c r="L562" s="38" cm="1">
        <f t="array" ref="L562">ConvRate(K562,J562)</f>
        <v>0.10869565217391304</v>
      </c>
      <c r="M562" s="39">
        <v>21494</v>
      </c>
      <c r="N562" s="39" cm="1">
        <f t="array" ref="N562">Profit(M562,H562)</f>
        <v>6144.45</v>
      </c>
      <c r="O562" s="40">
        <f t="shared" si="16"/>
        <v>7.4295982575024198</v>
      </c>
      <c r="P562" s="40" cm="1">
        <f t="array" ref="P562">CostperConv('Master Data'!$H562,'Master Data'!$K562)</f>
        <v>3069.91</v>
      </c>
      <c r="Q562" s="38">
        <f t="shared" si="17"/>
        <v>2.9517785680302092E-3</v>
      </c>
      <c r="R562" s="41" cm="1">
        <f t="array" ref="R562">ProfitPCNT(N562,H562)</f>
        <v>0.40030163750728848</v>
      </c>
      <c r="T562" s="11"/>
      <c r="U562" s="11"/>
    </row>
    <row r="563" spans="1:21" x14ac:dyDescent="0.2">
      <c r="A563" s="8">
        <v>254</v>
      </c>
      <c r="B563" s="30">
        <v>44251</v>
      </c>
      <c r="C563" s="8" t="str" cm="1">
        <f t="array" ref="C563">Host(D563)</f>
        <v>Facebook</v>
      </c>
      <c r="D563" s="8" t="s">
        <v>10</v>
      </c>
      <c r="E563" s="8" t="s">
        <v>11</v>
      </c>
      <c r="F563" s="8">
        <v>349043</v>
      </c>
      <c r="G563" s="8">
        <v>537929</v>
      </c>
      <c r="H563" s="31">
        <v>100723.06</v>
      </c>
      <c r="I563" s="8">
        <v>2410</v>
      </c>
      <c r="J563" s="8">
        <v>106</v>
      </c>
      <c r="K563" s="8">
        <v>14</v>
      </c>
      <c r="L563" s="32" cm="1">
        <f t="array" ref="L563">ConvRate(K563,J563)</f>
        <v>0.13207547169811321</v>
      </c>
      <c r="M563" s="33">
        <v>70754</v>
      </c>
      <c r="N563" s="33" cm="1">
        <f t="array" ref="N563">Profit(M563,H563)</f>
        <v>-29969.06</v>
      </c>
      <c r="O563" s="34">
        <f t="shared" si="16"/>
        <v>41.793800829875515</v>
      </c>
      <c r="P563" s="34" cm="1">
        <f t="array" ref="P563">CostperConv('Master Data'!$H563,'Master Data'!$K563)</f>
        <v>7194.5042857142853</v>
      </c>
      <c r="Q563" s="32">
        <f t="shared" si="17"/>
        <v>4.4801451492669109E-3</v>
      </c>
      <c r="R563" s="35" cm="1">
        <f t="array" ref="R563">ProfitPCNT(N563,H563)</f>
        <v>-0.29753921296672281</v>
      </c>
      <c r="T563" s="11"/>
      <c r="U563" s="11"/>
    </row>
    <row r="564" spans="1:21" x14ac:dyDescent="0.2">
      <c r="A564" s="7">
        <v>255</v>
      </c>
      <c r="B564" s="36">
        <v>44251</v>
      </c>
      <c r="C564" s="7" t="str" cm="1">
        <f t="array" ref="C564">Host(D564)</f>
        <v>Facebook</v>
      </c>
      <c r="D564" s="7" t="s">
        <v>12</v>
      </c>
      <c r="E564" s="7" t="s">
        <v>11</v>
      </c>
      <c r="F564" s="7">
        <v>348934</v>
      </c>
      <c r="G564" s="7">
        <v>377974</v>
      </c>
      <c r="H564" s="37">
        <v>43621.71</v>
      </c>
      <c r="I564" s="7">
        <v>3710</v>
      </c>
      <c r="J564" s="7">
        <v>55</v>
      </c>
      <c r="K564" s="7">
        <v>6</v>
      </c>
      <c r="L564" s="38" cm="1">
        <f t="array" ref="L564">ConvRate(K564,J564)</f>
        <v>0.10909090909090909</v>
      </c>
      <c r="M564" s="39">
        <v>29285</v>
      </c>
      <c r="N564" s="39" cm="1">
        <f t="array" ref="N564">Profit(M564,H564)</f>
        <v>-14336.71</v>
      </c>
      <c r="O564" s="40">
        <f t="shared" si="16"/>
        <v>11.757873315363881</v>
      </c>
      <c r="P564" s="40" cm="1">
        <f t="array" ref="P564">CostperConv('Master Data'!$H564,'Master Data'!$K564)</f>
        <v>7270.2849999999999</v>
      </c>
      <c r="Q564" s="38">
        <f t="shared" si="17"/>
        <v>9.8154899543354841E-3</v>
      </c>
      <c r="R564" s="41" cm="1">
        <f t="array" ref="R564">ProfitPCNT(N564,H564)</f>
        <v>-0.32865997229361249</v>
      </c>
      <c r="T564" s="11"/>
      <c r="U564" s="11"/>
    </row>
    <row r="565" spans="1:21" x14ac:dyDescent="0.2">
      <c r="A565" s="8">
        <v>256</v>
      </c>
      <c r="B565" s="30">
        <v>44251</v>
      </c>
      <c r="C565" s="8" t="str" cm="1">
        <f t="array" ref="C565">Host(D565)</f>
        <v>Google</v>
      </c>
      <c r="D565" s="8" t="s">
        <v>13</v>
      </c>
      <c r="E565" s="8" t="s">
        <v>14</v>
      </c>
      <c r="F565" s="8">
        <v>89459845</v>
      </c>
      <c r="G565" s="8">
        <v>49078</v>
      </c>
      <c r="H565" s="31">
        <v>12357.88</v>
      </c>
      <c r="I565" s="8">
        <v>924</v>
      </c>
      <c r="J565" s="8">
        <v>17</v>
      </c>
      <c r="K565" s="8">
        <v>3</v>
      </c>
      <c r="L565" s="32" cm="1">
        <f t="array" ref="L565">ConvRate(K565,J565)</f>
        <v>0.17647058823529413</v>
      </c>
      <c r="M565" s="33">
        <v>21519</v>
      </c>
      <c r="N565" s="33" cm="1">
        <f t="array" ref="N565">Profit(M565,H565)</f>
        <v>9161.1200000000008</v>
      </c>
      <c r="O565" s="34">
        <f t="shared" si="16"/>
        <v>13.374329004329004</v>
      </c>
      <c r="P565" s="34" cm="1">
        <f t="array" ref="P565">CostperConv('Master Data'!$H565,'Master Data'!$K565)</f>
        <v>4119.2933333333331</v>
      </c>
      <c r="Q565" s="32">
        <f t="shared" si="17"/>
        <v>1.8827173071437303E-2</v>
      </c>
      <c r="R565" s="35" cm="1">
        <f t="array" ref="R565">ProfitPCNT(N565,H565)</f>
        <v>0.74131809015785888</v>
      </c>
      <c r="T565" s="11"/>
      <c r="U565" s="11"/>
    </row>
    <row r="566" spans="1:21" x14ac:dyDescent="0.2">
      <c r="A566" s="7">
        <v>257</v>
      </c>
      <c r="B566" s="36">
        <v>44251</v>
      </c>
      <c r="C566" s="7" t="str" cm="1">
        <f t="array" ref="C566">Host(D566)</f>
        <v>Google</v>
      </c>
      <c r="D566" s="7" t="s">
        <v>15</v>
      </c>
      <c r="E566" s="7" t="s">
        <v>14</v>
      </c>
      <c r="F566" s="7">
        <v>127823</v>
      </c>
      <c r="G566" s="7">
        <v>290291</v>
      </c>
      <c r="H566" s="37">
        <v>18657.86</v>
      </c>
      <c r="I566" s="7">
        <v>2500</v>
      </c>
      <c r="J566" s="7">
        <v>52</v>
      </c>
      <c r="K566" s="7">
        <v>5</v>
      </c>
      <c r="L566" s="38" cm="1">
        <f t="array" ref="L566">ConvRate(K566,J566)</f>
        <v>9.6153846153846159E-2</v>
      </c>
      <c r="M566" s="39">
        <v>16713</v>
      </c>
      <c r="N566" s="39" cm="1">
        <f t="array" ref="N566">Profit(M566,H566)</f>
        <v>-1944.86</v>
      </c>
      <c r="O566" s="40">
        <f t="shared" si="16"/>
        <v>7.4631440000000007</v>
      </c>
      <c r="P566" s="40" cm="1">
        <f t="array" ref="P566">CostperConv('Master Data'!$H566,'Master Data'!$K566)</f>
        <v>3731.5720000000001</v>
      </c>
      <c r="Q566" s="38">
        <f t="shared" si="17"/>
        <v>8.6120479105449357E-3</v>
      </c>
      <c r="R566" s="41" cm="1">
        <f t="array" ref="R566">ProfitPCNT(N566,H566)</f>
        <v>-0.10423810662101655</v>
      </c>
      <c r="T566" s="11"/>
      <c r="U566" s="11"/>
    </row>
    <row r="567" spans="1:21" x14ac:dyDescent="0.2">
      <c r="A567" s="8">
        <v>258</v>
      </c>
      <c r="B567" s="30">
        <v>44251</v>
      </c>
      <c r="C567" s="8" t="str" cm="1">
        <f t="array" ref="C567">Host(D567)</f>
        <v>YouTube</v>
      </c>
      <c r="D567" s="8" t="s">
        <v>16</v>
      </c>
      <c r="E567" s="8" t="s">
        <v>17</v>
      </c>
      <c r="F567" s="8">
        <v>10934</v>
      </c>
      <c r="G567" s="8">
        <v>482968</v>
      </c>
      <c r="H567" s="31">
        <v>18486.66</v>
      </c>
      <c r="I567" s="8">
        <v>4285</v>
      </c>
      <c r="J567" s="8">
        <v>66</v>
      </c>
      <c r="K567" s="8">
        <v>13</v>
      </c>
      <c r="L567" s="32" cm="1">
        <f t="array" ref="L567">ConvRate(K567,J567)</f>
        <v>0.19696969696969696</v>
      </c>
      <c r="M567" s="33">
        <v>123624</v>
      </c>
      <c r="N567" s="33" cm="1">
        <f t="array" ref="N567">Profit(M567,H567)</f>
        <v>105137.34</v>
      </c>
      <c r="O567" s="34">
        <f t="shared" si="16"/>
        <v>4.3142730455075844</v>
      </c>
      <c r="P567" s="34" cm="1">
        <f t="array" ref="P567">CostperConv('Master Data'!$H567,'Master Data'!$K567)</f>
        <v>1422.0507692307692</v>
      </c>
      <c r="Q567" s="32">
        <f t="shared" si="17"/>
        <v>8.872223418528764E-3</v>
      </c>
      <c r="R567" s="35" cm="1">
        <f t="array" ref="R567">ProfitPCNT(N567,H567)</f>
        <v>5.6872003920664955</v>
      </c>
      <c r="T567" s="11"/>
      <c r="U567" s="11"/>
    </row>
    <row r="568" spans="1:21" x14ac:dyDescent="0.2">
      <c r="A568" s="7">
        <v>259</v>
      </c>
      <c r="B568" s="36">
        <v>44251</v>
      </c>
      <c r="C568" s="7" t="str" cm="1">
        <f t="array" ref="C568">Host(D568)</f>
        <v>Instagram</v>
      </c>
      <c r="D568" s="7" t="s">
        <v>18</v>
      </c>
      <c r="E568" s="7" t="s">
        <v>11</v>
      </c>
      <c r="F568" s="7">
        <v>9034945</v>
      </c>
      <c r="G568" s="7">
        <v>767580</v>
      </c>
      <c r="H568" s="37">
        <v>20561.22</v>
      </c>
      <c r="I568" s="7">
        <v>2722</v>
      </c>
      <c r="J568" s="7">
        <v>37</v>
      </c>
      <c r="K568" s="7">
        <v>5</v>
      </c>
      <c r="L568" s="38" cm="1">
        <f t="array" ref="L568">ConvRate(K568,J568)</f>
        <v>0.13513513513513514</v>
      </c>
      <c r="M568" s="39">
        <v>32989</v>
      </c>
      <c r="N568" s="39" cm="1">
        <f t="array" ref="N568">Profit(M568,H568)</f>
        <v>12427.78</v>
      </c>
      <c r="O568" s="40">
        <f t="shared" si="16"/>
        <v>7.5537178545187365</v>
      </c>
      <c r="P568" s="40" cm="1">
        <f t="array" ref="P568">CostperConv('Master Data'!$H568,'Master Data'!$K568)</f>
        <v>4112.2440000000006</v>
      </c>
      <c r="Q568" s="38">
        <f t="shared" si="17"/>
        <v>3.5462101670184214E-3</v>
      </c>
      <c r="R568" s="41" cm="1">
        <f t="array" ref="R568">ProfitPCNT(N568,H568)</f>
        <v>0.60442814190986727</v>
      </c>
      <c r="T568" s="11"/>
      <c r="U568" s="11"/>
    </row>
    <row r="569" spans="1:21" x14ac:dyDescent="0.2">
      <c r="A569" s="8">
        <v>260</v>
      </c>
      <c r="B569" s="30">
        <v>44251</v>
      </c>
      <c r="C569" s="8" t="str" cm="1">
        <f t="array" ref="C569">Host(D569)</f>
        <v>Instagram</v>
      </c>
      <c r="D569" s="8" t="s">
        <v>19</v>
      </c>
      <c r="E569" s="8" t="s">
        <v>11</v>
      </c>
      <c r="F569" s="8">
        <v>983498</v>
      </c>
      <c r="G569" s="8">
        <v>695574</v>
      </c>
      <c r="H569" s="31">
        <v>17759.66</v>
      </c>
      <c r="I569" s="8">
        <v>5132</v>
      </c>
      <c r="J569" s="8">
        <v>138</v>
      </c>
      <c r="K569" s="8">
        <v>7</v>
      </c>
      <c r="L569" s="32" cm="1">
        <f t="array" ref="L569">ConvRate(K569,J569)</f>
        <v>5.0724637681159424E-2</v>
      </c>
      <c r="M569" s="33">
        <v>12375</v>
      </c>
      <c r="N569" s="33" cm="1">
        <f t="array" ref="N569">Profit(M569,H569)</f>
        <v>-5384.66</v>
      </c>
      <c r="O569" s="34">
        <f t="shared" si="16"/>
        <v>3.4605728760717067</v>
      </c>
      <c r="P569" s="34" cm="1">
        <f t="array" ref="P569">CostperConv('Master Data'!$H569,'Master Data'!$K569)</f>
        <v>2537.0942857142859</v>
      </c>
      <c r="Q569" s="32">
        <f t="shared" si="17"/>
        <v>7.3780791116401703E-3</v>
      </c>
      <c r="R569" s="35" cm="1">
        <f t="array" ref="R569">ProfitPCNT(N569,H569)</f>
        <v>-0.30319611974553567</v>
      </c>
      <c r="T569" s="11"/>
      <c r="U569" s="11"/>
    </row>
    <row r="570" spans="1:21" x14ac:dyDescent="0.2">
      <c r="A570" s="7">
        <v>261</v>
      </c>
      <c r="B570" s="36">
        <v>44251</v>
      </c>
      <c r="C570" s="7" t="str" cm="1">
        <f t="array" ref="C570">Host(D570)</f>
        <v>Facebook</v>
      </c>
      <c r="D570" s="7" t="s">
        <v>20</v>
      </c>
      <c r="E570" s="7" t="s">
        <v>11</v>
      </c>
      <c r="F570" s="7">
        <v>4387490</v>
      </c>
      <c r="G570" s="7">
        <v>9002</v>
      </c>
      <c r="H570" s="37">
        <v>2410.12</v>
      </c>
      <c r="I570" s="7">
        <v>289</v>
      </c>
      <c r="J570" s="7">
        <v>6</v>
      </c>
      <c r="K570" s="7">
        <v>1</v>
      </c>
      <c r="L570" s="38" cm="1">
        <f t="array" ref="L570">ConvRate(K570,J570)</f>
        <v>0.16666666666666666</v>
      </c>
      <c r="M570" s="39">
        <v>5796</v>
      </c>
      <c r="N570" s="39" cm="1">
        <f t="array" ref="N570">Profit(M570,H570)</f>
        <v>3385.88</v>
      </c>
      <c r="O570" s="40">
        <f t="shared" si="16"/>
        <v>8.339515570934255</v>
      </c>
      <c r="P570" s="40" cm="1">
        <f t="array" ref="P570">CostperConv('Master Data'!$H570,'Master Data'!$K570)</f>
        <v>2410.12</v>
      </c>
      <c r="Q570" s="38">
        <f t="shared" si="17"/>
        <v>3.2103976894023549E-2</v>
      </c>
      <c r="R570" s="41" cm="1">
        <f t="array" ref="R570">ProfitPCNT(N570,H570)</f>
        <v>1.4048595090700879</v>
      </c>
      <c r="T570" s="11"/>
      <c r="U570" s="11"/>
    </row>
    <row r="571" spans="1:21" x14ac:dyDescent="0.2">
      <c r="A571" s="8">
        <v>262</v>
      </c>
      <c r="B571" s="30">
        <v>44251</v>
      </c>
      <c r="C571" s="8" t="str" cm="1">
        <f t="array" ref="C571">Host(D571)</f>
        <v>Facebook</v>
      </c>
      <c r="D571" s="8" t="s">
        <v>21</v>
      </c>
      <c r="E571" s="8" t="s">
        <v>11</v>
      </c>
      <c r="F571" s="8">
        <v>544756</v>
      </c>
      <c r="G571" s="8">
        <v>136560</v>
      </c>
      <c r="H571" s="31">
        <v>45327.35</v>
      </c>
      <c r="I571" s="8">
        <v>1312</v>
      </c>
      <c r="J571" s="8">
        <v>39</v>
      </c>
      <c r="K571" s="8">
        <v>6</v>
      </c>
      <c r="L571" s="32" cm="1">
        <f t="array" ref="L571">ConvRate(K571,J571)</f>
        <v>0.15384615384615385</v>
      </c>
      <c r="M571" s="33">
        <v>6810</v>
      </c>
      <c r="N571" s="33" cm="1">
        <f t="array" ref="N571">Profit(M571,H571)</f>
        <v>-38517.35</v>
      </c>
      <c r="O571" s="34">
        <f t="shared" si="16"/>
        <v>34.548285060975608</v>
      </c>
      <c r="P571" s="34" cm="1">
        <f t="array" ref="P571">CostperConv('Master Data'!$H571,'Master Data'!$K571)</f>
        <v>7554.5583333333334</v>
      </c>
      <c r="Q571" s="32">
        <f t="shared" si="17"/>
        <v>9.6074985354422972E-3</v>
      </c>
      <c r="R571" s="35" cm="1">
        <f t="array" ref="R571">ProfitPCNT(N571,H571)</f>
        <v>-0.84975958223897929</v>
      </c>
      <c r="T571" s="11"/>
      <c r="U571" s="11"/>
    </row>
    <row r="572" spans="1:21" x14ac:dyDescent="0.2">
      <c r="A572" s="7">
        <v>263</v>
      </c>
      <c r="B572" s="36">
        <v>44251</v>
      </c>
      <c r="C572" s="7" t="str" cm="1">
        <f t="array" ref="C572">Host(D572)</f>
        <v>Instagram</v>
      </c>
      <c r="D572" s="7" t="s">
        <v>22</v>
      </c>
      <c r="E572" s="7" t="s">
        <v>17</v>
      </c>
      <c r="F572" s="7">
        <v>374754</v>
      </c>
      <c r="G572" s="7">
        <v>305344</v>
      </c>
      <c r="H572" s="37">
        <v>38609.9</v>
      </c>
      <c r="I572" s="7">
        <v>2991</v>
      </c>
      <c r="J572" s="7">
        <v>58</v>
      </c>
      <c r="K572" s="7">
        <v>10</v>
      </c>
      <c r="L572" s="38" cm="1">
        <f t="array" ref="L572">ConvRate(K572,J572)</f>
        <v>0.17241379310344829</v>
      </c>
      <c r="M572" s="39">
        <v>47140</v>
      </c>
      <c r="N572" s="39" cm="1">
        <f t="array" ref="N572">Profit(M572,H572)</f>
        <v>8530.1</v>
      </c>
      <c r="O572" s="40">
        <f t="shared" si="16"/>
        <v>12.908692744901371</v>
      </c>
      <c r="P572" s="40" cm="1">
        <f t="array" ref="P572">CostperConv('Master Data'!$H572,'Master Data'!$K572)</f>
        <v>3860.9900000000002</v>
      </c>
      <c r="Q572" s="38">
        <f t="shared" si="17"/>
        <v>9.7955093271850768E-3</v>
      </c>
      <c r="R572" s="41" cm="1">
        <f t="array" ref="R572">ProfitPCNT(N572,H572)</f>
        <v>0.22093038314007549</v>
      </c>
      <c r="T572" s="11"/>
      <c r="U572" s="11"/>
    </row>
    <row r="573" spans="1:21" x14ac:dyDescent="0.2">
      <c r="A573" s="8">
        <v>264</v>
      </c>
      <c r="B573" s="30">
        <v>44251</v>
      </c>
      <c r="C573" s="8" t="str" cm="1">
        <f t="array" ref="C573">Host(D573)</f>
        <v>Google</v>
      </c>
      <c r="D573" s="8" t="s">
        <v>23</v>
      </c>
      <c r="E573" s="8" t="s">
        <v>24</v>
      </c>
      <c r="F573" s="8">
        <v>39889</v>
      </c>
      <c r="G573" s="8">
        <v>3076285</v>
      </c>
      <c r="H573" s="31">
        <v>40757.040000000001</v>
      </c>
      <c r="I573" s="8">
        <v>4691</v>
      </c>
      <c r="J573" s="8">
        <v>93</v>
      </c>
      <c r="K573" s="8">
        <v>14</v>
      </c>
      <c r="L573" s="32" cm="1">
        <f t="array" ref="L573">ConvRate(K573,J573)</f>
        <v>0.15053763440860216</v>
      </c>
      <c r="M573" s="33">
        <v>58258</v>
      </c>
      <c r="N573" s="33" cm="1">
        <f t="array" ref="N573">Profit(M573,H573)</f>
        <v>17500.96</v>
      </c>
      <c r="O573" s="34">
        <f t="shared" si="16"/>
        <v>8.6883479002344917</v>
      </c>
      <c r="P573" s="34" cm="1">
        <f t="array" ref="P573">CostperConv('Master Data'!$H573,'Master Data'!$K573)</f>
        <v>2911.2171428571428</v>
      </c>
      <c r="Q573" s="32">
        <f t="shared" si="17"/>
        <v>1.5248912243176428E-3</v>
      </c>
      <c r="R573" s="35" cm="1">
        <f t="array" ref="R573">ProfitPCNT(N573,H573)</f>
        <v>0.42939722806170416</v>
      </c>
      <c r="T573" s="11"/>
      <c r="U573" s="11"/>
    </row>
    <row r="574" spans="1:21" x14ac:dyDescent="0.2">
      <c r="A574" s="7">
        <v>265</v>
      </c>
      <c r="B574" s="36">
        <v>44252</v>
      </c>
      <c r="C574" s="7" t="str" cm="1">
        <f t="array" ref="C574">Host(D574)</f>
        <v>Facebook</v>
      </c>
      <c r="D574" s="7" t="s">
        <v>10</v>
      </c>
      <c r="E574" s="7" t="s">
        <v>11</v>
      </c>
      <c r="F574" s="7">
        <v>349043</v>
      </c>
      <c r="G574" s="7">
        <v>94612</v>
      </c>
      <c r="H574" s="37">
        <v>9154.51</v>
      </c>
      <c r="I574" s="7">
        <v>417</v>
      </c>
      <c r="J574" s="7">
        <v>12</v>
      </c>
      <c r="K574" s="7">
        <v>2</v>
      </c>
      <c r="L574" s="38" cm="1">
        <f t="array" ref="L574">ConvRate(K574,J574)</f>
        <v>0.16666666666666666</v>
      </c>
      <c r="M574" s="39">
        <v>11947</v>
      </c>
      <c r="N574" s="39" cm="1">
        <f t="array" ref="N574">Profit(M574,H574)</f>
        <v>2792.49</v>
      </c>
      <c r="O574" s="40">
        <f t="shared" si="16"/>
        <v>21.953261390887292</v>
      </c>
      <c r="P574" s="40" cm="1">
        <f t="array" ref="P574">CostperConv('Master Data'!$H574,'Master Data'!$K574)</f>
        <v>4577.2550000000001</v>
      </c>
      <c r="Q574" s="38">
        <f t="shared" si="17"/>
        <v>4.4074747389337508E-3</v>
      </c>
      <c r="R574" s="41" cm="1">
        <f t="array" ref="R574">ProfitPCNT(N574,H574)</f>
        <v>0.30503981097841387</v>
      </c>
      <c r="T574" s="11"/>
      <c r="U574" s="11"/>
    </row>
    <row r="575" spans="1:21" x14ac:dyDescent="0.2">
      <c r="A575" s="8">
        <v>266</v>
      </c>
      <c r="B575" s="30">
        <v>44252</v>
      </c>
      <c r="C575" s="8" t="str" cm="1">
        <f t="array" ref="C575">Host(D575)</f>
        <v>Facebook</v>
      </c>
      <c r="D575" s="8" t="s">
        <v>12</v>
      </c>
      <c r="E575" s="8" t="s">
        <v>11</v>
      </c>
      <c r="F575" s="8">
        <v>348934</v>
      </c>
      <c r="G575" s="8">
        <v>116814</v>
      </c>
      <c r="H575" s="31">
        <v>11135.08</v>
      </c>
      <c r="I575" s="8">
        <v>528</v>
      </c>
      <c r="J575" s="8">
        <v>13</v>
      </c>
      <c r="K575" s="8">
        <v>1</v>
      </c>
      <c r="L575" s="32" cm="1">
        <f t="array" ref="L575">ConvRate(K575,J575)</f>
        <v>7.6923076923076927E-2</v>
      </c>
      <c r="M575" s="33">
        <v>8916</v>
      </c>
      <c r="N575" s="33" cm="1">
        <f t="array" ref="N575">Profit(M575,H575)</f>
        <v>-2219.08</v>
      </c>
      <c r="O575" s="34">
        <f t="shared" si="16"/>
        <v>21.089166666666667</v>
      </c>
      <c r="P575" s="34" cm="1">
        <f t="array" ref="P575">CostperConv('Master Data'!$H575,'Master Data'!$K575)</f>
        <v>11135.08</v>
      </c>
      <c r="Q575" s="32">
        <f t="shared" si="17"/>
        <v>4.5200061636447688E-3</v>
      </c>
      <c r="R575" s="35" cm="1">
        <f t="array" ref="R575">ProfitPCNT(N575,H575)</f>
        <v>-0.19928729744195819</v>
      </c>
      <c r="T575" s="11"/>
      <c r="U575" s="11"/>
    </row>
    <row r="576" spans="1:21" x14ac:dyDescent="0.2">
      <c r="A576" s="7">
        <v>267</v>
      </c>
      <c r="B576" s="36">
        <v>44252</v>
      </c>
      <c r="C576" s="7" t="str" cm="1">
        <f t="array" ref="C576">Host(D576)</f>
        <v>Google</v>
      </c>
      <c r="D576" s="7" t="s">
        <v>13</v>
      </c>
      <c r="E576" s="7" t="s">
        <v>14</v>
      </c>
      <c r="F576" s="7">
        <v>89459845</v>
      </c>
      <c r="G576" s="7">
        <v>7443</v>
      </c>
      <c r="H576" s="37">
        <v>1293.26</v>
      </c>
      <c r="I576" s="7">
        <v>143</v>
      </c>
      <c r="J576" s="7">
        <v>0</v>
      </c>
      <c r="K576" s="7">
        <v>1</v>
      </c>
      <c r="L576" s="38" cm="1">
        <f t="array" ref="L576">ConvRate(K576,J576)</f>
        <v>0</v>
      </c>
      <c r="M576" s="39">
        <v>0</v>
      </c>
      <c r="N576" s="39" cm="1">
        <f t="array" ref="N576">Profit(M576,H576)</f>
        <v>-1293.26</v>
      </c>
      <c r="O576" s="40">
        <f t="shared" si="16"/>
        <v>9.0437762237762236</v>
      </c>
      <c r="P576" s="40" cm="1">
        <f t="array" ref="P576">CostperConv('Master Data'!$H576,'Master Data'!$K576)</f>
        <v>1293.26</v>
      </c>
      <c r="Q576" s="38">
        <f t="shared" si="17"/>
        <v>1.9212683057906757E-2</v>
      </c>
      <c r="R576" s="41" cm="1">
        <f t="array" ref="R576">ProfitPCNT(N576,H576)</f>
        <v>-1</v>
      </c>
      <c r="T576" s="11"/>
      <c r="U576" s="11"/>
    </row>
    <row r="577" spans="1:21" x14ac:dyDescent="0.2">
      <c r="A577" s="8">
        <v>268</v>
      </c>
      <c r="B577" s="30">
        <v>44252</v>
      </c>
      <c r="C577" s="8" t="str" cm="1">
        <f t="array" ref="C577">Host(D577)</f>
        <v>Google</v>
      </c>
      <c r="D577" s="8" t="s">
        <v>15</v>
      </c>
      <c r="E577" s="8" t="s">
        <v>14</v>
      </c>
      <c r="F577" s="8">
        <v>127823</v>
      </c>
      <c r="G577" s="8">
        <v>56448</v>
      </c>
      <c r="H577" s="31">
        <v>7660.77</v>
      </c>
      <c r="I577" s="8">
        <v>464</v>
      </c>
      <c r="J577" s="8">
        <v>15</v>
      </c>
      <c r="K577" s="8">
        <v>1</v>
      </c>
      <c r="L577" s="32" cm="1">
        <f t="array" ref="L577">ConvRate(K577,J577)</f>
        <v>6.6666666666666666E-2</v>
      </c>
      <c r="M577" s="33">
        <v>6545</v>
      </c>
      <c r="N577" s="33" cm="1">
        <f t="array" ref="N577">Profit(M577,H577)</f>
        <v>-1115.77</v>
      </c>
      <c r="O577" s="34">
        <f t="shared" si="16"/>
        <v>16.510280172413793</v>
      </c>
      <c r="P577" s="34" cm="1">
        <f t="array" ref="P577">CostperConv('Master Data'!$H577,'Master Data'!$K577)</f>
        <v>7660.77</v>
      </c>
      <c r="Q577" s="32">
        <f t="shared" si="17"/>
        <v>8.2199546485260764E-3</v>
      </c>
      <c r="R577" s="35" cm="1">
        <f t="array" ref="R577">ProfitPCNT(N577,H577)</f>
        <v>-0.14564723911565025</v>
      </c>
      <c r="T577" s="11"/>
      <c r="U577" s="11"/>
    </row>
    <row r="578" spans="1:21" x14ac:dyDescent="0.2">
      <c r="A578" s="7">
        <v>269</v>
      </c>
      <c r="B578" s="36">
        <v>44252</v>
      </c>
      <c r="C578" s="7" t="str" cm="1">
        <f t="array" ref="C578">Host(D578)</f>
        <v>YouTube</v>
      </c>
      <c r="D578" s="7" t="s">
        <v>16</v>
      </c>
      <c r="E578" s="7" t="s">
        <v>17</v>
      </c>
      <c r="F578" s="7">
        <v>10934</v>
      </c>
      <c r="G578" s="7">
        <v>76553</v>
      </c>
      <c r="H578" s="37">
        <v>10631.25</v>
      </c>
      <c r="I578" s="7">
        <v>882</v>
      </c>
      <c r="J578" s="7">
        <v>21</v>
      </c>
      <c r="K578" s="7">
        <v>5</v>
      </c>
      <c r="L578" s="38" cm="1">
        <f t="array" ref="L578">ConvRate(K578,J578)</f>
        <v>0.23809523809523808</v>
      </c>
      <c r="M578" s="39">
        <v>35150</v>
      </c>
      <c r="N578" s="39" cm="1">
        <f t="array" ref="N578">Profit(M578,H578)</f>
        <v>24518.75</v>
      </c>
      <c r="O578" s="40">
        <f t="shared" ref="O578:O641" si="18">H578/I578</f>
        <v>12.053571428571429</v>
      </c>
      <c r="P578" s="40" cm="1">
        <f t="array" ref="P578">CostperConv('Master Data'!$H578,'Master Data'!$K578)</f>
        <v>2126.25</v>
      </c>
      <c r="Q578" s="38">
        <f t="shared" si="17"/>
        <v>1.1521429597794992E-2</v>
      </c>
      <c r="R578" s="41" cm="1">
        <f t="array" ref="R578">ProfitPCNT(N578,H578)</f>
        <v>2.3062904174015286</v>
      </c>
      <c r="T578" s="11"/>
      <c r="U578" s="11"/>
    </row>
    <row r="579" spans="1:21" x14ac:dyDescent="0.2">
      <c r="A579" s="8">
        <v>270</v>
      </c>
      <c r="B579" s="30">
        <v>44252</v>
      </c>
      <c r="C579" s="8" t="str" cm="1">
        <f t="array" ref="C579">Host(D579)</f>
        <v>Instagram</v>
      </c>
      <c r="D579" s="8" t="s">
        <v>18</v>
      </c>
      <c r="E579" s="8" t="s">
        <v>11</v>
      </c>
      <c r="F579" s="8">
        <v>9034945</v>
      </c>
      <c r="G579" s="8">
        <v>120738</v>
      </c>
      <c r="H579" s="31">
        <v>2489.38</v>
      </c>
      <c r="I579" s="8">
        <v>484</v>
      </c>
      <c r="J579" s="8">
        <v>5</v>
      </c>
      <c r="K579" s="8">
        <v>1</v>
      </c>
      <c r="L579" s="32" cm="1">
        <f t="array" ref="L579">ConvRate(K579,J579)</f>
        <v>0.2</v>
      </c>
      <c r="M579" s="33">
        <v>5729</v>
      </c>
      <c r="N579" s="33" cm="1">
        <f t="array" ref="N579">Profit(M579,H579)</f>
        <v>3239.62</v>
      </c>
      <c r="O579" s="34">
        <f t="shared" si="18"/>
        <v>5.143347107438017</v>
      </c>
      <c r="P579" s="34" cm="1">
        <f t="array" ref="P579">CostperConv('Master Data'!$H579,'Master Data'!$K579)</f>
        <v>2489.38</v>
      </c>
      <c r="Q579" s="32">
        <f t="shared" ref="Q579:Q642" si="19">I579/G579</f>
        <v>4.0086799516308039E-3</v>
      </c>
      <c r="R579" s="35" cm="1">
        <f t="array" ref="R579">ProfitPCNT(N579,H579)</f>
        <v>1.301376246294258</v>
      </c>
      <c r="T579" s="11"/>
      <c r="U579" s="11"/>
    </row>
    <row r="580" spans="1:21" x14ac:dyDescent="0.2">
      <c r="A580" s="7">
        <v>271</v>
      </c>
      <c r="B580" s="36">
        <v>44252</v>
      </c>
      <c r="C580" s="7" t="str" cm="1">
        <f t="array" ref="C580">Host(D580)</f>
        <v>Instagram</v>
      </c>
      <c r="D580" s="7" t="s">
        <v>19</v>
      </c>
      <c r="E580" s="7" t="s">
        <v>11</v>
      </c>
      <c r="F580" s="7">
        <v>983498</v>
      </c>
      <c r="G580" s="7">
        <v>121420</v>
      </c>
      <c r="H580" s="37">
        <v>2331.6999999999998</v>
      </c>
      <c r="I580" s="7">
        <v>962</v>
      </c>
      <c r="J580" s="7">
        <v>22</v>
      </c>
      <c r="K580" s="7">
        <v>1</v>
      </c>
      <c r="L580" s="38" cm="1">
        <f t="array" ref="L580">ConvRate(K580,J580)</f>
        <v>4.5454545454545456E-2</v>
      </c>
      <c r="M580" s="39">
        <v>2346</v>
      </c>
      <c r="N580" s="39" cm="1">
        <f t="array" ref="N580">Profit(M580,H580)</f>
        <v>14.3</v>
      </c>
      <c r="O580" s="40">
        <f t="shared" si="18"/>
        <v>2.4238045738045737</v>
      </c>
      <c r="P580" s="40" cm="1">
        <f t="array" ref="P580">CostperConv('Master Data'!$H580,'Master Data'!$K580)</f>
        <v>2331.6999999999998</v>
      </c>
      <c r="Q580" s="38">
        <f t="shared" si="19"/>
        <v>7.9229122055674527E-3</v>
      </c>
      <c r="R580" s="41" cm="1">
        <f t="array" ref="R580">ProfitPCNT(N580,H580)</f>
        <v>6.1328644336750022E-3</v>
      </c>
      <c r="T580" s="11"/>
      <c r="U580" s="11"/>
    </row>
    <row r="581" spans="1:21" x14ac:dyDescent="0.2">
      <c r="A581" s="8">
        <v>272</v>
      </c>
      <c r="B581" s="30">
        <v>44252</v>
      </c>
      <c r="C581" s="8" t="str" cm="1">
        <f t="array" ref="C581">Host(D581)</f>
        <v>Facebook</v>
      </c>
      <c r="D581" s="8" t="s">
        <v>20</v>
      </c>
      <c r="E581" s="8" t="s">
        <v>11</v>
      </c>
      <c r="F581" s="8">
        <v>4387490</v>
      </c>
      <c r="G581" s="8">
        <v>1873</v>
      </c>
      <c r="H581" s="31">
        <v>1768.99</v>
      </c>
      <c r="I581" s="8">
        <v>56</v>
      </c>
      <c r="J581" s="8">
        <v>3</v>
      </c>
      <c r="K581" s="8">
        <v>1</v>
      </c>
      <c r="L581" s="32" cm="1">
        <f t="array" ref="L581">ConvRate(K581,J581)</f>
        <v>0.33333333333333331</v>
      </c>
      <c r="M581" s="33">
        <v>5137</v>
      </c>
      <c r="N581" s="33" cm="1">
        <f t="array" ref="N581">Profit(M581,H581)</f>
        <v>3368.01</v>
      </c>
      <c r="O581" s="34">
        <f t="shared" si="18"/>
        <v>31.589107142857141</v>
      </c>
      <c r="P581" s="34" cm="1">
        <f t="array" ref="P581">CostperConv('Master Data'!$H581,'Master Data'!$K581)</f>
        <v>1768.99</v>
      </c>
      <c r="Q581" s="32">
        <f t="shared" si="19"/>
        <v>2.989855846235985E-2</v>
      </c>
      <c r="R581" s="35" cm="1">
        <f t="array" ref="R581">ProfitPCNT(N581,H581)</f>
        <v>1.9039169243466612</v>
      </c>
      <c r="T581" s="11"/>
      <c r="U581" s="11"/>
    </row>
    <row r="582" spans="1:21" x14ac:dyDescent="0.2">
      <c r="A582" s="7">
        <v>273</v>
      </c>
      <c r="B582" s="36">
        <v>44252</v>
      </c>
      <c r="C582" s="7" t="str" cm="1">
        <f t="array" ref="C582">Host(D582)</f>
        <v>Facebook</v>
      </c>
      <c r="D582" s="7" t="s">
        <v>21</v>
      </c>
      <c r="E582" s="7" t="s">
        <v>11</v>
      </c>
      <c r="F582" s="7">
        <v>544756</v>
      </c>
      <c r="G582" s="7">
        <v>27097</v>
      </c>
      <c r="H582" s="37">
        <v>5703.15</v>
      </c>
      <c r="I582" s="7">
        <v>228</v>
      </c>
      <c r="J582" s="7">
        <v>4</v>
      </c>
      <c r="K582" s="7">
        <v>1</v>
      </c>
      <c r="L582" s="38" cm="1">
        <f t="array" ref="L582">ConvRate(K582,J582)</f>
        <v>0.25</v>
      </c>
      <c r="M582" s="39">
        <v>1044</v>
      </c>
      <c r="N582" s="39" cm="1">
        <f t="array" ref="N582">Profit(M582,H582)</f>
        <v>-4659.1499999999996</v>
      </c>
      <c r="O582" s="40">
        <f t="shared" si="18"/>
        <v>25.013815789473682</v>
      </c>
      <c r="P582" s="40" cm="1">
        <f t="array" ref="P582">CostperConv('Master Data'!$H582,'Master Data'!$K582)</f>
        <v>5703.15</v>
      </c>
      <c r="Q582" s="38">
        <f t="shared" si="19"/>
        <v>8.4142155958224149E-3</v>
      </c>
      <c r="R582" s="41" cm="1">
        <f t="array" ref="R582">ProfitPCNT(N582,H582)</f>
        <v>-0.81694326819389285</v>
      </c>
      <c r="T582" s="11"/>
      <c r="U582" s="11"/>
    </row>
    <row r="583" spans="1:21" x14ac:dyDescent="0.2">
      <c r="A583" s="8">
        <v>274</v>
      </c>
      <c r="B583" s="30">
        <v>44252</v>
      </c>
      <c r="C583" s="8" t="str" cm="1">
        <f t="array" ref="C583">Host(D583)</f>
        <v>Instagram</v>
      </c>
      <c r="D583" s="8" t="s">
        <v>22</v>
      </c>
      <c r="E583" s="8" t="s">
        <v>17</v>
      </c>
      <c r="F583" s="8">
        <v>374754</v>
      </c>
      <c r="G583" s="8">
        <v>45234</v>
      </c>
      <c r="H583" s="31">
        <v>7009.38</v>
      </c>
      <c r="I583" s="8">
        <v>591</v>
      </c>
      <c r="J583" s="8">
        <v>12</v>
      </c>
      <c r="K583" s="8">
        <v>2</v>
      </c>
      <c r="L583" s="32" cm="1">
        <f t="array" ref="L583">ConvRate(K583,J583)</f>
        <v>0.16666666666666666</v>
      </c>
      <c r="M583" s="33">
        <v>8990</v>
      </c>
      <c r="N583" s="33" cm="1">
        <f t="array" ref="N583">Profit(M583,H583)</f>
        <v>1980.62</v>
      </c>
      <c r="O583" s="34">
        <f t="shared" si="18"/>
        <v>11.86020304568528</v>
      </c>
      <c r="P583" s="34" cm="1">
        <f t="array" ref="P583">CostperConv('Master Data'!$H583,'Master Data'!$K583)</f>
        <v>3504.69</v>
      </c>
      <c r="Q583" s="32">
        <f t="shared" si="19"/>
        <v>1.3065393288234514E-2</v>
      </c>
      <c r="R583" s="35" cm="1">
        <f t="array" ref="R583">ProfitPCNT(N583,H583)</f>
        <v>0.2825670744060102</v>
      </c>
      <c r="T583" s="11"/>
      <c r="U583" s="11"/>
    </row>
    <row r="584" spans="1:21" x14ac:dyDescent="0.2">
      <c r="A584" s="7">
        <v>275</v>
      </c>
      <c r="B584" s="36">
        <v>44252</v>
      </c>
      <c r="C584" s="7" t="str" cm="1">
        <f t="array" ref="C584">Host(D584)</f>
        <v>Google</v>
      </c>
      <c r="D584" s="7" t="s">
        <v>23</v>
      </c>
      <c r="E584" s="7" t="s">
        <v>24</v>
      </c>
      <c r="F584" s="7">
        <v>39889</v>
      </c>
      <c r="G584" s="7">
        <v>3077793</v>
      </c>
      <c r="H584" s="37">
        <v>7857.22</v>
      </c>
      <c r="I584" s="7">
        <v>831</v>
      </c>
      <c r="J584" s="7">
        <v>16</v>
      </c>
      <c r="K584" s="7">
        <v>2</v>
      </c>
      <c r="L584" s="38" cm="1">
        <f t="array" ref="L584">ConvRate(K584,J584)</f>
        <v>0.125</v>
      </c>
      <c r="M584" s="39">
        <v>10189</v>
      </c>
      <c r="N584" s="39" cm="1">
        <f t="array" ref="N584">Profit(M584,H584)</f>
        <v>2331.7800000000002</v>
      </c>
      <c r="O584" s="40">
        <f t="shared" si="18"/>
        <v>9.4551383874849577</v>
      </c>
      <c r="P584" s="40" cm="1">
        <f t="array" ref="P584">CostperConv('Master Data'!$H584,'Master Data'!$K584)</f>
        <v>3928.61</v>
      </c>
      <c r="Q584" s="38">
        <f t="shared" si="19"/>
        <v>2.6999866462754319E-4</v>
      </c>
      <c r="R584" s="41" cm="1">
        <f t="array" ref="R584">ProfitPCNT(N584,H584)</f>
        <v>0.29676908626715304</v>
      </c>
      <c r="T584" s="11"/>
      <c r="U584" s="11"/>
    </row>
    <row r="585" spans="1:21" x14ac:dyDescent="0.2">
      <c r="A585" s="8">
        <v>276</v>
      </c>
      <c r="B585" s="30">
        <v>44253</v>
      </c>
      <c r="C585" s="8" t="str" cm="1">
        <f t="array" ref="C585">Host(D585)</f>
        <v>Facebook</v>
      </c>
      <c r="D585" s="8" t="s">
        <v>10</v>
      </c>
      <c r="E585" s="8" t="s">
        <v>11</v>
      </c>
      <c r="F585" s="8">
        <v>349043</v>
      </c>
      <c r="G585" s="8">
        <v>153630</v>
      </c>
      <c r="H585" s="31">
        <v>19940.02</v>
      </c>
      <c r="I585" s="8">
        <v>1200</v>
      </c>
      <c r="J585" s="8">
        <v>42</v>
      </c>
      <c r="K585" s="8">
        <v>3</v>
      </c>
      <c r="L585" s="32" cm="1">
        <f t="array" ref="L585">ConvRate(K585,J585)</f>
        <v>7.1428571428571425E-2</v>
      </c>
      <c r="M585" s="33">
        <v>26184</v>
      </c>
      <c r="N585" s="33" cm="1">
        <f t="array" ref="N585">Profit(M585,H585)</f>
        <v>6243.98</v>
      </c>
      <c r="O585" s="34">
        <f t="shared" si="18"/>
        <v>16.616683333333334</v>
      </c>
      <c r="P585" s="34" cm="1">
        <f t="array" ref="P585">CostperConv('Master Data'!$H585,'Master Data'!$K585)</f>
        <v>6646.6733333333332</v>
      </c>
      <c r="Q585" s="32">
        <f t="shared" si="19"/>
        <v>7.8109744190587773E-3</v>
      </c>
      <c r="R585" s="35" cm="1">
        <f t="array" ref="R585">ProfitPCNT(N585,H585)</f>
        <v>0.31313810116539498</v>
      </c>
      <c r="T585" s="11"/>
      <c r="U585" s="11"/>
    </row>
    <row r="586" spans="1:21" x14ac:dyDescent="0.2">
      <c r="A586" s="7">
        <v>277</v>
      </c>
      <c r="B586" s="36">
        <v>44253</v>
      </c>
      <c r="C586" s="7" t="str" cm="1">
        <f t="array" ref="C586">Host(D586)</f>
        <v>Facebook</v>
      </c>
      <c r="D586" s="7" t="s">
        <v>12</v>
      </c>
      <c r="E586" s="7" t="s">
        <v>11</v>
      </c>
      <c r="F586" s="7">
        <v>348934</v>
      </c>
      <c r="G586" s="7">
        <v>432392</v>
      </c>
      <c r="H586" s="37">
        <v>19026.43</v>
      </c>
      <c r="I586" s="7">
        <v>1715</v>
      </c>
      <c r="J586" s="7">
        <v>37</v>
      </c>
      <c r="K586" s="7">
        <v>2</v>
      </c>
      <c r="L586" s="38" cm="1">
        <f t="array" ref="L586">ConvRate(K586,J586)</f>
        <v>5.4054054054054057E-2</v>
      </c>
      <c r="M586" s="39">
        <v>16048</v>
      </c>
      <c r="N586" s="39" cm="1">
        <f t="array" ref="N586">Profit(M586,H586)</f>
        <v>-2978.43</v>
      </c>
      <c r="O586" s="40">
        <f t="shared" si="18"/>
        <v>11.094128279883382</v>
      </c>
      <c r="P586" s="40" cm="1">
        <f t="array" ref="P586">CostperConv('Master Data'!$H586,'Master Data'!$K586)</f>
        <v>9513.2150000000001</v>
      </c>
      <c r="Q586" s="38">
        <f t="shared" si="19"/>
        <v>3.9663083498307095E-3</v>
      </c>
      <c r="R586" s="41" cm="1">
        <f t="array" ref="R586">ProfitPCNT(N586,H586)</f>
        <v>-0.15654171591833044</v>
      </c>
      <c r="T586" s="11"/>
      <c r="U586" s="11"/>
    </row>
    <row r="587" spans="1:21" x14ac:dyDescent="0.2">
      <c r="A587" s="8">
        <v>278</v>
      </c>
      <c r="B587" s="30">
        <v>44253</v>
      </c>
      <c r="C587" s="8" t="str" cm="1">
        <f t="array" ref="C587">Host(D587)</f>
        <v>Google</v>
      </c>
      <c r="D587" s="8" t="s">
        <v>13</v>
      </c>
      <c r="E587" s="8" t="s">
        <v>14</v>
      </c>
      <c r="F587" s="8">
        <v>89459845</v>
      </c>
      <c r="G587" s="8">
        <v>21826</v>
      </c>
      <c r="H587" s="31">
        <v>1378.32</v>
      </c>
      <c r="I587" s="8">
        <v>472</v>
      </c>
      <c r="J587" s="8">
        <v>2</v>
      </c>
      <c r="K587" s="8">
        <v>1</v>
      </c>
      <c r="L587" s="32" cm="1">
        <f t="array" ref="L587">ConvRate(K587,J587)</f>
        <v>0.5</v>
      </c>
      <c r="M587" s="33">
        <v>0</v>
      </c>
      <c r="N587" s="33" cm="1">
        <f t="array" ref="N587">Profit(M587,H587)</f>
        <v>-1378.32</v>
      </c>
      <c r="O587" s="34">
        <f t="shared" si="18"/>
        <v>2.9201694915254235</v>
      </c>
      <c r="P587" s="34" cm="1">
        <f t="array" ref="P587">CostperConv('Master Data'!$H587,'Master Data'!$K587)</f>
        <v>1378.32</v>
      </c>
      <c r="Q587" s="32">
        <f t="shared" si="19"/>
        <v>2.1625584165673967E-2</v>
      </c>
      <c r="R587" s="35" cm="1">
        <f t="array" ref="R587">ProfitPCNT(N587,H587)</f>
        <v>-1</v>
      </c>
      <c r="T587" s="11"/>
      <c r="U587" s="11"/>
    </row>
    <row r="588" spans="1:21" x14ac:dyDescent="0.2">
      <c r="A588" s="7">
        <v>279</v>
      </c>
      <c r="B588" s="36">
        <v>44253</v>
      </c>
      <c r="C588" s="7" t="str" cm="1">
        <f t="array" ref="C588">Host(D588)</f>
        <v>Google</v>
      </c>
      <c r="D588" s="7" t="s">
        <v>15</v>
      </c>
      <c r="E588" s="7" t="s">
        <v>14</v>
      </c>
      <c r="F588" s="7">
        <v>127823</v>
      </c>
      <c r="G588" s="7">
        <v>286859</v>
      </c>
      <c r="H588" s="37">
        <v>4096.54</v>
      </c>
      <c r="I588" s="7">
        <v>1394</v>
      </c>
      <c r="J588" s="7">
        <v>10</v>
      </c>
      <c r="K588" s="7">
        <v>1</v>
      </c>
      <c r="L588" s="38" cm="1">
        <f t="array" ref="L588">ConvRate(K588,J588)</f>
        <v>0.1</v>
      </c>
      <c r="M588" s="39">
        <v>2584</v>
      </c>
      <c r="N588" s="39" cm="1">
        <f t="array" ref="N588">Profit(M588,H588)</f>
        <v>-1512.54</v>
      </c>
      <c r="O588" s="40">
        <f t="shared" si="18"/>
        <v>2.9386944045911045</v>
      </c>
      <c r="P588" s="40" cm="1">
        <f t="array" ref="P588">CostperConv('Master Data'!$H588,'Master Data'!$K588)</f>
        <v>4096.54</v>
      </c>
      <c r="Q588" s="38">
        <f t="shared" si="19"/>
        <v>4.8595302918855608E-3</v>
      </c>
      <c r="R588" s="41" cm="1">
        <f t="array" ref="R588">ProfitPCNT(N588,H588)</f>
        <v>-0.36922378397379252</v>
      </c>
      <c r="T588" s="11"/>
      <c r="U588" s="11"/>
    </row>
    <row r="589" spans="1:21" x14ac:dyDescent="0.2">
      <c r="A589" s="8">
        <v>280</v>
      </c>
      <c r="B589" s="30">
        <v>44253</v>
      </c>
      <c r="C589" s="8" t="str" cm="1">
        <f t="array" ref="C589">Host(D589)</f>
        <v>YouTube</v>
      </c>
      <c r="D589" s="8" t="s">
        <v>16</v>
      </c>
      <c r="E589" s="8" t="s">
        <v>17</v>
      </c>
      <c r="F589" s="8">
        <v>10934</v>
      </c>
      <c r="G589" s="8">
        <v>223993</v>
      </c>
      <c r="H589" s="31">
        <v>35639.93</v>
      </c>
      <c r="I589" s="8">
        <v>2013</v>
      </c>
      <c r="J589" s="8">
        <v>88</v>
      </c>
      <c r="K589" s="8">
        <v>14</v>
      </c>
      <c r="L589" s="32" cm="1">
        <f t="array" ref="L589">ConvRate(K589,J589)</f>
        <v>0.15909090909090909</v>
      </c>
      <c r="M589" s="33">
        <v>110472</v>
      </c>
      <c r="N589" s="33" cm="1">
        <f t="array" ref="N589">Profit(M589,H589)</f>
        <v>74832.070000000007</v>
      </c>
      <c r="O589" s="34">
        <f t="shared" si="18"/>
        <v>17.704883258817684</v>
      </c>
      <c r="P589" s="34" cm="1">
        <f t="array" ref="P589">CostperConv('Master Data'!$H589,'Master Data'!$K589)</f>
        <v>2545.7092857142857</v>
      </c>
      <c r="Q589" s="32">
        <f t="shared" si="19"/>
        <v>8.9868879831066142E-3</v>
      </c>
      <c r="R589" s="35" cm="1">
        <f t="array" ref="R589">ProfitPCNT(N589,H589)</f>
        <v>2.0996693876783712</v>
      </c>
      <c r="T589" s="11"/>
      <c r="U589" s="11"/>
    </row>
    <row r="590" spans="1:21" x14ac:dyDescent="0.2">
      <c r="A590" s="7">
        <v>281</v>
      </c>
      <c r="B590" s="36">
        <v>44253</v>
      </c>
      <c r="C590" s="7" t="str" cm="1">
        <f t="array" ref="C590">Host(D590)</f>
        <v>Instagram</v>
      </c>
      <c r="D590" s="7" t="s">
        <v>18</v>
      </c>
      <c r="E590" s="7" t="s">
        <v>11</v>
      </c>
      <c r="F590" s="7">
        <v>9034945</v>
      </c>
      <c r="G590" s="7">
        <v>196508</v>
      </c>
      <c r="H590" s="37">
        <v>14291.66</v>
      </c>
      <c r="I590" s="7">
        <v>1181</v>
      </c>
      <c r="J590" s="7">
        <v>24</v>
      </c>
      <c r="K590" s="7">
        <v>3</v>
      </c>
      <c r="L590" s="38" cm="1">
        <f t="array" ref="L590">ConvRate(K590,J590)</f>
        <v>0.125</v>
      </c>
      <c r="M590" s="39">
        <v>25484</v>
      </c>
      <c r="N590" s="39" cm="1">
        <f t="array" ref="N590">Profit(M590,H590)</f>
        <v>11192.34</v>
      </c>
      <c r="O590" s="40">
        <f t="shared" si="18"/>
        <v>12.101320914479254</v>
      </c>
      <c r="P590" s="40" cm="1">
        <f t="array" ref="P590">CostperConv('Master Data'!$H590,'Master Data'!$K590)</f>
        <v>4763.8866666666663</v>
      </c>
      <c r="Q590" s="38">
        <f t="shared" si="19"/>
        <v>6.0099334378244142E-3</v>
      </c>
      <c r="R590" s="41" cm="1">
        <f t="array" ref="R590">ProfitPCNT(N590,H590)</f>
        <v>0.78313785802349067</v>
      </c>
      <c r="T590" s="11"/>
      <c r="U590" s="11"/>
    </row>
    <row r="591" spans="1:21" x14ac:dyDescent="0.2">
      <c r="A591" s="8">
        <v>282</v>
      </c>
      <c r="B591" s="30">
        <v>44253</v>
      </c>
      <c r="C591" s="8" t="str" cm="1">
        <f t="array" ref="C591">Host(D591)</f>
        <v>Instagram</v>
      </c>
      <c r="D591" s="8" t="s">
        <v>19</v>
      </c>
      <c r="E591" s="8" t="s">
        <v>11</v>
      </c>
      <c r="F591" s="8">
        <v>983498</v>
      </c>
      <c r="G591" s="8">
        <v>539495</v>
      </c>
      <c r="H591" s="31">
        <v>2596.91</v>
      </c>
      <c r="I591" s="8">
        <v>2796</v>
      </c>
      <c r="J591" s="8">
        <v>78</v>
      </c>
      <c r="K591" s="8">
        <v>1</v>
      </c>
      <c r="L591" s="32" cm="1">
        <f t="array" ref="L591">ConvRate(K591,J591)</f>
        <v>1.282051282051282E-2</v>
      </c>
      <c r="M591" s="33">
        <v>1768</v>
      </c>
      <c r="N591" s="33" cm="1">
        <f t="array" ref="N591">Profit(M591,H591)</f>
        <v>-828.91</v>
      </c>
      <c r="O591" s="34">
        <f t="shared" si="18"/>
        <v>0.92879470672389119</v>
      </c>
      <c r="P591" s="34" cm="1">
        <f t="array" ref="P591">CostperConv('Master Data'!$H591,'Master Data'!$K591)</f>
        <v>2596.91</v>
      </c>
      <c r="Q591" s="32">
        <f t="shared" si="19"/>
        <v>5.182624491422534E-3</v>
      </c>
      <c r="R591" s="35" cm="1">
        <f t="array" ref="R591">ProfitPCNT(N591,H591)</f>
        <v>-0.31919088455125516</v>
      </c>
      <c r="T591" s="11"/>
      <c r="U591" s="11"/>
    </row>
    <row r="592" spans="1:21" x14ac:dyDescent="0.2">
      <c r="A592" s="7">
        <v>283</v>
      </c>
      <c r="B592" s="36">
        <v>44253</v>
      </c>
      <c r="C592" s="7" t="str" cm="1">
        <f t="array" ref="C592">Host(D592)</f>
        <v>Facebook</v>
      </c>
      <c r="D592" s="7" t="s">
        <v>20</v>
      </c>
      <c r="E592" s="7" t="s">
        <v>11</v>
      </c>
      <c r="F592" s="7">
        <v>4387490</v>
      </c>
      <c r="G592" s="7">
        <v>4744</v>
      </c>
      <c r="H592" s="37">
        <v>1222.06</v>
      </c>
      <c r="I592" s="7">
        <v>139</v>
      </c>
      <c r="J592" s="7">
        <v>3</v>
      </c>
      <c r="K592" s="7">
        <v>1</v>
      </c>
      <c r="L592" s="38" cm="1">
        <f t="array" ref="L592">ConvRate(K592,J592)</f>
        <v>0.33333333333333331</v>
      </c>
      <c r="M592" s="39">
        <v>5929</v>
      </c>
      <c r="N592" s="39" cm="1">
        <f t="array" ref="N592">Profit(M592,H592)</f>
        <v>4706.9399999999996</v>
      </c>
      <c r="O592" s="40">
        <f t="shared" si="18"/>
        <v>8.7917985611510794</v>
      </c>
      <c r="P592" s="40" cm="1">
        <f t="array" ref="P592">CostperConv('Master Data'!$H592,'Master Data'!$K592)</f>
        <v>1222.06</v>
      </c>
      <c r="Q592" s="38">
        <f t="shared" si="19"/>
        <v>2.930016863406408E-2</v>
      </c>
      <c r="R592" s="41" cm="1">
        <f t="array" ref="R592">ProfitPCNT(N592,H592)</f>
        <v>3.8516439454691258</v>
      </c>
      <c r="T592" s="11"/>
      <c r="U592" s="11"/>
    </row>
    <row r="593" spans="1:21" x14ac:dyDescent="0.2">
      <c r="A593" s="8">
        <v>284</v>
      </c>
      <c r="B593" s="30">
        <v>44253</v>
      </c>
      <c r="C593" s="8" t="str" cm="1">
        <f t="array" ref="C593">Host(D593)</f>
        <v>Facebook</v>
      </c>
      <c r="D593" s="8" t="s">
        <v>21</v>
      </c>
      <c r="E593" s="8" t="s">
        <v>11</v>
      </c>
      <c r="F593" s="8">
        <v>544756</v>
      </c>
      <c r="G593" s="8">
        <v>62382</v>
      </c>
      <c r="H593" s="31">
        <v>315.08999999999997</v>
      </c>
      <c r="I593" s="8">
        <v>695</v>
      </c>
      <c r="J593" s="8">
        <v>0</v>
      </c>
      <c r="K593" s="8">
        <v>1</v>
      </c>
      <c r="L593" s="32" cm="1">
        <f t="array" ref="L593">ConvRate(K593,J593)</f>
        <v>0</v>
      </c>
      <c r="M593" s="33">
        <v>0</v>
      </c>
      <c r="N593" s="33" cm="1">
        <f t="array" ref="N593">Profit(M593,H593)</f>
        <v>-315.08999999999997</v>
      </c>
      <c r="O593" s="34">
        <f t="shared" si="18"/>
        <v>0.45336690647482009</v>
      </c>
      <c r="P593" s="34" cm="1">
        <f t="array" ref="P593">CostperConv('Master Data'!$H593,'Master Data'!$K593)</f>
        <v>315.08999999999997</v>
      </c>
      <c r="Q593" s="32">
        <f t="shared" si="19"/>
        <v>1.114103427270687E-2</v>
      </c>
      <c r="R593" s="35" cm="1">
        <f t="array" ref="R593">ProfitPCNT(N593,H593)</f>
        <v>-1</v>
      </c>
      <c r="T593" s="11"/>
      <c r="U593" s="11"/>
    </row>
    <row r="594" spans="1:21" x14ac:dyDescent="0.2">
      <c r="A594" s="7">
        <v>285</v>
      </c>
      <c r="B594" s="36">
        <v>44253</v>
      </c>
      <c r="C594" s="7" t="str" cm="1">
        <f t="array" ref="C594">Host(D594)</f>
        <v>Instagram</v>
      </c>
      <c r="D594" s="7" t="s">
        <v>22</v>
      </c>
      <c r="E594" s="7" t="s">
        <v>17</v>
      </c>
      <c r="F594" s="7">
        <v>374754</v>
      </c>
      <c r="G594" s="7">
        <v>171728</v>
      </c>
      <c r="H594" s="37">
        <v>17853.12</v>
      </c>
      <c r="I594" s="7">
        <v>1590</v>
      </c>
      <c r="J594" s="7">
        <v>38</v>
      </c>
      <c r="K594" s="7">
        <v>4</v>
      </c>
      <c r="L594" s="38" cm="1">
        <f t="array" ref="L594">ConvRate(K594,J594)</f>
        <v>0.10526315789473684</v>
      </c>
      <c r="M594" s="39">
        <v>21063</v>
      </c>
      <c r="N594" s="39" cm="1">
        <f t="array" ref="N594">Profit(M594,H594)</f>
        <v>3209.88</v>
      </c>
      <c r="O594" s="40">
        <f t="shared" si="18"/>
        <v>11.228377358490565</v>
      </c>
      <c r="P594" s="40" cm="1">
        <f t="array" ref="P594">CostperConv('Master Data'!$H594,'Master Data'!$K594)</f>
        <v>4463.28</v>
      </c>
      <c r="Q594" s="38">
        <f t="shared" si="19"/>
        <v>9.25882791391037E-3</v>
      </c>
      <c r="R594" s="41" cm="1">
        <f t="array" ref="R594">ProfitPCNT(N594,H594)</f>
        <v>0.17979378394364684</v>
      </c>
      <c r="T594" s="11"/>
      <c r="U594" s="11"/>
    </row>
    <row r="595" spans="1:21" x14ac:dyDescent="0.2">
      <c r="A595" s="8">
        <v>286</v>
      </c>
      <c r="B595" s="30">
        <v>44253</v>
      </c>
      <c r="C595" s="8" t="str" cm="1">
        <f t="array" ref="C595">Host(D595)</f>
        <v>Google</v>
      </c>
      <c r="D595" s="8" t="s">
        <v>23</v>
      </c>
      <c r="E595" s="8" t="s">
        <v>24</v>
      </c>
      <c r="F595" s="8">
        <v>39889</v>
      </c>
      <c r="G595" s="8">
        <v>21064915</v>
      </c>
      <c r="H595" s="31">
        <v>8527.9599999999991</v>
      </c>
      <c r="I595" s="8">
        <v>1989</v>
      </c>
      <c r="J595" s="8">
        <v>22</v>
      </c>
      <c r="K595" s="8">
        <v>3</v>
      </c>
      <c r="L595" s="32" cm="1">
        <f t="array" ref="L595">ConvRate(K595,J595)</f>
        <v>0.13636363636363635</v>
      </c>
      <c r="M595" s="33">
        <v>14466</v>
      </c>
      <c r="N595" s="33" cm="1">
        <f t="array" ref="N595">Profit(M595,H595)</f>
        <v>5938.04</v>
      </c>
      <c r="O595" s="34">
        <f t="shared" si="18"/>
        <v>4.2875615887380585</v>
      </c>
      <c r="P595" s="34" cm="1">
        <f t="array" ref="P595">CostperConv('Master Data'!$H595,'Master Data'!$K595)</f>
        <v>2842.6533333333332</v>
      </c>
      <c r="Q595" s="32">
        <f t="shared" si="19"/>
        <v>9.4422408065733952E-5</v>
      </c>
      <c r="R595" s="35" cm="1">
        <f t="array" ref="R595">ProfitPCNT(N595,H595)</f>
        <v>0.69630251549022282</v>
      </c>
      <c r="T595" s="11"/>
      <c r="U595" s="11"/>
    </row>
    <row r="596" spans="1:21" x14ac:dyDescent="0.2">
      <c r="A596" s="7">
        <v>287</v>
      </c>
      <c r="B596" s="36">
        <v>44254</v>
      </c>
      <c r="C596" s="7" t="str" cm="1">
        <f t="array" ref="C596">Host(D596)</f>
        <v>Facebook</v>
      </c>
      <c r="D596" s="7" t="s">
        <v>10</v>
      </c>
      <c r="E596" s="7" t="s">
        <v>11</v>
      </c>
      <c r="F596" s="7">
        <v>349043</v>
      </c>
      <c r="G596" s="7">
        <v>217453</v>
      </c>
      <c r="H596" s="37">
        <v>4126.92</v>
      </c>
      <c r="I596" s="7">
        <v>268</v>
      </c>
      <c r="J596" s="7">
        <v>7</v>
      </c>
      <c r="K596" s="7">
        <v>1</v>
      </c>
      <c r="L596" s="38" cm="1">
        <f t="array" ref="L596">ConvRate(K596,J596)</f>
        <v>0.14285714285714285</v>
      </c>
      <c r="M596" s="39">
        <v>5042</v>
      </c>
      <c r="N596" s="39" cm="1">
        <f t="array" ref="N596">Profit(M596,H596)</f>
        <v>915.08</v>
      </c>
      <c r="O596" s="40">
        <f t="shared" si="18"/>
        <v>15.398955223880597</v>
      </c>
      <c r="P596" s="40" cm="1">
        <f t="array" ref="P596">CostperConv('Master Data'!$H596,'Master Data'!$K596)</f>
        <v>4126.92</v>
      </c>
      <c r="Q596" s="38">
        <f t="shared" si="19"/>
        <v>1.2324502306245487E-3</v>
      </c>
      <c r="R596" s="41" cm="1">
        <f t="array" ref="R596">ProfitPCNT(N596,H596)</f>
        <v>0.22173436848787959</v>
      </c>
      <c r="T596" s="11"/>
      <c r="U596" s="11"/>
    </row>
    <row r="597" spans="1:21" x14ac:dyDescent="0.2">
      <c r="A597" s="8">
        <v>288</v>
      </c>
      <c r="B597" s="30">
        <v>44254</v>
      </c>
      <c r="C597" s="8" t="str" cm="1">
        <f t="array" ref="C597">Host(D597)</f>
        <v>Facebook</v>
      </c>
      <c r="D597" s="8" t="s">
        <v>12</v>
      </c>
      <c r="E597" s="8" t="s">
        <v>11</v>
      </c>
      <c r="F597" s="8">
        <v>348934</v>
      </c>
      <c r="G597" s="8">
        <v>76508</v>
      </c>
      <c r="H597" s="31">
        <v>3787.91</v>
      </c>
      <c r="I597" s="8">
        <v>346</v>
      </c>
      <c r="J597" s="8">
        <v>10</v>
      </c>
      <c r="K597" s="8">
        <v>1</v>
      </c>
      <c r="L597" s="32" cm="1">
        <f t="array" ref="L597">ConvRate(K597,J597)</f>
        <v>0.1</v>
      </c>
      <c r="M597" s="33">
        <v>0</v>
      </c>
      <c r="N597" s="33" cm="1">
        <f t="array" ref="N597">Profit(M597,H597)</f>
        <v>-3787.91</v>
      </c>
      <c r="O597" s="34">
        <f t="shared" si="18"/>
        <v>10.947716763005779</v>
      </c>
      <c r="P597" s="34" cm="1">
        <f t="array" ref="P597">CostperConv('Master Data'!$H597,'Master Data'!$K597)</f>
        <v>3787.91</v>
      </c>
      <c r="Q597" s="32">
        <f t="shared" si="19"/>
        <v>4.5224028859727084E-3</v>
      </c>
      <c r="R597" s="35" cm="1">
        <f t="array" ref="R597">ProfitPCNT(N597,H597)</f>
        <v>-1</v>
      </c>
      <c r="T597" s="11"/>
      <c r="U597" s="11"/>
    </row>
    <row r="598" spans="1:21" x14ac:dyDescent="0.2">
      <c r="A598" s="7">
        <v>289</v>
      </c>
      <c r="B598" s="36">
        <v>44254</v>
      </c>
      <c r="C598" s="7" t="str" cm="1">
        <f t="array" ref="C598">Host(D598)</f>
        <v>Google</v>
      </c>
      <c r="D598" s="7" t="s">
        <v>13</v>
      </c>
      <c r="E598" s="7" t="s">
        <v>14</v>
      </c>
      <c r="F598" s="7">
        <v>89459845</v>
      </c>
      <c r="G598" s="7">
        <v>5159</v>
      </c>
      <c r="H598" s="37">
        <v>1795.28</v>
      </c>
      <c r="I598" s="7">
        <v>76</v>
      </c>
      <c r="J598" s="7">
        <v>1</v>
      </c>
      <c r="K598" s="7">
        <v>1</v>
      </c>
      <c r="L598" s="38" cm="1">
        <f t="array" ref="L598">ConvRate(K598,J598)</f>
        <v>1</v>
      </c>
      <c r="M598" s="39">
        <v>0</v>
      </c>
      <c r="N598" s="39" cm="1">
        <f t="array" ref="N598">Profit(M598,H598)</f>
        <v>-1795.28</v>
      </c>
      <c r="O598" s="40">
        <f t="shared" si="18"/>
        <v>23.622105263157895</v>
      </c>
      <c r="P598" s="40" cm="1">
        <f t="array" ref="P598">CostperConv('Master Data'!$H598,'Master Data'!$K598)</f>
        <v>1795.28</v>
      </c>
      <c r="Q598" s="38">
        <f t="shared" si="19"/>
        <v>1.4731537119596821E-2</v>
      </c>
      <c r="R598" s="41" cm="1">
        <f t="array" ref="R598">ProfitPCNT(N598,H598)</f>
        <v>-1</v>
      </c>
      <c r="T598" s="11"/>
      <c r="U598" s="11"/>
    </row>
    <row r="599" spans="1:21" x14ac:dyDescent="0.2">
      <c r="A599" s="8">
        <v>290</v>
      </c>
      <c r="B599" s="30">
        <v>44254</v>
      </c>
      <c r="C599" s="8" t="str" cm="1">
        <f t="array" ref="C599">Host(D599)</f>
        <v>Google</v>
      </c>
      <c r="D599" s="8" t="s">
        <v>15</v>
      </c>
      <c r="E599" s="8" t="s">
        <v>14</v>
      </c>
      <c r="F599" s="8">
        <v>127823</v>
      </c>
      <c r="G599" s="8">
        <v>43895</v>
      </c>
      <c r="H599" s="31">
        <v>1623.45</v>
      </c>
      <c r="I599" s="8">
        <v>223</v>
      </c>
      <c r="J599" s="8">
        <v>4</v>
      </c>
      <c r="K599" s="8">
        <v>1</v>
      </c>
      <c r="L599" s="32" cm="1">
        <f t="array" ref="L599">ConvRate(K599,J599)</f>
        <v>0.25</v>
      </c>
      <c r="M599" s="33">
        <v>0</v>
      </c>
      <c r="N599" s="33" cm="1">
        <f t="array" ref="N599">Profit(M599,H599)</f>
        <v>-1623.45</v>
      </c>
      <c r="O599" s="34">
        <f t="shared" si="18"/>
        <v>7.2800448430493274</v>
      </c>
      <c r="P599" s="34" cm="1">
        <f t="array" ref="P599">CostperConv('Master Data'!$H599,'Master Data'!$K599)</f>
        <v>1623.45</v>
      </c>
      <c r="Q599" s="32">
        <f t="shared" si="19"/>
        <v>5.0803052739491969E-3</v>
      </c>
      <c r="R599" s="35" cm="1">
        <f t="array" ref="R599">ProfitPCNT(N599,H599)</f>
        <v>-1</v>
      </c>
      <c r="T599" s="11"/>
      <c r="U599" s="11"/>
    </row>
    <row r="600" spans="1:21" x14ac:dyDescent="0.2">
      <c r="A600" s="7">
        <v>291</v>
      </c>
      <c r="B600" s="36">
        <v>44254</v>
      </c>
      <c r="C600" s="7" t="str" cm="1">
        <f t="array" ref="C600">Host(D600)</f>
        <v>YouTube</v>
      </c>
      <c r="D600" s="7" t="s">
        <v>16</v>
      </c>
      <c r="E600" s="7" t="s">
        <v>17</v>
      </c>
      <c r="F600" s="7">
        <v>10934</v>
      </c>
      <c r="G600" s="7">
        <v>49039</v>
      </c>
      <c r="H600" s="37">
        <v>6361.47</v>
      </c>
      <c r="I600" s="7">
        <v>450</v>
      </c>
      <c r="J600" s="7">
        <v>16</v>
      </c>
      <c r="K600" s="7">
        <v>2</v>
      </c>
      <c r="L600" s="38" cm="1">
        <f t="array" ref="L600">ConvRate(K600,J600)</f>
        <v>0.125</v>
      </c>
      <c r="M600" s="39">
        <v>20786</v>
      </c>
      <c r="N600" s="39" cm="1">
        <f t="array" ref="N600">Profit(M600,H600)</f>
        <v>14424.53</v>
      </c>
      <c r="O600" s="40">
        <f t="shared" si="18"/>
        <v>14.136600000000001</v>
      </c>
      <c r="P600" s="40" cm="1">
        <f t="array" ref="P600">CostperConv('Master Data'!$H600,'Master Data'!$K600)</f>
        <v>3180.7350000000001</v>
      </c>
      <c r="Q600" s="38">
        <f t="shared" si="19"/>
        <v>9.1763698280960052E-3</v>
      </c>
      <c r="R600" s="41" cm="1">
        <f t="array" ref="R600">ProfitPCNT(N600,H600)</f>
        <v>2.2674837734045745</v>
      </c>
      <c r="T600" s="11"/>
      <c r="U600" s="11"/>
    </row>
    <row r="601" spans="1:21" x14ac:dyDescent="0.2">
      <c r="A601" s="8">
        <v>292</v>
      </c>
      <c r="B601" s="30">
        <v>44254</v>
      </c>
      <c r="C601" s="8" t="str" cm="1">
        <f t="array" ref="C601">Host(D601)</f>
        <v>Instagram</v>
      </c>
      <c r="D601" s="8" t="s">
        <v>18</v>
      </c>
      <c r="E601" s="8" t="s">
        <v>11</v>
      </c>
      <c r="F601" s="8">
        <v>9034945</v>
      </c>
      <c r="G601" s="8">
        <v>51058</v>
      </c>
      <c r="H601" s="31">
        <v>1628.41</v>
      </c>
      <c r="I601" s="8">
        <v>314</v>
      </c>
      <c r="J601" s="8">
        <v>6</v>
      </c>
      <c r="K601" s="8">
        <v>1</v>
      </c>
      <c r="L601" s="32" cm="1">
        <f t="array" ref="L601">ConvRate(K601,J601)</f>
        <v>0.16666666666666666</v>
      </c>
      <c r="M601" s="33">
        <v>6841</v>
      </c>
      <c r="N601" s="33" cm="1">
        <f t="array" ref="N601">Profit(M601,H601)</f>
        <v>5212.59</v>
      </c>
      <c r="O601" s="34">
        <f t="shared" si="18"/>
        <v>5.1860191082802549</v>
      </c>
      <c r="P601" s="34" cm="1">
        <f t="array" ref="P601">CostperConv('Master Data'!$H601,'Master Data'!$K601)</f>
        <v>1628.41</v>
      </c>
      <c r="Q601" s="32">
        <f t="shared" si="19"/>
        <v>6.1498687766853386E-3</v>
      </c>
      <c r="R601" s="35" cm="1">
        <f t="array" ref="R601">ProfitPCNT(N601,H601)</f>
        <v>3.2010304530185887</v>
      </c>
      <c r="T601" s="11"/>
      <c r="U601" s="11"/>
    </row>
    <row r="602" spans="1:21" x14ac:dyDescent="0.2">
      <c r="A602" s="7">
        <v>293</v>
      </c>
      <c r="B602" s="36">
        <v>44254</v>
      </c>
      <c r="C602" s="7" t="str" cm="1">
        <f t="array" ref="C602">Host(D602)</f>
        <v>Instagram</v>
      </c>
      <c r="D602" s="7" t="s">
        <v>19</v>
      </c>
      <c r="E602" s="7" t="s">
        <v>11</v>
      </c>
      <c r="F602" s="7">
        <v>983498</v>
      </c>
      <c r="G602" s="7">
        <v>89404</v>
      </c>
      <c r="H602" s="37">
        <v>206.46</v>
      </c>
      <c r="I602" s="7">
        <v>596</v>
      </c>
      <c r="J602" s="7">
        <v>2</v>
      </c>
      <c r="K602" s="7">
        <v>1</v>
      </c>
      <c r="L602" s="38" cm="1">
        <f t="array" ref="L602">ConvRate(K602,J602)</f>
        <v>0.5</v>
      </c>
      <c r="M602" s="39">
        <v>0</v>
      </c>
      <c r="N602" s="39" cm="1">
        <f t="array" ref="N602">Profit(M602,H602)</f>
        <v>-206.46</v>
      </c>
      <c r="O602" s="40">
        <f t="shared" si="18"/>
        <v>0.3464093959731544</v>
      </c>
      <c r="P602" s="40" cm="1">
        <f t="array" ref="P602">CostperConv('Master Data'!$H602,'Master Data'!$K602)</f>
        <v>206.46</v>
      </c>
      <c r="Q602" s="38">
        <f t="shared" si="19"/>
        <v>6.6663683951501051E-3</v>
      </c>
      <c r="R602" s="41" cm="1">
        <f t="array" ref="R602">ProfitPCNT(N602,H602)</f>
        <v>-1</v>
      </c>
      <c r="T602" s="11"/>
      <c r="U602" s="11"/>
    </row>
    <row r="603" spans="1:21" x14ac:dyDescent="0.2">
      <c r="A603" s="8">
        <v>294</v>
      </c>
      <c r="B603" s="30">
        <v>44254</v>
      </c>
      <c r="C603" s="8" t="str" cm="1">
        <f t="array" ref="C603">Host(D603)</f>
        <v>Facebook</v>
      </c>
      <c r="D603" s="8" t="s">
        <v>20</v>
      </c>
      <c r="E603" s="8" t="s">
        <v>11</v>
      </c>
      <c r="F603" s="8">
        <v>4387490</v>
      </c>
      <c r="G603" s="8">
        <v>753</v>
      </c>
      <c r="H603" s="31">
        <v>218.16</v>
      </c>
      <c r="I603" s="8">
        <v>21</v>
      </c>
      <c r="J603" s="8">
        <v>0</v>
      </c>
      <c r="K603" s="8">
        <v>1</v>
      </c>
      <c r="L603" s="32" cm="1">
        <f t="array" ref="L603">ConvRate(K603,J603)</f>
        <v>0</v>
      </c>
      <c r="M603" s="33">
        <v>0</v>
      </c>
      <c r="N603" s="33" cm="1">
        <f t="array" ref="N603">Profit(M603,H603)</f>
        <v>-218.16</v>
      </c>
      <c r="O603" s="34">
        <f t="shared" si="18"/>
        <v>10.388571428571428</v>
      </c>
      <c r="P603" s="34" cm="1">
        <f t="array" ref="P603">CostperConv('Master Data'!$H603,'Master Data'!$K603)</f>
        <v>218.16</v>
      </c>
      <c r="Q603" s="32">
        <f t="shared" si="19"/>
        <v>2.7888446215139442E-2</v>
      </c>
      <c r="R603" s="35" cm="1">
        <f t="array" ref="R603">ProfitPCNT(N603,H603)</f>
        <v>-1</v>
      </c>
      <c r="T603" s="11"/>
      <c r="U603" s="11"/>
    </row>
    <row r="604" spans="1:21" x14ac:dyDescent="0.2">
      <c r="A604" s="7">
        <v>295</v>
      </c>
      <c r="B604" s="36">
        <v>44254</v>
      </c>
      <c r="C604" s="7" t="str" cm="1">
        <f t="array" ref="C604">Host(D604)</f>
        <v>Facebook</v>
      </c>
      <c r="D604" s="7" t="s">
        <v>21</v>
      </c>
      <c r="E604" s="7" t="s">
        <v>11</v>
      </c>
      <c r="F604" s="7">
        <v>544756</v>
      </c>
      <c r="G604" s="7">
        <v>14108</v>
      </c>
      <c r="H604" s="37">
        <v>2610.54</v>
      </c>
      <c r="I604" s="7">
        <v>97</v>
      </c>
      <c r="J604" s="7">
        <v>2</v>
      </c>
      <c r="K604" s="7">
        <v>1</v>
      </c>
      <c r="L604" s="38" cm="1">
        <f t="array" ref="L604">ConvRate(K604,J604)</f>
        <v>0.5</v>
      </c>
      <c r="M604" s="39">
        <v>0</v>
      </c>
      <c r="N604" s="39" cm="1">
        <f t="array" ref="N604">Profit(M604,H604)</f>
        <v>-2610.54</v>
      </c>
      <c r="O604" s="40">
        <f t="shared" si="18"/>
        <v>26.912783505154639</v>
      </c>
      <c r="P604" s="40" cm="1">
        <f t="array" ref="P604">CostperConv('Master Data'!$H604,'Master Data'!$K604)</f>
        <v>2610.54</v>
      </c>
      <c r="Q604" s="38">
        <f t="shared" si="19"/>
        <v>6.8755316132690673E-3</v>
      </c>
      <c r="R604" s="41" cm="1">
        <f t="array" ref="R604">ProfitPCNT(N604,H604)</f>
        <v>-1</v>
      </c>
      <c r="T604" s="11"/>
      <c r="U604" s="11"/>
    </row>
    <row r="605" spans="1:21" x14ac:dyDescent="0.2">
      <c r="A605" s="8">
        <v>296</v>
      </c>
      <c r="B605" s="30">
        <v>44254</v>
      </c>
      <c r="C605" s="8" t="str" cm="1">
        <f t="array" ref="C605">Host(D605)</f>
        <v>Instagram</v>
      </c>
      <c r="D605" s="8" t="s">
        <v>22</v>
      </c>
      <c r="E605" s="8" t="s">
        <v>17</v>
      </c>
      <c r="F605" s="8">
        <v>374754</v>
      </c>
      <c r="G605" s="8">
        <v>25226</v>
      </c>
      <c r="H605" s="31">
        <v>3367.55</v>
      </c>
      <c r="I605" s="8">
        <v>302</v>
      </c>
      <c r="J605" s="8">
        <v>4</v>
      </c>
      <c r="K605" s="8">
        <v>1</v>
      </c>
      <c r="L605" s="32" cm="1">
        <f t="array" ref="L605">ConvRate(K605,J605)</f>
        <v>0.25</v>
      </c>
      <c r="M605" s="33">
        <v>5392</v>
      </c>
      <c r="N605" s="33" cm="1">
        <f t="array" ref="N605">Profit(M605,H605)</f>
        <v>2024.45</v>
      </c>
      <c r="O605" s="34">
        <f t="shared" si="18"/>
        <v>11.150827814569537</v>
      </c>
      <c r="P605" s="34" cm="1">
        <f t="array" ref="P605">CostperConv('Master Data'!$H605,'Master Data'!$K605)</f>
        <v>3367.55</v>
      </c>
      <c r="Q605" s="32">
        <f t="shared" si="19"/>
        <v>1.1971775152620313E-2</v>
      </c>
      <c r="R605" s="35" cm="1">
        <f t="array" ref="R605">ProfitPCNT(N605,H605)</f>
        <v>0.60116405101631754</v>
      </c>
      <c r="T605" s="11"/>
      <c r="U605" s="11"/>
    </row>
    <row r="606" spans="1:21" x14ac:dyDescent="0.2">
      <c r="A606" s="7">
        <v>297</v>
      </c>
      <c r="B606" s="36">
        <v>44254</v>
      </c>
      <c r="C606" s="7" t="str" cm="1">
        <f t="array" ref="C606">Host(D606)</f>
        <v>Google</v>
      </c>
      <c r="D606" s="7" t="s">
        <v>23</v>
      </c>
      <c r="E606" s="7" t="s">
        <v>24</v>
      </c>
      <c r="F606" s="7">
        <v>39889</v>
      </c>
      <c r="G606" s="7">
        <v>214106</v>
      </c>
      <c r="H606" s="37">
        <v>3136.94</v>
      </c>
      <c r="I606" s="7">
        <v>400</v>
      </c>
      <c r="J606" s="7">
        <v>8</v>
      </c>
      <c r="K606" s="7">
        <v>1</v>
      </c>
      <c r="L606" s="38" cm="1">
        <f t="array" ref="L606">ConvRate(K606,J606)</f>
        <v>0.125</v>
      </c>
      <c r="M606" s="39">
        <v>3646</v>
      </c>
      <c r="N606" s="39" cm="1">
        <f t="array" ref="N606">Profit(M606,H606)</f>
        <v>509.06</v>
      </c>
      <c r="O606" s="40">
        <f t="shared" si="18"/>
        <v>7.8423499999999997</v>
      </c>
      <c r="P606" s="40" cm="1">
        <f t="array" ref="P606">CostperConv('Master Data'!$H606,'Master Data'!$K606)</f>
        <v>3136.94</v>
      </c>
      <c r="Q606" s="38">
        <f t="shared" si="19"/>
        <v>1.8682334918218078E-3</v>
      </c>
      <c r="R606" s="41" cm="1">
        <f t="array" ref="R606">ProfitPCNT(N606,H606)</f>
        <v>0.16227916377106352</v>
      </c>
      <c r="T606" s="11"/>
      <c r="U606" s="11"/>
    </row>
    <row r="607" spans="1:21" x14ac:dyDescent="0.2">
      <c r="A607" s="8">
        <v>298</v>
      </c>
      <c r="B607" s="30">
        <v>44255</v>
      </c>
      <c r="C607" s="8" t="str" cm="1">
        <f t="array" ref="C607">Host(D607)</f>
        <v>Facebook</v>
      </c>
      <c r="D607" s="8" t="s">
        <v>10</v>
      </c>
      <c r="E607" s="8" t="s">
        <v>11</v>
      </c>
      <c r="F607" s="8">
        <v>349043</v>
      </c>
      <c r="G607" s="8">
        <v>94567</v>
      </c>
      <c r="H607" s="31">
        <v>6059.75</v>
      </c>
      <c r="I607" s="8">
        <v>391</v>
      </c>
      <c r="J607" s="8">
        <v>8</v>
      </c>
      <c r="K607" s="8">
        <v>1</v>
      </c>
      <c r="L607" s="32" cm="1">
        <f t="array" ref="L607">ConvRate(K607,J607)</f>
        <v>0.125</v>
      </c>
      <c r="M607" s="33">
        <v>5468</v>
      </c>
      <c r="N607" s="33" cm="1">
        <f t="array" ref="N607">Profit(M607,H607)</f>
        <v>-591.75</v>
      </c>
      <c r="O607" s="34">
        <f t="shared" si="18"/>
        <v>15.498081841432224</v>
      </c>
      <c r="P607" s="34" cm="1">
        <f t="array" ref="P607">CostperConv('Master Data'!$H607,'Master Data'!$K607)</f>
        <v>6059.75</v>
      </c>
      <c r="Q607" s="32">
        <f t="shared" si="19"/>
        <v>4.1346347034377741E-3</v>
      </c>
      <c r="R607" s="35" cm="1">
        <f t="array" ref="R607">ProfitPCNT(N607,H607)</f>
        <v>-9.7652543421758317E-2</v>
      </c>
      <c r="T607" s="11"/>
      <c r="U607" s="11"/>
    </row>
    <row r="608" spans="1:21" x14ac:dyDescent="0.2">
      <c r="A608" s="7">
        <v>299</v>
      </c>
      <c r="B608" s="36">
        <v>44255</v>
      </c>
      <c r="C608" s="7" t="str" cm="1">
        <f t="array" ref="C608">Host(D608)</f>
        <v>Facebook</v>
      </c>
      <c r="D608" s="7" t="s">
        <v>12</v>
      </c>
      <c r="E608" s="7" t="s">
        <v>11</v>
      </c>
      <c r="F608" s="7">
        <v>348934</v>
      </c>
      <c r="G608" s="7">
        <v>122577</v>
      </c>
      <c r="H608" s="37">
        <v>9977.83</v>
      </c>
      <c r="I608" s="7">
        <v>718</v>
      </c>
      <c r="J608" s="7">
        <v>13</v>
      </c>
      <c r="K608" s="7">
        <v>1</v>
      </c>
      <c r="L608" s="38" cm="1">
        <f t="array" ref="L608">ConvRate(K608,J608)</f>
        <v>7.6923076923076927E-2</v>
      </c>
      <c r="M608" s="39">
        <v>5617</v>
      </c>
      <c r="N608" s="39" cm="1">
        <f t="array" ref="N608">Profit(M608,H608)</f>
        <v>-4360.83</v>
      </c>
      <c r="O608" s="40">
        <f t="shared" si="18"/>
        <v>13.896699164345403</v>
      </c>
      <c r="P608" s="40" cm="1">
        <f t="array" ref="P608">CostperConv('Master Data'!$H608,'Master Data'!$K608)</f>
        <v>9977.83</v>
      </c>
      <c r="Q608" s="38">
        <f t="shared" si="19"/>
        <v>5.8575426058722268E-3</v>
      </c>
      <c r="R608" s="41" cm="1">
        <f t="array" ref="R608">ProfitPCNT(N608,H608)</f>
        <v>-0.43705194416020315</v>
      </c>
      <c r="T608" s="11"/>
      <c r="U608" s="11"/>
    </row>
    <row r="609" spans="1:21" x14ac:dyDescent="0.2">
      <c r="A609" s="8">
        <v>300</v>
      </c>
      <c r="B609" s="30">
        <v>44255</v>
      </c>
      <c r="C609" s="8" t="str" cm="1">
        <f t="array" ref="C609">Host(D609)</f>
        <v>Google</v>
      </c>
      <c r="D609" s="8" t="s">
        <v>13</v>
      </c>
      <c r="E609" s="8" t="s">
        <v>14</v>
      </c>
      <c r="F609" s="8">
        <v>89459845</v>
      </c>
      <c r="G609" s="8">
        <v>10327</v>
      </c>
      <c r="H609" s="31">
        <v>2906.03</v>
      </c>
      <c r="I609" s="8">
        <v>220</v>
      </c>
      <c r="J609" s="8">
        <v>4</v>
      </c>
      <c r="K609" s="8">
        <v>1</v>
      </c>
      <c r="L609" s="32" cm="1">
        <f t="array" ref="L609">ConvRate(K609,J609)</f>
        <v>0.25</v>
      </c>
      <c r="M609" s="33">
        <v>7244</v>
      </c>
      <c r="N609" s="33" cm="1">
        <f t="array" ref="N609">Profit(M609,H609)</f>
        <v>4337.97</v>
      </c>
      <c r="O609" s="34">
        <f t="shared" si="18"/>
        <v>13.209227272727274</v>
      </c>
      <c r="P609" s="34" cm="1">
        <f t="array" ref="P609">CostperConv('Master Data'!$H609,'Master Data'!$K609)</f>
        <v>2906.03</v>
      </c>
      <c r="Q609" s="32">
        <f t="shared" si="19"/>
        <v>2.1303379490655562E-2</v>
      </c>
      <c r="R609" s="35" cm="1">
        <f t="array" ref="R609">ProfitPCNT(N609,H609)</f>
        <v>1.4927478381159176</v>
      </c>
      <c r="T609" s="11"/>
      <c r="U609" s="11"/>
    </row>
    <row r="610" spans="1:21" x14ac:dyDescent="0.2">
      <c r="A610" s="7">
        <v>301</v>
      </c>
      <c r="B610" s="36">
        <v>44255</v>
      </c>
      <c r="C610" s="7" t="str" cm="1">
        <f t="array" ref="C610">Host(D610)</f>
        <v>Google</v>
      </c>
      <c r="D610" s="7" t="s">
        <v>15</v>
      </c>
      <c r="E610" s="7" t="s">
        <v>14</v>
      </c>
      <c r="F610" s="7">
        <v>127823</v>
      </c>
      <c r="G610" s="7">
        <v>60621</v>
      </c>
      <c r="H610" s="37">
        <v>339.49</v>
      </c>
      <c r="I610" s="7">
        <v>554</v>
      </c>
      <c r="J610" s="7">
        <v>1</v>
      </c>
      <c r="K610" s="7">
        <v>1</v>
      </c>
      <c r="L610" s="38" cm="1">
        <f t="array" ref="L610">ConvRate(K610,J610)</f>
        <v>1</v>
      </c>
      <c r="M610" s="39">
        <v>0</v>
      </c>
      <c r="N610" s="39" cm="1">
        <f t="array" ref="N610">Profit(M610,H610)</f>
        <v>-339.49</v>
      </c>
      <c r="O610" s="40">
        <f t="shared" si="18"/>
        <v>0.61279783393501808</v>
      </c>
      <c r="P610" s="40" cm="1">
        <f t="array" ref="P610">CostperConv('Master Data'!$H610,'Master Data'!$K610)</f>
        <v>339.49</v>
      </c>
      <c r="Q610" s="38">
        <f t="shared" si="19"/>
        <v>9.1387472987908488E-3</v>
      </c>
      <c r="R610" s="41" cm="1">
        <f t="array" ref="R610">ProfitPCNT(N610,H610)</f>
        <v>-1</v>
      </c>
      <c r="T610" s="11"/>
      <c r="U610" s="11"/>
    </row>
    <row r="611" spans="1:21" x14ac:dyDescent="0.2">
      <c r="A611" s="8">
        <v>302</v>
      </c>
      <c r="B611" s="30">
        <v>44255</v>
      </c>
      <c r="C611" s="8" t="str" cm="1">
        <f t="array" ref="C611">Host(D611)</f>
        <v>YouTube</v>
      </c>
      <c r="D611" s="8" t="s">
        <v>16</v>
      </c>
      <c r="E611" s="8" t="s">
        <v>17</v>
      </c>
      <c r="F611" s="8">
        <v>10934</v>
      </c>
      <c r="G611" s="8">
        <v>146475</v>
      </c>
      <c r="H611" s="31">
        <v>10451.17</v>
      </c>
      <c r="I611" s="8">
        <v>874</v>
      </c>
      <c r="J611" s="8">
        <v>22</v>
      </c>
      <c r="K611" s="8">
        <v>5</v>
      </c>
      <c r="L611" s="32" cm="1">
        <f t="array" ref="L611">ConvRate(K611,J611)</f>
        <v>0.22727272727272727</v>
      </c>
      <c r="M611" s="33">
        <v>40517</v>
      </c>
      <c r="N611" s="33" cm="1">
        <f t="array" ref="N611">Profit(M611,H611)</f>
        <v>30065.83</v>
      </c>
      <c r="O611" s="34">
        <f t="shared" si="18"/>
        <v>11.957860411899313</v>
      </c>
      <c r="P611" s="34" cm="1">
        <f t="array" ref="P611">CostperConv('Master Data'!$H611,'Master Data'!$K611)</f>
        <v>2090.2339999999999</v>
      </c>
      <c r="Q611" s="32">
        <f t="shared" si="19"/>
        <v>5.9668885475337085E-3</v>
      </c>
      <c r="R611" s="35" cm="1">
        <f t="array" ref="R611">ProfitPCNT(N611,H611)</f>
        <v>2.8767908282039238</v>
      </c>
      <c r="T611" s="11"/>
      <c r="U611" s="11"/>
    </row>
    <row r="612" spans="1:21" x14ac:dyDescent="0.2">
      <c r="A612" s="7">
        <v>303</v>
      </c>
      <c r="B612" s="36">
        <v>44255</v>
      </c>
      <c r="C612" s="7" t="str" cm="1">
        <f t="array" ref="C612">Host(D612)</f>
        <v>Instagram</v>
      </c>
      <c r="D612" s="7" t="s">
        <v>18</v>
      </c>
      <c r="E612" s="7" t="s">
        <v>11</v>
      </c>
      <c r="F612" s="7">
        <v>9034945</v>
      </c>
      <c r="G612" s="7">
        <v>66168</v>
      </c>
      <c r="H612" s="37">
        <v>4001.6</v>
      </c>
      <c r="I612" s="7">
        <v>541</v>
      </c>
      <c r="J612" s="7">
        <v>13</v>
      </c>
      <c r="K612" s="7">
        <v>1</v>
      </c>
      <c r="L612" s="38" cm="1">
        <f t="array" ref="L612">ConvRate(K612,J612)</f>
        <v>7.6923076923076927E-2</v>
      </c>
      <c r="M612" s="39">
        <v>5366</v>
      </c>
      <c r="N612" s="39" cm="1">
        <f t="array" ref="N612">Profit(M612,H612)</f>
        <v>1364.4</v>
      </c>
      <c r="O612" s="40">
        <f t="shared" si="18"/>
        <v>7.3966728280961185</v>
      </c>
      <c r="P612" s="40" cm="1">
        <f t="array" ref="P612">CostperConv('Master Data'!$H612,'Master Data'!$K612)</f>
        <v>4001.6</v>
      </c>
      <c r="Q612" s="38">
        <f t="shared" si="19"/>
        <v>8.1761576592914997E-3</v>
      </c>
      <c r="R612" s="41" cm="1">
        <f t="array" ref="R612">ProfitPCNT(N612,H612)</f>
        <v>0.34096361455417834</v>
      </c>
      <c r="T612" s="11"/>
      <c r="U612" s="11"/>
    </row>
    <row r="613" spans="1:21" x14ac:dyDescent="0.2">
      <c r="A613" s="8">
        <v>304</v>
      </c>
      <c r="B613" s="30">
        <v>44255</v>
      </c>
      <c r="C613" s="8" t="str" cm="1">
        <f t="array" ref="C613">Host(D613)</f>
        <v>Instagram</v>
      </c>
      <c r="D613" s="8" t="s">
        <v>19</v>
      </c>
      <c r="E613" s="8" t="s">
        <v>11</v>
      </c>
      <c r="F613" s="8">
        <v>983498</v>
      </c>
      <c r="G613" s="8">
        <v>642118</v>
      </c>
      <c r="H613" s="31">
        <v>683.72</v>
      </c>
      <c r="I613" s="8">
        <v>1223</v>
      </c>
      <c r="J613" s="8">
        <v>3</v>
      </c>
      <c r="K613" s="8">
        <v>1</v>
      </c>
      <c r="L613" s="32" cm="1">
        <f t="array" ref="L613">ConvRate(K613,J613)</f>
        <v>0.33333333333333331</v>
      </c>
      <c r="M613" s="33">
        <v>0</v>
      </c>
      <c r="N613" s="33" cm="1">
        <f t="array" ref="N613">Profit(M613,H613)</f>
        <v>-683.72</v>
      </c>
      <c r="O613" s="34">
        <f t="shared" si="18"/>
        <v>0.55905151267375308</v>
      </c>
      <c r="P613" s="34" cm="1">
        <f t="array" ref="P613">CostperConv('Master Data'!$H613,'Master Data'!$K613)</f>
        <v>683.72</v>
      </c>
      <c r="Q613" s="32">
        <f t="shared" si="19"/>
        <v>1.9046343506956666E-3</v>
      </c>
      <c r="R613" s="35" cm="1">
        <f t="array" ref="R613">ProfitPCNT(N613,H613)</f>
        <v>-1</v>
      </c>
      <c r="T613" s="11"/>
      <c r="U613" s="11"/>
    </row>
    <row r="614" spans="1:21" x14ac:dyDescent="0.2">
      <c r="A614" s="7">
        <v>305</v>
      </c>
      <c r="B614" s="36">
        <v>44255</v>
      </c>
      <c r="C614" s="7" t="str" cm="1">
        <f t="array" ref="C614">Host(D614)</f>
        <v>Facebook</v>
      </c>
      <c r="D614" s="7" t="s">
        <v>20</v>
      </c>
      <c r="E614" s="7" t="s">
        <v>11</v>
      </c>
      <c r="F614" s="7">
        <v>4387490</v>
      </c>
      <c r="G614" s="7">
        <v>1842</v>
      </c>
      <c r="H614" s="37">
        <v>192.38</v>
      </c>
      <c r="I614" s="7">
        <v>66</v>
      </c>
      <c r="J614" s="7">
        <v>0</v>
      </c>
      <c r="K614" s="7">
        <v>1</v>
      </c>
      <c r="L614" s="38" cm="1">
        <f t="array" ref="L614">ConvRate(K614,J614)</f>
        <v>0</v>
      </c>
      <c r="M614" s="39">
        <v>0</v>
      </c>
      <c r="N614" s="39" cm="1">
        <f t="array" ref="N614">Profit(M614,H614)</f>
        <v>-192.38</v>
      </c>
      <c r="O614" s="40">
        <f t="shared" si="18"/>
        <v>2.9148484848484846</v>
      </c>
      <c r="P614" s="40" cm="1">
        <f t="array" ref="P614">CostperConv('Master Data'!$H614,'Master Data'!$K614)</f>
        <v>192.38</v>
      </c>
      <c r="Q614" s="38">
        <f t="shared" si="19"/>
        <v>3.5830618892508145E-2</v>
      </c>
      <c r="R614" s="41" cm="1">
        <f t="array" ref="R614">ProfitPCNT(N614,H614)</f>
        <v>-1</v>
      </c>
      <c r="T614" s="11"/>
      <c r="U614" s="11"/>
    </row>
    <row r="615" spans="1:21" x14ac:dyDescent="0.2">
      <c r="A615" s="8">
        <v>306</v>
      </c>
      <c r="B615" s="30">
        <v>44255</v>
      </c>
      <c r="C615" s="8" t="str" cm="1">
        <f t="array" ref="C615">Host(D615)</f>
        <v>Facebook</v>
      </c>
      <c r="D615" s="8" t="s">
        <v>21</v>
      </c>
      <c r="E615" s="8" t="s">
        <v>11</v>
      </c>
      <c r="F615" s="8">
        <v>544756</v>
      </c>
      <c r="G615" s="8">
        <v>28849</v>
      </c>
      <c r="H615" s="31">
        <v>7164.54</v>
      </c>
      <c r="I615" s="8">
        <v>222</v>
      </c>
      <c r="J615" s="8">
        <v>4</v>
      </c>
      <c r="K615" s="8">
        <v>1</v>
      </c>
      <c r="L615" s="32" cm="1">
        <f t="array" ref="L615">ConvRate(K615,J615)</f>
        <v>0.25</v>
      </c>
      <c r="M615" s="33">
        <v>1400</v>
      </c>
      <c r="N615" s="33" cm="1">
        <f t="array" ref="N615">Profit(M615,H615)</f>
        <v>-5764.54</v>
      </c>
      <c r="O615" s="34">
        <f t="shared" si="18"/>
        <v>32.272702702702702</v>
      </c>
      <c r="P615" s="34" cm="1">
        <f t="array" ref="P615">CostperConv('Master Data'!$H615,'Master Data'!$K615)</f>
        <v>7164.54</v>
      </c>
      <c r="Q615" s="32">
        <f t="shared" si="19"/>
        <v>7.6952407362473572E-3</v>
      </c>
      <c r="R615" s="35" cm="1">
        <f t="array" ref="R615">ProfitPCNT(N615,H615)</f>
        <v>-0.80459317695204435</v>
      </c>
      <c r="T615" s="11"/>
      <c r="U615" s="11"/>
    </row>
    <row r="616" spans="1:21" x14ac:dyDescent="0.2">
      <c r="A616" s="7">
        <v>307</v>
      </c>
      <c r="B616" s="36">
        <v>44255</v>
      </c>
      <c r="C616" s="7" t="str" cm="1">
        <f t="array" ref="C616">Host(D616)</f>
        <v>Instagram</v>
      </c>
      <c r="D616" s="7" t="s">
        <v>22</v>
      </c>
      <c r="E616" s="7" t="s">
        <v>17</v>
      </c>
      <c r="F616" s="7">
        <v>374754</v>
      </c>
      <c r="G616" s="7">
        <v>85322</v>
      </c>
      <c r="H616" s="37">
        <v>4879.25</v>
      </c>
      <c r="I616" s="7">
        <v>495</v>
      </c>
      <c r="J616" s="7">
        <v>12</v>
      </c>
      <c r="K616" s="7">
        <v>1</v>
      </c>
      <c r="L616" s="38" cm="1">
        <f t="array" ref="L616">ConvRate(K616,J616)</f>
        <v>8.3333333333333329E-2</v>
      </c>
      <c r="M616" s="39">
        <v>5918</v>
      </c>
      <c r="N616" s="39" cm="1">
        <f t="array" ref="N616">Profit(M616,H616)</f>
        <v>1038.75</v>
      </c>
      <c r="O616" s="40">
        <f t="shared" si="18"/>
        <v>9.8570707070707062</v>
      </c>
      <c r="P616" s="40" cm="1">
        <f t="array" ref="P616">CostperConv('Master Data'!$H616,'Master Data'!$K616)</f>
        <v>4879.25</v>
      </c>
      <c r="Q616" s="38">
        <f t="shared" si="19"/>
        <v>5.8015517685942666E-3</v>
      </c>
      <c r="R616" s="41" cm="1">
        <f t="array" ref="R616">ProfitPCNT(N616,H616)</f>
        <v>0.21289132551109288</v>
      </c>
      <c r="T616" s="11"/>
      <c r="U616" s="11"/>
    </row>
    <row r="617" spans="1:21" x14ac:dyDescent="0.2">
      <c r="A617" s="8">
        <v>308</v>
      </c>
      <c r="B617" s="30">
        <v>44255</v>
      </c>
      <c r="C617" s="8" t="str" cm="1">
        <f t="array" ref="C617">Host(D617)</f>
        <v>Google</v>
      </c>
      <c r="D617" s="8" t="s">
        <v>23</v>
      </c>
      <c r="E617" s="8" t="s">
        <v>24</v>
      </c>
      <c r="F617" s="8">
        <v>39889</v>
      </c>
      <c r="G617" s="8">
        <v>8401426</v>
      </c>
      <c r="H617" s="31">
        <v>6053.47</v>
      </c>
      <c r="I617" s="8">
        <v>680</v>
      </c>
      <c r="J617" s="8">
        <v>18</v>
      </c>
      <c r="K617" s="8">
        <v>2</v>
      </c>
      <c r="L617" s="32" cm="1">
        <f t="array" ref="L617">ConvRate(K617,J617)</f>
        <v>0.1111111111111111</v>
      </c>
      <c r="M617" s="33">
        <v>6855</v>
      </c>
      <c r="N617" s="33" cm="1">
        <f t="array" ref="N617">Profit(M617,H617)</f>
        <v>801.53</v>
      </c>
      <c r="O617" s="34">
        <f t="shared" si="18"/>
        <v>8.9021617647058822</v>
      </c>
      <c r="P617" s="34" cm="1">
        <f t="array" ref="P617">CostperConv('Master Data'!$H617,'Master Data'!$K617)</f>
        <v>3026.7350000000001</v>
      </c>
      <c r="Q617" s="32">
        <f t="shared" si="19"/>
        <v>8.0938640654574587E-5</v>
      </c>
      <c r="R617" s="35" cm="1">
        <f t="array" ref="R617">ProfitPCNT(N617,H617)</f>
        <v>0.13240835421667241</v>
      </c>
      <c r="T617" s="11"/>
      <c r="U617" s="11"/>
    </row>
    <row r="618" spans="1:21" x14ac:dyDescent="0.2">
      <c r="A618" s="7">
        <v>1</v>
      </c>
      <c r="B618" s="36">
        <v>44256</v>
      </c>
      <c r="C618" s="7" t="str" cm="1">
        <f t="array" ref="C618">Host(D618)</f>
        <v>Facebook</v>
      </c>
      <c r="D618" s="7" t="s">
        <v>10</v>
      </c>
      <c r="E618" s="7" t="s">
        <v>11</v>
      </c>
      <c r="F618" s="7">
        <v>349043</v>
      </c>
      <c r="G618" s="7">
        <v>160521</v>
      </c>
      <c r="H618" s="37">
        <v>7521.4</v>
      </c>
      <c r="I618" s="7">
        <v>1189</v>
      </c>
      <c r="J618" s="7">
        <v>14</v>
      </c>
      <c r="K618" s="7">
        <v>1</v>
      </c>
      <c r="L618" s="38" cm="1">
        <f t="array" ref="L618">ConvRate(K618,J618)</f>
        <v>7.1428571428571425E-2</v>
      </c>
      <c r="M618" s="39">
        <v>4211</v>
      </c>
      <c r="N618" s="39" cm="1">
        <f t="array" ref="N618">Profit(M618,H618)</f>
        <v>-3310.4</v>
      </c>
      <c r="O618" s="40">
        <f t="shared" si="18"/>
        <v>6.3258200168208578</v>
      </c>
      <c r="P618" s="40" cm="1">
        <f t="array" ref="P618">CostperConv('Master Data'!$H618,'Master Data'!$K618)</f>
        <v>7521.4</v>
      </c>
      <c r="Q618" s="38">
        <f t="shared" si="19"/>
        <v>7.4071305312077545E-3</v>
      </c>
      <c r="R618" s="41" cm="1">
        <f t="array" ref="R618">ProfitPCNT(N618,H618)</f>
        <v>-0.4401308267077938</v>
      </c>
      <c r="T618" s="11"/>
      <c r="U618" s="11"/>
    </row>
    <row r="619" spans="1:21" x14ac:dyDescent="0.2">
      <c r="A619" s="8">
        <v>2</v>
      </c>
      <c r="B619" s="30">
        <v>44256</v>
      </c>
      <c r="C619" s="8" t="str" cm="1">
        <f t="array" ref="C619">Host(D619)</f>
        <v>Facebook</v>
      </c>
      <c r="D619" s="8" t="s">
        <v>12</v>
      </c>
      <c r="E619" s="8" t="s">
        <v>11</v>
      </c>
      <c r="F619" s="8">
        <v>348934</v>
      </c>
      <c r="G619" s="8">
        <v>248311</v>
      </c>
      <c r="H619" s="31">
        <v>16714.72</v>
      </c>
      <c r="I619" s="8">
        <v>1549</v>
      </c>
      <c r="J619" s="8">
        <v>55</v>
      </c>
      <c r="K619" s="8">
        <v>2</v>
      </c>
      <c r="L619" s="32" cm="1">
        <f t="array" ref="L619">ConvRate(K619,J619)</f>
        <v>3.6363636363636362E-2</v>
      </c>
      <c r="M619" s="33">
        <v>12084</v>
      </c>
      <c r="N619" s="33" cm="1">
        <f t="array" ref="N619">Profit(M619,H619)</f>
        <v>-4630.72</v>
      </c>
      <c r="O619" s="34">
        <f t="shared" si="18"/>
        <v>10.790652033570046</v>
      </c>
      <c r="P619" s="34" cm="1">
        <f t="array" ref="P619">CostperConv('Master Data'!$H619,'Master Data'!$K619)</f>
        <v>8357.36</v>
      </c>
      <c r="Q619" s="32">
        <f t="shared" si="19"/>
        <v>6.2381449069916356E-3</v>
      </c>
      <c r="R619" s="35" cm="1">
        <f t="array" ref="R619">ProfitPCNT(N619,H619)</f>
        <v>-0.27704442551236275</v>
      </c>
      <c r="T619" s="11"/>
      <c r="U619" s="11"/>
    </row>
    <row r="620" spans="1:21" x14ac:dyDescent="0.2">
      <c r="A620" s="7">
        <v>3</v>
      </c>
      <c r="B620" s="36">
        <v>44256</v>
      </c>
      <c r="C620" s="7" t="str" cm="1">
        <f t="array" ref="C620">Host(D620)</f>
        <v>Google</v>
      </c>
      <c r="D620" s="7" t="s">
        <v>13</v>
      </c>
      <c r="E620" s="7" t="s">
        <v>14</v>
      </c>
      <c r="F620" s="7">
        <v>89459845</v>
      </c>
      <c r="G620" s="7">
        <v>25933</v>
      </c>
      <c r="H620" s="37">
        <v>4541.4799999999996</v>
      </c>
      <c r="I620" s="7">
        <v>512</v>
      </c>
      <c r="J620" s="7">
        <v>9</v>
      </c>
      <c r="K620" s="7">
        <v>1</v>
      </c>
      <c r="L620" s="38" cm="1">
        <f t="array" ref="L620">ConvRate(K620,J620)</f>
        <v>0.1111111111111111</v>
      </c>
      <c r="M620" s="39">
        <v>7386</v>
      </c>
      <c r="N620" s="39" cm="1">
        <f t="array" ref="N620">Profit(M620,H620)</f>
        <v>2844.52</v>
      </c>
      <c r="O620" s="40">
        <f t="shared" si="18"/>
        <v>8.8700781249999991</v>
      </c>
      <c r="P620" s="40" cm="1">
        <f t="array" ref="P620">CostperConv('Master Data'!$H620,'Master Data'!$K620)</f>
        <v>4541.4799999999996</v>
      </c>
      <c r="Q620" s="38">
        <f t="shared" si="19"/>
        <v>1.9743184359696141E-2</v>
      </c>
      <c r="R620" s="41" cm="1">
        <f t="array" ref="R620">ProfitPCNT(N620,H620)</f>
        <v>0.62634207350907645</v>
      </c>
      <c r="T620" s="11"/>
      <c r="U620" s="11"/>
    </row>
    <row r="621" spans="1:21" x14ac:dyDescent="0.2">
      <c r="A621" s="8">
        <v>4</v>
      </c>
      <c r="B621" s="30">
        <v>44256</v>
      </c>
      <c r="C621" s="8" t="str" cm="1">
        <f t="array" ref="C621">Host(D621)</f>
        <v>Google</v>
      </c>
      <c r="D621" s="8" t="s">
        <v>15</v>
      </c>
      <c r="E621" s="8" t="s">
        <v>14</v>
      </c>
      <c r="F621" s="8">
        <v>127823</v>
      </c>
      <c r="G621" s="8">
        <v>129161</v>
      </c>
      <c r="H621" s="31">
        <v>6589.42</v>
      </c>
      <c r="I621" s="8">
        <v>1118</v>
      </c>
      <c r="J621" s="8">
        <v>25</v>
      </c>
      <c r="K621" s="8">
        <v>1</v>
      </c>
      <c r="L621" s="32" cm="1">
        <f t="array" ref="L621">ConvRate(K621,J621)</f>
        <v>0.04</v>
      </c>
      <c r="M621" s="33">
        <v>2484</v>
      </c>
      <c r="N621" s="33" cm="1">
        <f t="array" ref="N621">Profit(M621,H621)</f>
        <v>-4105.42</v>
      </c>
      <c r="O621" s="34">
        <f t="shared" si="18"/>
        <v>5.8939355992844362</v>
      </c>
      <c r="P621" s="34" cm="1">
        <f t="array" ref="P621">CostperConv('Master Data'!$H621,'Master Data'!$K621)</f>
        <v>6589.42</v>
      </c>
      <c r="Q621" s="32">
        <f t="shared" si="19"/>
        <v>8.6558636120810453E-3</v>
      </c>
      <c r="R621" s="35" cm="1">
        <f t="array" ref="R621">ProfitPCNT(N621,H621)</f>
        <v>-0.62303207262551186</v>
      </c>
      <c r="T621" s="11"/>
      <c r="U621" s="11"/>
    </row>
    <row r="622" spans="1:21" x14ac:dyDescent="0.2">
      <c r="A622" s="7">
        <v>5</v>
      </c>
      <c r="B622" s="36">
        <v>44256</v>
      </c>
      <c r="C622" s="7" t="str" cm="1">
        <f t="array" ref="C622">Host(D622)</f>
        <v>YouTube</v>
      </c>
      <c r="D622" s="7" t="s">
        <v>16</v>
      </c>
      <c r="E622" s="7" t="s">
        <v>17</v>
      </c>
      <c r="F622" s="7">
        <v>10934</v>
      </c>
      <c r="G622" s="7">
        <v>254357</v>
      </c>
      <c r="H622" s="37">
        <v>27001.360000000001</v>
      </c>
      <c r="I622" s="7">
        <v>2263</v>
      </c>
      <c r="J622" s="7">
        <v>48</v>
      </c>
      <c r="K622" s="7">
        <v>8</v>
      </c>
      <c r="L622" s="38" cm="1">
        <f t="array" ref="L622">ConvRate(K622,J622)</f>
        <v>0.16666666666666666</v>
      </c>
      <c r="M622" s="39">
        <v>67964</v>
      </c>
      <c r="N622" s="39" cm="1">
        <f t="array" ref="N622">Profit(M622,H622)</f>
        <v>40962.639999999999</v>
      </c>
      <c r="O622" s="40">
        <f t="shared" si="18"/>
        <v>11.931665930181175</v>
      </c>
      <c r="P622" s="40" cm="1">
        <f t="array" ref="P622">CostperConv('Master Data'!$H622,'Master Data'!$K622)</f>
        <v>3375.17</v>
      </c>
      <c r="Q622" s="38">
        <f t="shared" si="19"/>
        <v>8.8969440589407797E-3</v>
      </c>
      <c r="R622" s="41" cm="1">
        <f t="array" ref="R622">ProfitPCNT(N622,H622)</f>
        <v>1.5170584000213323</v>
      </c>
      <c r="T622" s="11"/>
      <c r="U622" s="11"/>
    </row>
    <row r="623" spans="1:21" x14ac:dyDescent="0.2">
      <c r="A623" s="8">
        <v>6</v>
      </c>
      <c r="B623" s="30">
        <v>44256</v>
      </c>
      <c r="C623" s="8" t="str" cm="1">
        <f t="array" ref="C623">Host(D623)</f>
        <v>Instagram</v>
      </c>
      <c r="D623" s="8" t="s">
        <v>18</v>
      </c>
      <c r="E623" s="8" t="s">
        <v>11</v>
      </c>
      <c r="F623" s="8">
        <v>9034945</v>
      </c>
      <c r="G623" s="8">
        <v>495288</v>
      </c>
      <c r="H623" s="31">
        <v>9555.0300000000007</v>
      </c>
      <c r="I623" s="8">
        <v>1199</v>
      </c>
      <c r="J623" s="8">
        <v>24</v>
      </c>
      <c r="K623" s="8">
        <v>2</v>
      </c>
      <c r="L623" s="32" cm="1">
        <f t="array" ref="L623">ConvRate(K623,J623)</f>
        <v>8.3333333333333329E-2</v>
      </c>
      <c r="M623" s="33">
        <v>17917</v>
      </c>
      <c r="N623" s="33" cm="1">
        <f t="array" ref="N623">Profit(M623,H623)</f>
        <v>8361.9699999999993</v>
      </c>
      <c r="O623" s="34">
        <f t="shared" si="18"/>
        <v>7.9691659716430365</v>
      </c>
      <c r="P623" s="34" cm="1">
        <f t="array" ref="P623">CostperConv('Master Data'!$H623,'Master Data'!$K623)</f>
        <v>4777.5150000000003</v>
      </c>
      <c r="Q623" s="32">
        <f t="shared" si="19"/>
        <v>2.4208137487683932E-3</v>
      </c>
      <c r="R623" s="35" cm="1">
        <f t="array" ref="R623">ProfitPCNT(N623,H623)</f>
        <v>0.8751380163118273</v>
      </c>
      <c r="T623" s="11"/>
      <c r="U623" s="11"/>
    </row>
    <row r="624" spans="1:21" x14ac:dyDescent="0.2">
      <c r="A624" s="7">
        <v>7</v>
      </c>
      <c r="B624" s="36">
        <v>44256</v>
      </c>
      <c r="C624" s="7" t="str" cm="1">
        <f t="array" ref="C624">Host(D624)</f>
        <v>Instagram</v>
      </c>
      <c r="D624" s="7" t="s">
        <v>19</v>
      </c>
      <c r="E624" s="7" t="s">
        <v>11</v>
      </c>
      <c r="F624" s="7">
        <v>983498</v>
      </c>
      <c r="G624" s="7">
        <v>430162</v>
      </c>
      <c r="H624" s="37">
        <v>3280.58</v>
      </c>
      <c r="I624" s="7">
        <v>2787</v>
      </c>
      <c r="J624" s="7">
        <v>91</v>
      </c>
      <c r="K624" s="7">
        <v>1</v>
      </c>
      <c r="L624" s="38" cm="1">
        <f t="array" ref="L624">ConvRate(K624,J624)</f>
        <v>1.098901098901099E-2</v>
      </c>
      <c r="M624" s="39">
        <v>2267</v>
      </c>
      <c r="N624" s="39" cm="1">
        <f t="array" ref="N624">Profit(M624,H624)</f>
        <v>-1013.58</v>
      </c>
      <c r="O624" s="40">
        <f t="shared" si="18"/>
        <v>1.1771008252601363</v>
      </c>
      <c r="P624" s="40" cm="1">
        <f t="array" ref="P624">CostperConv('Master Data'!$H624,'Master Data'!$K624)</f>
        <v>3280.58</v>
      </c>
      <c r="Q624" s="38">
        <f t="shared" si="19"/>
        <v>6.4789544404201208E-3</v>
      </c>
      <c r="R624" s="41" cm="1">
        <f t="array" ref="R624">ProfitPCNT(N624,H624)</f>
        <v>-0.30896365886520066</v>
      </c>
      <c r="T624" s="11"/>
      <c r="U624" s="11"/>
    </row>
    <row r="625" spans="1:21" x14ac:dyDescent="0.2">
      <c r="A625" s="8">
        <v>8</v>
      </c>
      <c r="B625" s="30">
        <v>44256</v>
      </c>
      <c r="C625" s="8" t="str" cm="1">
        <f t="array" ref="C625">Host(D625)</f>
        <v>Facebook</v>
      </c>
      <c r="D625" s="8" t="s">
        <v>20</v>
      </c>
      <c r="E625" s="8" t="s">
        <v>11</v>
      </c>
      <c r="F625" s="8">
        <v>4387490</v>
      </c>
      <c r="G625" s="8">
        <v>5542</v>
      </c>
      <c r="H625" s="31">
        <v>1288.76</v>
      </c>
      <c r="I625" s="8">
        <v>150</v>
      </c>
      <c r="J625" s="8">
        <v>2</v>
      </c>
      <c r="K625" s="8">
        <v>1</v>
      </c>
      <c r="L625" s="32" cm="1">
        <f t="array" ref="L625">ConvRate(K625,J625)</f>
        <v>0.5</v>
      </c>
      <c r="M625" s="33">
        <v>4212</v>
      </c>
      <c r="N625" s="33" cm="1">
        <f t="array" ref="N625">Profit(M625,H625)</f>
        <v>2923.24</v>
      </c>
      <c r="O625" s="34">
        <f t="shared" si="18"/>
        <v>8.5917333333333339</v>
      </c>
      <c r="P625" s="34" cm="1">
        <f t="array" ref="P625">CostperConv('Master Data'!$H625,'Master Data'!$K625)</f>
        <v>1288.76</v>
      </c>
      <c r="Q625" s="32">
        <f t="shared" si="19"/>
        <v>2.7066041140382534E-2</v>
      </c>
      <c r="R625" s="35" cm="1">
        <f t="array" ref="R625">ProfitPCNT(N625,H625)</f>
        <v>2.2682578602687853</v>
      </c>
      <c r="T625" s="11"/>
      <c r="U625" s="11"/>
    </row>
    <row r="626" spans="1:21" x14ac:dyDescent="0.2">
      <c r="A626" s="7">
        <v>9</v>
      </c>
      <c r="B626" s="36">
        <v>44256</v>
      </c>
      <c r="C626" s="7" t="str" cm="1">
        <f t="array" ref="C626">Host(D626)</f>
        <v>Facebook</v>
      </c>
      <c r="D626" s="7" t="s">
        <v>21</v>
      </c>
      <c r="E626" s="7" t="s">
        <v>11</v>
      </c>
      <c r="F626" s="7">
        <v>544756</v>
      </c>
      <c r="G626" s="7">
        <v>65735</v>
      </c>
      <c r="H626" s="37">
        <v>14800.01</v>
      </c>
      <c r="I626" s="7">
        <v>576</v>
      </c>
      <c r="J626" s="7">
        <v>16</v>
      </c>
      <c r="K626" s="7">
        <v>2</v>
      </c>
      <c r="L626" s="38" cm="1">
        <f t="array" ref="L626">ConvRate(K626,J626)</f>
        <v>0.125</v>
      </c>
      <c r="M626" s="39">
        <v>3399</v>
      </c>
      <c r="N626" s="39" cm="1">
        <f t="array" ref="N626">Profit(M626,H626)</f>
        <v>-11401.01</v>
      </c>
      <c r="O626" s="40">
        <f t="shared" si="18"/>
        <v>25.694461805555555</v>
      </c>
      <c r="P626" s="40" cm="1">
        <f t="array" ref="P626">CostperConv('Master Data'!$H626,'Master Data'!$K626)</f>
        <v>7400.0050000000001</v>
      </c>
      <c r="Q626" s="38">
        <f t="shared" si="19"/>
        <v>8.7624553129991636E-3</v>
      </c>
      <c r="R626" s="41" cm="1">
        <f t="array" ref="R626">ProfitPCNT(N626,H626)</f>
        <v>-0.7703379930148696</v>
      </c>
      <c r="T626" s="11"/>
      <c r="U626" s="11"/>
    </row>
    <row r="627" spans="1:21" x14ac:dyDescent="0.2">
      <c r="A627" s="8">
        <v>10</v>
      </c>
      <c r="B627" s="30">
        <v>44256</v>
      </c>
      <c r="C627" s="8" t="str" cm="1">
        <f t="array" ref="C627">Host(D627)</f>
        <v>Instagram</v>
      </c>
      <c r="D627" s="8" t="s">
        <v>22</v>
      </c>
      <c r="E627" s="8" t="s">
        <v>17</v>
      </c>
      <c r="F627" s="8">
        <v>374754</v>
      </c>
      <c r="G627" s="8">
        <v>108894</v>
      </c>
      <c r="H627" s="31">
        <v>26661.119999999999</v>
      </c>
      <c r="I627" s="8">
        <v>1308</v>
      </c>
      <c r="J627" s="8">
        <v>51</v>
      </c>
      <c r="K627" s="8">
        <v>6</v>
      </c>
      <c r="L627" s="32" cm="1">
        <f t="array" ref="L627">ConvRate(K627,J627)</f>
        <v>0.11764705882352941</v>
      </c>
      <c r="M627" s="33">
        <v>33870</v>
      </c>
      <c r="N627" s="33" cm="1">
        <f t="array" ref="N627">Profit(M627,H627)</f>
        <v>7208.88</v>
      </c>
      <c r="O627" s="34">
        <f t="shared" si="18"/>
        <v>20.383119266055044</v>
      </c>
      <c r="P627" s="34" cm="1">
        <f t="array" ref="P627">CostperConv('Master Data'!$H627,'Master Data'!$K627)</f>
        <v>4443.5199999999995</v>
      </c>
      <c r="Q627" s="32">
        <f t="shared" si="19"/>
        <v>1.2011681084357266E-2</v>
      </c>
      <c r="R627" s="35" cm="1">
        <f t="array" ref="R627">ProfitPCNT(N627,H627)</f>
        <v>0.27038924096212014</v>
      </c>
      <c r="T627" s="11"/>
      <c r="U627" s="11"/>
    </row>
    <row r="628" spans="1:21" x14ac:dyDescent="0.2">
      <c r="A628" s="7">
        <v>11</v>
      </c>
      <c r="B628" s="36">
        <v>44256</v>
      </c>
      <c r="C628" s="7" t="str" cm="1">
        <f t="array" ref="C628">Host(D628)</f>
        <v>Google</v>
      </c>
      <c r="D628" s="7" t="s">
        <v>23</v>
      </c>
      <c r="E628" s="7" t="s">
        <v>24</v>
      </c>
      <c r="F628" s="7">
        <v>39889</v>
      </c>
      <c r="G628" s="7">
        <v>17406710</v>
      </c>
      <c r="H628" s="37">
        <v>874.45</v>
      </c>
      <c r="I628" s="7">
        <v>2181</v>
      </c>
      <c r="J628" s="7">
        <v>2</v>
      </c>
      <c r="K628" s="7">
        <v>1</v>
      </c>
      <c r="L628" s="38" cm="1">
        <f t="array" ref="L628">ConvRate(K628,J628)</f>
        <v>0.5</v>
      </c>
      <c r="M628" s="39">
        <v>0</v>
      </c>
      <c r="N628" s="39" cm="1">
        <f t="array" ref="N628">Profit(M628,H628)</f>
        <v>-874.45</v>
      </c>
      <c r="O628" s="40">
        <f t="shared" si="18"/>
        <v>0.40093993580926185</v>
      </c>
      <c r="P628" s="40" cm="1">
        <f t="array" ref="P628">CostperConv('Master Data'!$H628,'Master Data'!$K628)</f>
        <v>874.45</v>
      </c>
      <c r="Q628" s="38">
        <f t="shared" si="19"/>
        <v>1.2529650921972043E-4</v>
      </c>
      <c r="R628" s="41" cm="1">
        <f t="array" ref="R628">ProfitPCNT(N628,H628)</f>
        <v>-1</v>
      </c>
      <c r="T628" s="11"/>
      <c r="U628" s="11"/>
    </row>
    <row r="629" spans="1:21" x14ac:dyDescent="0.2">
      <c r="A629" s="8">
        <v>12</v>
      </c>
      <c r="B629" s="30">
        <v>44257</v>
      </c>
      <c r="C629" s="8" t="str" cm="1">
        <f t="array" ref="C629">Host(D629)</f>
        <v>Facebook</v>
      </c>
      <c r="D629" s="8" t="s">
        <v>10</v>
      </c>
      <c r="E629" s="8" t="s">
        <v>11</v>
      </c>
      <c r="F629" s="8">
        <v>349043</v>
      </c>
      <c r="G629" s="8">
        <v>441467</v>
      </c>
      <c r="H629" s="31">
        <v>17971.810000000001</v>
      </c>
      <c r="I629" s="8">
        <v>1933</v>
      </c>
      <c r="J629" s="8">
        <v>46</v>
      </c>
      <c r="K629" s="8">
        <v>3</v>
      </c>
      <c r="L629" s="32" cm="1">
        <f t="array" ref="L629">ConvRate(K629,J629)</f>
        <v>6.5217391304347824E-2</v>
      </c>
      <c r="M629" s="33">
        <v>20532</v>
      </c>
      <c r="N629" s="33" cm="1">
        <f t="array" ref="N629">Profit(M629,H629)</f>
        <v>2560.19</v>
      </c>
      <c r="O629" s="34">
        <f t="shared" si="18"/>
        <v>9.2973667873771344</v>
      </c>
      <c r="P629" s="34" cm="1">
        <f t="array" ref="P629">CostperConv('Master Data'!$H629,'Master Data'!$K629)</f>
        <v>5990.6033333333335</v>
      </c>
      <c r="Q629" s="32">
        <f t="shared" si="19"/>
        <v>4.3785832236611115E-3</v>
      </c>
      <c r="R629" s="35" cm="1">
        <f t="array" ref="R629">ProfitPCNT(N629,H629)</f>
        <v>0.14245587951352701</v>
      </c>
      <c r="T629" s="11"/>
      <c r="U629" s="11"/>
    </row>
    <row r="630" spans="1:21" x14ac:dyDescent="0.2">
      <c r="A630" s="7">
        <v>13</v>
      </c>
      <c r="B630" s="36">
        <v>44257</v>
      </c>
      <c r="C630" s="7" t="str" cm="1">
        <f t="array" ref="C630">Host(D630)</f>
        <v>Facebook</v>
      </c>
      <c r="D630" s="7" t="s">
        <v>12</v>
      </c>
      <c r="E630" s="7" t="s">
        <v>11</v>
      </c>
      <c r="F630" s="7">
        <v>348934</v>
      </c>
      <c r="G630" s="7">
        <v>935267</v>
      </c>
      <c r="H630" s="37">
        <v>1881.26</v>
      </c>
      <c r="I630" s="7">
        <v>3592</v>
      </c>
      <c r="J630" s="7">
        <v>8</v>
      </c>
      <c r="K630" s="7">
        <v>1</v>
      </c>
      <c r="L630" s="38" cm="1">
        <f t="array" ref="L630">ConvRate(K630,J630)</f>
        <v>0.125</v>
      </c>
      <c r="M630" s="39">
        <v>0</v>
      </c>
      <c r="N630" s="39" cm="1">
        <f t="array" ref="N630">Profit(M630,H630)</f>
        <v>-1881.26</v>
      </c>
      <c r="O630" s="40">
        <f t="shared" si="18"/>
        <v>0.52373608017817375</v>
      </c>
      <c r="P630" s="40" cm="1">
        <f t="array" ref="P630">CostperConv('Master Data'!$H630,'Master Data'!$K630)</f>
        <v>1881.26</v>
      </c>
      <c r="Q630" s="38">
        <f t="shared" si="19"/>
        <v>3.840614498319731E-3</v>
      </c>
      <c r="R630" s="41" cm="1">
        <f t="array" ref="R630">ProfitPCNT(N630,H630)</f>
        <v>-1</v>
      </c>
      <c r="T630" s="11"/>
      <c r="U630" s="11"/>
    </row>
    <row r="631" spans="1:21" x14ac:dyDescent="0.2">
      <c r="A631" s="8">
        <v>14</v>
      </c>
      <c r="B631" s="30">
        <v>44257</v>
      </c>
      <c r="C631" s="8" t="str" cm="1">
        <f t="array" ref="C631">Host(D631)</f>
        <v>Google</v>
      </c>
      <c r="D631" s="8" t="s">
        <v>13</v>
      </c>
      <c r="E631" s="8" t="s">
        <v>14</v>
      </c>
      <c r="F631" s="8">
        <v>89459845</v>
      </c>
      <c r="G631" s="8">
        <v>48363</v>
      </c>
      <c r="H631" s="31">
        <v>9374.14</v>
      </c>
      <c r="I631" s="8">
        <v>898</v>
      </c>
      <c r="J631" s="8">
        <v>15</v>
      </c>
      <c r="K631" s="8">
        <v>3</v>
      </c>
      <c r="L631" s="32" cm="1">
        <f t="array" ref="L631">ConvRate(K631,J631)</f>
        <v>0.2</v>
      </c>
      <c r="M631" s="33">
        <v>19819</v>
      </c>
      <c r="N631" s="33" cm="1">
        <f t="array" ref="N631">Profit(M631,H631)</f>
        <v>10444.86</v>
      </c>
      <c r="O631" s="34">
        <f t="shared" si="18"/>
        <v>10.438908685968819</v>
      </c>
      <c r="P631" s="34" cm="1">
        <f t="array" ref="P631">CostperConv('Master Data'!$H631,'Master Data'!$K631)</f>
        <v>3124.7133333333331</v>
      </c>
      <c r="Q631" s="32">
        <f t="shared" si="19"/>
        <v>1.8567913487583482E-2</v>
      </c>
      <c r="R631" s="35" cm="1">
        <f t="array" ref="R631">ProfitPCNT(N631,H631)</f>
        <v>1.1142206111707316</v>
      </c>
      <c r="T631" s="11"/>
      <c r="U631" s="11"/>
    </row>
    <row r="632" spans="1:21" x14ac:dyDescent="0.2">
      <c r="A632" s="7">
        <v>15</v>
      </c>
      <c r="B632" s="36">
        <v>44257</v>
      </c>
      <c r="C632" s="7" t="str" cm="1">
        <f t="array" ref="C632">Host(D632)</f>
        <v>Google</v>
      </c>
      <c r="D632" s="7" t="s">
        <v>15</v>
      </c>
      <c r="E632" s="7" t="s">
        <v>14</v>
      </c>
      <c r="F632" s="7">
        <v>127823</v>
      </c>
      <c r="G632" s="7">
        <v>276784</v>
      </c>
      <c r="H632" s="37">
        <v>15381.87</v>
      </c>
      <c r="I632" s="7">
        <v>2306</v>
      </c>
      <c r="J632" s="7">
        <v>42</v>
      </c>
      <c r="K632" s="7">
        <v>3</v>
      </c>
      <c r="L632" s="38" cm="1">
        <f t="array" ref="L632">ConvRate(K632,J632)</f>
        <v>7.1428571428571425E-2</v>
      </c>
      <c r="M632" s="39">
        <v>14316</v>
      </c>
      <c r="N632" s="39" cm="1">
        <f t="array" ref="N632">Profit(M632,H632)</f>
        <v>-1065.8699999999999</v>
      </c>
      <c r="O632" s="40">
        <f t="shared" si="18"/>
        <v>6.6703686036426717</v>
      </c>
      <c r="P632" s="40" cm="1">
        <f t="array" ref="P632">CostperConv('Master Data'!$H632,'Master Data'!$K632)</f>
        <v>5127.29</v>
      </c>
      <c r="Q632" s="38">
        <f t="shared" si="19"/>
        <v>8.3314064396785934E-3</v>
      </c>
      <c r="R632" s="41" cm="1">
        <f t="array" ref="R632">ProfitPCNT(N632,H632)</f>
        <v>-6.9293915499220829E-2</v>
      </c>
      <c r="T632" s="11"/>
      <c r="U632" s="11"/>
    </row>
    <row r="633" spans="1:21" x14ac:dyDescent="0.2">
      <c r="A633" s="8">
        <v>16</v>
      </c>
      <c r="B633" s="30">
        <v>44257</v>
      </c>
      <c r="C633" s="8" t="str" cm="1">
        <f t="array" ref="C633">Host(D633)</f>
        <v>YouTube</v>
      </c>
      <c r="D633" s="8" t="s">
        <v>16</v>
      </c>
      <c r="E633" s="8" t="s">
        <v>17</v>
      </c>
      <c r="F633" s="8">
        <v>10934</v>
      </c>
      <c r="G633" s="8">
        <v>459887</v>
      </c>
      <c r="H633" s="31">
        <v>39616.129999999997</v>
      </c>
      <c r="I633" s="8">
        <v>4096</v>
      </c>
      <c r="J633" s="8">
        <v>80</v>
      </c>
      <c r="K633" s="8">
        <v>13</v>
      </c>
      <c r="L633" s="32" cm="1">
        <f t="array" ref="L633">ConvRate(K633,J633)</f>
        <v>0.16250000000000001</v>
      </c>
      <c r="M633" s="33">
        <v>132439</v>
      </c>
      <c r="N633" s="33" cm="1">
        <f t="array" ref="N633">Profit(M633,H633)</f>
        <v>92822.87</v>
      </c>
      <c r="O633" s="34">
        <f t="shared" si="18"/>
        <v>9.6719067382812494</v>
      </c>
      <c r="P633" s="34" cm="1">
        <f t="array" ref="P633">CostperConv('Master Data'!$H633,'Master Data'!$K633)</f>
        <v>3047.394615384615</v>
      </c>
      <c r="Q633" s="32">
        <f t="shared" si="19"/>
        <v>8.9065357359525282E-3</v>
      </c>
      <c r="R633" s="35" cm="1">
        <f t="array" ref="R633">ProfitPCNT(N633,H633)</f>
        <v>2.3430574869377701</v>
      </c>
      <c r="T633" s="11"/>
      <c r="U633" s="11"/>
    </row>
    <row r="634" spans="1:21" x14ac:dyDescent="0.2">
      <c r="A634" s="7">
        <v>17</v>
      </c>
      <c r="B634" s="36">
        <v>44257</v>
      </c>
      <c r="C634" s="7" t="str" cm="1">
        <f t="array" ref="C634">Host(D634)</f>
        <v>Instagram</v>
      </c>
      <c r="D634" s="7" t="s">
        <v>18</v>
      </c>
      <c r="E634" s="7" t="s">
        <v>11</v>
      </c>
      <c r="F634" s="7">
        <v>9034945</v>
      </c>
      <c r="G634" s="7">
        <v>445566</v>
      </c>
      <c r="H634" s="37">
        <v>29058.57</v>
      </c>
      <c r="I634" s="7">
        <v>2986</v>
      </c>
      <c r="J634" s="7">
        <v>49</v>
      </c>
      <c r="K634" s="7">
        <v>9</v>
      </c>
      <c r="L634" s="38" cm="1">
        <f t="array" ref="L634">ConvRate(K634,J634)</f>
        <v>0.18367346938775511</v>
      </c>
      <c r="M634" s="39">
        <v>41006</v>
      </c>
      <c r="N634" s="39" cm="1">
        <f t="array" ref="N634">Profit(M634,H634)</f>
        <v>11947.43</v>
      </c>
      <c r="O634" s="40">
        <f t="shared" si="18"/>
        <v>9.7316041527126593</v>
      </c>
      <c r="P634" s="40" cm="1">
        <f t="array" ref="P634">CostperConv('Master Data'!$H634,'Master Data'!$K634)</f>
        <v>3228.73</v>
      </c>
      <c r="Q634" s="38">
        <f t="shared" si="19"/>
        <v>6.7015885413159891E-3</v>
      </c>
      <c r="R634" s="41" cm="1">
        <f t="array" ref="R634">ProfitPCNT(N634,H634)</f>
        <v>0.41114996367680862</v>
      </c>
      <c r="T634" s="11"/>
      <c r="U634" s="11"/>
    </row>
    <row r="635" spans="1:21" x14ac:dyDescent="0.2">
      <c r="A635" s="8">
        <v>18</v>
      </c>
      <c r="B635" s="30">
        <v>44257</v>
      </c>
      <c r="C635" s="8" t="str" cm="1">
        <f t="array" ref="C635">Host(D635)</f>
        <v>Instagram</v>
      </c>
      <c r="D635" s="8" t="s">
        <v>19</v>
      </c>
      <c r="E635" s="8" t="s">
        <v>11</v>
      </c>
      <c r="F635" s="8">
        <v>983498</v>
      </c>
      <c r="G635" s="8">
        <v>1060723</v>
      </c>
      <c r="H635" s="31">
        <v>1454.81</v>
      </c>
      <c r="I635" s="8">
        <v>4808</v>
      </c>
      <c r="J635" s="8">
        <v>15</v>
      </c>
      <c r="K635" s="8">
        <v>1</v>
      </c>
      <c r="L635" s="32" cm="1">
        <f t="array" ref="L635">ConvRate(K635,J635)</f>
        <v>6.6666666666666666E-2</v>
      </c>
      <c r="M635" s="33">
        <v>0</v>
      </c>
      <c r="N635" s="33" cm="1">
        <f t="array" ref="N635">Profit(M635,H635)</f>
        <v>-1454.81</v>
      </c>
      <c r="O635" s="34">
        <f t="shared" si="18"/>
        <v>0.30258111480865224</v>
      </c>
      <c r="P635" s="34" cm="1">
        <f t="array" ref="P635">CostperConv('Master Data'!$H635,'Master Data'!$K635)</f>
        <v>1454.81</v>
      </c>
      <c r="Q635" s="32">
        <f t="shared" si="19"/>
        <v>4.5327573739798229E-3</v>
      </c>
      <c r="R635" s="35" cm="1">
        <f t="array" ref="R635">ProfitPCNT(N635,H635)</f>
        <v>-1</v>
      </c>
      <c r="T635" s="11"/>
      <c r="U635" s="11"/>
    </row>
    <row r="636" spans="1:21" x14ac:dyDescent="0.2">
      <c r="A636" s="7">
        <v>19</v>
      </c>
      <c r="B636" s="36">
        <v>44257</v>
      </c>
      <c r="C636" s="7" t="str" cm="1">
        <f t="array" ref="C636">Host(D636)</f>
        <v>Facebook</v>
      </c>
      <c r="D636" s="7" t="s">
        <v>20</v>
      </c>
      <c r="E636" s="7" t="s">
        <v>11</v>
      </c>
      <c r="F636" s="7">
        <v>4387490</v>
      </c>
      <c r="G636" s="7">
        <v>8681</v>
      </c>
      <c r="H636" s="37">
        <v>164.19</v>
      </c>
      <c r="I636" s="7">
        <v>268</v>
      </c>
      <c r="J636" s="7">
        <v>0</v>
      </c>
      <c r="K636" s="7">
        <v>1</v>
      </c>
      <c r="L636" s="38" cm="1">
        <f t="array" ref="L636">ConvRate(K636,J636)</f>
        <v>0</v>
      </c>
      <c r="M636" s="39">
        <v>0</v>
      </c>
      <c r="N636" s="39" cm="1">
        <f t="array" ref="N636">Profit(M636,H636)</f>
        <v>-164.19</v>
      </c>
      <c r="O636" s="40">
        <f t="shared" si="18"/>
        <v>0.61264925373134327</v>
      </c>
      <c r="P636" s="40" cm="1">
        <f t="array" ref="P636">CostperConv('Master Data'!$H636,'Master Data'!$K636)</f>
        <v>164.19</v>
      </c>
      <c r="Q636" s="38">
        <f t="shared" si="19"/>
        <v>3.0872019352609147E-2</v>
      </c>
      <c r="R636" s="41" cm="1">
        <f t="array" ref="R636">ProfitPCNT(N636,H636)</f>
        <v>-1</v>
      </c>
      <c r="T636" s="11"/>
      <c r="U636" s="11"/>
    </row>
    <row r="637" spans="1:21" x14ac:dyDescent="0.2">
      <c r="A637" s="8">
        <v>20</v>
      </c>
      <c r="B637" s="30">
        <v>44257</v>
      </c>
      <c r="C637" s="8" t="str" cm="1">
        <f t="array" ref="C637">Host(D637)</f>
        <v>Facebook</v>
      </c>
      <c r="D637" s="8" t="s">
        <v>21</v>
      </c>
      <c r="E637" s="8" t="s">
        <v>11</v>
      </c>
      <c r="F637" s="8">
        <v>544756</v>
      </c>
      <c r="G637" s="8">
        <v>96881</v>
      </c>
      <c r="H637" s="31">
        <v>10111.93</v>
      </c>
      <c r="I637" s="8">
        <v>1036</v>
      </c>
      <c r="J637" s="8">
        <v>7</v>
      </c>
      <c r="K637" s="8">
        <v>1</v>
      </c>
      <c r="L637" s="32" cm="1">
        <f t="array" ref="L637">ConvRate(K637,J637)</f>
        <v>0.14285714285714285</v>
      </c>
      <c r="M637" s="33">
        <v>1145</v>
      </c>
      <c r="N637" s="33" cm="1">
        <f t="array" ref="N637">Profit(M637,H637)</f>
        <v>-8966.93</v>
      </c>
      <c r="O637" s="34">
        <f t="shared" si="18"/>
        <v>9.760550193050193</v>
      </c>
      <c r="P637" s="34" cm="1">
        <f t="array" ref="P637">CostperConv('Master Data'!$H637,'Master Data'!$K637)</f>
        <v>10111.93</v>
      </c>
      <c r="Q637" s="32">
        <f t="shared" si="19"/>
        <v>1.0693531239355498E-2</v>
      </c>
      <c r="R637" s="35" cm="1">
        <f t="array" ref="R637">ProfitPCNT(N637,H637)</f>
        <v>-0.88676741235352696</v>
      </c>
      <c r="T637" s="11"/>
      <c r="U637" s="11"/>
    </row>
    <row r="638" spans="1:21" x14ac:dyDescent="0.2">
      <c r="A638" s="7">
        <v>21</v>
      </c>
      <c r="B638" s="36">
        <v>44257</v>
      </c>
      <c r="C638" s="7" t="str" cm="1">
        <f t="array" ref="C638">Host(D638)</f>
        <v>Instagram</v>
      </c>
      <c r="D638" s="7" t="s">
        <v>22</v>
      </c>
      <c r="E638" s="7" t="s">
        <v>17</v>
      </c>
      <c r="F638" s="7">
        <v>374754</v>
      </c>
      <c r="G638" s="7">
        <v>310884</v>
      </c>
      <c r="H638" s="37">
        <v>13483.65</v>
      </c>
      <c r="I638" s="7">
        <v>2766</v>
      </c>
      <c r="J638" s="7">
        <v>21</v>
      </c>
      <c r="K638" s="7">
        <v>2</v>
      </c>
      <c r="L638" s="38" cm="1">
        <f t="array" ref="L638">ConvRate(K638,J638)</f>
        <v>9.5238095238095233E-2</v>
      </c>
      <c r="M638" s="39">
        <v>11590</v>
      </c>
      <c r="N638" s="39" cm="1">
        <f t="array" ref="N638">Profit(M638,H638)</f>
        <v>-1893.65</v>
      </c>
      <c r="O638" s="40">
        <f t="shared" si="18"/>
        <v>4.8747830802603032</v>
      </c>
      <c r="P638" s="40" cm="1">
        <f t="array" ref="P638">CostperConv('Master Data'!$H638,'Master Data'!$K638)</f>
        <v>6741.8249999999998</v>
      </c>
      <c r="Q638" s="38">
        <f t="shared" si="19"/>
        <v>8.8972092484656661E-3</v>
      </c>
      <c r="R638" s="41" cm="1">
        <f t="array" ref="R638">ProfitPCNT(N638,H638)</f>
        <v>-0.14044045937116434</v>
      </c>
      <c r="T638" s="11"/>
      <c r="U638" s="11"/>
    </row>
    <row r="639" spans="1:21" x14ac:dyDescent="0.2">
      <c r="A639" s="8">
        <v>22</v>
      </c>
      <c r="B639" s="30">
        <v>44257</v>
      </c>
      <c r="C639" s="8" t="str" cm="1">
        <f t="array" ref="C639">Host(D639)</f>
        <v>Google</v>
      </c>
      <c r="D639" s="8" t="s">
        <v>23</v>
      </c>
      <c r="E639" s="8" t="s">
        <v>24</v>
      </c>
      <c r="F639" s="8">
        <v>39889</v>
      </c>
      <c r="G639" s="8">
        <v>42377623</v>
      </c>
      <c r="H639" s="31">
        <v>41482.1</v>
      </c>
      <c r="I639" s="8">
        <v>4062</v>
      </c>
      <c r="J639" s="8">
        <v>94</v>
      </c>
      <c r="K639" s="8">
        <v>11</v>
      </c>
      <c r="L639" s="32" cm="1">
        <f t="array" ref="L639">ConvRate(K639,J639)</f>
        <v>0.11702127659574468</v>
      </c>
      <c r="M639" s="33">
        <v>59722</v>
      </c>
      <c r="N639" s="33" cm="1">
        <f t="array" ref="N639">Profit(M639,H639)</f>
        <v>18239.900000000001</v>
      </c>
      <c r="O639" s="34">
        <f t="shared" si="18"/>
        <v>10.212235352043328</v>
      </c>
      <c r="P639" s="34" cm="1">
        <f t="array" ref="P639">CostperConv('Master Data'!$H639,'Master Data'!$K639)</f>
        <v>3771.1</v>
      </c>
      <c r="Q639" s="32">
        <f t="shared" si="19"/>
        <v>9.5852473839790406E-5</v>
      </c>
      <c r="R639" s="35" cm="1">
        <f t="array" ref="R639">ProfitPCNT(N639,H639)</f>
        <v>0.43970531867962331</v>
      </c>
      <c r="T639" s="11"/>
      <c r="U639" s="11"/>
    </row>
    <row r="640" spans="1:21" x14ac:dyDescent="0.2">
      <c r="A640" s="7">
        <v>23</v>
      </c>
      <c r="B640" s="36">
        <v>44258</v>
      </c>
      <c r="C640" s="7" t="str" cm="1">
        <f t="array" ref="C640">Host(D640)</f>
        <v>Facebook</v>
      </c>
      <c r="D640" s="7" t="s">
        <v>10</v>
      </c>
      <c r="E640" s="7" t="s">
        <v>11</v>
      </c>
      <c r="F640" s="7">
        <v>349043</v>
      </c>
      <c r="G640" s="7">
        <v>2277366</v>
      </c>
      <c r="H640" s="37">
        <v>52817.27</v>
      </c>
      <c r="I640" s="7">
        <v>7880</v>
      </c>
      <c r="J640" s="7">
        <v>99</v>
      </c>
      <c r="K640" s="7">
        <v>10</v>
      </c>
      <c r="L640" s="38" cm="1">
        <f t="array" ref="L640">ConvRate(K640,J640)</f>
        <v>0.10101010101010101</v>
      </c>
      <c r="M640" s="39">
        <v>76156</v>
      </c>
      <c r="N640" s="39" cm="1">
        <f t="array" ref="N640">Profit(M640,H640)</f>
        <v>23338.73</v>
      </c>
      <c r="O640" s="40">
        <f t="shared" si="18"/>
        <v>6.7026992385786794</v>
      </c>
      <c r="P640" s="40" cm="1">
        <f t="array" ref="P640">CostperConv('Master Data'!$H640,'Master Data'!$K640)</f>
        <v>5281.7269999999999</v>
      </c>
      <c r="Q640" s="38">
        <f t="shared" si="19"/>
        <v>3.4601377205069365E-3</v>
      </c>
      <c r="R640" s="41" cm="1">
        <f t="array" ref="R640">ProfitPCNT(N640,H640)</f>
        <v>0.44187687095527656</v>
      </c>
      <c r="T640" s="11"/>
      <c r="U640" s="11"/>
    </row>
    <row r="641" spans="1:21" x14ac:dyDescent="0.2">
      <c r="A641" s="8">
        <v>24</v>
      </c>
      <c r="B641" s="30">
        <v>44258</v>
      </c>
      <c r="C641" s="8" t="str" cm="1">
        <f t="array" ref="C641">Host(D641)</f>
        <v>Facebook</v>
      </c>
      <c r="D641" s="8" t="s">
        <v>12</v>
      </c>
      <c r="E641" s="8" t="s">
        <v>11</v>
      </c>
      <c r="F641" s="8">
        <v>348934</v>
      </c>
      <c r="G641" s="8">
        <v>989843</v>
      </c>
      <c r="H641" s="31">
        <v>89622.59</v>
      </c>
      <c r="I641" s="8">
        <v>10480</v>
      </c>
      <c r="J641" s="8">
        <v>234</v>
      </c>
      <c r="K641" s="8">
        <v>11</v>
      </c>
      <c r="L641" s="32" cm="1">
        <f t="array" ref="L641">ConvRate(K641,J641)</f>
        <v>4.7008547008547008E-2</v>
      </c>
      <c r="M641" s="33">
        <v>56324</v>
      </c>
      <c r="N641" s="33" cm="1">
        <f t="array" ref="N641">Profit(M641,H641)</f>
        <v>-33298.589999999997</v>
      </c>
      <c r="O641" s="34">
        <f t="shared" si="18"/>
        <v>8.5517738549618318</v>
      </c>
      <c r="P641" s="34" cm="1">
        <f t="array" ref="P641">CostperConv('Master Data'!$H641,'Master Data'!$K641)</f>
        <v>8147.5081818181816</v>
      </c>
      <c r="Q641" s="32">
        <f t="shared" si="19"/>
        <v>1.0587537619602301E-2</v>
      </c>
      <c r="R641" s="35" cm="1">
        <f t="array" ref="R641">ProfitPCNT(N641,H641)</f>
        <v>-0.37154237564435483</v>
      </c>
      <c r="T641" s="11"/>
      <c r="U641" s="11"/>
    </row>
    <row r="642" spans="1:21" x14ac:dyDescent="0.2">
      <c r="A642" s="7">
        <v>25</v>
      </c>
      <c r="B642" s="36">
        <v>44258</v>
      </c>
      <c r="C642" s="7" t="str" cm="1">
        <f t="array" ref="C642">Host(D642)</f>
        <v>Google</v>
      </c>
      <c r="D642" s="7" t="s">
        <v>13</v>
      </c>
      <c r="E642" s="7" t="s">
        <v>14</v>
      </c>
      <c r="F642" s="7">
        <v>89459845</v>
      </c>
      <c r="G642" s="7">
        <v>111992</v>
      </c>
      <c r="H642" s="37">
        <v>91087.5</v>
      </c>
      <c r="I642" s="7">
        <v>2560</v>
      </c>
      <c r="J642" s="7">
        <v>79</v>
      </c>
      <c r="K642" s="7">
        <v>14</v>
      </c>
      <c r="L642" s="38" cm="1">
        <f t="array" ref="L642">ConvRate(K642,J642)</f>
        <v>0.17721518987341772</v>
      </c>
      <c r="M642" s="39">
        <v>130014</v>
      </c>
      <c r="N642" s="39" cm="1">
        <f t="array" ref="N642">Profit(M642,H642)</f>
        <v>38926.5</v>
      </c>
      <c r="O642" s="40">
        <f t="shared" ref="O642:O705" si="20">H642/I642</f>
        <v>35.5810546875</v>
      </c>
      <c r="P642" s="40" cm="1">
        <f t="array" ref="P642">CostperConv('Master Data'!$H642,'Master Data'!$K642)</f>
        <v>6506.25</v>
      </c>
      <c r="Q642" s="38">
        <f t="shared" si="19"/>
        <v>2.2858775626830488E-2</v>
      </c>
      <c r="R642" s="41" cm="1">
        <f t="array" ref="R642">ProfitPCNT(N642,H642)</f>
        <v>0.42735282009057224</v>
      </c>
      <c r="T642" s="11"/>
      <c r="U642" s="11"/>
    </row>
    <row r="643" spans="1:21" x14ac:dyDescent="0.2">
      <c r="A643" s="8">
        <v>26</v>
      </c>
      <c r="B643" s="30">
        <v>44258</v>
      </c>
      <c r="C643" s="8" t="str" cm="1">
        <f t="array" ref="C643">Host(D643)</f>
        <v>Google</v>
      </c>
      <c r="D643" s="8" t="s">
        <v>15</v>
      </c>
      <c r="E643" s="8" t="s">
        <v>14</v>
      </c>
      <c r="F643" s="8">
        <v>127823</v>
      </c>
      <c r="G643" s="8">
        <v>3500562</v>
      </c>
      <c r="H643" s="31">
        <v>53780.72</v>
      </c>
      <c r="I643" s="8">
        <v>6202</v>
      </c>
      <c r="J643" s="8">
        <v>146</v>
      </c>
      <c r="K643" s="8">
        <v>10</v>
      </c>
      <c r="L643" s="32" cm="1">
        <f t="array" ref="L643">ConvRate(K643,J643)</f>
        <v>6.8493150684931503E-2</v>
      </c>
      <c r="M643" s="33">
        <v>32209</v>
      </c>
      <c r="N643" s="33" cm="1">
        <f t="array" ref="N643">Profit(M643,H643)</f>
        <v>-21571.72</v>
      </c>
      <c r="O643" s="34">
        <f t="shared" si="20"/>
        <v>8.6715124153498877</v>
      </c>
      <c r="P643" s="34" cm="1">
        <f t="array" ref="P643">CostperConv('Master Data'!$H643,'Master Data'!$K643)</f>
        <v>5378.0720000000001</v>
      </c>
      <c r="Q643" s="32">
        <f t="shared" ref="Q643:Q706" si="21">I643/G643</f>
        <v>1.771715513109038E-3</v>
      </c>
      <c r="R643" s="35" cm="1">
        <f t="array" ref="R643">ProfitPCNT(N643,H643)</f>
        <v>-0.40110508003611706</v>
      </c>
      <c r="T643" s="11"/>
      <c r="U643" s="11"/>
    </row>
    <row r="644" spans="1:21" x14ac:dyDescent="0.2">
      <c r="A644" s="7">
        <v>27</v>
      </c>
      <c r="B644" s="36">
        <v>44258</v>
      </c>
      <c r="C644" s="7" t="str" cm="1">
        <f t="array" ref="C644">Host(D644)</f>
        <v>YouTube</v>
      </c>
      <c r="D644" s="7" t="s">
        <v>16</v>
      </c>
      <c r="E644" s="7" t="s">
        <v>17</v>
      </c>
      <c r="F644" s="7">
        <v>10934</v>
      </c>
      <c r="G644" s="7">
        <v>1083601</v>
      </c>
      <c r="H644" s="37">
        <v>211789.52</v>
      </c>
      <c r="I644" s="7">
        <v>13970</v>
      </c>
      <c r="J644" s="7">
        <v>430</v>
      </c>
      <c r="K644" s="7">
        <v>102</v>
      </c>
      <c r="L644" s="38" cm="1">
        <f t="array" ref="L644">ConvRate(K644,J644)</f>
        <v>0.23720930232558141</v>
      </c>
      <c r="M644" s="39">
        <v>873962</v>
      </c>
      <c r="N644" s="39" cm="1">
        <f t="array" ref="N644">Profit(M644,H644)</f>
        <v>662172.48</v>
      </c>
      <c r="O644" s="40">
        <f t="shared" si="20"/>
        <v>15.160309234073013</v>
      </c>
      <c r="P644" s="40" cm="1">
        <f t="array" ref="P644">CostperConv('Master Data'!$H644,'Master Data'!$K644)</f>
        <v>2076.367843137255</v>
      </c>
      <c r="Q644" s="38">
        <f t="shared" si="21"/>
        <v>1.2892199250462116E-2</v>
      </c>
      <c r="R644" s="41" cm="1">
        <f t="array" ref="R644">ProfitPCNT(N644,H644)</f>
        <v>3.1265592367365489</v>
      </c>
      <c r="T644" s="11"/>
      <c r="U644" s="11"/>
    </row>
    <row r="645" spans="1:21" x14ac:dyDescent="0.2">
      <c r="A645" s="8">
        <v>28</v>
      </c>
      <c r="B645" s="30">
        <v>44258</v>
      </c>
      <c r="C645" s="8" t="str" cm="1">
        <f t="array" ref="C645">Host(D645)</f>
        <v>Instagram</v>
      </c>
      <c r="D645" s="8" t="s">
        <v>18</v>
      </c>
      <c r="E645" s="8" t="s">
        <v>11</v>
      </c>
      <c r="F645" s="8">
        <v>9034945</v>
      </c>
      <c r="G645" s="8">
        <v>1375690</v>
      </c>
      <c r="H645" s="31">
        <v>51119.9</v>
      </c>
      <c r="I645" s="8">
        <v>7104</v>
      </c>
      <c r="J645" s="8">
        <v>162</v>
      </c>
      <c r="K645" s="8">
        <v>12</v>
      </c>
      <c r="L645" s="32" cm="1">
        <f t="array" ref="L645">ConvRate(K645,J645)</f>
        <v>7.407407407407407E-2</v>
      </c>
      <c r="M645" s="33">
        <v>95507</v>
      </c>
      <c r="N645" s="33" cm="1">
        <f t="array" ref="N645">Profit(M645,H645)</f>
        <v>44387.1</v>
      </c>
      <c r="O645" s="34">
        <f t="shared" si="20"/>
        <v>7.1959318693693692</v>
      </c>
      <c r="P645" s="34" cm="1">
        <f t="array" ref="P645">CostperConv('Master Data'!$H645,'Master Data'!$K645)</f>
        <v>4259.9916666666668</v>
      </c>
      <c r="Q645" s="32">
        <f t="shared" si="21"/>
        <v>5.1639540884937741E-3</v>
      </c>
      <c r="R645" s="35" cm="1">
        <f t="array" ref="R645">ProfitPCNT(N645,H645)</f>
        <v>0.86829395206172155</v>
      </c>
      <c r="T645" s="11"/>
      <c r="U645" s="11"/>
    </row>
    <row r="646" spans="1:21" x14ac:dyDescent="0.2">
      <c r="A646" s="7">
        <v>29</v>
      </c>
      <c r="B646" s="36">
        <v>44258</v>
      </c>
      <c r="C646" s="7" t="str" cm="1">
        <f t="array" ref="C646">Host(D646)</f>
        <v>Instagram</v>
      </c>
      <c r="D646" s="7" t="s">
        <v>19</v>
      </c>
      <c r="E646" s="7" t="s">
        <v>11</v>
      </c>
      <c r="F646" s="7">
        <v>983498</v>
      </c>
      <c r="G646" s="7">
        <v>2827639</v>
      </c>
      <c r="H646" s="37">
        <v>93740.11</v>
      </c>
      <c r="I646" s="7">
        <v>14173</v>
      </c>
      <c r="J646" s="7">
        <v>542</v>
      </c>
      <c r="K646" s="7">
        <v>31</v>
      </c>
      <c r="L646" s="38" cm="1">
        <f t="array" ref="L646">ConvRate(K646,J646)</f>
        <v>5.719557195571956E-2</v>
      </c>
      <c r="M646" s="39">
        <v>122873</v>
      </c>
      <c r="N646" s="39" cm="1">
        <f t="array" ref="N646">Profit(M646,H646)</f>
        <v>29132.89</v>
      </c>
      <c r="O646" s="40">
        <f t="shared" si="20"/>
        <v>6.6139920976504625</v>
      </c>
      <c r="P646" s="40" cm="1">
        <f t="array" ref="P646">CostperConv('Master Data'!$H646,'Master Data'!$K646)</f>
        <v>3023.8745161290321</v>
      </c>
      <c r="Q646" s="38">
        <f t="shared" si="21"/>
        <v>5.0123088555505142E-3</v>
      </c>
      <c r="R646" s="41" cm="1">
        <f t="array" ref="R646">ProfitPCNT(N646,H646)</f>
        <v>0.31078361226586998</v>
      </c>
      <c r="T646" s="11"/>
      <c r="U646" s="11"/>
    </row>
    <row r="647" spans="1:21" x14ac:dyDescent="0.2">
      <c r="A647" s="8">
        <v>30</v>
      </c>
      <c r="B647" s="30">
        <v>44258</v>
      </c>
      <c r="C647" s="8" t="str" cm="1">
        <f t="array" ref="C647">Host(D647)</f>
        <v>Facebook</v>
      </c>
      <c r="D647" s="8" t="s">
        <v>20</v>
      </c>
      <c r="E647" s="8" t="s">
        <v>11</v>
      </c>
      <c r="F647" s="8">
        <v>4387490</v>
      </c>
      <c r="G647" s="8">
        <v>29851</v>
      </c>
      <c r="H647" s="31">
        <v>4138.17</v>
      </c>
      <c r="I647" s="8">
        <v>768</v>
      </c>
      <c r="J647" s="8">
        <v>18</v>
      </c>
      <c r="K647" s="8">
        <v>4</v>
      </c>
      <c r="L647" s="32" cm="1">
        <f t="array" ref="L647">ConvRate(K647,J647)</f>
        <v>0.22222222222222221</v>
      </c>
      <c r="M647" s="33">
        <v>22756</v>
      </c>
      <c r="N647" s="33" cm="1">
        <f t="array" ref="N647">Profit(M647,H647)</f>
        <v>18617.830000000002</v>
      </c>
      <c r="O647" s="34">
        <f t="shared" si="20"/>
        <v>5.3882421875000004</v>
      </c>
      <c r="P647" s="34" cm="1">
        <f t="array" ref="P647">CostperConv('Master Data'!$H647,'Master Data'!$K647)</f>
        <v>1034.5425</v>
      </c>
      <c r="Q647" s="32">
        <f t="shared" si="21"/>
        <v>2.5727781313858833E-2</v>
      </c>
      <c r="R647" s="35" cm="1">
        <f t="array" ref="R647">ProfitPCNT(N647,H647)</f>
        <v>4.4990490965813397</v>
      </c>
      <c r="T647" s="11"/>
      <c r="U647" s="11"/>
    </row>
    <row r="648" spans="1:21" x14ac:dyDescent="0.2">
      <c r="A648" s="7">
        <v>31</v>
      </c>
      <c r="B648" s="36">
        <v>44258</v>
      </c>
      <c r="C648" s="7" t="str" cm="1">
        <f t="array" ref="C648">Host(D648)</f>
        <v>Facebook</v>
      </c>
      <c r="D648" s="7" t="s">
        <v>21</v>
      </c>
      <c r="E648" s="7" t="s">
        <v>11</v>
      </c>
      <c r="F648" s="7">
        <v>544756</v>
      </c>
      <c r="G648" s="7">
        <v>253457</v>
      </c>
      <c r="H648" s="37">
        <v>73007.8</v>
      </c>
      <c r="I648" s="7">
        <v>3524</v>
      </c>
      <c r="J648" s="7">
        <v>85</v>
      </c>
      <c r="K648" s="7">
        <v>9</v>
      </c>
      <c r="L648" s="38" cm="1">
        <f t="array" ref="L648">ConvRate(K648,J648)</f>
        <v>0.10588235294117647</v>
      </c>
      <c r="M648" s="39">
        <v>6251</v>
      </c>
      <c r="N648" s="39" cm="1">
        <f t="array" ref="N648">Profit(M648,H648)</f>
        <v>-66756.800000000003</v>
      </c>
      <c r="O648" s="40">
        <f t="shared" si="20"/>
        <v>20.717309875141886</v>
      </c>
      <c r="P648" s="40" cm="1">
        <f t="array" ref="P648">CostperConv('Master Data'!$H648,'Master Data'!$K648)</f>
        <v>8111.9777777777781</v>
      </c>
      <c r="Q648" s="38">
        <f t="shared" si="21"/>
        <v>1.3903739095783506E-2</v>
      </c>
      <c r="R648" s="41" cm="1">
        <f t="array" ref="R648">ProfitPCNT(N648,H648)</f>
        <v>-0.91437901155766921</v>
      </c>
      <c r="T648" s="11"/>
      <c r="U648" s="11"/>
    </row>
    <row r="649" spans="1:21" x14ac:dyDescent="0.2">
      <c r="A649" s="8">
        <v>32</v>
      </c>
      <c r="B649" s="30">
        <v>44258</v>
      </c>
      <c r="C649" s="8" t="str" cm="1">
        <f t="array" ref="C649">Host(D649)</f>
        <v>Instagram</v>
      </c>
      <c r="D649" s="8" t="s">
        <v>22</v>
      </c>
      <c r="E649" s="8" t="s">
        <v>17</v>
      </c>
      <c r="F649" s="8">
        <v>374754</v>
      </c>
      <c r="G649" s="8">
        <v>774815</v>
      </c>
      <c r="H649" s="31">
        <v>161170.92000000001</v>
      </c>
      <c r="I649" s="8">
        <v>9811</v>
      </c>
      <c r="J649" s="8">
        <v>357</v>
      </c>
      <c r="K649" s="8">
        <v>48</v>
      </c>
      <c r="L649" s="32" cm="1">
        <f t="array" ref="L649">ConvRate(K649,J649)</f>
        <v>0.13445378151260504</v>
      </c>
      <c r="M649" s="33">
        <v>210295</v>
      </c>
      <c r="N649" s="33" cm="1">
        <f t="array" ref="N649">Profit(M649,H649)</f>
        <v>49124.08</v>
      </c>
      <c r="O649" s="34">
        <f t="shared" si="20"/>
        <v>16.427573132198553</v>
      </c>
      <c r="P649" s="34" cm="1">
        <f t="array" ref="P649">CostperConv('Master Data'!$H649,'Master Data'!$K649)</f>
        <v>3357.7275000000004</v>
      </c>
      <c r="Q649" s="32">
        <f t="shared" si="21"/>
        <v>1.2662377470751083E-2</v>
      </c>
      <c r="R649" s="35" cm="1">
        <f t="array" ref="R649">ProfitPCNT(N649,H649)</f>
        <v>0.30479493447080896</v>
      </c>
      <c r="T649" s="11"/>
      <c r="U649" s="11"/>
    </row>
    <row r="650" spans="1:21" x14ac:dyDescent="0.2">
      <c r="A650" s="7">
        <v>33</v>
      </c>
      <c r="B650" s="36">
        <v>44258</v>
      </c>
      <c r="C650" s="7" t="str" cm="1">
        <f t="array" ref="C650">Host(D650)</f>
        <v>Google</v>
      </c>
      <c r="D650" s="7" t="s">
        <v>23</v>
      </c>
      <c r="E650" s="7" t="s">
        <v>24</v>
      </c>
      <c r="F650" s="7">
        <v>39889</v>
      </c>
      <c r="G650" s="7">
        <v>100883608</v>
      </c>
      <c r="H650" s="37">
        <v>27054.85</v>
      </c>
      <c r="I650" s="7">
        <v>13160</v>
      </c>
      <c r="J650" s="7">
        <v>69</v>
      </c>
      <c r="K650" s="7">
        <v>14</v>
      </c>
      <c r="L650" s="38" cm="1">
        <f t="array" ref="L650">ConvRate(K650,J650)</f>
        <v>0.20289855072463769</v>
      </c>
      <c r="M650" s="39">
        <v>61746</v>
      </c>
      <c r="N650" s="39" cm="1">
        <f t="array" ref="N650">Profit(M650,H650)</f>
        <v>34691.15</v>
      </c>
      <c r="O650" s="40">
        <f t="shared" si="20"/>
        <v>2.0558396656534952</v>
      </c>
      <c r="P650" s="40" cm="1">
        <f t="array" ref="P650">CostperConv('Master Data'!$H650,'Master Data'!$K650)</f>
        <v>1932.4892857142856</v>
      </c>
      <c r="Q650" s="38">
        <f t="shared" si="21"/>
        <v>1.3044735672023149E-4</v>
      </c>
      <c r="R650" s="41" cm="1">
        <f t="array" ref="R650">ProfitPCNT(N650,H650)</f>
        <v>1.282252535127713</v>
      </c>
      <c r="T650" s="11"/>
      <c r="U650" s="11"/>
    </row>
    <row r="651" spans="1:21" x14ac:dyDescent="0.2">
      <c r="A651" s="8">
        <v>34</v>
      </c>
      <c r="B651" s="30">
        <v>44259</v>
      </c>
      <c r="C651" s="8" t="str" cm="1">
        <f t="array" ref="C651">Host(D651)</f>
        <v>Facebook</v>
      </c>
      <c r="D651" s="8" t="s">
        <v>10</v>
      </c>
      <c r="E651" s="8" t="s">
        <v>11</v>
      </c>
      <c r="F651" s="8">
        <v>349043</v>
      </c>
      <c r="G651" s="8">
        <v>2955434</v>
      </c>
      <c r="H651" s="31">
        <v>150873.42000000001</v>
      </c>
      <c r="I651" s="8">
        <v>7713</v>
      </c>
      <c r="J651" s="8">
        <v>219</v>
      </c>
      <c r="K651" s="8">
        <v>25</v>
      </c>
      <c r="L651" s="32" cm="1">
        <f t="array" ref="L651">ConvRate(K651,J651)</f>
        <v>0.11415525114155251</v>
      </c>
      <c r="M651" s="33">
        <v>167391</v>
      </c>
      <c r="N651" s="33" cm="1">
        <f t="array" ref="N651">Profit(M651,H651)</f>
        <v>16517.580000000002</v>
      </c>
      <c r="O651" s="34">
        <f t="shared" si="20"/>
        <v>19.560925709840532</v>
      </c>
      <c r="P651" s="34" cm="1">
        <f t="array" ref="P651">CostperConv('Master Data'!$H651,'Master Data'!$K651)</f>
        <v>6034.9368000000004</v>
      </c>
      <c r="Q651" s="32">
        <f t="shared" si="21"/>
        <v>2.609768988243351E-3</v>
      </c>
      <c r="R651" s="35" cm="1">
        <f t="array" ref="R651">ProfitPCNT(N651,H651)</f>
        <v>0.10947972147777919</v>
      </c>
      <c r="T651" s="11"/>
      <c r="U651" s="11"/>
    </row>
    <row r="652" spans="1:21" x14ac:dyDescent="0.2">
      <c r="A652" s="7">
        <v>35</v>
      </c>
      <c r="B652" s="36">
        <v>44259</v>
      </c>
      <c r="C652" s="7" t="str" cm="1">
        <f t="array" ref="C652">Host(D652)</f>
        <v>Facebook</v>
      </c>
      <c r="D652" s="7" t="s">
        <v>12</v>
      </c>
      <c r="E652" s="7" t="s">
        <v>11</v>
      </c>
      <c r="F652" s="7">
        <v>348934</v>
      </c>
      <c r="G652" s="7">
        <v>3731149</v>
      </c>
      <c r="H652" s="37">
        <v>125698.22</v>
      </c>
      <c r="I652" s="7">
        <v>14154</v>
      </c>
      <c r="J652" s="7">
        <v>151</v>
      </c>
      <c r="K652" s="7">
        <v>14</v>
      </c>
      <c r="L652" s="38" cm="1">
        <f t="array" ref="L652">ConvRate(K652,J652)</f>
        <v>9.2715231788079472E-2</v>
      </c>
      <c r="M652" s="39">
        <v>86762</v>
      </c>
      <c r="N652" s="39" cm="1">
        <f t="array" ref="N652">Profit(M652,H652)</f>
        <v>-38936.22</v>
      </c>
      <c r="O652" s="40">
        <f t="shared" si="20"/>
        <v>8.8807559700438041</v>
      </c>
      <c r="P652" s="40" cm="1">
        <f t="array" ref="P652">CostperConv('Master Data'!$H652,'Master Data'!$K652)</f>
        <v>8978.4442857142858</v>
      </c>
      <c r="Q652" s="38">
        <f t="shared" si="21"/>
        <v>3.7934695183708825E-3</v>
      </c>
      <c r="R652" s="41" cm="1">
        <f t="array" ref="R652">ProfitPCNT(N652,H652)</f>
        <v>-0.30975951767654308</v>
      </c>
      <c r="T652" s="11"/>
      <c r="U652" s="11"/>
    </row>
    <row r="653" spans="1:21" x14ac:dyDescent="0.2">
      <c r="A653" s="8">
        <v>36</v>
      </c>
      <c r="B653" s="30">
        <v>44259</v>
      </c>
      <c r="C653" s="8" t="str" cm="1">
        <f t="array" ref="C653">Host(D653)</f>
        <v>Google</v>
      </c>
      <c r="D653" s="8" t="s">
        <v>13</v>
      </c>
      <c r="E653" s="8" t="s">
        <v>14</v>
      </c>
      <c r="F653" s="8">
        <v>89459845</v>
      </c>
      <c r="G653" s="8">
        <v>160256</v>
      </c>
      <c r="H653" s="31">
        <v>45878.54</v>
      </c>
      <c r="I653" s="8">
        <v>2894</v>
      </c>
      <c r="J653" s="8">
        <v>55</v>
      </c>
      <c r="K653" s="8">
        <v>10</v>
      </c>
      <c r="L653" s="32" cm="1">
        <f t="array" ref="L653">ConvRate(K653,J653)</f>
        <v>0.18181818181818182</v>
      </c>
      <c r="M653" s="33">
        <v>55207</v>
      </c>
      <c r="N653" s="33" cm="1">
        <f t="array" ref="N653">Profit(M653,H653)</f>
        <v>9328.4599999999991</v>
      </c>
      <c r="O653" s="34">
        <f t="shared" si="20"/>
        <v>15.852985487214928</v>
      </c>
      <c r="P653" s="34" cm="1">
        <f t="array" ref="P653">CostperConv('Master Data'!$H653,'Master Data'!$K653)</f>
        <v>4587.8540000000003</v>
      </c>
      <c r="Q653" s="32">
        <f t="shared" si="21"/>
        <v>1.805860623003195E-2</v>
      </c>
      <c r="R653" s="35" cm="1">
        <f t="array" ref="R653">ProfitPCNT(N653,H653)</f>
        <v>0.20332948694531253</v>
      </c>
      <c r="T653" s="11"/>
      <c r="U653" s="11"/>
    </row>
    <row r="654" spans="1:21" x14ac:dyDescent="0.2">
      <c r="A654" s="7">
        <v>37</v>
      </c>
      <c r="B654" s="36">
        <v>44259</v>
      </c>
      <c r="C654" s="7" t="str" cm="1">
        <f t="array" ref="C654">Host(D654)</f>
        <v>Google</v>
      </c>
      <c r="D654" s="7" t="s">
        <v>15</v>
      </c>
      <c r="E654" s="7" t="s">
        <v>14</v>
      </c>
      <c r="F654" s="7">
        <v>127823</v>
      </c>
      <c r="G654" s="7">
        <v>1479481</v>
      </c>
      <c r="H654" s="37">
        <v>48615.37</v>
      </c>
      <c r="I654" s="7">
        <v>8761</v>
      </c>
      <c r="J654" s="7">
        <v>216</v>
      </c>
      <c r="K654" s="7">
        <v>19</v>
      </c>
      <c r="L654" s="38" cm="1">
        <f t="array" ref="L654">ConvRate(K654,J654)</f>
        <v>8.7962962962962965E-2</v>
      </c>
      <c r="M654" s="39">
        <v>59153</v>
      </c>
      <c r="N654" s="39" cm="1">
        <f t="array" ref="N654">Profit(M654,H654)</f>
        <v>10537.63</v>
      </c>
      <c r="O654" s="40">
        <f t="shared" si="20"/>
        <v>5.5490663166305216</v>
      </c>
      <c r="P654" s="40" cm="1">
        <f t="array" ref="P654">CostperConv('Master Data'!$H654,'Master Data'!$K654)</f>
        <v>2558.7036842105263</v>
      </c>
      <c r="Q654" s="38">
        <f t="shared" si="21"/>
        <v>5.921671180636994E-3</v>
      </c>
      <c r="R654" s="41" cm="1">
        <f t="array" ref="R654">ProfitPCNT(N654,H654)</f>
        <v>0.21675511263207498</v>
      </c>
      <c r="T654" s="11"/>
      <c r="U654" s="11"/>
    </row>
    <row r="655" spans="1:21" x14ac:dyDescent="0.2">
      <c r="A655" s="8">
        <v>38</v>
      </c>
      <c r="B655" s="30">
        <v>44259</v>
      </c>
      <c r="C655" s="8" t="str" cm="1">
        <f t="array" ref="C655">Host(D655)</f>
        <v>YouTube</v>
      </c>
      <c r="D655" s="8" t="s">
        <v>16</v>
      </c>
      <c r="E655" s="8" t="s">
        <v>17</v>
      </c>
      <c r="F655" s="8">
        <v>10934</v>
      </c>
      <c r="G655" s="8">
        <v>1904473</v>
      </c>
      <c r="H655" s="31">
        <v>182988.35</v>
      </c>
      <c r="I655" s="8">
        <v>14699</v>
      </c>
      <c r="J655" s="8">
        <v>525</v>
      </c>
      <c r="K655" s="8">
        <v>91</v>
      </c>
      <c r="L655" s="32" cm="1">
        <f t="array" ref="L655">ConvRate(K655,J655)</f>
        <v>0.17333333333333334</v>
      </c>
      <c r="M655" s="33">
        <v>718342</v>
      </c>
      <c r="N655" s="33" cm="1">
        <f t="array" ref="N655">Profit(M655,H655)</f>
        <v>535353.65</v>
      </c>
      <c r="O655" s="34">
        <f t="shared" si="20"/>
        <v>12.449033947887612</v>
      </c>
      <c r="P655" s="34" cm="1">
        <f t="array" ref="P655">CostperConv('Master Data'!$H655,'Master Data'!$K655)</f>
        <v>2010.860989010989</v>
      </c>
      <c r="Q655" s="32">
        <f t="shared" si="21"/>
        <v>7.7181456497414248E-3</v>
      </c>
      <c r="R655" s="35" cm="1">
        <f t="array" ref="R655">ProfitPCNT(N655,H655)</f>
        <v>2.9256160296543468</v>
      </c>
      <c r="T655" s="11"/>
      <c r="U655" s="11"/>
    </row>
    <row r="656" spans="1:21" x14ac:dyDescent="0.2">
      <c r="A656" s="7">
        <v>39</v>
      </c>
      <c r="B656" s="36">
        <v>44259</v>
      </c>
      <c r="C656" s="7" t="str" cm="1">
        <f t="array" ref="C656">Host(D656)</f>
        <v>Instagram</v>
      </c>
      <c r="D656" s="7" t="s">
        <v>18</v>
      </c>
      <c r="E656" s="7" t="s">
        <v>11</v>
      </c>
      <c r="F656" s="7">
        <v>9034945</v>
      </c>
      <c r="G656" s="7">
        <v>1333666</v>
      </c>
      <c r="H656" s="37">
        <v>111735.21</v>
      </c>
      <c r="I656" s="7">
        <v>9624</v>
      </c>
      <c r="J656" s="7">
        <v>275</v>
      </c>
      <c r="K656" s="7">
        <v>30</v>
      </c>
      <c r="L656" s="38" cm="1">
        <f t="array" ref="L656">ConvRate(K656,J656)</f>
        <v>0.10909090909090909</v>
      </c>
      <c r="M656" s="39">
        <v>206503</v>
      </c>
      <c r="N656" s="39" cm="1">
        <f t="array" ref="N656">Profit(M656,H656)</f>
        <v>94767.79</v>
      </c>
      <c r="O656" s="40">
        <f t="shared" si="20"/>
        <v>11.61005922693267</v>
      </c>
      <c r="P656" s="40" cm="1">
        <f t="array" ref="P656">CostperConv('Master Data'!$H656,'Master Data'!$K656)</f>
        <v>3724.5070000000001</v>
      </c>
      <c r="Q656" s="38">
        <f t="shared" si="21"/>
        <v>7.2161995582102267E-3</v>
      </c>
      <c r="R656" s="41" cm="1">
        <f t="array" ref="R656">ProfitPCNT(N656,H656)</f>
        <v>0.84814616628008299</v>
      </c>
      <c r="T656" s="11"/>
      <c r="U656" s="11"/>
    </row>
    <row r="657" spans="1:21" x14ac:dyDescent="0.2">
      <c r="A657" s="8">
        <v>40</v>
      </c>
      <c r="B657" s="30">
        <v>44259</v>
      </c>
      <c r="C657" s="8" t="str" cm="1">
        <f t="array" ref="C657">Host(D657)</f>
        <v>Instagram</v>
      </c>
      <c r="D657" s="8" t="s">
        <v>19</v>
      </c>
      <c r="E657" s="8" t="s">
        <v>11</v>
      </c>
      <c r="F657" s="8">
        <v>983498</v>
      </c>
      <c r="G657" s="8">
        <v>3048915</v>
      </c>
      <c r="H657" s="31">
        <v>43204</v>
      </c>
      <c r="I657" s="8">
        <v>24224</v>
      </c>
      <c r="J657" s="8">
        <v>375</v>
      </c>
      <c r="K657" s="8">
        <v>11</v>
      </c>
      <c r="L657" s="32" cm="1">
        <f t="array" ref="L657">ConvRate(K657,J657)</f>
        <v>2.9333333333333333E-2</v>
      </c>
      <c r="M657" s="33">
        <v>20035</v>
      </c>
      <c r="N657" s="33" cm="1">
        <f t="array" ref="N657">Profit(M657,H657)</f>
        <v>-23169</v>
      </c>
      <c r="O657" s="34">
        <f t="shared" si="20"/>
        <v>1.7835204755614267</v>
      </c>
      <c r="P657" s="34" cm="1">
        <f t="array" ref="P657">CostperConv('Master Data'!$H657,'Master Data'!$K657)</f>
        <v>3927.6363636363635</v>
      </c>
      <c r="Q657" s="32">
        <f t="shared" si="21"/>
        <v>7.9451214612411298E-3</v>
      </c>
      <c r="R657" s="35" cm="1">
        <f t="array" ref="R657">ProfitPCNT(N657,H657)</f>
        <v>-0.53626978983427465</v>
      </c>
      <c r="T657" s="11"/>
      <c r="U657" s="11"/>
    </row>
    <row r="658" spans="1:21" x14ac:dyDescent="0.2">
      <c r="A658" s="7">
        <v>41</v>
      </c>
      <c r="B658" s="36">
        <v>44259</v>
      </c>
      <c r="C658" s="7" t="str" cm="1">
        <f t="array" ref="C658">Host(D658)</f>
        <v>Facebook</v>
      </c>
      <c r="D658" s="7" t="s">
        <v>20</v>
      </c>
      <c r="E658" s="7" t="s">
        <v>11</v>
      </c>
      <c r="F658" s="7">
        <v>4387490</v>
      </c>
      <c r="G658" s="7">
        <v>40249</v>
      </c>
      <c r="H658" s="37">
        <v>982.76</v>
      </c>
      <c r="I658" s="7">
        <v>1186</v>
      </c>
      <c r="J658" s="7">
        <v>3</v>
      </c>
      <c r="K658" s="7">
        <v>1</v>
      </c>
      <c r="L658" s="38" cm="1">
        <f t="array" ref="L658">ConvRate(K658,J658)</f>
        <v>0.33333333333333331</v>
      </c>
      <c r="M658" s="39">
        <v>5806</v>
      </c>
      <c r="N658" s="39" cm="1">
        <f t="array" ref="N658">Profit(M658,H658)</f>
        <v>4823.24</v>
      </c>
      <c r="O658" s="40">
        <f t="shared" si="20"/>
        <v>0.82863406408094431</v>
      </c>
      <c r="P658" s="40" cm="1">
        <f t="array" ref="P658">CostperConv('Master Data'!$H658,'Master Data'!$K658)</f>
        <v>982.76</v>
      </c>
      <c r="Q658" s="38">
        <f t="shared" si="21"/>
        <v>2.9466570598027281E-2</v>
      </c>
      <c r="R658" s="41" cm="1">
        <f t="array" ref="R658">ProfitPCNT(N658,H658)</f>
        <v>4.9078513574016034</v>
      </c>
      <c r="T658" s="11"/>
      <c r="U658" s="11"/>
    </row>
    <row r="659" spans="1:21" x14ac:dyDescent="0.2">
      <c r="A659" s="8">
        <v>42</v>
      </c>
      <c r="B659" s="30">
        <v>44259</v>
      </c>
      <c r="C659" s="8" t="str" cm="1">
        <f t="array" ref="C659">Host(D659)</f>
        <v>Facebook</v>
      </c>
      <c r="D659" s="8" t="s">
        <v>21</v>
      </c>
      <c r="E659" s="8" t="s">
        <v>11</v>
      </c>
      <c r="F659" s="8">
        <v>544756</v>
      </c>
      <c r="G659" s="8">
        <v>385470</v>
      </c>
      <c r="H659" s="31">
        <v>117289.53</v>
      </c>
      <c r="I659" s="8">
        <v>4134</v>
      </c>
      <c r="J659" s="8">
        <v>59</v>
      </c>
      <c r="K659" s="8">
        <v>14</v>
      </c>
      <c r="L659" s="32" cm="1">
        <f t="array" ref="L659">ConvRate(K659,J659)</f>
        <v>0.23728813559322035</v>
      </c>
      <c r="M659" s="33">
        <v>5933</v>
      </c>
      <c r="N659" s="33" cm="1">
        <f t="array" ref="N659">Profit(M659,H659)</f>
        <v>-111356.53</v>
      </c>
      <c r="O659" s="34">
        <f t="shared" si="20"/>
        <v>28.371923076923078</v>
      </c>
      <c r="P659" s="34" cm="1">
        <f t="array" ref="P659">CostperConv('Master Data'!$H659,'Master Data'!$K659)</f>
        <v>8377.8235714285711</v>
      </c>
      <c r="Q659" s="32">
        <f t="shared" si="21"/>
        <v>1.0724570005447895E-2</v>
      </c>
      <c r="R659" s="35" cm="1">
        <f t="array" ref="R659">ProfitPCNT(N659,H659)</f>
        <v>-0.9494157747925156</v>
      </c>
      <c r="T659" s="11"/>
      <c r="U659" s="11"/>
    </row>
    <row r="660" spans="1:21" x14ac:dyDescent="0.2">
      <c r="A660" s="7">
        <v>43</v>
      </c>
      <c r="B660" s="36">
        <v>44259</v>
      </c>
      <c r="C660" s="7" t="str" cm="1">
        <f t="array" ref="C660">Host(D660)</f>
        <v>Instagram</v>
      </c>
      <c r="D660" s="7" t="s">
        <v>22</v>
      </c>
      <c r="E660" s="7" t="s">
        <v>17</v>
      </c>
      <c r="F660" s="7">
        <v>374754</v>
      </c>
      <c r="G660" s="7">
        <v>1030885</v>
      </c>
      <c r="H660" s="37">
        <v>124648.38</v>
      </c>
      <c r="I660" s="7">
        <v>12016</v>
      </c>
      <c r="J660" s="7">
        <v>299</v>
      </c>
      <c r="K660" s="7">
        <v>31</v>
      </c>
      <c r="L660" s="38" cm="1">
        <f t="array" ref="L660">ConvRate(K660,J660)</f>
        <v>0.10367892976588629</v>
      </c>
      <c r="M660" s="39">
        <v>259962</v>
      </c>
      <c r="N660" s="39" cm="1">
        <f t="array" ref="N660">Profit(M660,H660)</f>
        <v>135313.62</v>
      </c>
      <c r="O660" s="40">
        <f t="shared" si="20"/>
        <v>10.37353362183755</v>
      </c>
      <c r="P660" s="40" cm="1">
        <f t="array" ref="P660">CostperConv('Master Data'!$H660,'Master Data'!$K660)</f>
        <v>4020.9154838709678</v>
      </c>
      <c r="Q660" s="38">
        <f t="shared" si="21"/>
        <v>1.1656004306978955E-2</v>
      </c>
      <c r="R660" s="41" cm="1">
        <f t="array" ref="R660">ProfitPCNT(N660,H660)</f>
        <v>1.0855626041830626</v>
      </c>
      <c r="T660" s="11"/>
      <c r="U660" s="11"/>
    </row>
    <row r="661" spans="1:21" x14ac:dyDescent="0.2">
      <c r="A661" s="8">
        <v>44</v>
      </c>
      <c r="B661" s="30">
        <v>44259</v>
      </c>
      <c r="C661" s="8" t="str" cm="1">
        <f t="array" ref="C661">Host(D661)</f>
        <v>Google</v>
      </c>
      <c r="D661" s="8" t="s">
        <v>23</v>
      </c>
      <c r="E661" s="8" t="s">
        <v>24</v>
      </c>
      <c r="F661" s="8">
        <v>39889</v>
      </c>
      <c r="G661" s="8">
        <v>34613972</v>
      </c>
      <c r="H661" s="31">
        <v>207012.74</v>
      </c>
      <c r="I661" s="8">
        <v>13905</v>
      </c>
      <c r="J661" s="8">
        <v>335</v>
      </c>
      <c r="K661" s="8">
        <v>62</v>
      </c>
      <c r="L661" s="32" cm="1">
        <f t="array" ref="L661">ConvRate(K661,J661)</f>
        <v>0.18507462686567164</v>
      </c>
      <c r="M661" s="33">
        <v>194764</v>
      </c>
      <c r="N661" s="33" cm="1">
        <f t="array" ref="N661">Profit(M661,H661)</f>
        <v>-12248.74</v>
      </c>
      <c r="O661" s="34">
        <f t="shared" si="20"/>
        <v>14.887647608773822</v>
      </c>
      <c r="P661" s="34" cm="1">
        <f t="array" ref="P661">CostperConv('Master Data'!$H661,'Master Data'!$K661)</f>
        <v>3338.9151612903224</v>
      </c>
      <c r="Q661" s="32">
        <f t="shared" si="21"/>
        <v>4.0171639359967123E-4</v>
      </c>
      <c r="R661" s="35" cm="1">
        <f t="array" ref="R661">ProfitPCNT(N661,H661)</f>
        <v>-5.9169015394897918E-2</v>
      </c>
      <c r="T661" s="11"/>
      <c r="U661" s="11"/>
    </row>
    <row r="662" spans="1:21" x14ac:dyDescent="0.2">
      <c r="A662" s="7">
        <v>45</v>
      </c>
      <c r="B662" s="36">
        <v>44260</v>
      </c>
      <c r="C662" s="7" t="str" cm="1">
        <f t="array" ref="C662">Host(D662)</f>
        <v>Facebook</v>
      </c>
      <c r="D662" s="7" t="s">
        <v>10</v>
      </c>
      <c r="E662" s="7" t="s">
        <v>11</v>
      </c>
      <c r="F662" s="7">
        <v>349043</v>
      </c>
      <c r="G662" s="7">
        <v>2773785</v>
      </c>
      <c r="H662" s="37">
        <v>73242.8</v>
      </c>
      <c r="I662" s="7">
        <v>12836</v>
      </c>
      <c r="J662" s="7">
        <v>130</v>
      </c>
      <c r="K662" s="7">
        <v>19</v>
      </c>
      <c r="L662" s="38" cm="1">
        <f t="array" ref="L662">ConvRate(K662,J662)</f>
        <v>0.14615384615384616</v>
      </c>
      <c r="M662" s="39">
        <v>82583</v>
      </c>
      <c r="N662" s="39" cm="1">
        <f t="array" ref="N662">Profit(M662,H662)</f>
        <v>9340.2000000000007</v>
      </c>
      <c r="O662" s="40">
        <f t="shared" si="20"/>
        <v>5.7060454970395762</v>
      </c>
      <c r="P662" s="40" cm="1">
        <f t="array" ref="P662">CostperConv('Master Data'!$H662,'Master Data'!$K662)</f>
        <v>3854.8842105263161</v>
      </c>
      <c r="Q662" s="38">
        <f t="shared" si="21"/>
        <v>4.6276117290994078E-3</v>
      </c>
      <c r="R662" s="41" cm="1">
        <f t="array" ref="R662">ProfitPCNT(N662,H662)</f>
        <v>0.12752379756098894</v>
      </c>
      <c r="T662" s="11"/>
      <c r="U662" s="11"/>
    </row>
    <row r="663" spans="1:21" x14ac:dyDescent="0.2">
      <c r="A663" s="8">
        <v>46</v>
      </c>
      <c r="B663" s="30">
        <v>44260</v>
      </c>
      <c r="C663" s="8" t="str" cm="1">
        <f t="array" ref="C663">Host(D663)</f>
        <v>Facebook</v>
      </c>
      <c r="D663" s="8" t="s">
        <v>12</v>
      </c>
      <c r="E663" s="8" t="s">
        <v>11</v>
      </c>
      <c r="F663" s="8">
        <v>348934</v>
      </c>
      <c r="G663" s="8">
        <v>3651208</v>
      </c>
      <c r="H663" s="31">
        <v>231352.68</v>
      </c>
      <c r="I663" s="8">
        <v>19495</v>
      </c>
      <c r="J663" s="8">
        <v>281</v>
      </c>
      <c r="K663" s="8">
        <v>34</v>
      </c>
      <c r="L663" s="32" cm="1">
        <f t="array" ref="L663">ConvRate(K663,J663)</f>
        <v>0.12099644128113879</v>
      </c>
      <c r="M663" s="33">
        <v>216290</v>
      </c>
      <c r="N663" s="33" cm="1">
        <f t="array" ref="N663">Profit(M663,H663)</f>
        <v>-15062.68</v>
      </c>
      <c r="O663" s="34">
        <f t="shared" si="20"/>
        <v>11.867282893049499</v>
      </c>
      <c r="P663" s="34" cm="1">
        <f t="array" ref="P663">CostperConv('Master Data'!$H663,'Master Data'!$K663)</f>
        <v>6804.4905882352941</v>
      </c>
      <c r="Q663" s="32">
        <f t="shared" si="21"/>
        <v>5.3393287920052764E-3</v>
      </c>
      <c r="R663" s="35" cm="1">
        <f t="array" ref="R663">ProfitPCNT(N663,H663)</f>
        <v>-6.5107004595753984E-2</v>
      </c>
      <c r="T663" s="11"/>
      <c r="U663" s="11"/>
    </row>
    <row r="664" spans="1:21" x14ac:dyDescent="0.2">
      <c r="A664" s="7">
        <v>47</v>
      </c>
      <c r="B664" s="36">
        <v>44260</v>
      </c>
      <c r="C664" s="7" t="str" cm="1">
        <f t="array" ref="C664">Host(D664)</f>
        <v>Google</v>
      </c>
      <c r="D664" s="7" t="s">
        <v>13</v>
      </c>
      <c r="E664" s="7" t="s">
        <v>14</v>
      </c>
      <c r="F664" s="7">
        <v>89459845</v>
      </c>
      <c r="G664" s="7">
        <v>272311</v>
      </c>
      <c r="H664" s="37">
        <v>93058.86</v>
      </c>
      <c r="I664" s="7">
        <v>3759</v>
      </c>
      <c r="J664" s="7">
        <v>130</v>
      </c>
      <c r="K664" s="7">
        <v>19</v>
      </c>
      <c r="L664" s="38" cm="1">
        <f t="array" ref="L664">ConvRate(K664,J664)</f>
        <v>0.14615384615384616</v>
      </c>
      <c r="M664" s="39">
        <v>208369</v>
      </c>
      <c r="N664" s="39" cm="1">
        <f t="array" ref="N664">Profit(M664,H664)</f>
        <v>115310.14</v>
      </c>
      <c r="O664" s="40">
        <f t="shared" si="20"/>
        <v>24.756280925778132</v>
      </c>
      <c r="P664" s="40" cm="1">
        <f t="array" ref="P664">CostperConv('Master Data'!$H664,'Master Data'!$K664)</f>
        <v>4897.8347368421055</v>
      </c>
      <c r="Q664" s="38">
        <f t="shared" si="21"/>
        <v>1.3804069611583814E-2</v>
      </c>
      <c r="R664" s="41" cm="1">
        <f t="array" ref="R664">ProfitPCNT(N664,H664)</f>
        <v>1.2391097419418204</v>
      </c>
      <c r="T664" s="11"/>
      <c r="U664" s="11"/>
    </row>
    <row r="665" spans="1:21" x14ac:dyDescent="0.2">
      <c r="A665" s="8">
        <v>48</v>
      </c>
      <c r="B665" s="30">
        <v>44260</v>
      </c>
      <c r="C665" s="8" t="str" cm="1">
        <f t="array" ref="C665">Host(D665)</f>
        <v>Google</v>
      </c>
      <c r="D665" s="8" t="s">
        <v>15</v>
      </c>
      <c r="E665" s="8" t="s">
        <v>14</v>
      </c>
      <c r="F665" s="8">
        <v>127823</v>
      </c>
      <c r="G665" s="8">
        <v>8274087</v>
      </c>
      <c r="H665" s="31">
        <v>48141.31</v>
      </c>
      <c r="I665" s="8">
        <v>11490</v>
      </c>
      <c r="J665" s="8">
        <v>166</v>
      </c>
      <c r="K665" s="8">
        <v>15</v>
      </c>
      <c r="L665" s="32" cm="1">
        <f t="array" ref="L665">ConvRate(K665,J665)</f>
        <v>9.036144578313253E-2</v>
      </c>
      <c r="M665" s="33">
        <v>52865</v>
      </c>
      <c r="N665" s="33" cm="1">
        <f t="array" ref="N665">Profit(M665,H665)</f>
        <v>4723.6899999999996</v>
      </c>
      <c r="O665" s="34">
        <f t="shared" si="20"/>
        <v>4.1898442123585724</v>
      </c>
      <c r="P665" s="34" cm="1">
        <f t="array" ref="P665">CostperConv('Master Data'!$H665,'Master Data'!$K665)</f>
        <v>3209.4206666666664</v>
      </c>
      <c r="Q665" s="32">
        <f t="shared" si="21"/>
        <v>1.3886728529685511E-3</v>
      </c>
      <c r="R665" s="35" cm="1">
        <f t="array" ref="R665">ProfitPCNT(N665,H665)</f>
        <v>9.8121343187378987E-2</v>
      </c>
      <c r="T665" s="11"/>
      <c r="U665" s="11"/>
    </row>
    <row r="666" spans="1:21" x14ac:dyDescent="0.2">
      <c r="A666" s="7">
        <v>49</v>
      </c>
      <c r="B666" s="36">
        <v>44260</v>
      </c>
      <c r="C666" s="7" t="str" cm="1">
        <f t="array" ref="C666">Host(D666)</f>
        <v>YouTube</v>
      </c>
      <c r="D666" s="7" t="s">
        <v>16</v>
      </c>
      <c r="E666" s="7" t="s">
        <v>17</v>
      </c>
      <c r="F666" s="7">
        <v>10934</v>
      </c>
      <c r="G666" s="7">
        <v>1989165</v>
      </c>
      <c r="H666" s="37">
        <v>363970.79</v>
      </c>
      <c r="I666" s="7">
        <v>23183</v>
      </c>
      <c r="J666" s="7">
        <v>767</v>
      </c>
      <c r="K666" s="7">
        <v>143</v>
      </c>
      <c r="L666" s="38" cm="1">
        <f t="array" ref="L666">ConvRate(K666,J666)</f>
        <v>0.1864406779661017</v>
      </c>
      <c r="M666" s="39">
        <v>994498</v>
      </c>
      <c r="N666" s="39" cm="1">
        <f t="array" ref="N666">Profit(M666,H666)</f>
        <v>630527.21</v>
      </c>
      <c r="O666" s="40">
        <f t="shared" si="20"/>
        <v>15.699900358020964</v>
      </c>
      <c r="P666" s="40" cm="1">
        <f t="array" ref="P666">CostperConv('Master Data'!$H666,'Master Data'!$K666)</f>
        <v>2545.2502797202797</v>
      </c>
      <c r="Q666" s="38">
        <f t="shared" si="21"/>
        <v>1.1654639006819444E-2</v>
      </c>
      <c r="R666" s="41" cm="1">
        <f t="array" ref="R666">ProfitPCNT(N666,H666)</f>
        <v>1.7323566267501851</v>
      </c>
      <c r="T666" s="11"/>
      <c r="U666" s="11"/>
    </row>
    <row r="667" spans="1:21" x14ac:dyDescent="0.2">
      <c r="A667" s="8">
        <v>50</v>
      </c>
      <c r="B667" s="30">
        <v>44260</v>
      </c>
      <c r="C667" s="8" t="str" cm="1">
        <f t="array" ref="C667">Host(D667)</f>
        <v>Instagram</v>
      </c>
      <c r="D667" s="8" t="s">
        <v>18</v>
      </c>
      <c r="E667" s="8" t="s">
        <v>11</v>
      </c>
      <c r="F667" s="8">
        <v>9034945</v>
      </c>
      <c r="G667" s="8">
        <v>6078066</v>
      </c>
      <c r="H667" s="31">
        <v>281838.28000000003</v>
      </c>
      <c r="I667" s="8">
        <v>15174</v>
      </c>
      <c r="J667" s="8">
        <v>590</v>
      </c>
      <c r="K667" s="8">
        <v>68</v>
      </c>
      <c r="L667" s="32" cm="1">
        <f t="array" ref="L667">ConvRate(K667,J667)</f>
        <v>0.11525423728813559</v>
      </c>
      <c r="M667" s="33">
        <v>464604</v>
      </c>
      <c r="N667" s="33" cm="1">
        <f t="array" ref="N667">Profit(M667,H667)</f>
        <v>182765.72</v>
      </c>
      <c r="O667" s="34">
        <f t="shared" si="20"/>
        <v>18.573763015684726</v>
      </c>
      <c r="P667" s="34" cm="1">
        <f t="array" ref="P667">CostperConv('Master Data'!$H667,'Master Data'!$K667)</f>
        <v>4144.6805882352946</v>
      </c>
      <c r="Q667" s="32">
        <f t="shared" si="21"/>
        <v>2.4965178068155234E-3</v>
      </c>
      <c r="R667" s="35" cm="1">
        <f t="array" ref="R667">ProfitPCNT(N667,H667)</f>
        <v>0.64847727569157743</v>
      </c>
      <c r="T667" s="11"/>
      <c r="U667" s="11"/>
    </row>
    <row r="668" spans="1:21" x14ac:dyDescent="0.2">
      <c r="A668" s="7">
        <v>51</v>
      </c>
      <c r="B668" s="36">
        <v>44260</v>
      </c>
      <c r="C668" s="7" t="str" cm="1">
        <f t="array" ref="C668">Host(D668)</f>
        <v>Instagram</v>
      </c>
      <c r="D668" s="7" t="s">
        <v>19</v>
      </c>
      <c r="E668" s="7" t="s">
        <v>11</v>
      </c>
      <c r="F668" s="7">
        <v>983498</v>
      </c>
      <c r="G668" s="7">
        <v>5294274</v>
      </c>
      <c r="H668" s="37">
        <v>15565.1</v>
      </c>
      <c r="I668" s="7">
        <v>26619</v>
      </c>
      <c r="J668" s="7">
        <v>906</v>
      </c>
      <c r="K668" s="7">
        <v>4</v>
      </c>
      <c r="L668" s="38" cm="1">
        <f t="array" ref="L668">ConvRate(K668,J668)</f>
        <v>4.4150110375275938E-3</v>
      </c>
      <c r="M668" s="39">
        <v>7042</v>
      </c>
      <c r="N668" s="39" cm="1">
        <f t="array" ref="N668">Profit(M668,H668)</f>
        <v>-8523.1</v>
      </c>
      <c r="O668" s="40">
        <f t="shared" si="20"/>
        <v>0.58473646643375032</v>
      </c>
      <c r="P668" s="40" cm="1">
        <f t="array" ref="P668">CostperConv('Master Data'!$H668,'Master Data'!$K668)</f>
        <v>3891.2750000000001</v>
      </c>
      <c r="Q668" s="38">
        <f t="shared" si="21"/>
        <v>5.0278848431342992E-3</v>
      </c>
      <c r="R668" s="41" cm="1">
        <f t="array" ref="R668">ProfitPCNT(N668,H668)</f>
        <v>-0.54757759346229706</v>
      </c>
      <c r="T668" s="11"/>
      <c r="U668" s="11"/>
    </row>
    <row r="669" spans="1:21" x14ac:dyDescent="0.2">
      <c r="A669" s="8">
        <v>52</v>
      </c>
      <c r="B669" s="30">
        <v>44260</v>
      </c>
      <c r="C669" s="8" t="str" cm="1">
        <f t="array" ref="C669">Host(D669)</f>
        <v>Facebook</v>
      </c>
      <c r="D669" s="8" t="s">
        <v>20</v>
      </c>
      <c r="E669" s="8" t="s">
        <v>11</v>
      </c>
      <c r="F669" s="8">
        <v>4387490</v>
      </c>
      <c r="G669" s="8">
        <v>41777</v>
      </c>
      <c r="H669" s="31">
        <v>6893.25</v>
      </c>
      <c r="I669" s="8">
        <v>1746</v>
      </c>
      <c r="J669" s="8">
        <v>27</v>
      </c>
      <c r="K669" s="8">
        <v>5</v>
      </c>
      <c r="L669" s="32" cm="1">
        <f t="array" ref="L669">ConvRate(K669,J669)</f>
        <v>0.18518518518518517</v>
      </c>
      <c r="M669" s="33">
        <v>22597</v>
      </c>
      <c r="N669" s="33" cm="1">
        <f t="array" ref="N669">Profit(M669,H669)</f>
        <v>15703.75</v>
      </c>
      <c r="O669" s="34">
        <f t="shared" si="20"/>
        <v>3.9480240549828181</v>
      </c>
      <c r="P669" s="34" cm="1">
        <f t="array" ref="P669">CostperConv('Master Data'!$H669,'Master Data'!$K669)</f>
        <v>1378.65</v>
      </c>
      <c r="Q669" s="32">
        <f t="shared" si="21"/>
        <v>4.179333125882663E-2</v>
      </c>
      <c r="R669" s="35" cm="1">
        <f t="array" ref="R669">ProfitPCNT(N669,H669)</f>
        <v>2.2781344068472782</v>
      </c>
      <c r="T669" s="11"/>
      <c r="U669" s="11"/>
    </row>
    <row r="670" spans="1:21" x14ac:dyDescent="0.2">
      <c r="A670" s="7">
        <v>53</v>
      </c>
      <c r="B670" s="36">
        <v>44260</v>
      </c>
      <c r="C670" s="7" t="str" cm="1">
        <f t="array" ref="C670">Host(D670)</f>
        <v>Facebook</v>
      </c>
      <c r="D670" s="7" t="s">
        <v>21</v>
      </c>
      <c r="E670" s="7" t="s">
        <v>11</v>
      </c>
      <c r="F670" s="7">
        <v>544756</v>
      </c>
      <c r="G670" s="7">
        <v>609944</v>
      </c>
      <c r="H670" s="37">
        <v>158646.23000000001</v>
      </c>
      <c r="I670" s="7">
        <v>5446</v>
      </c>
      <c r="J670" s="7">
        <v>117</v>
      </c>
      <c r="K670" s="7">
        <v>17</v>
      </c>
      <c r="L670" s="38" cm="1">
        <f t="array" ref="L670">ConvRate(K670,J670)</f>
        <v>0.14529914529914531</v>
      </c>
      <c r="M670" s="39">
        <v>9034</v>
      </c>
      <c r="N670" s="39" cm="1">
        <f t="array" ref="N670">Profit(M670,H670)</f>
        <v>-149612.23000000001</v>
      </c>
      <c r="O670" s="40">
        <f t="shared" si="20"/>
        <v>29.130780389276534</v>
      </c>
      <c r="P670" s="40" cm="1">
        <f t="array" ref="P670">CostperConv('Master Data'!$H670,'Master Data'!$K670)</f>
        <v>9332.1311764705897</v>
      </c>
      <c r="Q670" s="38">
        <f t="shared" si="21"/>
        <v>8.9286885353409493E-3</v>
      </c>
      <c r="R670" s="41" cm="1">
        <f t="array" ref="R670">ProfitPCNT(N670,H670)</f>
        <v>-0.94305569063948136</v>
      </c>
      <c r="T670" s="11"/>
      <c r="U670" s="11"/>
    </row>
    <row r="671" spans="1:21" x14ac:dyDescent="0.2">
      <c r="A671" s="8">
        <v>54</v>
      </c>
      <c r="B671" s="30">
        <v>44260</v>
      </c>
      <c r="C671" s="8" t="str" cm="1">
        <f t="array" ref="C671">Host(D671)</f>
        <v>Instagram</v>
      </c>
      <c r="D671" s="8" t="s">
        <v>22</v>
      </c>
      <c r="E671" s="8" t="s">
        <v>17</v>
      </c>
      <c r="F671" s="8">
        <v>374754</v>
      </c>
      <c r="G671" s="8">
        <v>1856878</v>
      </c>
      <c r="H671" s="31">
        <v>39656.629999999997</v>
      </c>
      <c r="I671" s="8">
        <v>16143</v>
      </c>
      <c r="J671" s="8">
        <v>42</v>
      </c>
      <c r="K671" s="8">
        <v>8</v>
      </c>
      <c r="L671" s="32" cm="1">
        <f t="array" ref="L671">ConvRate(K671,J671)</f>
        <v>0.19047619047619047</v>
      </c>
      <c r="M671" s="33">
        <v>50325</v>
      </c>
      <c r="N671" s="33" cm="1">
        <f t="array" ref="N671">Profit(M671,H671)</f>
        <v>10668.37</v>
      </c>
      <c r="O671" s="34">
        <f t="shared" si="20"/>
        <v>2.4565836585516942</v>
      </c>
      <c r="P671" s="34" cm="1">
        <f t="array" ref="P671">CostperConv('Master Data'!$H671,'Master Data'!$K671)</f>
        <v>4957.0787499999997</v>
      </c>
      <c r="Q671" s="32">
        <f t="shared" si="21"/>
        <v>8.6936244599806773E-3</v>
      </c>
      <c r="R671" s="35" cm="1">
        <f t="array" ref="R671">ProfitPCNT(N671,H671)</f>
        <v>0.26901857268255019</v>
      </c>
      <c r="T671" s="11"/>
      <c r="U671" s="11"/>
    </row>
    <row r="672" spans="1:21" x14ac:dyDescent="0.2">
      <c r="A672" s="7">
        <v>55</v>
      </c>
      <c r="B672" s="36">
        <v>44260</v>
      </c>
      <c r="C672" s="7" t="str" cm="1">
        <f t="array" ref="C672">Host(D672)</f>
        <v>Google</v>
      </c>
      <c r="D672" s="7" t="s">
        <v>23</v>
      </c>
      <c r="E672" s="7" t="s">
        <v>24</v>
      </c>
      <c r="F672" s="7">
        <v>39889</v>
      </c>
      <c r="G672" s="7">
        <v>8683196</v>
      </c>
      <c r="H672" s="37">
        <v>480805.43</v>
      </c>
      <c r="I672" s="7">
        <v>23181</v>
      </c>
      <c r="J672" s="7">
        <v>694</v>
      </c>
      <c r="K672" s="7">
        <v>128</v>
      </c>
      <c r="L672" s="38" cm="1">
        <f t="array" ref="L672">ConvRate(K672,J672)</f>
        <v>0.18443804034582131</v>
      </c>
      <c r="M672" s="39">
        <v>433689</v>
      </c>
      <c r="N672" s="39" cm="1">
        <f t="array" ref="N672">Profit(M672,H672)</f>
        <v>-47116.43</v>
      </c>
      <c r="O672" s="40">
        <f t="shared" si="20"/>
        <v>20.741358440101806</v>
      </c>
      <c r="P672" s="40" cm="1">
        <f t="array" ref="P672">CostperConv('Master Data'!$H672,'Master Data'!$K672)</f>
        <v>3756.2924218749999</v>
      </c>
      <c r="Q672" s="38">
        <f t="shared" si="21"/>
        <v>2.6696391512986695E-3</v>
      </c>
      <c r="R672" s="41" cm="1">
        <f t="array" ref="R672">ProfitPCNT(N672,H672)</f>
        <v>-9.7994795940636523E-2</v>
      </c>
      <c r="T672" s="11"/>
      <c r="U672" s="11"/>
    </row>
    <row r="673" spans="1:21" x14ac:dyDescent="0.2">
      <c r="A673" s="8">
        <v>56</v>
      </c>
      <c r="B673" s="30">
        <v>44261</v>
      </c>
      <c r="C673" s="8" t="str" cm="1">
        <f t="array" ref="C673">Host(D673)</f>
        <v>Facebook</v>
      </c>
      <c r="D673" s="8" t="s">
        <v>10</v>
      </c>
      <c r="E673" s="8" t="s">
        <v>11</v>
      </c>
      <c r="F673" s="8">
        <v>349043</v>
      </c>
      <c r="G673" s="8">
        <v>302934</v>
      </c>
      <c r="H673" s="31">
        <v>47883.09</v>
      </c>
      <c r="I673" s="8">
        <v>2178</v>
      </c>
      <c r="J673" s="8">
        <v>63</v>
      </c>
      <c r="K673" s="8">
        <v>9</v>
      </c>
      <c r="L673" s="32" cm="1">
        <f t="array" ref="L673">ConvRate(K673,J673)</f>
        <v>0.14285714285714285</v>
      </c>
      <c r="M673" s="33">
        <v>42584</v>
      </c>
      <c r="N673" s="33" cm="1">
        <f t="array" ref="N673">Profit(M673,H673)</f>
        <v>-5299.09</v>
      </c>
      <c r="O673" s="34">
        <f t="shared" si="20"/>
        <v>21.984889807162531</v>
      </c>
      <c r="P673" s="34" cm="1">
        <f t="array" ref="P673">CostperConv('Master Data'!$H673,'Master Data'!$K673)</f>
        <v>5320.3433333333332</v>
      </c>
      <c r="Q673" s="32">
        <f t="shared" si="21"/>
        <v>7.1896848818554532E-3</v>
      </c>
      <c r="R673" s="35" cm="1">
        <f t="array" ref="R673">ProfitPCNT(N673,H673)</f>
        <v>-0.11066725225961818</v>
      </c>
      <c r="T673" s="11"/>
      <c r="U673" s="11"/>
    </row>
    <row r="674" spans="1:21" x14ac:dyDescent="0.2">
      <c r="A674" s="7">
        <v>57</v>
      </c>
      <c r="B674" s="36">
        <v>44261</v>
      </c>
      <c r="C674" s="7" t="str" cm="1">
        <f t="array" ref="C674">Host(D674)</f>
        <v>Facebook</v>
      </c>
      <c r="D674" s="7" t="s">
        <v>12</v>
      </c>
      <c r="E674" s="7" t="s">
        <v>11</v>
      </c>
      <c r="F674" s="7">
        <v>348934</v>
      </c>
      <c r="G674" s="7">
        <v>514021</v>
      </c>
      <c r="H674" s="37">
        <v>62444.14</v>
      </c>
      <c r="I674" s="7">
        <v>3067</v>
      </c>
      <c r="J674" s="7">
        <v>124</v>
      </c>
      <c r="K674" s="7">
        <v>7</v>
      </c>
      <c r="L674" s="38" cm="1">
        <f t="array" ref="L674">ConvRate(K674,J674)</f>
        <v>5.6451612903225805E-2</v>
      </c>
      <c r="M674" s="39">
        <v>43923</v>
      </c>
      <c r="N674" s="39" cm="1">
        <f t="array" ref="N674">Profit(M674,H674)</f>
        <v>-18521.14</v>
      </c>
      <c r="O674" s="40">
        <f t="shared" si="20"/>
        <v>20.360006521030321</v>
      </c>
      <c r="P674" s="40" cm="1">
        <f t="array" ref="P674">CostperConv('Master Data'!$H674,'Master Data'!$K674)</f>
        <v>8920.591428571428</v>
      </c>
      <c r="Q674" s="38">
        <f t="shared" si="21"/>
        <v>5.9666822950813292E-3</v>
      </c>
      <c r="R674" s="41" cm="1">
        <f t="array" ref="R674">ProfitPCNT(N674,H674)</f>
        <v>-0.29660333219418189</v>
      </c>
      <c r="T674" s="11"/>
      <c r="U674" s="11"/>
    </row>
    <row r="675" spans="1:21" x14ac:dyDescent="0.2">
      <c r="A675" s="8">
        <v>58</v>
      </c>
      <c r="B675" s="30">
        <v>44261</v>
      </c>
      <c r="C675" s="8" t="str" cm="1">
        <f t="array" ref="C675">Host(D675)</f>
        <v>Google</v>
      </c>
      <c r="D675" s="8" t="s">
        <v>13</v>
      </c>
      <c r="E675" s="8" t="s">
        <v>14</v>
      </c>
      <c r="F675" s="8">
        <v>89459845</v>
      </c>
      <c r="G675" s="8">
        <v>39272</v>
      </c>
      <c r="H675" s="31">
        <v>8076.24</v>
      </c>
      <c r="I675" s="8">
        <v>884</v>
      </c>
      <c r="J675" s="8">
        <v>14</v>
      </c>
      <c r="K675" s="8">
        <v>1</v>
      </c>
      <c r="L675" s="32" cm="1">
        <f t="array" ref="L675">ConvRate(K675,J675)</f>
        <v>7.1428571428571425E-2</v>
      </c>
      <c r="M675" s="33">
        <v>7548</v>
      </c>
      <c r="N675" s="33" cm="1">
        <f t="array" ref="N675">Profit(M675,H675)</f>
        <v>-528.24</v>
      </c>
      <c r="O675" s="34">
        <f t="shared" si="20"/>
        <v>9.1360180995475115</v>
      </c>
      <c r="P675" s="34" cm="1">
        <f t="array" ref="P675">CostperConv('Master Data'!$H675,'Master Data'!$K675)</f>
        <v>8076.24</v>
      </c>
      <c r="Q675" s="32">
        <f t="shared" si="21"/>
        <v>2.2509676105113056E-2</v>
      </c>
      <c r="R675" s="35" cm="1">
        <f t="array" ref="R675">ProfitPCNT(N675,H675)</f>
        <v>-6.5406674393034381E-2</v>
      </c>
      <c r="T675" s="11"/>
      <c r="U675" s="11"/>
    </row>
    <row r="676" spans="1:21" x14ac:dyDescent="0.2">
      <c r="A676" s="7">
        <v>59</v>
      </c>
      <c r="B676" s="36">
        <v>44261</v>
      </c>
      <c r="C676" s="7" t="str" cm="1">
        <f t="array" ref="C676">Host(D676)</f>
        <v>Google</v>
      </c>
      <c r="D676" s="7" t="s">
        <v>15</v>
      </c>
      <c r="E676" s="7" t="s">
        <v>14</v>
      </c>
      <c r="F676" s="7">
        <v>127823</v>
      </c>
      <c r="G676" s="7">
        <v>435472</v>
      </c>
      <c r="H676" s="37">
        <v>22443.85</v>
      </c>
      <c r="I676" s="7">
        <v>2441</v>
      </c>
      <c r="J676" s="7">
        <v>46</v>
      </c>
      <c r="K676" s="7">
        <v>5</v>
      </c>
      <c r="L676" s="38" cm="1">
        <f t="array" ref="L676">ConvRate(K676,J676)</f>
        <v>0.10869565217391304</v>
      </c>
      <c r="M676" s="39">
        <v>11176</v>
      </c>
      <c r="N676" s="39" cm="1">
        <f t="array" ref="N676">Profit(M676,H676)</f>
        <v>-11267.85</v>
      </c>
      <c r="O676" s="40">
        <f t="shared" si="20"/>
        <v>9.1945309299467421</v>
      </c>
      <c r="P676" s="40" cm="1">
        <f t="array" ref="P676">CostperConv('Master Data'!$H676,'Master Data'!$K676)</f>
        <v>4488.7699999999995</v>
      </c>
      <c r="Q676" s="38">
        <f t="shared" si="21"/>
        <v>5.605412058639821E-3</v>
      </c>
      <c r="R676" s="41" cm="1">
        <f t="array" ref="R676">ProfitPCNT(N676,H676)</f>
        <v>-0.50204621756071266</v>
      </c>
      <c r="T676" s="11"/>
      <c r="U676" s="11"/>
    </row>
    <row r="677" spans="1:21" x14ac:dyDescent="0.2">
      <c r="A677" s="8">
        <v>60</v>
      </c>
      <c r="B677" s="30">
        <v>44261</v>
      </c>
      <c r="C677" s="8" t="str" cm="1">
        <f t="array" ref="C677">Host(D677)</f>
        <v>YouTube</v>
      </c>
      <c r="D677" s="8" t="s">
        <v>16</v>
      </c>
      <c r="E677" s="8" t="s">
        <v>17</v>
      </c>
      <c r="F677" s="8">
        <v>10934</v>
      </c>
      <c r="G677" s="8">
        <v>487411</v>
      </c>
      <c r="H677" s="31">
        <v>89261.04</v>
      </c>
      <c r="I677" s="8">
        <v>3685</v>
      </c>
      <c r="J677" s="8">
        <v>145</v>
      </c>
      <c r="K677" s="8">
        <v>26</v>
      </c>
      <c r="L677" s="32" cm="1">
        <f t="array" ref="L677">ConvRate(K677,J677)</f>
        <v>0.1793103448275862</v>
      </c>
      <c r="M677" s="33">
        <v>218237</v>
      </c>
      <c r="N677" s="33" cm="1">
        <f t="array" ref="N677">Profit(M677,H677)</f>
        <v>128975.96</v>
      </c>
      <c r="O677" s="34">
        <f t="shared" si="20"/>
        <v>24.222805970149253</v>
      </c>
      <c r="P677" s="34" cm="1">
        <f t="array" ref="P677">CostperConv('Master Data'!$H677,'Master Data'!$K677)</f>
        <v>3433.1169230769228</v>
      </c>
      <c r="Q677" s="32">
        <f t="shared" si="21"/>
        <v>7.5603546083284952E-3</v>
      </c>
      <c r="R677" s="35" cm="1">
        <f t="array" ref="R677">ProfitPCNT(N677,H677)</f>
        <v>1.4449300613123039</v>
      </c>
      <c r="T677" s="11"/>
      <c r="U677" s="11"/>
    </row>
    <row r="678" spans="1:21" x14ac:dyDescent="0.2">
      <c r="A678" s="7">
        <v>61</v>
      </c>
      <c r="B678" s="36">
        <v>44261</v>
      </c>
      <c r="C678" s="7" t="str" cm="1">
        <f t="array" ref="C678">Host(D678)</f>
        <v>Instagram</v>
      </c>
      <c r="D678" s="7" t="s">
        <v>18</v>
      </c>
      <c r="E678" s="7" t="s">
        <v>11</v>
      </c>
      <c r="F678" s="7">
        <v>9034945</v>
      </c>
      <c r="G678" s="7">
        <v>390127</v>
      </c>
      <c r="H678" s="37">
        <v>4297.99</v>
      </c>
      <c r="I678" s="7">
        <v>2985</v>
      </c>
      <c r="J678" s="7">
        <v>16</v>
      </c>
      <c r="K678" s="7">
        <v>1</v>
      </c>
      <c r="L678" s="38" cm="1">
        <f t="array" ref="L678">ConvRate(K678,J678)</f>
        <v>6.25E-2</v>
      </c>
      <c r="M678" s="39">
        <v>5336</v>
      </c>
      <c r="N678" s="39" cm="1">
        <f t="array" ref="N678">Profit(M678,H678)</f>
        <v>1038.01</v>
      </c>
      <c r="O678" s="40">
        <f t="shared" si="20"/>
        <v>1.4398626465661641</v>
      </c>
      <c r="P678" s="40" cm="1">
        <f t="array" ref="P678">CostperConv('Master Data'!$H678,'Master Data'!$K678)</f>
        <v>4297.99</v>
      </c>
      <c r="Q678" s="38">
        <f t="shared" si="21"/>
        <v>7.6513545589000503E-3</v>
      </c>
      <c r="R678" s="41" cm="1">
        <f t="array" ref="R678">ProfitPCNT(N678,H678)</f>
        <v>0.2415105665671628</v>
      </c>
      <c r="T678" s="11"/>
      <c r="U678" s="11"/>
    </row>
    <row r="679" spans="1:21" x14ac:dyDescent="0.2">
      <c r="A679" s="8">
        <v>62</v>
      </c>
      <c r="B679" s="30">
        <v>44261</v>
      </c>
      <c r="C679" s="8" t="str" cm="1">
        <f t="array" ref="C679">Host(D679)</f>
        <v>Instagram</v>
      </c>
      <c r="D679" s="8" t="s">
        <v>19</v>
      </c>
      <c r="E679" s="8" t="s">
        <v>11</v>
      </c>
      <c r="F679" s="8">
        <v>983498</v>
      </c>
      <c r="G679" s="8">
        <v>1596208</v>
      </c>
      <c r="H679" s="31">
        <v>12184.94</v>
      </c>
      <c r="I679" s="8">
        <v>5026</v>
      </c>
      <c r="J679" s="8">
        <v>121</v>
      </c>
      <c r="K679" s="8">
        <v>5</v>
      </c>
      <c r="L679" s="32" cm="1">
        <f t="array" ref="L679">ConvRate(K679,J679)</f>
        <v>4.1322314049586778E-2</v>
      </c>
      <c r="M679" s="33">
        <v>11199</v>
      </c>
      <c r="N679" s="33" cm="1">
        <f t="array" ref="N679">Profit(M679,H679)</f>
        <v>-985.94</v>
      </c>
      <c r="O679" s="34">
        <f t="shared" si="20"/>
        <v>2.4243812176681256</v>
      </c>
      <c r="P679" s="34" cm="1">
        <f t="array" ref="P679">CostperConv('Master Data'!$H679,'Master Data'!$K679)</f>
        <v>2436.9880000000003</v>
      </c>
      <c r="Q679" s="32">
        <f t="shared" si="21"/>
        <v>3.1487124485029519E-3</v>
      </c>
      <c r="R679" s="35" cm="1">
        <f t="array" ref="R679">ProfitPCNT(N679,H679)</f>
        <v>-8.0914637248931873E-2</v>
      </c>
      <c r="T679" s="11"/>
      <c r="U679" s="11"/>
    </row>
    <row r="680" spans="1:21" x14ac:dyDescent="0.2">
      <c r="A680" s="7">
        <v>63</v>
      </c>
      <c r="B680" s="36">
        <v>44261</v>
      </c>
      <c r="C680" s="7" t="str" cm="1">
        <f t="array" ref="C680">Host(D680)</f>
        <v>Facebook</v>
      </c>
      <c r="D680" s="7" t="s">
        <v>20</v>
      </c>
      <c r="E680" s="7" t="s">
        <v>11</v>
      </c>
      <c r="F680" s="7">
        <v>4387490</v>
      </c>
      <c r="G680" s="7">
        <v>8267</v>
      </c>
      <c r="H680" s="37">
        <v>1683.99</v>
      </c>
      <c r="I680" s="7">
        <v>290</v>
      </c>
      <c r="J680" s="7">
        <v>5</v>
      </c>
      <c r="K680" s="7">
        <v>1</v>
      </c>
      <c r="L680" s="38" cm="1">
        <f t="array" ref="L680">ConvRate(K680,J680)</f>
        <v>0.2</v>
      </c>
      <c r="M680" s="39">
        <v>6432</v>
      </c>
      <c r="N680" s="39" cm="1">
        <f t="array" ref="N680">Profit(M680,H680)</f>
        <v>4748.01</v>
      </c>
      <c r="O680" s="40">
        <f t="shared" si="20"/>
        <v>5.8068620689655175</v>
      </c>
      <c r="P680" s="40" cm="1">
        <f t="array" ref="P680">CostperConv('Master Data'!$H680,'Master Data'!$K680)</f>
        <v>1683.99</v>
      </c>
      <c r="Q680" s="38">
        <f t="shared" si="21"/>
        <v>3.5079230676182412E-2</v>
      </c>
      <c r="R680" s="41" cm="1">
        <f t="array" ref="R680">ProfitPCNT(N680,H680)</f>
        <v>2.8195001157964121</v>
      </c>
      <c r="T680" s="11"/>
      <c r="U680" s="11"/>
    </row>
    <row r="681" spans="1:21" x14ac:dyDescent="0.2">
      <c r="A681" s="8">
        <v>64</v>
      </c>
      <c r="B681" s="30">
        <v>44261</v>
      </c>
      <c r="C681" s="8" t="str" cm="1">
        <f t="array" ref="C681">Host(D681)</f>
        <v>Facebook</v>
      </c>
      <c r="D681" s="8" t="s">
        <v>21</v>
      </c>
      <c r="E681" s="8" t="s">
        <v>11</v>
      </c>
      <c r="F681" s="8">
        <v>544756</v>
      </c>
      <c r="G681" s="8">
        <v>134371</v>
      </c>
      <c r="H681" s="31">
        <v>31869.67</v>
      </c>
      <c r="I681" s="8">
        <v>1194</v>
      </c>
      <c r="J681" s="8">
        <v>24</v>
      </c>
      <c r="K681" s="8">
        <v>4</v>
      </c>
      <c r="L681" s="32" cm="1">
        <f t="array" ref="L681">ConvRate(K681,J681)</f>
        <v>0.16666666666666666</v>
      </c>
      <c r="M681" s="33">
        <v>7153</v>
      </c>
      <c r="N681" s="33" cm="1">
        <f t="array" ref="N681">Profit(M681,H681)</f>
        <v>-24716.67</v>
      </c>
      <c r="O681" s="34">
        <f t="shared" si="20"/>
        <v>26.69151591289782</v>
      </c>
      <c r="P681" s="34" cm="1">
        <f t="array" ref="P681">CostperConv('Master Data'!$H681,'Master Data'!$K681)</f>
        <v>7967.4174999999996</v>
      </c>
      <c r="Q681" s="32">
        <f t="shared" si="21"/>
        <v>8.8858459042501729E-3</v>
      </c>
      <c r="R681" s="35" cm="1">
        <f t="array" ref="R681">ProfitPCNT(N681,H681)</f>
        <v>-0.77555462607551318</v>
      </c>
      <c r="T681" s="11"/>
      <c r="U681" s="11"/>
    </row>
    <row r="682" spans="1:21" x14ac:dyDescent="0.2">
      <c r="A682" s="7">
        <v>65</v>
      </c>
      <c r="B682" s="36">
        <v>44261</v>
      </c>
      <c r="C682" s="7" t="str" cm="1">
        <f t="array" ref="C682">Host(D682)</f>
        <v>Instagram</v>
      </c>
      <c r="D682" s="7" t="s">
        <v>22</v>
      </c>
      <c r="E682" s="7" t="s">
        <v>17</v>
      </c>
      <c r="F682" s="7">
        <v>374754</v>
      </c>
      <c r="G682" s="7">
        <v>349372</v>
      </c>
      <c r="H682" s="37">
        <v>7397.91</v>
      </c>
      <c r="I682" s="7">
        <v>2855</v>
      </c>
      <c r="J682" s="7">
        <v>23</v>
      </c>
      <c r="K682" s="7">
        <v>1</v>
      </c>
      <c r="L682" s="38" cm="1">
        <f t="array" ref="L682">ConvRate(K682,J682)</f>
        <v>4.3478260869565216E-2</v>
      </c>
      <c r="M682" s="39">
        <v>10695</v>
      </c>
      <c r="N682" s="39" cm="1">
        <f t="array" ref="N682">Profit(M682,H682)</f>
        <v>3297.09</v>
      </c>
      <c r="O682" s="40">
        <f t="shared" si="20"/>
        <v>2.5912119089316987</v>
      </c>
      <c r="P682" s="40" cm="1">
        <f t="array" ref="P682">CostperConv('Master Data'!$H682,'Master Data'!$K682)</f>
        <v>7397.91</v>
      </c>
      <c r="Q682" s="38">
        <f t="shared" si="21"/>
        <v>8.1718054108514699E-3</v>
      </c>
      <c r="R682" s="41" cm="1">
        <f t="array" ref="R682">ProfitPCNT(N682,H682)</f>
        <v>0.44567857678722778</v>
      </c>
      <c r="T682" s="11"/>
      <c r="U682" s="11"/>
    </row>
    <row r="683" spans="1:21" x14ac:dyDescent="0.2">
      <c r="A683" s="8">
        <v>66</v>
      </c>
      <c r="B683" s="30">
        <v>44261</v>
      </c>
      <c r="C683" s="8" t="str" cm="1">
        <f t="array" ref="C683">Host(D683)</f>
        <v>Google</v>
      </c>
      <c r="D683" s="8" t="s">
        <v>23</v>
      </c>
      <c r="E683" s="8" t="s">
        <v>24</v>
      </c>
      <c r="F683" s="8">
        <v>39889</v>
      </c>
      <c r="G683" s="8">
        <v>45023069</v>
      </c>
      <c r="H683" s="31">
        <v>42743.199999999997</v>
      </c>
      <c r="I683" s="8">
        <v>4658</v>
      </c>
      <c r="J683" s="8">
        <v>84</v>
      </c>
      <c r="K683" s="8">
        <v>10</v>
      </c>
      <c r="L683" s="32" cm="1">
        <f t="array" ref="L683">ConvRate(K683,J683)</f>
        <v>0.11904761904761904</v>
      </c>
      <c r="M683" s="33">
        <v>41767</v>
      </c>
      <c r="N683" s="33" cm="1">
        <f t="array" ref="N683">Profit(M683,H683)</f>
        <v>-976.2</v>
      </c>
      <c r="O683" s="34">
        <f t="shared" si="20"/>
        <v>9.176298840704165</v>
      </c>
      <c r="P683" s="34" cm="1">
        <f t="array" ref="P683">CostperConv('Master Data'!$H683,'Master Data'!$K683)</f>
        <v>4274.32</v>
      </c>
      <c r="Q683" s="32">
        <f t="shared" si="21"/>
        <v>1.0345807390429116E-4</v>
      </c>
      <c r="R683" s="35" cm="1">
        <f t="array" ref="R683">ProfitPCNT(N683,H683)</f>
        <v>-2.2838720545022367E-2</v>
      </c>
      <c r="T683" s="11"/>
      <c r="U683" s="11"/>
    </row>
    <row r="684" spans="1:21" x14ac:dyDescent="0.2">
      <c r="A684" s="7">
        <v>67</v>
      </c>
      <c r="B684" s="36">
        <v>44262</v>
      </c>
      <c r="C684" s="7" t="str" cm="1">
        <f t="array" ref="C684">Host(D684)</f>
        <v>Facebook</v>
      </c>
      <c r="D684" s="7" t="s">
        <v>10</v>
      </c>
      <c r="E684" s="7" t="s">
        <v>11</v>
      </c>
      <c r="F684" s="7">
        <v>349043</v>
      </c>
      <c r="G684" s="7">
        <v>399930</v>
      </c>
      <c r="H684" s="37">
        <v>22315.55</v>
      </c>
      <c r="I684" s="7">
        <v>2088</v>
      </c>
      <c r="J684" s="7">
        <v>52</v>
      </c>
      <c r="K684" s="7">
        <v>4</v>
      </c>
      <c r="L684" s="38" cm="1">
        <f t="array" ref="L684">ConvRate(K684,J684)</f>
        <v>7.6923076923076927E-2</v>
      </c>
      <c r="M684" s="39">
        <v>26755</v>
      </c>
      <c r="N684" s="39" cm="1">
        <f t="array" ref="N684">Profit(M684,H684)</f>
        <v>4439.45</v>
      </c>
      <c r="O684" s="40">
        <f t="shared" si="20"/>
        <v>10.687523946360153</v>
      </c>
      <c r="P684" s="40" cm="1">
        <f t="array" ref="P684">CostperConv('Master Data'!$H684,'Master Data'!$K684)</f>
        <v>5578.8874999999998</v>
      </c>
      <c r="Q684" s="38">
        <f t="shared" si="21"/>
        <v>5.2209136598904806E-3</v>
      </c>
      <c r="R684" s="41" cm="1">
        <f t="array" ref="R684">ProfitPCNT(N684,H684)</f>
        <v>0.19893975277329037</v>
      </c>
      <c r="T684" s="11"/>
      <c r="U684" s="11"/>
    </row>
    <row r="685" spans="1:21" x14ac:dyDescent="0.2">
      <c r="A685" s="8">
        <v>68</v>
      </c>
      <c r="B685" s="30">
        <v>44262</v>
      </c>
      <c r="C685" s="8" t="str" cm="1">
        <f t="array" ref="C685">Host(D685)</f>
        <v>Facebook</v>
      </c>
      <c r="D685" s="8" t="s">
        <v>12</v>
      </c>
      <c r="E685" s="8" t="s">
        <v>11</v>
      </c>
      <c r="F685" s="8">
        <v>348934</v>
      </c>
      <c r="G685" s="8">
        <v>673736</v>
      </c>
      <c r="H685" s="31">
        <v>38723.06</v>
      </c>
      <c r="I685" s="8">
        <v>2819</v>
      </c>
      <c r="J685" s="8">
        <v>63</v>
      </c>
      <c r="K685" s="8">
        <v>5</v>
      </c>
      <c r="L685" s="32" cm="1">
        <f t="array" ref="L685">ConvRate(K685,J685)</f>
        <v>7.9365079365079361E-2</v>
      </c>
      <c r="M685" s="33">
        <v>28098</v>
      </c>
      <c r="N685" s="33" cm="1">
        <f t="array" ref="N685">Profit(M685,H685)</f>
        <v>-10625.06</v>
      </c>
      <c r="O685" s="34">
        <f t="shared" si="20"/>
        <v>13.736452642781128</v>
      </c>
      <c r="P685" s="34" cm="1">
        <f t="array" ref="P685">CostperConv('Master Data'!$H685,'Master Data'!$K685)</f>
        <v>7744.6119999999992</v>
      </c>
      <c r="Q685" s="32">
        <f t="shared" si="21"/>
        <v>4.1841314698932517E-3</v>
      </c>
      <c r="R685" s="35" cm="1">
        <f t="array" ref="R685">ProfitPCNT(N685,H685)</f>
        <v>-0.27438585690283773</v>
      </c>
      <c r="T685" s="11"/>
      <c r="U685" s="11"/>
    </row>
    <row r="686" spans="1:21" x14ac:dyDescent="0.2">
      <c r="A686" s="7">
        <v>69</v>
      </c>
      <c r="B686" s="36">
        <v>44262</v>
      </c>
      <c r="C686" s="7" t="str" cm="1">
        <f t="array" ref="C686">Host(D686)</f>
        <v>Google</v>
      </c>
      <c r="D686" s="7" t="s">
        <v>13</v>
      </c>
      <c r="E686" s="7" t="s">
        <v>14</v>
      </c>
      <c r="F686" s="7">
        <v>89459845</v>
      </c>
      <c r="G686" s="7">
        <v>49160</v>
      </c>
      <c r="H686" s="37">
        <v>5286.07</v>
      </c>
      <c r="I686" s="7">
        <v>958</v>
      </c>
      <c r="J686" s="7">
        <v>15</v>
      </c>
      <c r="K686" s="7">
        <v>2</v>
      </c>
      <c r="L686" s="38" cm="1">
        <f t="array" ref="L686">ConvRate(K686,J686)</f>
        <v>0.13333333333333333</v>
      </c>
      <c r="M686" s="39">
        <v>14486</v>
      </c>
      <c r="N686" s="39" cm="1">
        <f t="array" ref="N686">Profit(M686,H686)</f>
        <v>9199.93</v>
      </c>
      <c r="O686" s="40">
        <f t="shared" si="20"/>
        <v>5.5178183716075155</v>
      </c>
      <c r="P686" s="40" cm="1">
        <f t="array" ref="P686">CostperConv('Master Data'!$H686,'Master Data'!$K686)</f>
        <v>2643.0349999999999</v>
      </c>
      <c r="Q686" s="38">
        <f t="shared" si="21"/>
        <v>1.9487388120423107E-2</v>
      </c>
      <c r="R686" s="41" cm="1">
        <f t="array" ref="R686">ProfitPCNT(N686,H686)</f>
        <v>1.7404101723965064</v>
      </c>
      <c r="T686" s="11"/>
      <c r="U686" s="11"/>
    </row>
    <row r="687" spans="1:21" x14ac:dyDescent="0.2">
      <c r="A687" s="8">
        <v>70</v>
      </c>
      <c r="B687" s="30">
        <v>44262</v>
      </c>
      <c r="C687" s="8" t="str" cm="1">
        <f t="array" ref="C687">Host(D687)</f>
        <v>Google</v>
      </c>
      <c r="D687" s="8" t="s">
        <v>15</v>
      </c>
      <c r="E687" s="8" t="s">
        <v>14</v>
      </c>
      <c r="F687" s="8">
        <v>127823</v>
      </c>
      <c r="G687" s="8">
        <v>1118104</v>
      </c>
      <c r="H687" s="31">
        <v>16077.03</v>
      </c>
      <c r="I687" s="8">
        <v>2483</v>
      </c>
      <c r="J687" s="8">
        <v>41</v>
      </c>
      <c r="K687" s="8">
        <v>5</v>
      </c>
      <c r="L687" s="32" cm="1">
        <f t="array" ref="L687">ConvRate(K687,J687)</f>
        <v>0.12195121951219512</v>
      </c>
      <c r="M687" s="33">
        <v>14671</v>
      </c>
      <c r="N687" s="33" cm="1">
        <f t="array" ref="N687">Profit(M687,H687)</f>
        <v>-1406.03</v>
      </c>
      <c r="O687" s="34">
        <f t="shared" si="20"/>
        <v>6.4748409182440598</v>
      </c>
      <c r="P687" s="34" cm="1">
        <f t="array" ref="P687">CostperConv('Master Data'!$H687,'Master Data'!$K687)</f>
        <v>3215.4059999999999</v>
      </c>
      <c r="Q687" s="32">
        <f t="shared" si="21"/>
        <v>2.2207236536136172E-3</v>
      </c>
      <c r="R687" s="35" cm="1">
        <f t="array" ref="R687">ProfitPCNT(N687,H687)</f>
        <v>-8.7455829839217805E-2</v>
      </c>
      <c r="T687" s="11"/>
      <c r="U687" s="11"/>
    </row>
    <row r="688" spans="1:21" x14ac:dyDescent="0.2">
      <c r="A688" s="7">
        <v>71</v>
      </c>
      <c r="B688" s="36">
        <v>44262</v>
      </c>
      <c r="C688" s="7" t="str" cm="1">
        <f t="array" ref="C688">Host(D688)</f>
        <v>YouTube</v>
      </c>
      <c r="D688" s="7" t="s">
        <v>16</v>
      </c>
      <c r="E688" s="7" t="s">
        <v>17</v>
      </c>
      <c r="F688" s="7">
        <v>10934</v>
      </c>
      <c r="G688" s="7">
        <v>755636</v>
      </c>
      <c r="H688" s="37">
        <v>29379.23</v>
      </c>
      <c r="I688" s="7">
        <v>3722</v>
      </c>
      <c r="J688" s="7">
        <v>96</v>
      </c>
      <c r="K688" s="7">
        <v>15</v>
      </c>
      <c r="L688" s="38" cm="1">
        <f t="array" ref="L688">ConvRate(K688,J688)</f>
        <v>0.15625</v>
      </c>
      <c r="M688" s="39">
        <v>137548</v>
      </c>
      <c r="N688" s="39" cm="1">
        <f t="array" ref="N688">Profit(M688,H688)</f>
        <v>108168.77</v>
      </c>
      <c r="O688" s="40">
        <f t="shared" si="20"/>
        <v>7.8933987103707679</v>
      </c>
      <c r="P688" s="40" cm="1">
        <f t="array" ref="P688">CostperConv('Master Data'!$H688,'Master Data'!$K688)</f>
        <v>1958.6153333333334</v>
      </c>
      <c r="Q688" s="38">
        <f t="shared" si="21"/>
        <v>4.9256520335187841E-3</v>
      </c>
      <c r="R688" s="41" cm="1">
        <f t="array" ref="R688">ProfitPCNT(N688,H688)</f>
        <v>3.6818109256096911</v>
      </c>
      <c r="T688" s="11"/>
      <c r="U688" s="11"/>
    </row>
    <row r="689" spans="1:21" x14ac:dyDescent="0.2">
      <c r="A689" s="8">
        <v>72</v>
      </c>
      <c r="B689" s="30">
        <v>44262</v>
      </c>
      <c r="C689" s="8" t="str" cm="1">
        <f t="array" ref="C689">Host(D689)</f>
        <v>Instagram</v>
      </c>
      <c r="D689" s="8" t="s">
        <v>18</v>
      </c>
      <c r="E689" s="8" t="s">
        <v>11</v>
      </c>
      <c r="F689" s="8">
        <v>9034945</v>
      </c>
      <c r="G689" s="8">
        <v>1337585</v>
      </c>
      <c r="H689" s="31">
        <v>42429.27</v>
      </c>
      <c r="I689" s="8">
        <v>2540</v>
      </c>
      <c r="J689" s="8">
        <v>80</v>
      </c>
      <c r="K689" s="8">
        <v>9</v>
      </c>
      <c r="L689" s="32" cm="1">
        <f t="array" ref="L689">ConvRate(K689,J689)</f>
        <v>0.1125</v>
      </c>
      <c r="M689" s="33">
        <v>53876</v>
      </c>
      <c r="N689" s="33" cm="1">
        <f t="array" ref="N689">Profit(M689,H689)</f>
        <v>11446.73</v>
      </c>
      <c r="O689" s="34">
        <f t="shared" si="20"/>
        <v>16.704437007874013</v>
      </c>
      <c r="P689" s="34" cm="1">
        <f t="array" ref="P689">CostperConv('Master Data'!$H689,'Master Data'!$K689)</f>
        <v>4714.3633333333328</v>
      </c>
      <c r="Q689" s="32">
        <f t="shared" si="21"/>
        <v>1.8989447399604511E-3</v>
      </c>
      <c r="R689" s="35" cm="1">
        <f t="array" ref="R689">ProfitPCNT(N689,H689)</f>
        <v>0.26978380726324069</v>
      </c>
      <c r="T689" s="11"/>
      <c r="U689" s="11"/>
    </row>
    <row r="690" spans="1:21" x14ac:dyDescent="0.2">
      <c r="A690" s="7">
        <v>73</v>
      </c>
      <c r="B690" s="36">
        <v>44262</v>
      </c>
      <c r="C690" s="7" t="str" cm="1">
        <f t="array" ref="C690">Host(D690)</f>
        <v>Instagram</v>
      </c>
      <c r="D690" s="7" t="s">
        <v>19</v>
      </c>
      <c r="E690" s="7" t="s">
        <v>11</v>
      </c>
      <c r="F690" s="7">
        <v>983498</v>
      </c>
      <c r="G690" s="7">
        <v>494462</v>
      </c>
      <c r="H690" s="37">
        <v>6794.84</v>
      </c>
      <c r="I690" s="7">
        <v>4520</v>
      </c>
      <c r="J690" s="7">
        <v>231</v>
      </c>
      <c r="K690" s="7">
        <v>2</v>
      </c>
      <c r="L690" s="38" cm="1">
        <f t="array" ref="L690">ConvRate(K690,J690)</f>
        <v>8.658008658008658E-3</v>
      </c>
      <c r="M690" s="39">
        <v>4431</v>
      </c>
      <c r="N690" s="39" cm="1">
        <f t="array" ref="N690">Profit(M690,H690)</f>
        <v>-2363.84</v>
      </c>
      <c r="O690" s="40">
        <f t="shared" si="20"/>
        <v>1.5032831858407081</v>
      </c>
      <c r="P690" s="40" cm="1">
        <f t="array" ref="P690">CostperConv('Master Data'!$H690,'Master Data'!$K690)</f>
        <v>3397.42</v>
      </c>
      <c r="Q690" s="38">
        <f t="shared" si="21"/>
        <v>9.1412484680319216E-3</v>
      </c>
      <c r="R690" s="41" cm="1">
        <f t="array" ref="R690">ProfitPCNT(N690,H690)</f>
        <v>-0.34788751464346473</v>
      </c>
      <c r="T690" s="11"/>
      <c r="U690" s="11"/>
    </row>
    <row r="691" spans="1:21" x14ac:dyDescent="0.2">
      <c r="A691" s="8">
        <v>74</v>
      </c>
      <c r="B691" s="30">
        <v>44262</v>
      </c>
      <c r="C691" s="8" t="str" cm="1">
        <f t="array" ref="C691">Host(D691)</f>
        <v>Facebook</v>
      </c>
      <c r="D691" s="8" t="s">
        <v>20</v>
      </c>
      <c r="E691" s="8" t="s">
        <v>11</v>
      </c>
      <c r="F691" s="8">
        <v>4387490</v>
      </c>
      <c r="G691" s="8">
        <v>11373</v>
      </c>
      <c r="H691" s="31">
        <v>3228.57</v>
      </c>
      <c r="I691" s="8">
        <v>306</v>
      </c>
      <c r="J691" s="8">
        <v>5</v>
      </c>
      <c r="K691" s="8">
        <v>1</v>
      </c>
      <c r="L691" s="32" cm="1">
        <f t="array" ref="L691">ConvRate(K691,J691)</f>
        <v>0.2</v>
      </c>
      <c r="M691" s="33">
        <v>5272</v>
      </c>
      <c r="N691" s="33" cm="1">
        <f t="array" ref="N691">Profit(M691,H691)</f>
        <v>2043.43</v>
      </c>
      <c r="O691" s="34">
        <f t="shared" si="20"/>
        <v>10.550882352941176</v>
      </c>
      <c r="P691" s="34" cm="1">
        <f t="array" ref="P691">CostperConv('Master Data'!$H691,'Master Data'!$K691)</f>
        <v>3228.57</v>
      </c>
      <c r="Q691" s="32">
        <f t="shared" si="21"/>
        <v>2.6905829596412557E-2</v>
      </c>
      <c r="R691" s="35" cm="1">
        <f t="array" ref="R691">ProfitPCNT(N691,H691)</f>
        <v>0.63292107651375062</v>
      </c>
      <c r="T691" s="11"/>
      <c r="U691" s="11"/>
    </row>
    <row r="692" spans="1:21" x14ac:dyDescent="0.2">
      <c r="A692" s="7">
        <v>75</v>
      </c>
      <c r="B692" s="36">
        <v>44262</v>
      </c>
      <c r="C692" s="7" t="str" cm="1">
        <f t="array" ref="C692">Host(D692)</f>
        <v>Facebook</v>
      </c>
      <c r="D692" s="7" t="s">
        <v>21</v>
      </c>
      <c r="E692" s="7" t="s">
        <v>11</v>
      </c>
      <c r="F692" s="7">
        <v>544756</v>
      </c>
      <c r="G692" s="7">
        <v>203747</v>
      </c>
      <c r="H692" s="37">
        <v>10476.36</v>
      </c>
      <c r="I692" s="7">
        <v>1228</v>
      </c>
      <c r="J692" s="7">
        <v>6</v>
      </c>
      <c r="K692" s="7">
        <v>1</v>
      </c>
      <c r="L692" s="38" cm="1">
        <f t="array" ref="L692">ConvRate(K692,J692)</f>
        <v>0.16666666666666666</v>
      </c>
      <c r="M692" s="39">
        <v>974</v>
      </c>
      <c r="N692" s="39" cm="1">
        <f t="array" ref="N692">Profit(M692,H692)</f>
        <v>-9502.36</v>
      </c>
      <c r="O692" s="40">
        <f t="shared" si="20"/>
        <v>8.5312377850162875</v>
      </c>
      <c r="P692" s="40" cm="1">
        <f t="array" ref="P692">CostperConv('Master Data'!$H692,'Master Data'!$K692)</f>
        <v>10476.36</v>
      </c>
      <c r="Q692" s="38">
        <f t="shared" si="21"/>
        <v>6.0270826073512739E-3</v>
      </c>
      <c r="R692" s="41" cm="1">
        <f t="array" ref="R692">ProfitPCNT(N692,H692)</f>
        <v>-0.90702877717069674</v>
      </c>
      <c r="T692" s="11"/>
      <c r="U692" s="11"/>
    </row>
    <row r="693" spans="1:21" x14ac:dyDescent="0.2">
      <c r="A693" s="8">
        <v>76</v>
      </c>
      <c r="B693" s="30">
        <v>44262</v>
      </c>
      <c r="C693" s="8" t="str" cm="1">
        <f t="array" ref="C693">Host(D693)</f>
        <v>Instagram</v>
      </c>
      <c r="D693" s="8" t="s">
        <v>22</v>
      </c>
      <c r="E693" s="8" t="s">
        <v>17</v>
      </c>
      <c r="F693" s="8">
        <v>374754</v>
      </c>
      <c r="G693" s="8">
        <v>285017</v>
      </c>
      <c r="H693" s="31">
        <v>54163.37</v>
      </c>
      <c r="I693" s="8">
        <v>2748</v>
      </c>
      <c r="J693" s="8">
        <v>88</v>
      </c>
      <c r="K693" s="8">
        <v>12</v>
      </c>
      <c r="L693" s="32" cm="1">
        <f t="array" ref="L693">ConvRate(K693,J693)</f>
        <v>0.13636363636363635</v>
      </c>
      <c r="M693" s="33">
        <v>60463</v>
      </c>
      <c r="N693" s="33" cm="1">
        <f t="array" ref="N693">Profit(M693,H693)</f>
        <v>6299.63</v>
      </c>
      <c r="O693" s="34">
        <f t="shared" si="20"/>
        <v>19.71010553129549</v>
      </c>
      <c r="P693" s="34" cm="1">
        <f t="array" ref="P693">CostperConv('Master Data'!$H693,'Master Data'!$K693)</f>
        <v>4513.6141666666672</v>
      </c>
      <c r="Q693" s="32">
        <f t="shared" si="21"/>
        <v>9.6415301543416702E-3</v>
      </c>
      <c r="R693" s="35" cm="1">
        <f t="array" ref="R693">ProfitPCNT(N693,H693)</f>
        <v>0.11630794021863854</v>
      </c>
      <c r="T693" s="11"/>
      <c r="U693" s="11"/>
    </row>
    <row r="694" spans="1:21" x14ac:dyDescent="0.2">
      <c r="A694" s="7">
        <v>77</v>
      </c>
      <c r="B694" s="36">
        <v>44262</v>
      </c>
      <c r="C694" s="7" t="str" cm="1">
        <f t="array" ref="C694">Host(D694)</f>
        <v>Google</v>
      </c>
      <c r="D694" s="7" t="s">
        <v>23</v>
      </c>
      <c r="E694" s="7" t="s">
        <v>24</v>
      </c>
      <c r="F694" s="7">
        <v>39889</v>
      </c>
      <c r="G694" s="7">
        <v>3960443</v>
      </c>
      <c r="H694" s="37">
        <v>95635.41</v>
      </c>
      <c r="I694" s="7">
        <v>4470</v>
      </c>
      <c r="J694" s="7">
        <v>144</v>
      </c>
      <c r="K694" s="7">
        <v>28</v>
      </c>
      <c r="L694" s="38" cm="1">
        <f t="array" ref="L694">ConvRate(K694,J694)</f>
        <v>0.19444444444444445</v>
      </c>
      <c r="M694" s="39">
        <v>89289</v>
      </c>
      <c r="N694" s="39" cm="1">
        <f t="array" ref="N694">Profit(M694,H694)</f>
        <v>-6346.41</v>
      </c>
      <c r="O694" s="40">
        <f t="shared" si="20"/>
        <v>21.394946308724833</v>
      </c>
      <c r="P694" s="40" cm="1">
        <f t="array" ref="P694">CostperConv('Master Data'!$H694,'Master Data'!$K694)</f>
        <v>3415.5503571428571</v>
      </c>
      <c r="Q694" s="38">
        <f t="shared" si="21"/>
        <v>1.1286616168948776E-3</v>
      </c>
      <c r="R694" s="41" cm="1">
        <f t="array" ref="R694">ProfitPCNT(N694,H694)</f>
        <v>-6.6360462092440439E-2</v>
      </c>
      <c r="T694" s="11"/>
      <c r="U694" s="11"/>
    </row>
    <row r="695" spans="1:21" x14ac:dyDescent="0.2">
      <c r="A695" s="8">
        <v>78</v>
      </c>
      <c r="B695" s="30">
        <v>44263</v>
      </c>
      <c r="C695" s="8" t="str" cm="1">
        <f t="array" ref="C695">Host(D695)</f>
        <v>Facebook</v>
      </c>
      <c r="D695" s="8" t="s">
        <v>10</v>
      </c>
      <c r="E695" s="8" t="s">
        <v>11</v>
      </c>
      <c r="F695" s="8">
        <v>349043</v>
      </c>
      <c r="G695" s="8">
        <v>427287</v>
      </c>
      <c r="H695" s="31">
        <v>24682.57</v>
      </c>
      <c r="I695" s="8">
        <v>2832</v>
      </c>
      <c r="J695" s="8">
        <v>33</v>
      </c>
      <c r="K695" s="8">
        <v>5</v>
      </c>
      <c r="L695" s="32" cm="1">
        <f t="array" ref="L695">ConvRate(K695,J695)</f>
        <v>0.15151515151515152</v>
      </c>
      <c r="M695" s="33">
        <v>25389</v>
      </c>
      <c r="N695" s="33" cm="1">
        <f t="array" ref="N695">Profit(M695,H695)</f>
        <v>706.43</v>
      </c>
      <c r="O695" s="34">
        <f t="shared" si="20"/>
        <v>8.7155967514124288</v>
      </c>
      <c r="P695" s="34" cm="1">
        <f t="array" ref="P695">CostperConv('Master Data'!$H695,'Master Data'!$K695)</f>
        <v>4936.5140000000001</v>
      </c>
      <c r="Q695" s="32">
        <f t="shared" si="21"/>
        <v>6.6278637075314721E-3</v>
      </c>
      <c r="R695" s="35" cm="1">
        <f t="array" ref="R695">ProfitPCNT(N695,H695)</f>
        <v>2.8620601501383364E-2</v>
      </c>
      <c r="T695" s="11"/>
      <c r="U695" s="11"/>
    </row>
    <row r="696" spans="1:21" x14ac:dyDescent="0.2">
      <c r="A696" s="7">
        <v>79</v>
      </c>
      <c r="B696" s="36">
        <v>44263</v>
      </c>
      <c r="C696" s="7" t="str" cm="1">
        <f t="array" ref="C696">Host(D696)</f>
        <v>Facebook</v>
      </c>
      <c r="D696" s="7" t="s">
        <v>12</v>
      </c>
      <c r="E696" s="7" t="s">
        <v>11</v>
      </c>
      <c r="F696" s="7">
        <v>348934</v>
      </c>
      <c r="G696" s="7">
        <v>393106</v>
      </c>
      <c r="H696" s="37">
        <v>38612.97</v>
      </c>
      <c r="I696" s="7">
        <v>3379</v>
      </c>
      <c r="J696" s="7">
        <v>76</v>
      </c>
      <c r="K696" s="7">
        <v>4</v>
      </c>
      <c r="L696" s="38" cm="1">
        <f t="array" ref="L696">ConvRate(K696,J696)</f>
        <v>5.2631578947368418E-2</v>
      </c>
      <c r="M696" s="39">
        <v>33736</v>
      </c>
      <c r="N696" s="39" cm="1">
        <f t="array" ref="N696">Profit(M696,H696)</f>
        <v>-4876.97</v>
      </c>
      <c r="O696" s="40">
        <f t="shared" si="20"/>
        <v>11.427336490085825</v>
      </c>
      <c r="P696" s="40" cm="1">
        <f t="array" ref="P696">CostperConv('Master Data'!$H696,'Master Data'!$K696)</f>
        <v>9653.2425000000003</v>
      </c>
      <c r="Q696" s="38">
        <f t="shared" si="21"/>
        <v>8.5956459580876412E-3</v>
      </c>
      <c r="R696" s="41" cm="1">
        <f t="array" ref="R696">ProfitPCNT(N696,H696)</f>
        <v>-0.12630393362644729</v>
      </c>
      <c r="T696" s="11"/>
      <c r="U696" s="11"/>
    </row>
    <row r="697" spans="1:21" x14ac:dyDescent="0.2">
      <c r="A697" s="8">
        <v>80</v>
      </c>
      <c r="B697" s="30">
        <v>44263</v>
      </c>
      <c r="C697" s="8" t="str" cm="1">
        <f t="array" ref="C697">Host(D697)</f>
        <v>Google</v>
      </c>
      <c r="D697" s="8" t="s">
        <v>13</v>
      </c>
      <c r="E697" s="8" t="s">
        <v>14</v>
      </c>
      <c r="F697" s="8">
        <v>89459845</v>
      </c>
      <c r="G697" s="8">
        <v>46901</v>
      </c>
      <c r="H697" s="31">
        <v>6021.74</v>
      </c>
      <c r="I697" s="8">
        <v>888</v>
      </c>
      <c r="J697" s="8">
        <v>17</v>
      </c>
      <c r="K697" s="8">
        <v>2</v>
      </c>
      <c r="L697" s="32" cm="1">
        <f t="array" ref="L697">ConvRate(K697,J697)</f>
        <v>0.11764705882352941</v>
      </c>
      <c r="M697" s="33">
        <v>17361</v>
      </c>
      <c r="N697" s="33" cm="1">
        <f t="array" ref="N697">Profit(M697,H697)</f>
        <v>11339.26</v>
      </c>
      <c r="O697" s="34">
        <f t="shared" si="20"/>
        <v>6.7812387387387387</v>
      </c>
      <c r="P697" s="34" cm="1">
        <f t="array" ref="P697">CostperConv('Master Data'!$H697,'Master Data'!$K697)</f>
        <v>3010.87</v>
      </c>
      <c r="Q697" s="32">
        <f t="shared" si="21"/>
        <v>1.8933498219654166E-2</v>
      </c>
      <c r="R697" s="35" cm="1">
        <f t="array" ref="R697">ProfitPCNT(N697,H697)</f>
        <v>1.8830537352990997</v>
      </c>
      <c r="T697" s="11"/>
      <c r="U697" s="11"/>
    </row>
    <row r="698" spans="1:21" x14ac:dyDescent="0.2">
      <c r="A698" s="7">
        <v>81</v>
      </c>
      <c r="B698" s="36">
        <v>44263</v>
      </c>
      <c r="C698" s="7" t="str" cm="1">
        <f t="array" ref="C698">Host(D698)</f>
        <v>Google</v>
      </c>
      <c r="D698" s="7" t="s">
        <v>15</v>
      </c>
      <c r="E698" s="7" t="s">
        <v>14</v>
      </c>
      <c r="F698" s="7">
        <v>127823</v>
      </c>
      <c r="G698" s="7">
        <v>435520</v>
      </c>
      <c r="H698" s="37">
        <v>15220.45</v>
      </c>
      <c r="I698" s="7">
        <v>2710</v>
      </c>
      <c r="J698" s="7">
        <v>49</v>
      </c>
      <c r="K698" s="7">
        <v>5</v>
      </c>
      <c r="L698" s="38" cm="1">
        <f t="array" ref="L698">ConvRate(K698,J698)</f>
        <v>0.10204081632653061</v>
      </c>
      <c r="M698" s="39">
        <v>15931</v>
      </c>
      <c r="N698" s="39" cm="1">
        <f t="array" ref="N698">Profit(M698,H698)</f>
        <v>710.55</v>
      </c>
      <c r="O698" s="40">
        <f t="shared" si="20"/>
        <v>5.6164022140221403</v>
      </c>
      <c r="P698" s="40" cm="1">
        <f t="array" ref="P698">CostperConv('Master Data'!$H698,'Master Data'!$K698)</f>
        <v>3044.09</v>
      </c>
      <c r="Q698" s="38">
        <f t="shared" si="21"/>
        <v>6.2224467303453341E-3</v>
      </c>
      <c r="R698" s="41" cm="1">
        <f t="array" ref="R698">ProfitPCNT(N698,H698)</f>
        <v>4.6683902249933469E-2</v>
      </c>
      <c r="T698" s="11"/>
      <c r="U698" s="11"/>
    </row>
    <row r="699" spans="1:21" x14ac:dyDescent="0.2">
      <c r="A699" s="8">
        <v>82</v>
      </c>
      <c r="B699" s="30">
        <v>44263</v>
      </c>
      <c r="C699" s="8" t="str" cm="1">
        <f t="array" ref="C699">Host(D699)</f>
        <v>YouTube</v>
      </c>
      <c r="D699" s="8" t="s">
        <v>16</v>
      </c>
      <c r="E699" s="8" t="s">
        <v>17</v>
      </c>
      <c r="F699" s="8">
        <v>10934</v>
      </c>
      <c r="G699" s="8">
        <v>766462</v>
      </c>
      <c r="H699" s="31">
        <v>39870.26</v>
      </c>
      <c r="I699" s="8">
        <v>4395</v>
      </c>
      <c r="J699" s="8">
        <v>70</v>
      </c>
      <c r="K699" s="8">
        <v>17</v>
      </c>
      <c r="L699" s="32" cm="1">
        <f t="array" ref="L699">ConvRate(K699,J699)</f>
        <v>0.24285714285714285</v>
      </c>
      <c r="M699" s="33">
        <v>98632</v>
      </c>
      <c r="N699" s="33" cm="1">
        <f t="array" ref="N699">Profit(M699,H699)</f>
        <v>58761.74</v>
      </c>
      <c r="O699" s="34">
        <f t="shared" si="20"/>
        <v>9.0717315130830496</v>
      </c>
      <c r="P699" s="34" cm="1">
        <f t="array" ref="P699">CostperConv('Master Data'!$H699,'Master Data'!$K699)</f>
        <v>2345.3094117647061</v>
      </c>
      <c r="Q699" s="32">
        <f t="shared" si="21"/>
        <v>5.7341394615780042E-3</v>
      </c>
      <c r="R699" s="35" cm="1">
        <f t="array" ref="R699">ProfitPCNT(N699,H699)</f>
        <v>1.4738238476498522</v>
      </c>
      <c r="T699" s="11"/>
      <c r="U699" s="11"/>
    </row>
    <row r="700" spans="1:21" x14ac:dyDescent="0.2">
      <c r="A700" s="7">
        <v>83</v>
      </c>
      <c r="B700" s="36">
        <v>44263</v>
      </c>
      <c r="C700" s="7" t="str" cm="1">
        <f t="array" ref="C700">Host(D700)</f>
        <v>Instagram</v>
      </c>
      <c r="D700" s="7" t="s">
        <v>18</v>
      </c>
      <c r="E700" s="7" t="s">
        <v>11</v>
      </c>
      <c r="F700" s="7">
        <v>9034945</v>
      </c>
      <c r="G700" s="7">
        <v>523025</v>
      </c>
      <c r="H700" s="37">
        <v>268.83</v>
      </c>
      <c r="I700" s="7">
        <v>2457</v>
      </c>
      <c r="J700" s="7">
        <v>0</v>
      </c>
      <c r="K700" s="7">
        <v>1</v>
      </c>
      <c r="L700" s="38" cm="1">
        <f t="array" ref="L700">ConvRate(K700,J700)</f>
        <v>0</v>
      </c>
      <c r="M700" s="39">
        <v>0</v>
      </c>
      <c r="N700" s="39" cm="1">
        <f t="array" ref="N700">Profit(M700,H700)</f>
        <v>-268.83</v>
      </c>
      <c r="O700" s="40">
        <f t="shared" si="20"/>
        <v>0.10941391941391941</v>
      </c>
      <c r="P700" s="40" cm="1">
        <f t="array" ref="P700">CostperConv('Master Data'!$H700,'Master Data'!$K700)</f>
        <v>268.83</v>
      </c>
      <c r="Q700" s="38">
        <f t="shared" si="21"/>
        <v>4.6976721954017494E-3</v>
      </c>
      <c r="R700" s="41" cm="1">
        <f t="array" ref="R700">ProfitPCNT(N700,H700)</f>
        <v>-1</v>
      </c>
      <c r="T700" s="11"/>
      <c r="U700" s="11"/>
    </row>
    <row r="701" spans="1:21" x14ac:dyDescent="0.2">
      <c r="A701" s="8">
        <v>84</v>
      </c>
      <c r="B701" s="30">
        <v>44263</v>
      </c>
      <c r="C701" s="8" t="str" cm="1">
        <f t="array" ref="C701">Host(D701)</f>
        <v>Instagram</v>
      </c>
      <c r="D701" s="8" t="s">
        <v>19</v>
      </c>
      <c r="E701" s="8" t="s">
        <v>11</v>
      </c>
      <c r="F701" s="8">
        <v>983498</v>
      </c>
      <c r="G701" s="8">
        <v>1111695</v>
      </c>
      <c r="H701" s="31">
        <v>1957.42</v>
      </c>
      <c r="I701" s="8">
        <v>6012</v>
      </c>
      <c r="J701" s="8">
        <v>83</v>
      </c>
      <c r="K701" s="8">
        <v>1</v>
      </c>
      <c r="L701" s="32" cm="1">
        <f t="array" ref="L701">ConvRate(K701,J701)</f>
        <v>1.2048192771084338E-2</v>
      </c>
      <c r="M701" s="33">
        <v>2180</v>
      </c>
      <c r="N701" s="33" cm="1">
        <f t="array" ref="N701">Profit(M701,H701)</f>
        <v>222.58</v>
      </c>
      <c r="O701" s="34">
        <f t="shared" si="20"/>
        <v>0.32558549567531603</v>
      </c>
      <c r="P701" s="34" cm="1">
        <f t="array" ref="P701">CostperConv('Master Data'!$H701,'Master Data'!$K701)</f>
        <v>1957.42</v>
      </c>
      <c r="Q701" s="32">
        <f t="shared" si="21"/>
        <v>5.4079581180089863E-3</v>
      </c>
      <c r="R701" s="35" cm="1">
        <f t="array" ref="R701">ProfitPCNT(N701,H701)</f>
        <v>0.11371090517109256</v>
      </c>
      <c r="T701" s="11"/>
      <c r="U701" s="11"/>
    </row>
    <row r="702" spans="1:21" x14ac:dyDescent="0.2">
      <c r="A702" s="7">
        <v>85</v>
      </c>
      <c r="B702" s="36">
        <v>44263</v>
      </c>
      <c r="C702" s="7" t="str" cm="1">
        <f t="array" ref="C702">Host(D702)</f>
        <v>Facebook</v>
      </c>
      <c r="D702" s="7" t="s">
        <v>20</v>
      </c>
      <c r="E702" s="7" t="s">
        <v>11</v>
      </c>
      <c r="F702" s="7">
        <v>4387490</v>
      </c>
      <c r="G702" s="7">
        <v>8293</v>
      </c>
      <c r="H702" s="37">
        <v>3610.36</v>
      </c>
      <c r="I702" s="7">
        <v>351</v>
      </c>
      <c r="J702" s="7">
        <v>9</v>
      </c>
      <c r="K702" s="7">
        <v>1</v>
      </c>
      <c r="L702" s="38" cm="1">
        <f t="array" ref="L702">ConvRate(K702,J702)</f>
        <v>0.1111111111111111</v>
      </c>
      <c r="M702" s="39">
        <v>10875</v>
      </c>
      <c r="N702" s="39" cm="1">
        <f t="array" ref="N702">Profit(M702,H702)</f>
        <v>7264.64</v>
      </c>
      <c r="O702" s="40">
        <f t="shared" si="20"/>
        <v>10.285925925925927</v>
      </c>
      <c r="P702" s="40" cm="1">
        <f t="array" ref="P702">CostperConv('Master Data'!$H702,'Master Data'!$K702)</f>
        <v>3610.36</v>
      </c>
      <c r="Q702" s="38">
        <f t="shared" si="21"/>
        <v>4.2324852285059687E-2</v>
      </c>
      <c r="R702" s="41" cm="1">
        <f t="array" ref="R702">ProfitPCNT(N702,H702)</f>
        <v>2.0121649918567677</v>
      </c>
      <c r="T702" s="11"/>
      <c r="U702" s="11"/>
    </row>
    <row r="703" spans="1:21" x14ac:dyDescent="0.2">
      <c r="A703" s="8">
        <v>86</v>
      </c>
      <c r="B703" s="30">
        <v>44263</v>
      </c>
      <c r="C703" s="8" t="str" cm="1">
        <f t="array" ref="C703">Host(D703)</f>
        <v>Facebook</v>
      </c>
      <c r="D703" s="8" t="s">
        <v>21</v>
      </c>
      <c r="E703" s="8" t="s">
        <v>11</v>
      </c>
      <c r="F703" s="8">
        <v>544756</v>
      </c>
      <c r="G703" s="8">
        <v>116474</v>
      </c>
      <c r="H703" s="31">
        <v>41109.97</v>
      </c>
      <c r="I703" s="8">
        <v>1152</v>
      </c>
      <c r="J703" s="8">
        <v>27</v>
      </c>
      <c r="K703" s="8">
        <v>4</v>
      </c>
      <c r="L703" s="32" cm="1">
        <f t="array" ref="L703">ConvRate(K703,J703)</f>
        <v>0.14814814814814814</v>
      </c>
      <c r="M703" s="33">
        <v>5074</v>
      </c>
      <c r="N703" s="33" cm="1">
        <f t="array" ref="N703">Profit(M703,H703)</f>
        <v>-36035.97</v>
      </c>
      <c r="O703" s="34">
        <f t="shared" si="20"/>
        <v>35.685737847222221</v>
      </c>
      <c r="P703" s="34" cm="1">
        <f t="array" ref="P703">CostperConv('Master Data'!$H703,'Master Data'!$K703)</f>
        <v>10277.4925</v>
      </c>
      <c r="Q703" s="32">
        <f t="shared" si="21"/>
        <v>9.8906193656953488E-3</v>
      </c>
      <c r="R703" s="35" cm="1">
        <f t="array" ref="R703">ProfitPCNT(N703,H703)</f>
        <v>-0.87657495249935724</v>
      </c>
      <c r="T703" s="11"/>
      <c r="U703" s="11"/>
    </row>
    <row r="704" spans="1:21" x14ac:dyDescent="0.2">
      <c r="A704" s="7">
        <v>87</v>
      </c>
      <c r="B704" s="36">
        <v>44263</v>
      </c>
      <c r="C704" s="7" t="str" cm="1">
        <f t="array" ref="C704">Host(D704)</f>
        <v>Instagram</v>
      </c>
      <c r="D704" s="7" t="s">
        <v>22</v>
      </c>
      <c r="E704" s="7" t="s">
        <v>17</v>
      </c>
      <c r="F704" s="7">
        <v>374754</v>
      </c>
      <c r="G704" s="7">
        <v>292312</v>
      </c>
      <c r="H704" s="37">
        <v>27245.84</v>
      </c>
      <c r="I704" s="7">
        <v>2703</v>
      </c>
      <c r="J704" s="7">
        <v>57</v>
      </c>
      <c r="K704" s="7">
        <v>7</v>
      </c>
      <c r="L704" s="38" cm="1">
        <f t="array" ref="L704">ConvRate(K704,J704)</f>
        <v>0.12280701754385964</v>
      </c>
      <c r="M704" s="39">
        <v>48253</v>
      </c>
      <c r="N704" s="39" cm="1">
        <f t="array" ref="N704">Profit(M704,H704)</f>
        <v>21007.16</v>
      </c>
      <c r="O704" s="40">
        <f t="shared" si="20"/>
        <v>10.07985201627821</v>
      </c>
      <c r="P704" s="40" cm="1">
        <f t="array" ref="P704">CostperConv('Master Data'!$H704,'Master Data'!$K704)</f>
        <v>3892.2628571428572</v>
      </c>
      <c r="Q704" s="38">
        <f t="shared" si="21"/>
        <v>9.2469689920359061E-3</v>
      </c>
      <c r="R704" s="41" cm="1">
        <f t="array" ref="R704">ProfitPCNT(N704,H704)</f>
        <v>0.77102265887195987</v>
      </c>
      <c r="T704" s="11"/>
      <c r="U704" s="11"/>
    </row>
    <row r="705" spans="1:21" x14ac:dyDescent="0.2">
      <c r="A705" s="8">
        <v>88</v>
      </c>
      <c r="B705" s="30">
        <v>44263</v>
      </c>
      <c r="C705" s="8" t="str" cm="1">
        <f t="array" ref="C705">Host(D705)</f>
        <v>Google</v>
      </c>
      <c r="D705" s="8" t="s">
        <v>23</v>
      </c>
      <c r="E705" s="8" t="s">
        <v>24</v>
      </c>
      <c r="F705" s="8">
        <v>39889</v>
      </c>
      <c r="G705" s="8">
        <v>2550637</v>
      </c>
      <c r="H705" s="31">
        <v>27719.14</v>
      </c>
      <c r="I705" s="8">
        <v>4251</v>
      </c>
      <c r="J705" s="8">
        <v>98</v>
      </c>
      <c r="K705" s="8">
        <v>8</v>
      </c>
      <c r="L705" s="32" cm="1">
        <f t="array" ref="L705">ConvRate(K705,J705)</f>
        <v>8.1632653061224483E-2</v>
      </c>
      <c r="M705" s="33">
        <v>39069</v>
      </c>
      <c r="N705" s="33" cm="1">
        <f t="array" ref="N705">Profit(M705,H705)</f>
        <v>11349.86</v>
      </c>
      <c r="O705" s="34">
        <f t="shared" si="20"/>
        <v>6.5206163255704537</v>
      </c>
      <c r="P705" s="34" cm="1">
        <f t="array" ref="P705">CostperConv('Master Data'!$H705,'Master Data'!$K705)</f>
        <v>3464.8924999999999</v>
      </c>
      <c r="Q705" s="32">
        <f t="shared" si="21"/>
        <v>1.6666424896996318E-3</v>
      </c>
      <c r="R705" s="35" cm="1">
        <f t="array" ref="R705">ProfitPCNT(N705,H705)</f>
        <v>0.40945931222974452</v>
      </c>
      <c r="T705" s="11"/>
      <c r="U705" s="11"/>
    </row>
    <row r="706" spans="1:21" x14ac:dyDescent="0.2">
      <c r="A706" s="7">
        <v>89</v>
      </c>
      <c r="B706" s="36">
        <v>44264</v>
      </c>
      <c r="C706" s="7" t="str" cm="1">
        <f t="array" ref="C706">Host(D706)</f>
        <v>Facebook</v>
      </c>
      <c r="D706" s="7" t="s">
        <v>10</v>
      </c>
      <c r="E706" s="7" t="s">
        <v>11</v>
      </c>
      <c r="F706" s="7">
        <v>349043</v>
      </c>
      <c r="G706" s="7">
        <v>512714</v>
      </c>
      <c r="H706" s="37">
        <v>55613.71</v>
      </c>
      <c r="I706" s="7">
        <v>2258</v>
      </c>
      <c r="J706" s="7">
        <v>70</v>
      </c>
      <c r="K706" s="7">
        <v>8</v>
      </c>
      <c r="L706" s="38" cm="1">
        <f t="array" ref="L706">ConvRate(K706,J706)</f>
        <v>0.11428571428571428</v>
      </c>
      <c r="M706" s="39">
        <v>47415</v>
      </c>
      <c r="N706" s="39" cm="1">
        <f t="array" ref="N706">Profit(M706,H706)</f>
        <v>-8198.7099999999991</v>
      </c>
      <c r="O706" s="40">
        <f t="shared" ref="O706:O769" si="22">H706/I706</f>
        <v>24.629632418069086</v>
      </c>
      <c r="P706" s="40" cm="1">
        <f t="array" ref="P706">CostperConv('Master Data'!$H706,'Master Data'!$K706)</f>
        <v>6951.7137499999999</v>
      </c>
      <c r="Q706" s="38">
        <f t="shared" si="21"/>
        <v>4.4040147138560675E-3</v>
      </c>
      <c r="R706" s="41" cm="1">
        <f t="array" ref="R706">ProfitPCNT(N706,H706)</f>
        <v>-0.14742246111615281</v>
      </c>
      <c r="T706" s="11"/>
      <c r="U706" s="11"/>
    </row>
    <row r="707" spans="1:21" x14ac:dyDescent="0.2">
      <c r="A707" s="8">
        <v>90</v>
      </c>
      <c r="B707" s="30">
        <v>44264</v>
      </c>
      <c r="C707" s="8" t="str" cm="1">
        <f t="array" ref="C707">Host(D707)</f>
        <v>Facebook</v>
      </c>
      <c r="D707" s="8" t="s">
        <v>12</v>
      </c>
      <c r="E707" s="8" t="s">
        <v>11</v>
      </c>
      <c r="F707" s="8">
        <v>348934</v>
      </c>
      <c r="G707" s="8">
        <v>523420</v>
      </c>
      <c r="H707" s="31">
        <v>50173.35</v>
      </c>
      <c r="I707" s="8">
        <v>3587</v>
      </c>
      <c r="J707" s="8">
        <v>93</v>
      </c>
      <c r="K707" s="8">
        <v>10</v>
      </c>
      <c r="L707" s="32" cm="1">
        <f t="array" ref="L707">ConvRate(K707,J707)</f>
        <v>0.10752688172043011</v>
      </c>
      <c r="M707" s="33">
        <v>56496</v>
      </c>
      <c r="N707" s="33" cm="1">
        <f t="array" ref="N707">Profit(M707,H707)</f>
        <v>6322.65</v>
      </c>
      <c r="O707" s="34">
        <f t="shared" si="22"/>
        <v>13.987552272093671</v>
      </c>
      <c r="P707" s="34" cm="1">
        <f t="array" ref="P707">CostperConv('Master Data'!$H707,'Master Data'!$K707)</f>
        <v>5017.335</v>
      </c>
      <c r="Q707" s="32">
        <f t="shared" ref="Q707:Q770" si="23">I707/G707</f>
        <v>6.8530052348018799E-3</v>
      </c>
      <c r="R707" s="35" cm="1">
        <f t="array" ref="R707">ProfitPCNT(N707,H707)</f>
        <v>0.12601610217376355</v>
      </c>
      <c r="T707" s="11"/>
      <c r="U707" s="11"/>
    </row>
    <row r="708" spans="1:21" x14ac:dyDescent="0.2">
      <c r="A708" s="7">
        <v>91</v>
      </c>
      <c r="B708" s="36">
        <v>44264</v>
      </c>
      <c r="C708" s="7" t="str" cm="1">
        <f t="array" ref="C708">Host(D708)</f>
        <v>Google</v>
      </c>
      <c r="D708" s="7" t="s">
        <v>13</v>
      </c>
      <c r="E708" s="7" t="s">
        <v>14</v>
      </c>
      <c r="F708" s="7">
        <v>89459845</v>
      </c>
      <c r="G708" s="7">
        <v>37850</v>
      </c>
      <c r="H708" s="37">
        <v>2696.2</v>
      </c>
      <c r="I708" s="7">
        <v>909</v>
      </c>
      <c r="J708" s="7">
        <v>4</v>
      </c>
      <c r="K708" s="7">
        <v>1</v>
      </c>
      <c r="L708" s="38" cm="1">
        <f t="array" ref="L708">ConvRate(K708,J708)</f>
        <v>0.25</v>
      </c>
      <c r="M708" s="39">
        <v>6481</v>
      </c>
      <c r="N708" s="39" cm="1">
        <f t="array" ref="N708">Profit(M708,H708)</f>
        <v>3784.8</v>
      </c>
      <c r="O708" s="40">
        <f t="shared" si="22"/>
        <v>2.9661166116611661</v>
      </c>
      <c r="P708" s="40" cm="1">
        <f t="array" ref="P708">CostperConv('Master Data'!$H708,'Master Data'!$K708)</f>
        <v>2696.2</v>
      </c>
      <c r="Q708" s="38">
        <f t="shared" si="23"/>
        <v>2.4015852047556144E-2</v>
      </c>
      <c r="R708" s="41" cm="1">
        <f t="array" ref="R708">ProfitPCNT(N708,H708)</f>
        <v>1.4037534307543953</v>
      </c>
      <c r="T708" s="11"/>
      <c r="U708" s="11"/>
    </row>
    <row r="709" spans="1:21" x14ac:dyDescent="0.2">
      <c r="A709" s="8">
        <v>92</v>
      </c>
      <c r="B709" s="30">
        <v>44264</v>
      </c>
      <c r="C709" s="8" t="str" cm="1">
        <f t="array" ref="C709">Host(D709)</f>
        <v>Google</v>
      </c>
      <c r="D709" s="8" t="s">
        <v>15</v>
      </c>
      <c r="E709" s="8" t="s">
        <v>14</v>
      </c>
      <c r="F709" s="8">
        <v>127823</v>
      </c>
      <c r="G709" s="8">
        <v>527552</v>
      </c>
      <c r="H709" s="31">
        <v>23778.97</v>
      </c>
      <c r="I709" s="8">
        <v>2534</v>
      </c>
      <c r="J709" s="8">
        <v>42</v>
      </c>
      <c r="K709" s="8">
        <v>5</v>
      </c>
      <c r="L709" s="32" cm="1">
        <f t="array" ref="L709">ConvRate(K709,J709)</f>
        <v>0.11904761904761904</v>
      </c>
      <c r="M709" s="33">
        <v>14902</v>
      </c>
      <c r="N709" s="33" cm="1">
        <f t="array" ref="N709">Profit(M709,H709)</f>
        <v>-8876.9699999999993</v>
      </c>
      <c r="O709" s="34">
        <f t="shared" si="22"/>
        <v>9.3839660615627469</v>
      </c>
      <c r="P709" s="34" cm="1">
        <f t="array" ref="P709">CostperConv('Master Data'!$H709,'Master Data'!$K709)</f>
        <v>4755.7939999999999</v>
      </c>
      <c r="Q709" s="32">
        <f t="shared" si="23"/>
        <v>4.8033179667596746E-3</v>
      </c>
      <c r="R709" s="35" cm="1">
        <f t="array" ref="R709">ProfitPCNT(N709,H709)</f>
        <v>-0.37331179609545739</v>
      </c>
      <c r="T709" s="11"/>
      <c r="U709" s="11"/>
    </row>
    <row r="710" spans="1:21" x14ac:dyDescent="0.2">
      <c r="A710" s="7">
        <v>93</v>
      </c>
      <c r="B710" s="36">
        <v>44264</v>
      </c>
      <c r="C710" s="7" t="str" cm="1">
        <f t="array" ref="C710">Host(D710)</f>
        <v>YouTube</v>
      </c>
      <c r="D710" s="7" t="s">
        <v>16</v>
      </c>
      <c r="E710" s="7" t="s">
        <v>17</v>
      </c>
      <c r="F710" s="7">
        <v>10934</v>
      </c>
      <c r="G710" s="7">
        <v>397438</v>
      </c>
      <c r="H710" s="37">
        <v>30027.19</v>
      </c>
      <c r="I710" s="7">
        <v>3758</v>
      </c>
      <c r="J710" s="7">
        <v>90</v>
      </c>
      <c r="K710" s="7">
        <v>16</v>
      </c>
      <c r="L710" s="38" cm="1">
        <f t="array" ref="L710">ConvRate(K710,J710)</f>
        <v>0.17777777777777778</v>
      </c>
      <c r="M710" s="39">
        <v>138853</v>
      </c>
      <c r="N710" s="39" cm="1">
        <f t="array" ref="N710">Profit(M710,H710)</f>
        <v>108825.81</v>
      </c>
      <c r="O710" s="40">
        <f t="shared" si="22"/>
        <v>7.9902048962213943</v>
      </c>
      <c r="P710" s="40" cm="1">
        <f t="array" ref="P710">CostperConv('Master Data'!$H710,'Master Data'!$K710)</f>
        <v>1876.6993749999999</v>
      </c>
      <c r="Q710" s="38">
        <f t="shared" si="23"/>
        <v>9.455562880247988E-3</v>
      </c>
      <c r="R710" s="41" cm="1">
        <f t="array" ref="R710">ProfitPCNT(N710,H710)</f>
        <v>3.6242422284602722</v>
      </c>
      <c r="T710" s="11"/>
      <c r="U710" s="11"/>
    </row>
    <row r="711" spans="1:21" x14ac:dyDescent="0.2">
      <c r="A711" s="8">
        <v>94</v>
      </c>
      <c r="B711" s="30">
        <v>44264</v>
      </c>
      <c r="C711" s="8" t="str" cm="1">
        <f t="array" ref="C711">Host(D711)</f>
        <v>Instagram</v>
      </c>
      <c r="D711" s="8" t="s">
        <v>18</v>
      </c>
      <c r="E711" s="8" t="s">
        <v>11</v>
      </c>
      <c r="F711" s="8">
        <v>9034945</v>
      </c>
      <c r="G711" s="8">
        <v>735278</v>
      </c>
      <c r="H711" s="31">
        <v>8625.82</v>
      </c>
      <c r="I711" s="8">
        <v>3208</v>
      </c>
      <c r="J711" s="8">
        <v>16</v>
      </c>
      <c r="K711" s="8">
        <v>2</v>
      </c>
      <c r="L711" s="32" cm="1">
        <f t="array" ref="L711">ConvRate(K711,J711)</f>
        <v>0.125</v>
      </c>
      <c r="M711" s="33">
        <v>16341</v>
      </c>
      <c r="N711" s="33" cm="1">
        <f t="array" ref="N711">Profit(M711,H711)</f>
        <v>7715.18</v>
      </c>
      <c r="O711" s="34">
        <f t="shared" si="22"/>
        <v>2.6888466334164587</v>
      </c>
      <c r="P711" s="34" cm="1">
        <f t="array" ref="P711">CostperConv('Master Data'!$H711,'Master Data'!$K711)</f>
        <v>4312.91</v>
      </c>
      <c r="Q711" s="32">
        <f t="shared" si="23"/>
        <v>4.3629756364259508E-3</v>
      </c>
      <c r="R711" s="35" cm="1">
        <f t="array" ref="R711">ProfitPCNT(N711,H711)</f>
        <v>0.89442858765891253</v>
      </c>
      <c r="T711" s="11"/>
      <c r="U711" s="11"/>
    </row>
    <row r="712" spans="1:21" x14ac:dyDescent="0.2">
      <c r="A712" s="7">
        <v>95</v>
      </c>
      <c r="B712" s="36">
        <v>44264</v>
      </c>
      <c r="C712" s="7" t="str" cm="1">
        <f t="array" ref="C712">Host(D712)</f>
        <v>Instagram</v>
      </c>
      <c r="D712" s="7" t="s">
        <v>19</v>
      </c>
      <c r="E712" s="7" t="s">
        <v>11</v>
      </c>
      <c r="F712" s="7">
        <v>983498</v>
      </c>
      <c r="G712" s="7">
        <v>1145899</v>
      </c>
      <c r="H712" s="37">
        <v>7777.93</v>
      </c>
      <c r="I712" s="7">
        <v>5392</v>
      </c>
      <c r="J712" s="7">
        <v>81</v>
      </c>
      <c r="K712" s="7">
        <v>2</v>
      </c>
      <c r="L712" s="38" cm="1">
        <f t="array" ref="L712">ConvRate(K712,J712)</f>
        <v>2.4691358024691357E-2</v>
      </c>
      <c r="M712" s="39">
        <v>5495</v>
      </c>
      <c r="N712" s="39" cm="1">
        <f t="array" ref="N712">Profit(M712,H712)</f>
        <v>-2282.9299999999998</v>
      </c>
      <c r="O712" s="40">
        <f t="shared" si="22"/>
        <v>1.4424944362017804</v>
      </c>
      <c r="P712" s="40" cm="1">
        <f t="array" ref="P712">CostperConv('Master Data'!$H712,'Master Data'!$K712)</f>
        <v>3888.9650000000001</v>
      </c>
      <c r="Q712" s="38">
        <f t="shared" si="23"/>
        <v>4.705475788005749E-3</v>
      </c>
      <c r="R712" s="41" cm="1">
        <f t="array" ref="R712">ProfitPCNT(N712,H712)</f>
        <v>-0.29351382694367262</v>
      </c>
      <c r="T712" s="11"/>
      <c r="U712" s="11"/>
    </row>
    <row r="713" spans="1:21" x14ac:dyDescent="0.2">
      <c r="A713" s="8">
        <v>96</v>
      </c>
      <c r="B713" s="30">
        <v>44264</v>
      </c>
      <c r="C713" s="8" t="str" cm="1">
        <f t="array" ref="C713">Host(D713)</f>
        <v>Facebook</v>
      </c>
      <c r="D713" s="8" t="s">
        <v>20</v>
      </c>
      <c r="E713" s="8" t="s">
        <v>11</v>
      </c>
      <c r="F713" s="8">
        <v>4387490</v>
      </c>
      <c r="G713" s="8">
        <v>8738</v>
      </c>
      <c r="H713" s="31">
        <v>2160.69</v>
      </c>
      <c r="I713" s="8">
        <v>250</v>
      </c>
      <c r="J713" s="8">
        <v>5</v>
      </c>
      <c r="K713" s="8">
        <v>1</v>
      </c>
      <c r="L713" s="32" cm="1">
        <f t="array" ref="L713">ConvRate(K713,J713)</f>
        <v>0.2</v>
      </c>
      <c r="M713" s="33">
        <v>4733</v>
      </c>
      <c r="N713" s="33" cm="1">
        <f t="array" ref="N713">Profit(M713,H713)</f>
        <v>2572.31</v>
      </c>
      <c r="O713" s="34">
        <f t="shared" si="22"/>
        <v>8.6427600000000009</v>
      </c>
      <c r="P713" s="34" cm="1">
        <f t="array" ref="P713">CostperConv('Master Data'!$H713,'Master Data'!$K713)</f>
        <v>2160.69</v>
      </c>
      <c r="Q713" s="32">
        <f t="shared" si="23"/>
        <v>2.861066605630579E-2</v>
      </c>
      <c r="R713" s="35" cm="1">
        <f t="array" ref="R713">ProfitPCNT(N713,H713)</f>
        <v>1.1905039593833451</v>
      </c>
      <c r="T713" s="11"/>
      <c r="U713" s="11"/>
    </row>
    <row r="714" spans="1:21" x14ac:dyDescent="0.2">
      <c r="A714" s="7">
        <v>97</v>
      </c>
      <c r="B714" s="36">
        <v>44264</v>
      </c>
      <c r="C714" s="7" t="str" cm="1">
        <f t="array" ref="C714">Host(D714)</f>
        <v>Facebook</v>
      </c>
      <c r="D714" s="7" t="s">
        <v>21</v>
      </c>
      <c r="E714" s="7" t="s">
        <v>11</v>
      </c>
      <c r="F714" s="7">
        <v>544756</v>
      </c>
      <c r="G714" s="7">
        <v>196497</v>
      </c>
      <c r="H714" s="37">
        <v>31491.06</v>
      </c>
      <c r="I714" s="7">
        <v>1256</v>
      </c>
      <c r="J714" s="7">
        <v>20</v>
      </c>
      <c r="K714" s="7">
        <v>3</v>
      </c>
      <c r="L714" s="38" cm="1">
        <f t="array" ref="L714">ConvRate(K714,J714)</f>
        <v>0.15</v>
      </c>
      <c r="M714" s="39">
        <v>3344</v>
      </c>
      <c r="N714" s="39" cm="1">
        <f t="array" ref="N714">Profit(M714,H714)</f>
        <v>-28147.06</v>
      </c>
      <c r="O714" s="40">
        <f t="shared" si="22"/>
        <v>25.072500000000002</v>
      </c>
      <c r="P714" s="40" cm="1">
        <f t="array" ref="P714">CostperConv('Master Data'!$H714,'Master Data'!$K714)</f>
        <v>10497.02</v>
      </c>
      <c r="Q714" s="38">
        <f t="shared" si="23"/>
        <v>6.3919550934619868E-3</v>
      </c>
      <c r="R714" s="41" cm="1">
        <f t="array" ref="R714">ProfitPCNT(N714,H714)</f>
        <v>-0.89381113242933075</v>
      </c>
      <c r="T714" s="11"/>
      <c r="U714" s="11"/>
    </row>
    <row r="715" spans="1:21" x14ac:dyDescent="0.2">
      <c r="A715" s="8">
        <v>98</v>
      </c>
      <c r="B715" s="30">
        <v>44264</v>
      </c>
      <c r="C715" s="8" t="str" cm="1">
        <f t="array" ref="C715">Host(D715)</f>
        <v>Instagram</v>
      </c>
      <c r="D715" s="8" t="s">
        <v>22</v>
      </c>
      <c r="E715" s="8" t="s">
        <v>17</v>
      </c>
      <c r="F715" s="8">
        <v>374754</v>
      </c>
      <c r="G715" s="8">
        <v>380836</v>
      </c>
      <c r="H715" s="31">
        <v>67072.14</v>
      </c>
      <c r="I715" s="8">
        <v>3377</v>
      </c>
      <c r="J715" s="8">
        <v>90</v>
      </c>
      <c r="K715" s="8">
        <v>17</v>
      </c>
      <c r="L715" s="32" cm="1">
        <f t="array" ref="L715">ConvRate(K715,J715)</f>
        <v>0.18888888888888888</v>
      </c>
      <c r="M715" s="33">
        <v>75690</v>
      </c>
      <c r="N715" s="33" cm="1">
        <f t="array" ref="N715">Profit(M715,H715)</f>
        <v>8617.86</v>
      </c>
      <c r="O715" s="34">
        <f t="shared" si="22"/>
        <v>19.861456914421083</v>
      </c>
      <c r="P715" s="34" cm="1">
        <f t="array" ref="P715">CostperConv('Master Data'!$H715,'Master Data'!$K715)</f>
        <v>3945.42</v>
      </c>
      <c r="Q715" s="32">
        <f t="shared" si="23"/>
        <v>8.8673339705279963E-3</v>
      </c>
      <c r="R715" s="35" cm="1">
        <f t="array" ref="R715">ProfitPCNT(N715,H715)</f>
        <v>0.12848643266787074</v>
      </c>
      <c r="T715" s="11"/>
      <c r="U715" s="11"/>
    </row>
    <row r="716" spans="1:21" x14ac:dyDescent="0.2">
      <c r="A716" s="7">
        <v>99</v>
      </c>
      <c r="B716" s="36">
        <v>44264</v>
      </c>
      <c r="C716" s="7" t="str" cm="1">
        <f t="array" ref="C716">Host(D716)</f>
        <v>Google</v>
      </c>
      <c r="D716" s="7" t="s">
        <v>23</v>
      </c>
      <c r="E716" s="7" t="s">
        <v>24</v>
      </c>
      <c r="F716" s="7">
        <v>39889</v>
      </c>
      <c r="G716" s="7">
        <v>3240094</v>
      </c>
      <c r="H716" s="37">
        <v>44453.82</v>
      </c>
      <c r="I716" s="7">
        <v>3796</v>
      </c>
      <c r="J716" s="7">
        <v>85</v>
      </c>
      <c r="K716" s="7">
        <v>12</v>
      </c>
      <c r="L716" s="38" cm="1">
        <f t="array" ref="L716">ConvRate(K716,J716)</f>
        <v>0.14117647058823529</v>
      </c>
      <c r="M716" s="39">
        <v>55663</v>
      </c>
      <c r="N716" s="39" cm="1">
        <f t="array" ref="N716">Profit(M716,H716)</f>
        <v>11209.18</v>
      </c>
      <c r="O716" s="40">
        <f t="shared" si="22"/>
        <v>11.710700737618545</v>
      </c>
      <c r="P716" s="40" cm="1">
        <f t="array" ref="P716">CostperConv('Master Data'!$H716,'Master Data'!$K716)</f>
        <v>3704.4850000000001</v>
      </c>
      <c r="Q716" s="38">
        <f t="shared" si="23"/>
        <v>1.1715709482502668E-3</v>
      </c>
      <c r="R716" s="41" cm="1">
        <f t="array" ref="R716">ProfitPCNT(N716,H716)</f>
        <v>0.25215335824907736</v>
      </c>
      <c r="T716" s="11"/>
      <c r="U716" s="11"/>
    </row>
    <row r="717" spans="1:21" x14ac:dyDescent="0.2">
      <c r="A717" s="8">
        <v>100</v>
      </c>
      <c r="B717" s="30">
        <v>44265</v>
      </c>
      <c r="C717" s="8" t="str" cm="1">
        <f t="array" ref="C717">Host(D717)</f>
        <v>Facebook</v>
      </c>
      <c r="D717" s="8" t="s">
        <v>10</v>
      </c>
      <c r="E717" s="8" t="s">
        <v>11</v>
      </c>
      <c r="F717" s="8">
        <v>349043</v>
      </c>
      <c r="G717" s="8">
        <v>858682</v>
      </c>
      <c r="H717" s="31">
        <v>47553.47</v>
      </c>
      <c r="I717" s="8">
        <v>4421</v>
      </c>
      <c r="J717" s="8">
        <v>77</v>
      </c>
      <c r="K717" s="8">
        <v>7</v>
      </c>
      <c r="L717" s="32" cm="1">
        <f t="array" ref="L717">ConvRate(K717,J717)</f>
        <v>9.0909090909090912E-2</v>
      </c>
      <c r="M717" s="33">
        <v>42298</v>
      </c>
      <c r="N717" s="33" cm="1">
        <f t="array" ref="N717">Profit(M717,H717)</f>
        <v>-5255.47</v>
      </c>
      <c r="O717" s="34">
        <f t="shared" si="22"/>
        <v>10.756270074643746</v>
      </c>
      <c r="P717" s="34" cm="1">
        <f t="array" ref="P717">CostperConv('Master Data'!$H717,'Master Data'!$K717)</f>
        <v>6793.3528571428569</v>
      </c>
      <c r="Q717" s="32">
        <f t="shared" si="23"/>
        <v>5.1485881851488675E-3</v>
      </c>
      <c r="R717" s="35" cm="1">
        <f t="array" ref="R717">ProfitPCNT(N717,H717)</f>
        <v>-0.11051706636760683</v>
      </c>
      <c r="T717" s="11"/>
      <c r="U717" s="11"/>
    </row>
    <row r="718" spans="1:21" x14ac:dyDescent="0.2">
      <c r="A718" s="7">
        <v>101</v>
      </c>
      <c r="B718" s="36">
        <v>44265</v>
      </c>
      <c r="C718" s="7" t="str" cm="1">
        <f t="array" ref="C718">Host(D718)</f>
        <v>Facebook</v>
      </c>
      <c r="D718" s="7" t="s">
        <v>12</v>
      </c>
      <c r="E718" s="7" t="s">
        <v>11</v>
      </c>
      <c r="F718" s="7">
        <v>348934</v>
      </c>
      <c r="G718" s="7">
        <v>868716</v>
      </c>
      <c r="H718" s="37">
        <v>35286.54</v>
      </c>
      <c r="I718" s="7">
        <v>7854</v>
      </c>
      <c r="J718" s="7">
        <v>148</v>
      </c>
      <c r="K718" s="7">
        <v>5</v>
      </c>
      <c r="L718" s="38" cm="1">
        <f t="array" ref="L718">ConvRate(K718,J718)</f>
        <v>3.3783783783783786E-2</v>
      </c>
      <c r="M718" s="39">
        <v>27923</v>
      </c>
      <c r="N718" s="39" cm="1">
        <f t="array" ref="N718">Profit(M718,H718)</f>
        <v>-7363.54</v>
      </c>
      <c r="O718" s="40">
        <f t="shared" si="22"/>
        <v>4.4928113063407178</v>
      </c>
      <c r="P718" s="40" cm="1">
        <f t="array" ref="P718">CostperConv('Master Data'!$H718,'Master Data'!$K718)</f>
        <v>7057.308</v>
      </c>
      <c r="Q718" s="38">
        <f t="shared" si="23"/>
        <v>9.0409293716243282E-3</v>
      </c>
      <c r="R718" s="41" cm="1">
        <f t="array" ref="R718">ProfitPCNT(N718,H718)</f>
        <v>-0.20867843659367</v>
      </c>
      <c r="T718" s="11"/>
      <c r="U718" s="11"/>
    </row>
    <row r="719" spans="1:21" x14ac:dyDescent="0.2">
      <c r="A719" s="8">
        <v>102</v>
      </c>
      <c r="B719" s="30">
        <v>44265</v>
      </c>
      <c r="C719" s="8" t="str" cm="1">
        <f t="array" ref="C719">Host(D719)</f>
        <v>Google</v>
      </c>
      <c r="D719" s="8" t="s">
        <v>13</v>
      </c>
      <c r="E719" s="8" t="s">
        <v>14</v>
      </c>
      <c r="F719" s="8">
        <v>89459845</v>
      </c>
      <c r="G719" s="8">
        <v>111037</v>
      </c>
      <c r="H719" s="31">
        <v>47344.4</v>
      </c>
      <c r="I719" s="8">
        <v>2046</v>
      </c>
      <c r="J719" s="8">
        <v>63</v>
      </c>
      <c r="K719" s="8">
        <v>9</v>
      </c>
      <c r="L719" s="32" cm="1">
        <f t="array" ref="L719">ConvRate(K719,J719)</f>
        <v>0.14285714285714285</v>
      </c>
      <c r="M719" s="33">
        <v>97538</v>
      </c>
      <c r="N719" s="33" cm="1">
        <f t="array" ref="N719">Profit(M719,H719)</f>
        <v>50193.599999999999</v>
      </c>
      <c r="O719" s="34">
        <f t="shared" si="22"/>
        <v>23.13998044965787</v>
      </c>
      <c r="P719" s="34" cm="1">
        <f t="array" ref="P719">CostperConv('Master Data'!$H719,'Master Data'!$K719)</f>
        <v>5260.4888888888891</v>
      </c>
      <c r="Q719" s="32">
        <f t="shared" si="23"/>
        <v>1.8426290335653881E-2</v>
      </c>
      <c r="R719" s="35" cm="1">
        <f t="array" ref="R719">ProfitPCNT(N719,H719)</f>
        <v>1.0601802958744857</v>
      </c>
      <c r="T719" s="11"/>
      <c r="U719" s="11"/>
    </row>
    <row r="720" spans="1:21" x14ac:dyDescent="0.2">
      <c r="A720" s="7">
        <v>103</v>
      </c>
      <c r="B720" s="36">
        <v>44265</v>
      </c>
      <c r="C720" s="7" t="str" cm="1">
        <f t="array" ref="C720">Host(D720)</f>
        <v>Google</v>
      </c>
      <c r="D720" s="7" t="s">
        <v>15</v>
      </c>
      <c r="E720" s="7" t="s">
        <v>14</v>
      </c>
      <c r="F720" s="7">
        <v>127823</v>
      </c>
      <c r="G720" s="7">
        <v>641851</v>
      </c>
      <c r="H720" s="37">
        <v>67565.460000000006</v>
      </c>
      <c r="I720" s="7">
        <v>4861</v>
      </c>
      <c r="J720" s="7">
        <v>141</v>
      </c>
      <c r="K720" s="7">
        <v>16</v>
      </c>
      <c r="L720" s="38" cm="1">
        <f t="array" ref="L720">ConvRate(K720,J720)</f>
        <v>0.11347517730496454</v>
      </c>
      <c r="M720" s="39">
        <v>38006</v>
      </c>
      <c r="N720" s="39" cm="1">
        <f t="array" ref="N720">Profit(M720,H720)</f>
        <v>-29559.46</v>
      </c>
      <c r="O720" s="40">
        <f t="shared" si="22"/>
        <v>13.899498045669617</v>
      </c>
      <c r="P720" s="40" cm="1">
        <f t="array" ref="P720">CostperConv('Master Data'!$H720,'Master Data'!$K720)</f>
        <v>4222.8412500000004</v>
      </c>
      <c r="Q720" s="38">
        <f t="shared" si="23"/>
        <v>7.5734087817889203E-3</v>
      </c>
      <c r="R720" s="41" cm="1">
        <f t="array" ref="R720">ProfitPCNT(N720,H720)</f>
        <v>-0.43749365430206494</v>
      </c>
      <c r="T720" s="11"/>
      <c r="U720" s="11"/>
    </row>
    <row r="721" spans="1:21" x14ac:dyDescent="0.2">
      <c r="A721" s="8">
        <v>104</v>
      </c>
      <c r="B721" s="30">
        <v>44265</v>
      </c>
      <c r="C721" s="8" t="str" cm="1">
        <f t="array" ref="C721">Host(D721)</f>
        <v>YouTube</v>
      </c>
      <c r="D721" s="8" t="s">
        <v>16</v>
      </c>
      <c r="E721" s="8" t="s">
        <v>17</v>
      </c>
      <c r="F721" s="8">
        <v>10934</v>
      </c>
      <c r="G721" s="8">
        <v>1547022</v>
      </c>
      <c r="H721" s="31">
        <v>20986.39</v>
      </c>
      <c r="I721" s="8">
        <v>8618</v>
      </c>
      <c r="J721" s="8">
        <v>86</v>
      </c>
      <c r="K721" s="8">
        <v>15</v>
      </c>
      <c r="L721" s="32" cm="1">
        <f t="array" ref="L721">ConvRate(K721,J721)</f>
        <v>0.1744186046511628</v>
      </c>
      <c r="M721" s="33">
        <v>108918</v>
      </c>
      <c r="N721" s="33" cm="1">
        <f t="array" ref="N721">Profit(M721,H721)</f>
        <v>87931.61</v>
      </c>
      <c r="O721" s="34">
        <f t="shared" si="22"/>
        <v>2.4351810164771406</v>
      </c>
      <c r="P721" s="34" cm="1">
        <f t="array" ref="P721">CostperConv('Master Data'!$H721,'Master Data'!$K721)</f>
        <v>1399.0926666666667</v>
      </c>
      <c r="Q721" s="32">
        <f t="shared" si="23"/>
        <v>5.5707029376440668E-3</v>
      </c>
      <c r="R721" s="35" cm="1">
        <f t="array" ref="R721">ProfitPCNT(N721,H721)</f>
        <v>4.1899350007314267</v>
      </c>
      <c r="T721" s="11"/>
      <c r="U721" s="11"/>
    </row>
    <row r="722" spans="1:21" x14ac:dyDescent="0.2">
      <c r="A722" s="7">
        <v>105</v>
      </c>
      <c r="B722" s="36">
        <v>44265</v>
      </c>
      <c r="C722" s="7" t="str" cm="1">
        <f t="array" ref="C722">Host(D722)</f>
        <v>Instagram</v>
      </c>
      <c r="D722" s="7" t="s">
        <v>18</v>
      </c>
      <c r="E722" s="7" t="s">
        <v>11</v>
      </c>
      <c r="F722" s="7">
        <v>9034945</v>
      </c>
      <c r="G722" s="7">
        <v>3416930</v>
      </c>
      <c r="H722" s="37">
        <v>42307.11</v>
      </c>
      <c r="I722" s="7">
        <v>5862</v>
      </c>
      <c r="J722" s="7">
        <v>211</v>
      </c>
      <c r="K722" s="7">
        <v>11</v>
      </c>
      <c r="L722" s="38" cm="1">
        <f t="array" ref="L722">ConvRate(K722,J722)</f>
        <v>5.2132701421800945E-2</v>
      </c>
      <c r="M722" s="39">
        <v>99033</v>
      </c>
      <c r="N722" s="39" cm="1">
        <f t="array" ref="N722">Profit(M722,H722)</f>
        <v>56725.89</v>
      </c>
      <c r="O722" s="40">
        <f t="shared" si="22"/>
        <v>7.2171801432958036</v>
      </c>
      <c r="P722" s="40" cm="1">
        <f t="array" ref="P722">CostperConv('Master Data'!$H722,'Master Data'!$K722)</f>
        <v>3846.1009090909092</v>
      </c>
      <c r="Q722" s="38">
        <f t="shared" si="23"/>
        <v>1.7155750922611818E-3</v>
      </c>
      <c r="R722" s="41" cm="1">
        <f t="array" ref="R722">ProfitPCNT(N722,H722)</f>
        <v>1.3408122180881652</v>
      </c>
      <c r="T722" s="11"/>
      <c r="U722" s="11"/>
    </row>
    <row r="723" spans="1:21" x14ac:dyDescent="0.2">
      <c r="A723" s="8">
        <v>106</v>
      </c>
      <c r="B723" s="30">
        <v>44265</v>
      </c>
      <c r="C723" s="8" t="str" cm="1">
        <f t="array" ref="C723">Host(D723)</f>
        <v>Instagram</v>
      </c>
      <c r="D723" s="8" t="s">
        <v>19</v>
      </c>
      <c r="E723" s="8" t="s">
        <v>11</v>
      </c>
      <c r="F723" s="8">
        <v>983498</v>
      </c>
      <c r="G723" s="8">
        <v>1759338</v>
      </c>
      <c r="H723" s="31">
        <v>12176.32</v>
      </c>
      <c r="I723" s="8">
        <v>8801</v>
      </c>
      <c r="J723" s="8">
        <v>464</v>
      </c>
      <c r="K723" s="8">
        <v>4</v>
      </c>
      <c r="L723" s="32" cm="1">
        <f t="array" ref="L723">ConvRate(K723,J723)</f>
        <v>8.6206896551724137E-3</v>
      </c>
      <c r="M723" s="33">
        <v>8033</v>
      </c>
      <c r="N723" s="33" cm="1">
        <f t="array" ref="N723">Profit(M723,H723)</f>
        <v>-4143.32</v>
      </c>
      <c r="O723" s="34">
        <f t="shared" si="22"/>
        <v>1.3835155096011817</v>
      </c>
      <c r="P723" s="34" cm="1">
        <f t="array" ref="P723">CostperConv('Master Data'!$H723,'Master Data'!$K723)</f>
        <v>3044.08</v>
      </c>
      <c r="Q723" s="32">
        <f t="shared" si="23"/>
        <v>5.0024497850896191E-3</v>
      </c>
      <c r="R723" s="35" cm="1">
        <f t="array" ref="R723">ProfitPCNT(N723,H723)</f>
        <v>-0.3402768652597829</v>
      </c>
      <c r="T723" s="11"/>
      <c r="U723" s="11"/>
    </row>
    <row r="724" spans="1:21" x14ac:dyDescent="0.2">
      <c r="A724" s="7">
        <v>107</v>
      </c>
      <c r="B724" s="36">
        <v>44265</v>
      </c>
      <c r="C724" s="7" t="str" cm="1">
        <f t="array" ref="C724">Host(D724)</f>
        <v>Facebook</v>
      </c>
      <c r="D724" s="7" t="s">
        <v>20</v>
      </c>
      <c r="E724" s="7" t="s">
        <v>11</v>
      </c>
      <c r="F724" s="7">
        <v>4387490</v>
      </c>
      <c r="G724" s="7">
        <v>19849</v>
      </c>
      <c r="H724" s="37">
        <v>13418.98</v>
      </c>
      <c r="I724" s="7">
        <v>603</v>
      </c>
      <c r="J724" s="7">
        <v>19</v>
      </c>
      <c r="K724" s="7">
        <v>5</v>
      </c>
      <c r="L724" s="38" cm="1">
        <f t="array" ref="L724">ConvRate(K724,J724)</f>
        <v>0.26315789473684209</v>
      </c>
      <c r="M724" s="39">
        <v>29999</v>
      </c>
      <c r="N724" s="39" cm="1">
        <f t="array" ref="N724">Profit(M724,H724)</f>
        <v>16580.02</v>
      </c>
      <c r="O724" s="40">
        <f t="shared" si="22"/>
        <v>22.253698175787726</v>
      </c>
      <c r="P724" s="40" cm="1">
        <f t="array" ref="P724">CostperConv('Master Data'!$H724,'Master Data'!$K724)</f>
        <v>2683.7959999999998</v>
      </c>
      <c r="Q724" s="38">
        <f t="shared" si="23"/>
        <v>3.0379364199707794E-2</v>
      </c>
      <c r="R724" s="41" cm="1">
        <f t="array" ref="R724">ProfitPCNT(N724,H724)</f>
        <v>1.2355648491912203</v>
      </c>
      <c r="T724" s="11"/>
      <c r="U724" s="11"/>
    </row>
    <row r="725" spans="1:21" x14ac:dyDescent="0.2">
      <c r="A725" s="8">
        <v>108</v>
      </c>
      <c r="B725" s="30">
        <v>44265</v>
      </c>
      <c r="C725" s="8" t="str" cm="1">
        <f t="array" ref="C725">Host(D725)</f>
        <v>Facebook</v>
      </c>
      <c r="D725" s="8" t="s">
        <v>21</v>
      </c>
      <c r="E725" s="8" t="s">
        <v>11</v>
      </c>
      <c r="F725" s="8">
        <v>544756</v>
      </c>
      <c r="G725" s="8">
        <v>360681</v>
      </c>
      <c r="H725" s="31">
        <v>112306.72</v>
      </c>
      <c r="I725" s="8">
        <v>2814</v>
      </c>
      <c r="J725" s="8">
        <v>73</v>
      </c>
      <c r="K725" s="8">
        <v>16</v>
      </c>
      <c r="L725" s="32" cm="1">
        <f t="array" ref="L725">ConvRate(K725,J725)</f>
        <v>0.21917808219178081</v>
      </c>
      <c r="M725" s="33">
        <v>14391</v>
      </c>
      <c r="N725" s="33" cm="1">
        <f t="array" ref="N725">Profit(M725,H725)</f>
        <v>-97915.72</v>
      </c>
      <c r="O725" s="34">
        <f t="shared" si="22"/>
        <v>39.909992892679462</v>
      </c>
      <c r="P725" s="34" cm="1">
        <f t="array" ref="P725">CostperConv('Master Data'!$H725,'Master Data'!$K725)</f>
        <v>7019.17</v>
      </c>
      <c r="Q725" s="32">
        <f t="shared" si="23"/>
        <v>7.8019080572583532E-3</v>
      </c>
      <c r="R725" s="35" cm="1">
        <f t="array" ref="R725">ProfitPCNT(N725,H725)</f>
        <v>-0.87185984952636852</v>
      </c>
      <c r="T725" s="11"/>
      <c r="U725" s="11"/>
    </row>
    <row r="726" spans="1:21" x14ac:dyDescent="0.2">
      <c r="A726" s="7">
        <v>109</v>
      </c>
      <c r="B726" s="36">
        <v>44265</v>
      </c>
      <c r="C726" s="7" t="str" cm="1">
        <f t="array" ref="C726">Host(D726)</f>
        <v>Instagram</v>
      </c>
      <c r="D726" s="7" t="s">
        <v>22</v>
      </c>
      <c r="E726" s="7" t="s">
        <v>17</v>
      </c>
      <c r="F726" s="7">
        <v>374754</v>
      </c>
      <c r="G726" s="7">
        <v>554475</v>
      </c>
      <c r="H726" s="37">
        <v>150726.98000000001</v>
      </c>
      <c r="I726" s="7">
        <v>5547</v>
      </c>
      <c r="J726" s="7">
        <v>161</v>
      </c>
      <c r="K726" s="7">
        <v>39</v>
      </c>
      <c r="L726" s="38" cm="1">
        <f t="array" ref="L726">ConvRate(K726,J726)</f>
        <v>0.24223602484472051</v>
      </c>
      <c r="M726" s="39">
        <v>152458</v>
      </c>
      <c r="N726" s="39" cm="1">
        <f t="array" ref="N726">Profit(M726,H726)</f>
        <v>1731.02</v>
      </c>
      <c r="O726" s="40">
        <f t="shared" si="22"/>
        <v>27.172702361636922</v>
      </c>
      <c r="P726" s="40" cm="1">
        <f t="array" ref="P726">CostperConv('Master Data'!$H726,'Master Data'!$K726)</f>
        <v>3864.7943589743591</v>
      </c>
      <c r="Q726" s="38">
        <f t="shared" si="23"/>
        <v>1.000405789260111E-2</v>
      </c>
      <c r="R726" s="41" cm="1">
        <f t="array" ref="R726">ProfitPCNT(N726,H726)</f>
        <v>1.1484473449942405E-2</v>
      </c>
      <c r="T726" s="11"/>
      <c r="U726" s="11"/>
    </row>
    <row r="727" spans="1:21" x14ac:dyDescent="0.2">
      <c r="A727" s="8">
        <v>110</v>
      </c>
      <c r="B727" s="30">
        <v>44265</v>
      </c>
      <c r="C727" s="8" t="str" cm="1">
        <f t="array" ref="C727">Host(D727)</f>
        <v>Google</v>
      </c>
      <c r="D727" s="8" t="s">
        <v>23</v>
      </c>
      <c r="E727" s="8" t="s">
        <v>24</v>
      </c>
      <c r="F727" s="8">
        <v>39889</v>
      </c>
      <c r="G727" s="8">
        <v>5168167</v>
      </c>
      <c r="H727" s="31">
        <v>183974.84</v>
      </c>
      <c r="I727" s="8">
        <v>7969</v>
      </c>
      <c r="J727" s="8">
        <v>358</v>
      </c>
      <c r="K727" s="8">
        <v>58</v>
      </c>
      <c r="L727" s="32" cm="1">
        <f t="array" ref="L727">ConvRate(K727,J727)</f>
        <v>0.16201117318435754</v>
      </c>
      <c r="M727" s="33">
        <v>235125</v>
      </c>
      <c r="N727" s="33" cm="1">
        <f t="array" ref="N727">Profit(M727,H727)</f>
        <v>51150.16</v>
      </c>
      <c r="O727" s="34">
        <f t="shared" si="22"/>
        <v>23.086314468565693</v>
      </c>
      <c r="P727" s="34" cm="1">
        <f t="array" ref="P727">CostperConv('Master Data'!$H727,'Master Data'!$K727)</f>
        <v>3171.98</v>
      </c>
      <c r="Q727" s="32">
        <f t="shared" si="23"/>
        <v>1.5419393374865788E-3</v>
      </c>
      <c r="R727" s="35" cm="1">
        <f t="array" ref="R727">ProfitPCNT(N727,H727)</f>
        <v>0.27802801730932342</v>
      </c>
      <c r="T727" s="11"/>
      <c r="U727" s="11"/>
    </row>
    <row r="728" spans="1:21" x14ac:dyDescent="0.2">
      <c r="A728" s="7">
        <v>111</v>
      </c>
      <c r="B728" s="36">
        <v>44266</v>
      </c>
      <c r="C728" s="7" t="str" cm="1">
        <f t="array" ref="C728">Host(D728)</f>
        <v>Facebook</v>
      </c>
      <c r="D728" s="7" t="s">
        <v>10</v>
      </c>
      <c r="E728" s="7" t="s">
        <v>11</v>
      </c>
      <c r="F728" s="7">
        <v>349043</v>
      </c>
      <c r="G728" s="7">
        <v>1043014</v>
      </c>
      <c r="H728" s="37">
        <v>110857.76</v>
      </c>
      <c r="I728" s="7">
        <v>6413</v>
      </c>
      <c r="J728" s="7">
        <v>126</v>
      </c>
      <c r="K728" s="7">
        <v>24</v>
      </c>
      <c r="L728" s="38" cm="1">
        <f t="array" ref="L728">ConvRate(K728,J728)</f>
        <v>0.19047619047619047</v>
      </c>
      <c r="M728" s="39">
        <v>123203</v>
      </c>
      <c r="N728" s="39" cm="1">
        <f t="array" ref="N728">Profit(M728,H728)</f>
        <v>12345.24</v>
      </c>
      <c r="O728" s="40">
        <f t="shared" si="22"/>
        <v>17.286411975674412</v>
      </c>
      <c r="P728" s="40" cm="1">
        <f t="array" ref="P728">CostperConv('Master Data'!$H728,'Master Data'!$K728)</f>
        <v>4619.0733333333328</v>
      </c>
      <c r="Q728" s="38">
        <f t="shared" si="23"/>
        <v>6.1485272489151628E-3</v>
      </c>
      <c r="R728" s="41" cm="1">
        <f t="array" ref="R728">ProfitPCNT(N728,H728)</f>
        <v>0.11136108108264139</v>
      </c>
      <c r="T728" s="11"/>
      <c r="U728" s="11"/>
    </row>
    <row r="729" spans="1:21" x14ac:dyDescent="0.2">
      <c r="A729" s="8">
        <v>112</v>
      </c>
      <c r="B729" s="30">
        <v>44266</v>
      </c>
      <c r="C729" s="8" t="str" cm="1">
        <f t="array" ref="C729">Host(D729)</f>
        <v>Facebook</v>
      </c>
      <c r="D729" s="8" t="s">
        <v>12</v>
      </c>
      <c r="E729" s="8" t="s">
        <v>11</v>
      </c>
      <c r="F729" s="8">
        <v>348934</v>
      </c>
      <c r="G729" s="8">
        <v>3689924</v>
      </c>
      <c r="H729" s="31">
        <v>173952.43</v>
      </c>
      <c r="I729" s="8">
        <v>8755</v>
      </c>
      <c r="J729" s="8">
        <v>264</v>
      </c>
      <c r="K729" s="8">
        <v>33</v>
      </c>
      <c r="L729" s="32" cm="1">
        <f t="array" ref="L729">ConvRate(K729,J729)</f>
        <v>0.125</v>
      </c>
      <c r="M729" s="33">
        <v>148910</v>
      </c>
      <c r="N729" s="33" cm="1">
        <f t="array" ref="N729">Profit(M729,H729)</f>
        <v>-25042.43</v>
      </c>
      <c r="O729" s="34">
        <f t="shared" si="22"/>
        <v>19.868924043403769</v>
      </c>
      <c r="P729" s="34" cm="1">
        <f t="array" ref="P729">CostperConv('Master Data'!$H729,'Master Data'!$K729)</f>
        <v>5271.2857575757571</v>
      </c>
      <c r="Q729" s="32">
        <f t="shared" si="23"/>
        <v>2.3726775944436797E-3</v>
      </c>
      <c r="R729" s="35" cm="1">
        <f t="array" ref="R729">ProfitPCNT(N729,H729)</f>
        <v>-0.14396136920881186</v>
      </c>
      <c r="T729" s="11"/>
      <c r="U729" s="11"/>
    </row>
    <row r="730" spans="1:21" x14ac:dyDescent="0.2">
      <c r="A730" s="7">
        <v>113</v>
      </c>
      <c r="B730" s="36">
        <v>44266</v>
      </c>
      <c r="C730" s="7" t="str" cm="1">
        <f t="array" ref="C730">Host(D730)</f>
        <v>Google</v>
      </c>
      <c r="D730" s="7" t="s">
        <v>13</v>
      </c>
      <c r="E730" s="7" t="s">
        <v>14</v>
      </c>
      <c r="F730" s="7">
        <v>89459845</v>
      </c>
      <c r="G730" s="7">
        <v>123907</v>
      </c>
      <c r="H730" s="37">
        <v>29114.22</v>
      </c>
      <c r="I730" s="7">
        <v>2244</v>
      </c>
      <c r="J730" s="7">
        <v>49</v>
      </c>
      <c r="K730" s="7">
        <v>5</v>
      </c>
      <c r="L730" s="38" cm="1">
        <f t="array" ref="L730">ConvRate(K730,J730)</f>
        <v>0.10204081632653061</v>
      </c>
      <c r="M730" s="39">
        <v>55785</v>
      </c>
      <c r="N730" s="39" cm="1">
        <f t="array" ref="N730">Profit(M730,H730)</f>
        <v>26670.78</v>
      </c>
      <c r="O730" s="40">
        <f t="shared" si="22"/>
        <v>12.974251336898396</v>
      </c>
      <c r="P730" s="40" cm="1">
        <f t="array" ref="P730">CostperConv('Master Data'!$H730,'Master Data'!$K730)</f>
        <v>5822.8440000000001</v>
      </c>
      <c r="Q730" s="38">
        <f t="shared" si="23"/>
        <v>1.8110356961269339E-2</v>
      </c>
      <c r="R730" s="41" cm="1">
        <f t="array" ref="R730">ProfitPCNT(N730,H730)</f>
        <v>0.916074000952112</v>
      </c>
      <c r="T730" s="11"/>
      <c r="U730" s="11"/>
    </row>
    <row r="731" spans="1:21" x14ac:dyDescent="0.2">
      <c r="A731" s="8">
        <v>114</v>
      </c>
      <c r="B731" s="30">
        <v>44266</v>
      </c>
      <c r="C731" s="8" t="str" cm="1">
        <f t="array" ref="C731">Host(D731)</f>
        <v>Google</v>
      </c>
      <c r="D731" s="8" t="s">
        <v>15</v>
      </c>
      <c r="E731" s="8" t="s">
        <v>14</v>
      </c>
      <c r="F731" s="8">
        <v>127823</v>
      </c>
      <c r="G731" s="8">
        <v>1300433</v>
      </c>
      <c r="H731" s="31">
        <v>59905.81</v>
      </c>
      <c r="I731" s="8">
        <v>8338</v>
      </c>
      <c r="J731" s="8">
        <v>169</v>
      </c>
      <c r="K731" s="8">
        <v>15</v>
      </c>
      <c r="L731" s="32" cm="1">
        <f t="array" ref="L731">ConvRate(K731,J731)</f>
        <v>8.8757396449704137E-2</v>
      </c>
      <c r="M731" s="33">
        <v>36168</v>
      </c>
      <c r="N731" s="33" cm="1">
        <f t="array" ref="N731">Profit(M731,H731)</f>
        <v>-23737.81</v>
      </c>
      <c r="O731" s="34">
        <f t="shared" si="22"/>
        <v>7.1846737826816982</v>
      </c>
      <c r="P731" s="34" cm="1">
        <f t="array" ref="P731">CostperConv('Master Data'!$H731,'Master Data'!$K731)</f>
        <v>3993.7206666666666</v>
      </c>
      <c r="Q731" s="32">
        <f t="shared" si="23"/>
        <v>6.4117105610208289E-3</v>
      </c>
      <c r="R731" s="35" cm="1">
        <f t="array" ref="R731">ProfitPCNT(N731,H731)</f>
        <v>-0.3962522166047</v>
      </c>
      <c r="T731" s="11"/>
      <c r="U731" s="11"/>
    </row>
    <row r="732" spans="1:21" x14ac:dyDescent="0.2">
      <c r="A732" s="7">
        <v>115</v>
      </c>
      <c r="B732" s="36">
        <v>44266</v>
      </c>
      <c r="C732" s="7" t="str" cm="1">
        <f t="array" ref="C732">Host(D732)</f>
        <v>YouTube</v>
      </c>
      <c r="D732" s="7" t="s">
        <v>16</v>
      </c>
      <c r="E732" s="7" t="s">
        <v>17</v>
      </c>
      <c r="F732" s="7">
        <v>10934</v>
      </c>
      <c r="G732" s="7">
        <v>1036077</v>
      </c>
      <c r="H732" s="37">
        <v>214038.88</v>
      </c>
      <c r="I732" s="7">
        <v>14007</v>
      </c>
      <c r="J732" s="7">
        <v>392</v>
      </c>
      <c r="K732" s="7">
        <v>109</v>
      </c>
      <c r="L732" s="38" cm="1">
        <f t="array" ref="L732">ConvRate(K732,J732)</f>
        <v>0.27806122448979592</v>
      </c>
      <c r="M732" s="39">
        <v>785982</v>
      </c>
      <c r="N732" s="39" cm="1">
        <f t="array" ref="N732">Profit(M732,H732)</f>
        <v>571943.12</v>
      </c>
      <c r="O732" s="40">
        <f t="shared" si="22"/>
        <v>15.280851003069895</v>
      </c>
      <c r="P732" s="40" cm="1">
        <f t="array" ref="P732">CostperConv('Master Data'!$H732,'Master Data'!$K732)</f>
        <v>1963.6594495412844</v>
      </c>
      <c r="Q732" s="38">
        <f t="shared" si="23"/>
        <v>1.3519265459999595E-2</v>
      </c>
      <c r="R732" s="41" cm="1">
        <f t="array" ref="R732">ProfitPCNT(N732,H732)</f>
        <v>2.6721459204047413</v>
      </c>
      <c r="T732" s="11"/>
      <c r="U732" s="11"/>
    </row>
    <row r="733" spans="1:21" x14ac:dyDescent="0.2">
      <c r="A733" s="8">
        <v>116</v>
      </c>
      <c r="B733" s="30">
        <v>44266</v>
      </c>
      <c r="C733" s="8" t="str" cm="1">
        <f t="array" ref="C733">Host(D733)</f>
        <v>Instagram</v>
      </c>
      <c r="D733" s="8" t="s">
        <v>18</v>
      </c>
      <c r="E733" s="8" t="s">
        <v>11</v>
      </c>
      <c r="F733" s="8">
        <v>9034945</v>
      </c>
      <c r="G733" s="8">
        <v>2431450</v>
      </c>
      <c r="H733" s="31">
        <v>313.38</v>
      </c>
      <c r="I733" s="8">
        <v>8897</v>
      </c>
      <c r="J733" s="8">
        <v>1</v>
      </c>
      <c r="K733" s="8">
        <v>1</v>
      </c>
      <c r="L733" s="32" cm="1">
        <f t="array" ref="L733">ConvRate(K733,J733)</f>
        <v>1</v>
      </c>
      <c r="M733" s="33">
        <v>0</v>
      </c>
      <c r="N733" s="33" cm="1">
        <f t="array" ref="N733">Profit(M733,H733)</f>
        <v>-313.38</v>
      </c>
      <c r="O733" s="34">
        <f t="shared" si="22"/>
        <v>3.522310891311678E-2</v>
      </c>
      <c r="P733" s="34" cm="1">
        <f t="array" ref="P733">CostperConv('Master Data'!$H733,'Master Data'!$K733)</f>
        <v>313.38</v>
      </c>
      <c r="Q733" s="32">
        <f t="shared" si="23"/>
        <v>3.6591334388944869E-3</v>
      </c>
      <c r="R733" s="35" cm="1">
        <f t="array" ref="R733">ProfitPCNT(N733,H733)</f>
        <v>-1</v>
      </c>
      <c r="T733" s="11"/>
      <c r="U733" s="11"/>
    </row>
    <row r="734" spans="1:21" x14ac:dyDescent="0.2">
      <c r="A734" s="7">
        <v>117</v>
      </c>
      <c r="B734" s="36">
        <v>44266</v>
      </c>
      <c r="C734" s="7" t="str" cm="1">
        <f t="array" ref="C734">Host(D734)</f>
        <v>Instagram</v>
      </c>
      <c r="D734" s="7" t="s">
        <v>19</v>
      </c>
      <c r="E734" s="7" t="s">
        <v>11</v>
      </c>
      <c r="F734" s="7">
        <v>983498</v>
      </c>
      <c r="G734" s="7">
        <v>3053985</v>
      </c>
      <c r="H734" s="37">
        <v>4949.93</v>
      </c>
      <c r="I734" s="7">
        <v>13128</v>
      </c>
      <c r="J734" s="7">
        <v>124</v>
      </c>
      <c r="K734" s="7">
        <v>1</v>
      </c>
      <c r="L734" s="38" cm="1">
        <f t="array" ref="L734">ConvRate(K734,J734)</f>
        <v>8.0645161290322578E-3</v>
      </c>
      <c r="M734" s="39">
        <v>3085</v>
      </c>
      <c r="N734" s="39" cm="1">
        <f t="array" ref="N734">Profit(M734,H734)</f>
        <v>-1864.93</v>
      </c>
      <c r="O734" s="40">
        <f t="shared" si="22"/>
        <v>0.37705134064594764</v>
      </c>
      <c r="P734" s="40" cm="1">
        <f t="array" ref="P734">CostperConv('Master Data'!$H734,'Master Data'!$K734)</f>
        <v>4949.93</v>
      </c>
      <c r="Q734" s="38">
        <f t="shared" si="23"/>
        <v>4.2986458676123164E-3</v>
      </c>
      <c r="R734" s="41" cm="1">
        <f t="array" ref="R734">ProfitPCNT(N734,H734)</f>
        <v>-0.37675886325665209</v>
      </c>
      <c r="T734" s="11"/>
      <c r="U734" s="11"/>
    </row>
    <row r="735" spans="1:21" x14ac:dyDescent="0.2">
      <c r="A735" s="8">
        <v>118</v>
      </c>
      <c r="B735" s="30">
        <v>44266</v>
      </c>
      <c r="C735" s="8" t="str" cm="1">
        <f t="array" ref="C735">Host(D735)</f>
        <v>Facebook</v>
      </c>
      <c r="D735" s="8" t="s">
        <v>20</v>
      </c>
      <c r="E735" s="8" t="s">
        <v>11</v>
      </c>
      <c r="F735" s="8">
        <v>4387490</v>
      </c>
      <c r="G735" s="8">
        <v>28228</v>
      </c>
      <c r="H735" s="31">
        <v>20187.099999999999</v>
      </c>
      <c r="I735" s="8">
        <v>893</v>
      </c>
      <c r="J735" s="8">
        <v>32</v>
      </c>
      <c r="K735" s="8">
        <v>5</v>
      </c>
      <c r="L735" s="32" cm="1">
        <f t="array" ref="L735">ConvRate(K735,J735)</f>
        <v>0.15625</v>
      </c>
      <c r="M735" s="33">
        <v>30076</v>
      </c>
      <c r="N735" s="33" cm="1">
        <f t="array" ref="N735">Profit(M735,H735)</f>
        <v>9888.9</v>
      </c>
      <c r="O735" s="34">
        <f t="shared" si="22"/>
        <v>22.605935050391935</v>
      </c>
      <c r="P735" s="34" cm="1">
        <f t="array" ref="P735">CostperConv('Master Data'!$H735,'Master Data'!$K735)</f>
        <v>4037.4199999999996</v>
      </c>
      <c r="Q735" s="32">
        <f t="shared" si="23"/>
        <v>3.1635255774408386E-2</v>
      </c>
      <c r="R735" s="35" cm="1">
        <f t="array" ref="R735">ProfitPCNT(N735,H735)</f>
        <v>0.48986233782960409</v>
      </c>
      <c r="T735" s="11"/>
      <c r="U735" s="11"/>
    </row>
    <row r="736" spans="1:21" x14ac:dyDescent="0.2">
      <c r="A736" s="7">
        <v>119</v>
      </c>
      <c r="B736" s="36">
        <v>44266</v>
      </c>
      <c r="C736" s="7" t="str" cm="1">
        <f t="array" ref="C736">Host(D736)</f>
        <v>Facebook</v>
      </c>
      <c r="D736" s="7" t="s">
        <v>21</v>
      </c>
      <c r="E736" s="7" t="s">
        <v>11</v>
      </c>
      <c r="F736" s="7">
        <v>544756</v>
      </c>
      <c r="G736" s="7">
        <v>376116</v>
      </c>
      <c r="H736" s="37">
        <v>7185.1</v>
      </c>
      <c r="I736" s="7">
        <v>4253</v>
      </c>
      <c r="J736" s="7">
        <v>5</v>
      </c>
      <c r="K736" s="7">
        <v>1</v>
      </c>
      <c r="L736" s="38" cm="1">
        <f t="array" ref="L736">ConvRate(K736,J736)</f>
        <v>0.2</v>
      </c>
      <c r="M736" s="39">
        <v>561</v>
      </c>
      <c r="N736" s="39" cm="1">
        <f t="array" ref="N736">Profit(M736,H736)</f>
        <v>-6624.1</v>
      </c>
      <c r="O736" s="40">
        <f t="shared" si="22"/>
        <v>1.689419233482248</v>
      </c>
      <c r="P736" s="40" cm="1">
        <f t="array" ref="P736">CostperConv('Master Data'!$H736,'Master Data'!$K736)</f>
        <v>7185.1</v>
      </c>
      <c r="Q736" s="38">
        <f t="shared" si="23"/>
        <v>1.1307681672675452E-2</v>
      </c>
      <c r="R736" s="41" cm="1">
        <f t="array" ref="R736">ProfitPCNT(N736,H736)</f>
        <v>-0.92192175474245308</v>
      </c>
      <c r="T736" s="11"/>
      <c r="U736" s="11"/>
    </row>
    <row r="737" spans="1:21" x14ac:dyDescent="0.2">
      <c r="A737" s="8">
        <v>120</v>
      </c>
      <c r="B737" s="30">
        <v>44266</v>
      </c>
      <c r="C737" s="8" t="str" cm="1">
        <f t="array" ref="C737">Host(D737)</f>
        <v>Instagram</v>
      </c>
      <c r="D737" s="8" t="s">
        <v>22</v>
      </c>
      <c r="E737" s="8" t="s">
        <v>17</v>
      </c>
      <c r="F737" s="8">
        <v>374754</v>
      </c>
      <c r="G737" s="8">
        <v>946274</v>
      </c>
      <c r="H737" s="31">
        <v>128341.6</v>
      </c>
      <c r="I737" s="8">
        <v>10260</v>
      </c>
      <c r="J737" s="8">
        <v>207</v>
      </c>
      <c r="K737" s="8">
        <v>27</v>
      </c>
      <c r="L737" s="32" cm="1">
        <f t="array" ref="L737">ConvRate(K737,J737)</f>
        <v>0.13043478260869565</v>
      </c>
      <c r="M737" s="33">
        <v>165721</v>
      </c>
      <c r="N737" s="33" cm="1">
        <f t="array" ref="N737">Profit(M737,H737)</f>
        <v>37379.4</v>
      </c>
      <c r="O737" s="34">
        <f t="shared" si="22"/>
        <v>12.508927875243666</v>
      </c>
      <c r="P737" s="34" cm="1">
        <f t="array" ref="P737">CostperConv('Master Data'!$H737,'Master Data'!$K737)</f>
        <v>4753.3925925925932</v>
      </c>
      <c r="Q737" s="32">
        <f t="shared" si="23"/>
        <v>1.0842525526433148E-2</v>
      </c>
      <c r="R737" s="35" cm="1">
        <f t="array" ref="R737">ProfitPCNT(N737,H737)</f>
        <v>0.29124929095476448</v>
      </c>
      <c r="T737" s="11"/>
      <c r="U737" s="11"/>
    </row>
    <row r="738" spans="1:21" x14ac:dyDescent="0.2">
      <c r="A738" s="7">
        <v>121</v>
      </c>
      <c r="B738" s="36">
        <v>44266</v>
      </c>
      <c r="C738" s="7" t="str" cm="1">
        <f t="array" ref="C738">Host(D738)</f>
        <v>Google</v>
      </c>
      <c r="D738" s="7" t="s">
        <v>23</v>
      </c>
      <c r="E738" s="7" t="s">
        <v>24</v>
      </c>
      <c r="F738" s="7">
        <v>39889</v>
      </c>
      <c r="G738" s="7">
        <v>4877769</v>
      </c>
      <c r="H738" s="37">
        <v>212295.06</v>
      </c>
      <c r="I738" s="7">
        <v>13438</v>
      </c>
      <c r="J738" s="7">
        <v>546</v>
      </c>
      <c r="K738" s="7">
        <v>59</v>
      </c>
      <c r="L738" s="38" cm="1">
        <f t="array" ref="L738">ConvRate(K738,J738)</f>
        <v>0.10805860805860806</v>
      </c>
      <c r="M738" s="39">
        <v>262114</v>
      </c>
      <c r="N738" s="39" cm="1">
        <f t="array" ref="N738">Profit(M738,H738)</f>
        <v>49818.94</v>
      </c>
      <c r="O738" s="40">
        <f t="shared" si="22"/>
        <v>15.798114302723619</v>
      </c>
      <c r="P738" s="40" cm="1">
        <f t="array" ref="P738">CostperConv('Master Data'!$H738,'Master Data'!$K738)</f>
        <v>3598.2213559322036</v>
      </c>
      <c r="Q738" s="38">
        <f t="shared" si="23"/>
        <v>2.7549480100431162E-3</v>
      </c>
      <c r="R738" s="41" cm="1">
        <f t="array" ref="R738">ProfitPCNT(N738,H738)</f>
        <v>0.23466839030545508</v>
      </c>
      <c r="T738" s="11"/>
      <c r="U738" s="11"/>
    </row>
    <row r="739" spans="1:21" x14ac:dyDescent="0.2">
      <c r="A739" s="8">
        <v>122</v>
      </c>
      <c r="B739" s="30">
        <v>44267</v>
      </c>
      <c r="C739" s="8" t="str" cm="1">
        <f t="array" ref="C739">Host(D739)</f>
        <v>Facebook</v>
      </c>
      <c r="D739" s="8" t="s">
        <v>10</v>
      </c>
      <c r="E739" s="8" t="s">
        <v>11</v>
      </c>
      <c r="F739" s="8">
        <v>349043</v>
      </c>
      <c r="G739" s="8">
        <v>1975989</v>
      </c>
      <c r="H739" s="31">
        <v>90833.3</v>
      </c>
      <c r="I739" s="8">
        <v>11511</v>
      </c>
      <c r="J739" s="8">
        <v>173</v>
      </c>
      <c r="K739" s="8">
        <v>22</v>
      </c>
      <c r="L739" s="32" cm="1">
        <f t="array" ref="L739">ConvRate(K739,J739)</f>
        <v>0.12716763005780346</v>
      </c>
      <c r="M739" s="33">
        <v>109787</v>
      </c>
      <c r="N739" s="33" cm="1">
        <f t="array" ref="N739">Profit(M739,H739)</f>
        <v>18953.7</v>
      </c>
      <c r="O739" s="34">
        <f t="shared" si="22"/>
        <v>7.8909999131265751</v>
      </c>
      <c r="P739" s="34" cm="1">
        <f t="array" ref="P739">CostperConv('Master Data'!$H739,'Master Data'!$K739)</f>
        <v>4128.7863636363636</v>
      </c>
      <c r="Q739" s="32">
        <f t="shared" si="23"/>
        <v>5.8254372873533201E-3</v>
      </c>
      <c r="R739" s="35" cm="1">
        <f t="array" ref="R739">ProfitPCNT(N739,H739)</f>
        <v>0.20866466373015183</v>
      </c>
      <c r="T739" s="11"/>
      <c r="U739" s="11"/>
    </row>
    <row r="740" spans="1:21" x14ac:dyDescent="0.2">
      <c r="A740" s="7">
        <v>123</v>
      </c>
      <c r="B740" s="36">
        <v>44267</v>
      </c>
      <c r="C740" s="7" t="str" cm="1">
        <f t="array" ref="C740">Host(D740)</f>
        <v>Facebook</v>
      </c>
      <c r="D740" s="7" t="s">
        <v>12</v>
      </c>
      <c r="E740" s="7" t="s">
        <v>11</v>
      </c>
      <c r="F740" s="7">
        <v>348934</v>
      </c>
      <c r="G740" s="7">
        <v>2696657</v>
      </c>
      <c r="H740" s="37">
        <v>209208.66</v>
      </c>
      <c r="I740" s="7">
        <v>10662</v>
      </c>
      <c r="J740" s="7">
        <v>338</v>
      </c>
      <c r="K740" s="7">
        <v>32</v>
      </c>
      <c r="L740" s="38" cm="1">
        <f t="array" ref="L740">ConvRate(K740,J740)</f>
        <v>9.4674556213017749E-2</v>
      </c>
      <c r="M740" s="39">
        <v>201526</v>
      </c>
      <c r="N740" s="39" cm="1">
        <f t="array" ref="N740">Profit(M740,H740)</f>
        <v>-7682.66</v>
      </c>
      <c r="O740" s="40">
        <f t="shared" si="22"/>
        <v>19.621896454698931</v>
      </c>
      <c r="P740" s="40" cm="1">
        <f t="array" ref="P740">CostperConv('Master Data'!$H740,'Master Data'!$K740)</f>
        <v>6537.7706250000001</v>
      </c>
      <c r="Q740" s="38">
        <f t="shared" si="23"/>
        <v>3.9537842595480256E-3</v>
      </c>
      <c r="R740" s="41" cm="1">
        <f t="array" ref="R740">ProfitPCNT(N740,H740)</f>
        <v>-3.6722476019874127E-2</v>
      </c>
      <c r="T740" s="11"/>
      <c r="U740" s="11"/>
    </row>
    <row r="741" spans="1:21" x14ac:dyDescent="0.2">
      <c r="A741" s="8">
        <v>124</v>
      </c>
      <c r="B741" s="30">
        <v>44267</v>
      </c>
      <c r="C741" s="8" t="str" cm="1">
        <f t="array" ref="C741">Host(D741)</f>
        <v>Google</v>
      </c>
      <c r="D741" s="8" t="s">
        <v>13</v>
      </c>
      <c r="E741" s="8" t="s">
        <v>14</v>
      </c>
      <c r="F741" s="8">
        <v>89459845</v>
      </c>
      <c r="G741" s="8">
        <v>185363</v>
      </c>
      <c r="H741" s="31">
        <v>67613.38</v>
      </c>
      <c r="I741" s="8">
        <v>3400</v>
      </c>
      <c r="J741" s="8">
        <v>82</v>
      </c>
      <c r="K741" s="8">
        <v>12</v>
      </c>
      <c r="L741" s="32" cm="1">
        <f t="array" ref="L741">ConvRate(K741,J741)</f>
        <v>0.14634146341463414</v>
      </c>
      <c r="M741" s="33">
        <v>109740</v>
      </c>
      <c r="N741" s="33" cm="1">
        <f t="array" ref="N741">Profit(M741,H741)</f>
        <v>42126.62</v>
      </c>
      <c r="O741" s="34">
        <f t="shared" si="22"/>
        <v>19.886288235294121</v>
      </c>
      <c r="P741" s="34" cm="1">
        <f t="array" ref="P741">CostperConv('Master Data'!$H741,'Master Data'!$K741)</f>
        <v>5634.4483333333337</v>
      </c>
      <c r="Q741" s="32">
        <f t="shared" si="23"/>
        <v>1.8342387639388658E-2</v>
      </c>
      <c r="R741" s="35" cm="1">
        <f t="array" ref="R741">ProfitPCNT(N741,H741)</f>
        <v>0.62305153210799402</v>
      </c>
      <c r="T741" s="11"/>
      <c r="U741" s="11"/>
    </row>
    <row r="742" spans="1:21" x14ac:dyDescent="0.2">
      <c r="A742" s="7">
        <v>125</v>
      </c>
      <c r="B742" s="36">
        <v>44267</v>
      </c>
      <c r="C742" s="7" t="str" cm="1">
        <f t="array" ref="C742">Host(D742)</f>
        <v>Google</v>
      </c>
      <c r="D742" s="7" t="s">
        <v>15</v>
      </c>
      <c r="E742" s="7" t="s">
        <v>14</v>
      </c>
      <c r="F742" s="7">
        <v>127823</v>
      </c>
      <c r="G742" s="7">
        <v>1350770</v>
      </c>
      <c r="H742" s="37">
        <v>73870.320000000007</v>
      </c>
      <c r="I742" s="7">
        <v>10821</v>
      </c>
      <c r="J742" s="7">
        <v>208</v>
      </c>
      <c r="K742" s="7">
        <v>19</v>
      </c>
      <c r="L742" s="38" cm="1">
        <f t="array" ref="L742">ConvRate(K742,J742)</f>
        <v>9.1346153846153841E-2</v>
      </c>
      <c r="M742" s="39">
        <v>61427</v>
      </c>
      <c r="N742" s="39" cm="1">
        <f t="array" ref="N742">Profit(M742,H742)</f>
        <v>-12443.32</v>
      </c>
      <c r="O742" s="40">
        <f t="shared" si="22"/>
        <v>6.8265705572497923</v>
      </c>
      <c r="P742" s="40" cm="1">
        <f t="array" ref="P742">CostperConv('Master Data'!$H742,'Master Data'!$K742)</f>
        <v>3887.911578947369</v>
      </c>
      <c r="Q742" s="38">
        <f t="shared" si="23"/>
        <v>8.0109863263175818E-3</v>
      </c>
      <c r="R742" s="41" cm="1">
        <f t="array" ref="R742">ProfitPCNT(N742,H742)</f>
        <v>-0.16844816700401458</v>
      </c>
      <c r="T742" s="11"/>
      <c r="U742" s="11"/>
    </row>
    <row r="743" spans="1:21" x14ac:dyDescent="0.2">
      <c r="A743" s="8">
        <v>126</v>
      </c>
      <c r="B743" s="30">
        <v>44267</v>
      </c>
      <c r="C743" s="8" t="str" cm="1">
        <f t="array" ref="C743">Host(D743)</f>
        <v>YouTube</v>
      </c>
      <c r="D743" s="8" t="s">
        <v>16</v>
      </c>
      <c r="E743" s="8" t="s">
        <v>17</v>
      </c>
      <c r="F743" s="8">
        <v>10934</v>
      </c>
      <c r="G743" s="8">
        <v>1222595</v>
      </c>
      <c r="H743" s="31">
        <v>107355.7</v>
      </c>
      <c r="I743" s="8">
        <v>18153</v>
      </c>
      <c r="J743" s="8">
        <v>343</v>
      </c>
      <c r="K743" s="8">
        <v>59</v>
      </c>
      <c r="L743" s="32" cm="1">
        <f t="array" ref="L743">ConvRate(K743,J743)</f>
        <v>0.17201166180758018</v>
      </c>
      <c r="M743" s="33">
        <v>423459</v>
      </c>
      <c r="N743" s="33" cm="1">
        <f t="array" ref="N743">Profit(M743,H743)</f>
        <v>316103.3</v>
      </c>
      <c r="O743" s="34">
        <f t="shared" si="22"/>
        <v>5.9139370902881065</v>
      </c>
      <c r="P743" s="34" cm="1">
        <f t="array" ref="P743">CostperConv('Master Data'!$H743,'Master Data'!$K743)</f>
        <v>1819.5881355932204</v>
      </c>
      <c r="Q743" s="32">
        <f t="shared" si="23"/>
        <v>1.4847925928046492E-2</v>
      </c>
      <c r="R743" s="35" cm="1">
        <f t="array" ref="R743">ProfitPCNT(N743,H743)</f>
        <v>2.9444482221251409</v>
      </c>
      <c r="T743" s="11"/>
      <c r="U743" s="11"/>
    </row>
    <row r="744" spans="1:21" x14ac:dyDescent="0.2">
      <c r="A744" s="7">
        <v>127</v>
      </c>
      <c r="B744" s="36">
        <v>44267</v>
      </c>
      <c r="C744" s="7" t="str" cm="1">
        <f t="array" ref="C744">Host(D744)</f>
        <v>Instagram</v>
      </c>
      <c r="D744" s="7" t="s">
        <v>18</v>
      </c>
      <c r="E744" s="7" t="s">
        <v>11</v>
      </c>
      <c r="F744" s="7">
        <v>9034945</v>
      </c>
      <c r="G744" s="7">
        <v>3105369</v>
      </c>
      <c r="H744" s="37">
        <v>29986.959999999999</v>
      </c>
      <c r="I744" s="7">
        <v>9345</v>
      </c>
      <c r="J744" s="7">
        <v>116</v>
      </c>
      <c r="K744" s="7">
        <v>9</v>
      </c>
      <c r="L744" s="38" cm="1">
        <f t="array" ref="L744">ConvRate(K744,J744)</f>
        <v>7.7586206896551727E-2</v>
      </c>
      <c r="M744" s="39">
        <v>59769</v>
      </c>
      <c r="N744" s="39" cm="1">
        <f t="array" ref="N744">Profit(M744,H744)</f>
        <v>29782.04</v>
      </c>
      <c r="O744" s="40">
        <f t="shared" si="22"/>
        <v>3.2088774745853397</v>
      </c>
      <c r="P744" s="40" cm="1">
        <f t="array" ref="P744">CostperConv('Master Data'!$H744,'Master Data'!$K744)</f>
        <v>3331.8844444444444</v>
      </c>
      <c r="Q744" s="38">
        <f t="shared" si="23"/>
        <v>3.0093042082921548E-3</v>
      </c>
      <c r="R744" s="41" cm="1">
        <f t="array" ref="R744">ProfitPCNT(N744,H744)</f>
        <v>0.99316636297910832</v>
      </c>
      <c r="T744" s="11"/>
      <c r="U744" s="11"/>
    </row>
    <row r="745" spans="1:21" x14ac:dyDescent="0.2">
      <c r="A745" s="8">
        <v>128</v>
      </c>
      <c r="B745" s="30">
        <v>44267</v>
      </c>
      <c r="C745" s="8" t="str" cm="1">
        <f t="array" ref="C745">Host(D745)</f>
        <v>Instagram</v>
      </c>
      <c r="D745" s="8" t="s">
        <v>19</v>
      </c>
      <c r="E745" s="8" t="s">
        <v>11</v>
      </c>
      <c r="F745" s="8">
        <v>983498</v>
      </c>
      <c r="G745" s="8">
        <v>7879570</v>
      </c>
      <c r="H745" s="31">
        <v>48494.64</v>
      </c>
      <c r="I745" s="8">
        <v>16509</v>
      </c>
      <c r="J745" s="8">
        <v>379</v>
      </c>
      <c r="K745" s="8">
        <v>12</v>
      </c>
      <c r="L745" s="32" cm="1">
        <f t="array" ref="L745">ConvRate(K745,J745)</f>
        <v>3.1662269129287601E-2</v>
      </c>
      <c r="M745" s="33">
        <v>34050</v>
      </c>
      <c r="N745" s="33" cm="1">
        <f t="array" ref="N745">Profit(M745,H745)</f>
        <v>-14444.64</v>
      </c>
      <c r="O745" s="34">
        <f t="shared" si="22"/>
        <v>2.9374668362711249</v>
      </c>
      <c r="P745" s="34" cm="1">
        <f t="array" ref="P745">CostperConv('Master Data'!$H745,'Master Data'!$K745)</f>
        <v>4041.22</v>
      </c>
      <c r="Q745" s="32">
        <f t="shared" si="23"/>
        <v>2.0951650914961097E-3</v>
      </c>
      <c r="R745" s="35" cm="1">
        <f t="array" ref="R745">ProfitPCNT(N745,H745)</f>
        <v>-0.29786054706252074</v>
      </c>
      <c r="T745" s="11"/>
      <c r="U745" s="11"/>
    </row>
    <row r="746" spans="1:21" x14ac:dyDescent="0.2">
      <c r="A746" s="7">
        <v>129</v>
      </c>
      <c r="B746" s="36">
        <v>44267</v>
      </c>
      <c r="C746" s="7" t="str" cm="1">
        <f t="array" ref="C746">Host(D746)</f>
        <v>Facebook</v>
      </c>
      <c r="D746" s="7" t="s">
        <v>20</v>
      </c>
      <c r="E746" s="7" t="s">
        <v>11</v>
      </c>
      <c r="F746" s="7">
        <v>4387490</v>
      </c>
      <c r="G746" s="7">
        <v>45493</v>
      </c>
      <c r="H746" s="37">
        <v>13077.08</v>
      </c>
      <c r="I746" s="7">
        <v>1402</v>
      </c>
      <c r="J746" s="7">
        <v>38</v>
      </c>
      <c r="K746" s="7">
        <v>7</v>
      </c>
      <c r="L746" s="38" cm="1">
        <f t="array" ref="L746">ConvRate(K746,J746)</f>
        <v>0.18421052631578946</v>
      </c>
      <c r="M746" s="39">
        <v>46048</v>
      </c>
      <c r="N746" s="39" cm="1">
        <f t="array" ref="N746">Profit(M746,H746)</f>
        <v>32970.92</v>
      </c>
      <c r="O746" s="40">
        <f t="shared" si="22"/>
        <v>9.3274465049928672</v>
      </c>
      <c r="P746" s="40" cm="1">
        <f t="array" ref="P746">CostperConv('Master Data'!$H746,'Master Data'!$K746)</f>
        <v>1868.1542857142856</v>
      </c>
      <c r="Q746" s="38">
        <f t="shared" si="23"/>
        <v>3.0817928032884179E-2</v>
      </c>
      <c r="R746" s="41" cm="1">
        <f t="array" ref="R746">ProfitPCNT(N746,H746)</f>
        <v>2.5212753917541222</v>
      </c>
      <c r="T746" s="11"/>
      <c r="U746" s="11"/>
    </row>
    <row r="747" spans="1:21" x14ac:dyDescent="0.2">
      <c r="A747" s="8">
        <v>130</v>
      </c>
      <c r="B747" s="30">
        <v>44267</v>
      </c>
      <c r="C747" s="8" t="str" cm="1">
        <f t="array" ref="C747">Host(D747)</f>
        <v>Facebook</v>
      </c>
      <c r="D747" s="8" t="s">
        <v>21</v>
      </c>
      <c r="E747" s="8" t="s">
        <v>11</v>
      </c>
      <c r="F747" s="8">
        <v>544756</v>
      </c>
      <c r="G747" s="8">
        <v>504520</v>
      </c>
      <c r="H747" s="31">
        <v>38944.69</v>
      </c>
      <c r="I747" s="8">
        <v>4214</v>
      </c>
      <c r="J747" s="8">
        <v>38</v>
      </c>
      <c r="K747" s="8">
        <v>5</v>
      </c>
      <c r="L747" s="32" cm="1">
        <f t="array" ref="L747">ConvRate(K747,J747)</f>
        <v>0.13157894736842105</v>
      </c>
      <c r="M747" s="33">
        <v>6057</v>
      </c>
      <c r="N747" s="33" cm="1">
        <f t="array" ref="N747">Profit(M747,H747)</f>
        <v>-32887.69</v>
      </c>
      <c r="O747" s="34">
        <f t="shared" si="22"/>
        <v>9.2417394399620321</v>
      </c>
      <c r="P747" s="34" cm="1">
        <f t="array" ref="P747">CostperConv('Master Data'!$H747,'Master Data'!$K747)</f>
        <v>7788.9380000000001</v>
      </c>
      <c r="Q747" s="32">
        <f t="shared" si="23"/>
        <v>8.3524934591294696E-3</v>
      </c>
      <c r="R747" s="35" cm="1">
        <f t="array" ref="R747">ProfitPCNT(N747,H747)</f>
        <v>-0.84447173671173148</v>
      </c>
      <c r="T747" s="11"/>
      <c r="U747" s="11"/>
    </row>
    <row r="748" spans="1:21" x14ac:dyDescent="0.2">
      <c r="A748" s="7">
        <v>131</v>
      </c>
      <c r="B748" s="36">
        <v>44267</v>
      </c>
      <c r="C748" s="7" t="str" cm="1">
        <f t="array" ref="C748">Host(D748)</f>
        <v>Instagram</v>
      </c>
      <c r="D748" s="7" t="s">
        <v>22</v>
      </c>
      <c r="E748" s="7" t="s">
        <v>17</v>
      </c>
      <c r="F748" s="7">
        <v>374754</v>
      </c>
      <c r="G748" s="7">
        <v>1283535</v>
      </c>
      <c r="H748" s="37">
        <v>342382.08000000002</v>
      </c>
      <c r="I748" s="7">
        <v>13635</v>
      </c>
      <c r="J748" s="7">
        <v>491</v>
      </c>
      <c r="K748" s="7">
        <v>88</v>
      </c>
      <c r="L748" s="38" cm="1">
        <f t="array" ref="L748">ConvRate(K748,J748)</f>
        <v>0.17922606924643583</v>
      </c>
      <c r="M748" s="39">
        <v>399508</v>
      </c>
      <c r="N748" s="39" cm="1">
        <f t="array" ref="N748">Profit(M748,H748)</f>
        <v>57125.919999999998</v>
      </c>
      <c r="O748" s="40">
        <f t="shared" si="22"/>
        <v>25.110530253025303</v>
      </c>
      <c r="P748" s="40" cm="1">
        <f t="array" ref="P748">CostperConv('Master Data'!$H748,'Master Data'!$K748)</f>
        <v>3890.7054545454548</v>
      </c>
      <c r="Q748" s="38">
        <f t="shared" si="23"/>
        <v>1.06230059951618E-2</v>
      </c>
      <c r="R748" s="41" cm="1">
        <f t="array" ref="R748">ProfitPCNT(N748,H748)</f>
        <v>0.16684845188159378</v>
      </c>
      <c r="T748" s="11"/>
      <c r="U748" s="11"/>
    </row>
    <row r="749" spans="1:21" x14ac:dyDescent="0.2">
      <c r="A749" s="8">
        <v>132</v>
      </c>
      <c r="B749" s="30">
        <v>44267</v>
      </c>
      <c r="C749" s="8" t="str" cm="1">
        <f t="array" ref="C749">Host(D749)</f>
        <v>Google</v>
      </c>
      <c r="D749" s="8" t="s">
        <v>23</v>
      </c>
      <c r="E749" s="8" t="s">
        <v>24</v>
      </c>
      <c r="F749" s="8">
        <v>39889</v>
      </c>
      <c r="G749" s="8">
        <v>12158142</v>
      </c>
      <c r="H749" s="31">
        <v>144616.57</v>
      </c>
      <c r="I749" s="8">
        <v>15231</v>
      </c>
      <c r="J749" s="8">
        <v>322</v>
      </c>
      <c r="K749" s="8">
        <v>44</v>
      </c>
      <c r="L749" s="32" cm="1">
        <f t="array" ref="L749">ConvRate(K749,J749)</f>
        <v>0.13664596273291926</v>
      </c>
      <c r="M749" s="33">
        <v>196747</v>
      </c>
      <c r="N749" s="33" cm="1">
        <f t="array" ref="N749">Profit(M749,H749)</f>
        <v>52130.43</v>
      </c>
      <c r="O749" s="34">
        <f t="shared" si="22"/>
        <v>9.494883461361697</v>
      </c>
      <c r="P749" s="34" cm="1">
        <f t="array" ref="P749">CostperConv('Master Data'!$H749,'Master Data'!$K749)</f>
        <v>3286.7402272727272</v>
      </c>
      <c r="Q749" s="32">
        <f t="shared" si="23"/>
        <v>1.2527407559477426E-3</v>
      </c>
      <c r="R749" s="35" cm="1">
        <f t="array" ref="R749">ProfitPCNT(N749,H749)</f>
        <v>0.36047342292795354</v>
      </c>
      <c r="T749" s="11"/>
      <c r="U749" s="11"/>
    </row>
    <row r="750" spans="1:21" x14ac:dyDescent="0.2">
      <c r="A750" s="7">
        <v>133</v>
      </c>
      <c r="B750" s="36">
        <v>44268</v>
      </c>
      <c r="C750" s="7" t="str" cm="1">
        <f t="array" ref="C750">Host(D750)</f>
        <v>Facebook</v>
      </c>
      <c r="D750" s="7" t="s">
        <v>10</v>
      </c>
      <c r="E750" s="7" t="s">
        <v>11</v>
      </c>
      <c r="F750" s="7">
        <v>349043</v>
      </c>
      <c r="G750" s="7">
        <v>1618719</v>
      </c>
      <c r="H750" s="37">
        <v>359942.31</v>
      </c>
      <c r="I750" s="7">
        <v>13691</v>
      </c>
      <c r="J750" s="7">
        <v>468</v>
      </c>
      <c r="K750" s="7">
        <v>64</v>
      </c>
      <c r="L750" s="38" cm="1">
        <f t="array" ref="L750">ConvRate(K750,J750)</f>
        <v>0.13675213675213677</v>
      </c>
      <c r="M750" s="39">
        <v>295465</v>
      </c>
      <c r="N750" s="39" cm="1">
        <f t="array" ref="N750">Profit(M750,H750)</f>
        <v>-64477.31</v>
      </c>
      <c r="O750" s="40">
        <f t="shared" si="22"/>
        <v>26.290432400847273</v>
      </c>
      <c r="P750" s="40" cm="1">
        <f t="array" ref="P750">CostperConv('Master Data'!$H750,'Master Data'!$K750)</f>
        <v>5624.09859375</v>
      </c>
      <c r="Q750" s="38">
        <f t="shared" si="23"/>
        <v>8.4579225918766637E-3</v>
      </c>
      <c r="R750" s="41" cm="1">
        <f t="array" ref="R750">ProfitPCNT(N750,H750)</f>
        <v>-0.17913234484715063</v>
      </c>
      <c r="T750" s="11"/>
      <c r="U750" s="11"/>
    </row>
    <row r="751" spans="1:21" x14ac:dyDescent="0.2">
      <c r="A751" s="8">
        <v>134</v>
      </c>
      <c r="B751" s="30">
        <v>44268</v>
      </c>
      <c r="C751" s="8" t="str" cm="1">
        <f t="array" ref="C751">Host(D751)</f>
        <v>Facebook</v>
      </c>
      <c r="D751" s="8" t="s">
        <v>12</v>
      </c>
      <c r="E751" s="8" t="s">
        <v>11</v>
      </c>
      <c r="F751" s="8">
        <v>348934</v>
      </c>
      <c r="G751" s="8">
        <v>1892979</v>
      </c>
      <c r="H751" s="31">
        <v>349321.42</v>
      </c>
      <c r="I751" s="8">
        <v>17022</v>
      </c>
      <c r="J751" s="8">
        <v>699</v>
      </c>
      <c r="K751" s="8">
        <v>57</v>
      </c>
      <c r="L751" s="32" cm="1">
        <f t="array" ref="L751">ConvRate(K751,J751)</f>
        <v>8.15450643776824E-2</v>
      </c>
      <c r="M751" s="33">
        <v>313450</v>
      </c>
      <c r="N751" s="33" cm="1">
        <f t="array" ref="N751">Profit(M751,H751)</f>
        <v>-35871.42</v>
      </c>
      <c r="O751" s="34">
        <f t="shared" si="22"/>
        <v>20.521761250146866</v>
      </c>
      <c r="P751" s="34" cm="1">
        <f t="array" ref="P751">CostperConv('Master Data'!$H751,'Master Data'!$K751)</f>
        <v>6128.44596491228</v>
      </c>
      <c r="Q751" s="32">
        <f t="shared" si="23"/>
        <v>8.9921758244544715E-3</v>
      </c>
      <c r="R751" s="35" cm="1">
        <f t="array" ref="R751">ProfitPCNT(N751,H751)</f>
        <v>-0.10268886459925647</v>
      </c>
      <c r="T751" s="11"/>
      <c r="U751" s="11"/>
    </row>
    <row r="752" spans="1:21" x14ac:dyDescent="0.2">
      <c r="A752" s="7">
        <v>135</v>
      </c>
      <c r="B752" s="36">
        <v>44268</v>
      </c>
      <c r="C752" s="7" t="str" cm="1">
        <f t="array" ref="C752">Host(D752)</f>
        <v>Google</v>
      </c>
      <c r="D752" s="7" t="s">
        <v>13</v>
      </c>
      <c r="E752" s="7" t="s">
        <v>14</v>
      </c>
      <c r="F752" s="7">
        <v>89459845</v>
      </c>
      <c r="G752" s="7">
        <v>254830</v>
      </c>
      <c r="H752" s="37">
        <v>63243.73</v>
      </c>
      <c r="I752" s="7">
        <v>5385</v>
      </c>
      <c r="J752" s="7">
        <v>100</v>
      </c>
      <c r="K752" s="7">
        <v>14</v>
      </c>
      <c r="L752" s="38" cm="1">
        <f t="array" ref="L752">ConvRate(K752,J752)</f>
        <v>0.14000000000000001</v>
      </c>
      <c r="M752" s="39">
        <v>150312</v>
      </c>
      <c r="N752" s="39" cm="1">
        <f t="array" ref="N752">Profit(M752,H752)</f>
        <v>87068.27</v>
      </c>
      <c r="O752" s="40">
        <f t="shared" si="22"/>
        <v>11.744425255338905</v>
      </c>
      <c r="P752" s="40" cm="1">
        <f t="array" ref="P752">CostperConv('Master Data'!$H752,'Master Data'!$K752)</f>
        <v>4517.4092857142859</v>
      </c>
      <c r="Q752" s="38">
        <f t="shared" si="23"/>
        <v>2.113173488207825E-2</v>
      </c>
      <c r="R752" s="41" cm="1">
        <f t="array" ref="R752">ProfitPCNT(N752,H752)</f>
        <v>1.3767099125873821</v>
      </c>
      <c r="T752" s="11"/>
      <c r="U752" s="11"/>
    </row>
    <row r="753" spans="1:21" x14ac:dyDescent="0.2">
      <c r="A753" s="8">
        <v>136</v>
      </c>
      <c r="B753" s="30">
        <v>44268</v>
      </c>
      <c r="C753" s="8" t="str" cm="1">
        <f t="array" ref="C753">Host(D753)</f>
        <v>Google</v>
      </c>
      <c r="D753" s="8" t="s">
        <v>15</v>
      </c>
      <c r="E753" s="8" t="s">
        <v>14</v>
      </c>
      <c r="F753" s="8">
        <v>127823</v>
      </c>
      <c r="G753" s="8">
        <v>2913478</v>
      </c>
      <c r="H753" s="31">
        <v>176313.75</v>
      </c>
      <c r="I753" s="8">
        <v>12514</v>
      </c>
      <c r="J753" s="8">
        <v>312</v>
      </c>
      <c r="K753" s="8">
        <v>51</v>
      </c>
      <c r="L753" s="32" cm="1">
        <f t="array" ref="L753">ConvRate(K753,J753)</f>
        <v>0.16346153846153846</v>
      </c>
      <c r="M753" s="33">
        <v>125571</v>
      </c>
      <c r="N753" s="33" cm="1">
        <f t="array" ref="N753">Profit(M753,H753)</f>
        <v>-50742.75</v>
      </c>
      <c r="O753" s="34">
        <f t="shared" si="22"/>
        <v>14.089319961642961</v>
      </c>
      <c r="P753" s="34" cm="1">
        <f t="array" ref="P753">CostperConv('Master Data'!$H753,'Master Data'!$K753)</f>
        <v>3457.1323529411766</v>
      </c>
      <c r="Q753" s="32">
        <f t="shared" si="23"/>
        <v>4.2952100547867531E-3</v>
      </c>
      <c r="R753" s="35" cm="1">
        <f t="array" ref="R753">ProfitPCNT(N753,H753)</f>
        <v>-0.28779803049960651</v>
      </c>
      <c r="T753" s="11"/>
      <c r="U753" s="11"/>
    </row>
    <row r="754" spans="1:21" x14ac:dyDescent="0.2">
      <c r="A754" s="7">
        <v>137</v>
      </c>
      <c r="B754" s="36">
        <v>44268</v>
      </c>
      <c r="C754" s="7" t="str" cm="1">
        <f t="array" ref="C754">Host(D754)</f>
        <v>YouTube</v>
      </c>
      <c r="D754" s="7" t="s">
        <v>16</v>
      </c>
      <c r="E754" s="7" t="s">
        <v>17</v>
      </c>
      <c r="F754" s="7">
        <v>10934</v>
      </c>
      <c r="G754" s="7">
        <v>2546184</v>
      </c>
      <c r="H754" s="37">
        <v>185465.15</v>
      </c>
      <c r="I754" s="7">
        <v>18514</v>
      </c>
      <c r="J754" s="7">
        <v>847</v>
      </c>
      <c r="K754" s="7">
        <v>131</v>
      </c>
      <c r="L754" s="38" cm="1">
        <f t="array" ref="L754">ConvRate(K754,J754)</f>
        <v>0.15466351829988192</v>
      </c>
      <c r="M754" s="39">
        <v>1490835</v>
      </c>
      <c r="N754" s="39" cm="1">
        <f t="array" ref="N754">Profit(M754,H754)</f>
        <v>1305369.8500000001</v>
      </c>
      <c r="O754" s="40">
        <f t="shared" si="22"/>
        <v>10.017562385221995</v>
      </c>
      <c r="P754" s="40" cm="1">
        <f t="array" ref="P754">CostperConv('Master Data'!$H754,'Master Data'!$K754)</f>
        <v>1415.7645038167939</v>
      </c>
      <c r="Q754" s="38">
        <f t="shared" si="23"/>
        <v>7.2712734036503249E-3</v>
      </c>
      <c r="R754" s="41" cm="1">
        <f t="array" ref="R754">ProfitPCNT(N754,H754)</f>
        <v>7.0383565322110391</v>
      </c>
      <c r="T754" s="11"/>
      <c r="U754" s="11"/>
    </row>
    <row r="755" spans="1:21" x14ac:dyDescent="0.2">
      <c r="A755" s="8">
        <v>138</v>
      </c>
      <c r="B755" s="30">
        <v>44268</v>
      </c>
      <c r="C755" s="8" t="str" cm="1">
        <f t="array" ref="C755">Host(D755)</f>
        <v>Instagram</v>
      </c>
      <c r="D755" s="8" t="s">
        <v>18</v>
      </c>
      <c r="E755" s="8" t="s">
        <v>11</v>
      </c>
      <c r="F755" s="8">
        <v>9034945</v>
      </c>
      <c r="G755" s="8">
        <v>2786785</v>
      </c>
      <c r="H755" s="31">
        <v>101595.53</v>
      </c>
      <c r="I755" s="8">
        <v>15623</v>
      </c>
      <c r="J755" s="8">
        <v>177</v>
      </c>
      <c r="K755" s="8">
        <v>26</v>
      </c>
      <c r="L755" s="32" cm="1">
        <f t="array" ref="L755">ConvRate(K755,J755)</f>
        <v>0.14689265536723164</v>
      </c>
      <c r="M755" s="33">
        <v>204760</v>
      </c>
      <c r="N755" s="33" cm="1">
        <f t="array" ref="N755">Profit(M755,H755)</f>
        <v>103164.47</v>
      </c>
      <c r="O755" s="34">
        <f t="shared" si="22"/>
        <v>6.5029462971260319</v>
      </c>
      <c r="P755" s="34" cm="1">
        <f t="array" ref="P755">CostperConv('Master Data'!$H755,'Master Data'!$K755)</f>
        <v>3907.5203846153845</v>
      </c>
      <c r="Q755" s="32">
        <f t="shared" si="23"/>
        <v>5.6061016547742292E-3</v>
      </c>
      <c r="R755" s="35" cm="1">
        <f t="array" ref="R755">ProfitPCNT(N755,H755)</f>
        <v>1.0154430022659462</v>
      </c>
      <c r="T755" s="11"/>
      <c r="U755" s="11"/>
    </row>
    <row r="756" spans="1:21" x14ac:dyDescent="0.2">
      <c r="A756" s="7">
        <v>139</v>
      </c>
      <c r="B756" s="36">
        <v>44268</v>
      </c>
      <c r="C756" s="7" t="str" cm="1">
        <f t="array" ref="C756">Host(D756)</f>
        <v>Instagram</v>
      </c>
      <c r="D756" s="7" t="s">
        <v>19</v>
      </c>
      <c r="E756" s="7" t="s">
        <v>11</v>
      </c>
      <c r="F756" s="7">
        <v>983498</v>
      </c>
      <c r="G756" s="7">
        <v>6071560</v>
      </c>
      <c r="H756" s="37">
        <v>17738.04</v>
      </c>
      <c r="I756" s="7">
        <v>23569</v>
      </c>
      <c r="J756" s="7">
        <v>591</v>
      </c>
      <c r="K756" s="7">
        <v>6</v>
      </c>
      <c r="L756" s="38" cm="1">
        <f t="array" ref="L756">ConvRate(K756,J756)</f>
        <v>1.015228426395939E-2</v>
      </c>
      <c r="M756" s="39">
        <v>8721</v>
      </c>
      <c r="N756" s="39" cm="1">
        <f t="array" ref="N756">Profit(M756,H756)</f>
        <v>-9017.0400000000009</v>
      </c>
      <c r="O756" s="40">
        <f t="shared" si="22"/>
        <v>0.75260044974330698</v>
      </c>
      <c r="P756" s="40" cm="1">
        <f t="array" ref="P756">CostperConv('Master Data'!$H756,'Master Data'!$K756)</f>
        <v>2956.34</v>
      </c>
      <c r="Q756" s="38">
        <f t="shared" si="23"/>
        <v>3.8818689101318277E-3</v>
      </c>
      <c r="R756" s="41" cm="1">
        <f t="array" ref="R756">ProfitPCNT(N756,H756)</f>
        <v>-0.50834477766427411</v>
      </c>
      <c r="T756" s="11"/>
      <c r="U756" s="11"/>
    </row>
    <row r="757" spans="1:21" x14ac:dyDescent="0.2">
      <c r="A757" s="8">
        <v>140</v>
      </c>
      <c r="B757" s="30">
        <v>44268</v>
      </c>
      <c r="C757" s="8" t="str" cm="1">
        <f t="array" ref="C757">Host(D757)</f>
        <v>Facebook</v>
      </c>
      <c r="D757" s="8" t="s">
        <v>20</v>
      </c>
      <c r="E757" s="8" t="s">
        <v>11</v>
      </c>
      <c r="F757" s="8">
        <v>4387490</v>
      </c>
      <c r="G757" s="8">
        <v>51603</v>
      </c>
      <c r="H757" s="31">
        <v>9487.41</v>
      </c>
      <c r="I757" s="8">
        <v>1502</v>
      </c>
      <c r="J757" s="8">
        <v>19</v>
      </c>
      <c r="K757" s="8">
        <v>4</v>
      </c>
      <c r="L757" s="32" cm="1">
        <f t="array" ref="L757">ConvRate(K757,J757)</f>
        <v>0.21052631578947367</v>
      </c>
      <c r="M757" s="33">
        <v>20377</v>
      </c>
      <c r="N757" s="33" cm="1">
        <f t="array" ref="N757">Profit(M757,H757)</f>
        <v>10889.59</v>
      </c>
      <c r="O757" s="34">
        <f t="shared" si="22"/>
        <v>6.3165179760319576</v>
      </c>
      <c r="P757" s="34" cm="1">
        <f t="array" ref="P757">CostperConv('Master Data'!$H757,'Master Data'!$K757)</f>
        <v>2371.8525</v>
      </c>
      <c r="Q757" s="32">
        <f t="shared" si="23"/>
        <v>2.9106834873941438E-2</v>
      </c>
      <c r="R757" s="35" cm="1">
        <f t="array" ref="R757">ProfitPCNT(N757,H757)</f>
        <v>1.1477937603624171</v>
      </c>
      <c r="T757" s="11"/>
      <c r="U757" s="11"/>
    </row>
    <row r="758" spans="1:21" x14ac:dyDescent="0.2">
      <c r="A758" s="7">
        <v>141</v>
      </c>
      <c r="B758" s="36">
        <v>44268</v>
      </c>
      <c r="C758" s="7" t="str" cm="1">
        <f t="array" ref="C758">Host(D758)</f>
        <v>Facebook</v>
      </c>
      <c r="D758" s="7" t="s">
        <v>21</v>
      </c>
      <c r="E758" s="7" t="s">
        <v>11</v>
      </c>
      <c r="F758" s="7">
        <v>544756</v>
      </c>
      <c r="G758" s="7">
        <v>519952</v>
      </c>
      <c r="H758" s="37">
        <v>162622.23000000001</v>
      </c>
      <c r="I758" s="7">
        <v>6142</v>
      </c>
      <c r="J758" s="7">
        <v>146</v>
      </c>
      <c r="K758" s="7">
        <v>17</v>
      </c>
      <c r="L758" s="38" cm="1">
        <f t="array" ref="L758">ConvRate(K758,J758)</f>
        <v>0.11643835616438356</v>
      </c>
      <c r="M758" s="39">
        <v>20727</v>
      </c>
      <c r="N758" s="39" cm="1">
        <f t="array" ref="N758">Profit(M758,H758)</f>
        <v>-141895.23000000001</v>
      </c>
      <c r="O758" s="40">
        <f t="shared" si="22"/>
        <v>26.477080755454253</v>
      </c>
      <c r="P758" s="40" cm="1">
        <f t="array" ref="P758">CostperConv('Master Data'!$H758,'Master Data'!$K758)</f>
        <v>9566.0135294117645</v>
      </c>
      <c r="Q758" s="38">
        <f t="shared" si="23"/>
        <v>1.1812628858048435E-2</v>
      </c>
      <c r="R758" s="41" cm="1">
        <f t="array" ref="R758">ProfitPCNT(N758,H758)</f>
        <v>-0.87254510038387745</v>
      </c>
      <c r="T758" s="11"/>
      <c r="U758" s="11"/>
    </row>
    <row r="759" spans="1:21" x14ac:dyDescent="0.2">
      <c r="A759" s="8">
        <v>142</v>
      </c>
      <c r="B759" s="30">
        <v>44268</v>
      </c>
      <c r="C759" s="8" t="str" cm="1">
        <f t="array" ref="C759">Host(D759)</f>
        <v>Instagram</v>
      </c>
      <c r="D759" s="8" t="s">
        <v>22</v>
      </c>
      <c r="E759" s="8" t="s">
        <v>17</v>
      </c>
      <c r="F759" s="8">
        <v>374754</v>
      </c>
      <c r="G759" s="8">
        <v>1786654</v>
      </c>
      <c r="H759" s="31">
        <v>28317.78</v>
      </c>
      <c r="I759" s="8">
        <v>17290</v>
      </c>
      <c r="J759" s="8">
        <v>43</v>
      </c>
      <c r="K759" s="8">
        <v>7</v>
      </c>
      <c r="L759" s="32" cm="1">
        <f t="array" ref="L759">ConvRate(K759,J759)</f>
        <v>0.16279069767441862</v>
      </c>
      <c r="M759" s="33">
        <v>51199</v>
      </c>
      <c r="N759" s="33" cm="1">
        <f t="array" ref="N759">Profit(M759,H759)</f>
        <v>22881.22</v>
      </c>
      <c r="O759" s="34">
        <f t="shared" si="22"/>
        <v>1.6378126084441873</v>
      </c>
      <c r="P759" s="34" cm="1">
        <f t="array" ref="P759">CostperConv('Master Data'!$H759,'Master Data'!$K759)</f>
        <v>4045.3971428571426</v>
      </c>
      <c r="Q759" s="32">
        <f t="shared" si="23"/>
        <v>9.6773074137465904E-3</v>
      </c>
      <c r="R759" s="35" cm="1">
        <f t="array" ref="R759">ProfitPCNT(N759,H759)</f>
        <v>0.80801602385497739</v>
      </c>
      <c r="T759" s="11"/>
      <c r="U759" s="11"/>
    </row>
    <row r="760" spans="1:21" x14ac:dyDescent="0.2">
      <c r="A760" s="7">
        <v>143</v>
      </c>
      <c r="B760" s="36">
        <v>44268</v>
      </c>
      <c r="C760" s="7" t="str" cm="1">
        <f t="array" ref="C760">Host(D760)</f>
        <v>Google</v>
      </c>
      <c r="D760" s="7" t="s">
        <v>23</v>
      </c>
      <c r="E760" s="7" t="s">
        <v>24</v>
      </c>
      <c r="F760" s="7">
        <v>39889</v>
      </c>
      <c r="G760" s="7">
        <v>16559008</v>
      </c>
      <c r="H760" s="37">
        <v>367872.32</v>
      </c>
      <c r="I760" s="7">
        <v>23569</v>
      </c>
      <c r="J760" s="7">
        <v>682</v>
      </c>
      <c r="K760" s="7">
        <v>119</v>
      </c>
      <c r="L760" s="38" cm="1">
        <f t="array" ref="L760">ConvRate(K760,J760)</f>
        <v>0.1744868035190616</v>
      </c>
      <c r="M760" s="39">
        <v>419717</v>
      </c>
      <c r="N760" s="39" cm="1">
        <f t="array" ref="N760">Profit(M760,H760)</f>
        <v>51844.68</v>
      </c>
      <c r="O760" s="40">
        <f t="shared" si="22"/>
        <v>15.6083126140269</v>
      </c>
      <c r="P760" s="40" cm="1">
        <f t="array" ref="P760">CostperConv('Master Data'!$H760,'Master Data'!$K760)</f>
        <v>3091.3640336134454</v>
      </c>
      <c r="Q760" s="38">
        <f t="shared" si="23"/>
        <v>1.4233340547936204E-3</v>
      </c>
      <c r="R760" s="41" cm="1">
        <f t="array" ref="R760">ProfitPCNT(N760,H760)</f>
        <v>0.14093117960057447</v>
      </c>
      <c r="T760" s="11"/>
      <c r="U760" s="11"/>
    </row>
    <row r="761" spans="1:21" x14ac:dyDescent="0.2">
      <c r="A761" s="8">
        <v>144</v>
      </c>
      <c r="B761" s="30">
        <v>44269</v>
      </c>
      <c r="C761" s="8" t="str" cm="1">
        <f t="array" ref="C761">Host(D761)</f>
        <v>Facebook</v>
      </c>
      <c r="D761" s="8" t="s">
        <v>10</v>
      </c>
      <c r="E761" s="8" t="s">
        <v>11</v>
      </c>
      <c r="F761" s="8">
        <v>349043</v>
      </c>
      <c r="G761" s="8">
        <v>2100404</v>
      </c>
      <c r="H761" s="31">
        <v>65458.89</v>
      </c>
      <c r="I761" s="8">
        <v>16293</v>
      </c>
      <c r="J761" s="8">
        <v>114</v>
      </c>
      <c r="K761" s="8">
        <v>13</v>
      </c>
      <c r="L761" s="32" cm="1">
        <f t="array" ref="L761">ConvRate(K761,J761)</f>
        <v>0.11403508771929824</v>
      </c>
      <c r="M761" s="33">
        <v>70759</v>
      </c>
      <c r="N761" s="33" cm="1">
        <f t="array" ref="N761">Profit(M761,H761)</f>
        <v>5300.11</v>
      </c>
      <c r="O761" s="34">
        <f t="shared" si="22"/>
        <v>4.0176081752900021</v>
      </c>
      <c r="P761" s="34" cm="1">
        <f t="array" ref="P761">CostperConv('Master Data'!$H761,'Master Data'!$K761)</f>
        <v>5035.2992307692311</v>
      </c>
      <c r="Q761" s="32">
        <f t="shared" si="23"/>
        <v>7.7570791143037245E-3</v>
      </c>
      <c r="R761" s="35" cm="1">
        <f t="array" ref="R761">ProfitPCNT(N761,H761)</f>
        <v>8.0968528491699138E-2</v>
      </c>
      <c r="T761" s="11"/>
      <c r="U761" s="11"/>
    </row>
    <row r="762" spans="1:21" x14ac:dyDescent="0.2">
      <c r="A762" s="7">
        <v>145</v>
      </c>
      <c r="B762" s="36">
        <v>44269</v>
      </c>
      <c r="C762" s="7" t="str" cm="1">
        <f t="array" ref="C762">Host(D762)</f>
        <v>Facebook</v>
      </c>
      <c r="D762" s="7" t="s">
        <v>12</v>
      </c>
      <c r="E762" s="7" t="s">
        <v>11</v>
      </c>
      <c r="F762" s="7">
        <v>348934</v>
      </c>
      <c r="G762" s="7">
        <v>6821733</v>
      </c>
      <c r="H762" s="37">
        <v>164530.09</v>
      </c>
      <c r="I762" s="7">
        <v>19973</v>
      </c>
      <c r="J762" s="7">
        <v>365</v>
      </c>
      <c r="K762" s="7">
        <v>27</v>
      </c>
      <c r="L762" s="38" cm="1">
        <f t="array" ref="L762">ConvRate(K762,J762)</f>
        <v>7.3972602739726029E-2</v>
      </c>
      <c r="M762" s="39">
        <v>123388</v>
      </c>
      <c r="N762" s="39" cm="1">
        <f t="array" ref="N762">Profit(M762,H762)</f>
        <v>-41142.089999999997</v>
      </c>
      <c r="O762" s="40">
        <f t="shared" si="22"/>
        <v>8.2376252941470991</v>
      </c>
      <c r="P762" s="40" cm="1">
        <f t="array" ref="P762">CostperConv('Master Data'!$H762,'Master Data'!$K762)</f>
        <v>6093.7070370370366</v>
      </c>
      <c r="Q762" s="38">
        <f t="shared" si="23"/>
        <v>2.9278483927764397E-3</v>
      </c>
      <c r="R762" s="41" cm="1">
        <f t="array" ref="R762">ProfitPCNT(N762,H762)</f>
        <v>-0.25005815045746344</v>
      </c>
      <c r="T762" s="11"/>
      <c r="U762" s="11"/>
    </row>
    <row r="763" spans="1:21" x14ac:dyDescent="0.2">
      <c r="A763" s="8">
        <v>146</v>
      </c>
      <c r="B763" s="30">
        <v>44269</v>
      </c>
      <c r="C763" s="8" t="str" cm="1">
        <f t="array" ref="C763">Host(D763)</f>
        <v>Google</v>
      </c>
      <c r="D763" s="8" t="s">
        <v>13</v>
      </c>
      <c r="E763" s="8" t="s">
        <v>14</v>
      </c>
      <c r="F763" s="8">
        <v>89459845</v>
      </c>
      <c r="G763" s="8">
        <v>212678</v>
      </c>
      <c r="H763" s="31">
        <v>60118.79</v>
      </c>
      <c r="I763" s="8">
        <v>6249</v>
      </c>
      <c r="J763" s="8">
        <v>84</v>
      </c>
      <c r="K763" s="8">
        <v>9</v>
      </c>
      <c r="L763" s="32" cm="1">
        <f t="array" ref="L763">ConvRate(K763,J763)</f>
        <v>0.10714285714285714</v>
      </c>
      <c r="M763" s="33">
        <v>96881</v>
      </c>
      <c r="N763" s="33" cm="1">
        <f t="array" ref="N763">Profit(M763,H763)</f>
        <v>36762.21</v>
      </c>
      <c r="O763" s="34">
        <f t="shared" si="22"/>
        <v>9.6205456873099706</v>
      </c>
      <c r="P763" s="34" cm="1">
        <f t="array" ref="P763">CostperConv('Master Data'!$H763,'Master Data'!$K763)</f>
        <v>6679.8655555555561</v>
      </c>
      <c r="Q763" s="32">
        <f t="shared" si="23"/>
        <v>2.9382446703467215E-2</v>
      </c>
      <c r="R763" s="35" cm="1">
        <f t="array" ref="R763">ProfitPCNT(N763,H763)</f>
        <v>0.61149284608023546</v>
      </c>
      <c r="T763" s="11"/>
      <c r="U763" s="11"/>
    </row>
    <row r="764" spans="1:21" x14ac:dyDescent="0.2">
      <c r="A764" s="7">
        <v>147</v>
      </c>
      <c r="B764" s="36">
        <v>44269</v>
      </c>
      <c r="C764" s="7" t="str" cm="1">
        <f t="array" ref="C764">Host(D764)</f>
        <v>Google</v>
      </c>
      <c r="D764" s="7" t="s">
        <v>15</v>
      </c>
      <c r="E764" s="7" t="s">
        <v>14</v>
      </c>
      <c r="F764" s="7">
        <v>127823</v>
      </c>
      <c r="G764" s="7">
        <v>3206153</v>
      </c>
      <c r="H764" s="37">
        <v>159225.48000000001</v>
      </c>
      <c r="I764" s="7">
        <v>13303</v>
      </c>
      <c r="J764" s="7">
        <v>482</v>
      </c>
      <c r="K764" s="7">
        <v>54</v>
      </c>
      <c r="L764" s="38" cm="1">
        <f t="array" ref="L764">ConvRate(K764,J764)</f>
        <v>0.11203319502074689</v>
      </c>
      <c r="M764" s="39">
        <v>105318</v>
      </c>
      <c r="N764" s="39" cm="1">
        <f t="array" ref="N764">Profit(M764,H764)</f>
        <v>-53907.48</v>
      </c>
      <c r="O764" s="40">
        <f t="shared" si="22"/>
        <v>11.969140795309329</v>
      </c>
      <c r="P764" s="40" cm="1">
        <f t="array" ref="P764">CostperConv('Master Data'!$H764,'Master Data'!$K764)</f>
        <v>2948.6200000000003</v>
      </c>
      <c r="Q764" s="38">
        <f t="shared" si="23"/>
        <v>4.1492093483997804E-3</v>
      </c>
      <c r="R764" s="41" cm="1">
        <f t="array" ref="R764">ProfitPCNT(N764,H764)</f>
        <v>-0.33856063740552078</v>
      </c>
      <c r="T764" s="11"/>
      <c r="U764" s="11"/>
    </row>
    <row r="765" spans="1:21" x14ac:dyDescent="0.2">
      <c r="A765" s="8">
        <v>148</v>
      </c>
      <c r="B765" s="30">
        <v>44269</v>
      </c>
      <c r="C765" s="8" t="str" cm="1">
        <f t="array" ref="C765">Host(D765)</f>
        <v>YouTube</v>
      </c>
      <c r="D765" s="8" t="s">
        <v>16</v>
      </c>
      <c r="E765" s="8" t="s">
        <v>17</v>
      </c>
      <c r="F765" s="8">
        <v>10934</v>
      </c>
      <c r="G765" s="8">
        <v>2525039</v>
      </c>
      <c r="H765" s="31">
        <v>263855.27</v>
      </c>
      <c r="I765" s="8">
        <v>22960</v>
      </c>
      <c r="J765" s="8">
        <v>514</v>
      </c>
      <c r="K765" s="8">
        <v>81</v>
      </c>
      <c r="L765" s="32" cm="1">
        <f t="array" ref="L765">ConvRate(K765,J765)</f>
        <v>0.15758754863813229</v>
      </c>
      <c r="M765" s="33">
        <v>689933</v>
      </c>
      <c r="N765" s="33" cm="1">
        <f t="array" ref="N765">Profit(M765,H765)</f>
        <v>426077.73</v>
      </c>
      <c r="O765" s="34">
        <f t="shared" si="22"/>
        <v>11.491954268292684</v>
      </c>
      <c r="P765" s="34" cm="1">
        <f t="array" ref="P765">CostperConv('Master Data'!$H765,'Master Data'!$K765)</f>
        <v>3257.4724691358028</v>
      </c>
      <c r="Q765" s="32">
        <f t="shared" si="23"/>
        <v>9.0929288616928301E-3</v>
      </c>
      <c r="R765" s="35" cm="1">
        <f t="array" ref="R765">ProfitPCNT(N765,H765)</f>
        <v>1.6148160694307905</v>
      </c>
      <c r="T765" s="11"/>
      <c r="U765" s="11"/>
    </row>
    <row r="766" spans="1:21" x14ac:dyDescent="0.2">
      <c r="A766" s="7">
        <v>149</v>
      </c>
      <c r="B766" s="36">
        <v>44269</v>
      </c>
      <c r="C766" s="7" t="str" cm="1">
        <f t="array" ref="C766">Host(D766)</f>
        <v>Instagram</v>
      </c>
      <c r="D766" s="7" t="s">
        <v>18</v>
      </c>
      <c r="E766" s="7" t="s">
        <v>11</v>
      </c>
      <c r="F766" s="7">
        <v>9034945</v>
      </c>
      <c r="G766" s="7">
        <v>3109456</v>
      </c>
      <c r="H766" s="37">
        <v>316590.78999999998</v>
      </c>
      <c r="I766" s="7">
        <v>15228</v>
      </c>
      <c r="J766" s="7">
        <v>680</v>
      </c>
      <c r="K766" s="7">
        <v>70</v>
      </c>
      <c r="L766" s="38" cm="1">
        <f t="array" ref="L766">ConvRate(K766,J766)</f>
        <v>0.10294117647058823</v>
      </c>
      <c r="M766" s="39">
        <v>401280</v>
      </c>
      <c r="N766" s="39" cm="1">
        <f t="array" ref="N766">Profit(M766,H766)</f>
        <v>84689.21</v>
      </c>
      <c r="O766" s="40">
        <f t="shared" si="22"/>
        <v>20.790043997898607</v>
      </c>
      <c r="P766" s="40" cm="1">
        <f t="array" ref="P766">CostperConv('Master Data'!$H766,'Master Data'!$K766)</f>
        <v>4522.7255714285711</v>
      </c>
      <c r="Q766" s="38">
        <f t="shared" si="23"/>
        <v>4.8973196597732853E-3</v>
      </c>
      <c r="R766" s="41" cm="1">
        <f t="array" ref="R766">ProfitPCNT(N766,H766)</f>
        <v>0.26750370723039674</v>
      </c>
      <c r="T766" s="11"/>
      <c r="U766" s="11"/>
    </row>
    <row r="767" spans="1:21" x14ac:dyDescent="0.2">
      <c r="A767" s="8">
        <v>150</v>
      </c>
      <c r="B767" s="30">
        <v>44269</v>
      </c>
      <c r="C767" s="8" t="str" cm="1">
        <f t="array" ref="C767">Host(D767)</f>
        <v>Instagram</v>
      </c>
      <c r="D767" s="8" t="s">
        <v>19</v>
      </c>
      <c r="E767" s="8" t="s">
        <v>11</v>
      </c>
      <c r="F767" s="8">
        <v>983498</v>
      </c>
      <c r="G767" s="8">
        <v>4113858</v>
      </c>
      <c r="H767" s="31">
        <v>182638.1</v>
      </c>
      <c r="I767" s="8">
        <v>30871</v>
      </c>
      <c r="J767" s="8">
        <v>1000</v>
      </c>
      <c r="K767" s="8">
        <v>48</v>
      </c>
      <c r="L767" s="32" cm="1">
        <f t="array" ref="L767">ConvRate(K767,J767)</f>
        <v>4.8000000000000001E-2</v>
      </c>
      <c r="M767" s="33">
        <v>137915</v>
      </c>
      <c r="N767" s="33" cm="1">
        <f t="array" ref="N767">Profit(M767,H767)</f>
        <v>-44723.1</v>
      </c>
      <c r="O767" s="34">
        <f t="shared" si="22"/>
        <v>5.91617051601827</v>
      </c>
      <c r="P767" s="34" cm="1">
        <f t="array" ref="P767">CostperConv('Master Data'!$H767,'Master Data'!$K767)</f>
        <v>3804.9604166666668</v>
      </c>
      <c r="Q767" s="32">
        <f t="shared" si="23"/>
        <v>7.504148174292841E-3</v>
      </c>
      <c r="R767" s="35" cm="1">
        <f t="array" ref="R767">ProfitPCNT(N767,H767)</f>
        <v>-0.244872783937196</v>
      </c>
      <c r="T767" s="11"/>
      <c r="U767" s="11"/>
    </row>
    <row r="768" spans="1:21" x14ac:dyDescent="0.2">
      <c r="A768" s="7">
        <v>151</v>
      </c>
      <c r="B768" s="36">
        <v>44269</v>
      </c>
      <c r="C768" s="7" t="str" cm="1">
        <f t="array" ref="C768">Host(D768)</f>
        <v>Facebook</v>
      </c>
      <c r="D768" s="7" t="s">
        <v>20</v>
      </c>
      <c r="E768" s="7" t="s">
        <v>11</v>
      </c>
      <c r="F768" s="7">
        <v>4387490</v>
      </c>
      <c r="G768" s="7">
        <v>52279</v>
      </c>
      <c r="H768" s="37">
        <v>5457.72</v>
      </c>
      <c r="I768" s="7">
        <v>1598</v>
      </c>
      <c r="J768" s="7">
        <v>10</v>
      </c>
      <c r="K768" s="7">
        <v>2</v>
      </c>
      <c r="L768" s="38" cm="1">
        <f t="array" ref="L768">ConvRate(K768,J768)</f>
        <v>0.2</v>
      </c>
      <c r="M768" s="39">
        <v>12753</v>
      </c>
      <c r="N768" s="39" cm="1">
        <f t="array" ref="N768">Profit(M768,H768)</f>
        <v>7295.28</v>
      </c>
      <c r="O768" s="40">
        <f t="shared" si="22"/>
        <v>3.415344180225282</v>
      </c>
      <c r="P768" s="40" cm="1">
        <f t="array" ref="P768">CostperConv('Master Data'!$H768,'Master Data'!$K768)</f>
        <v>2728.86</v>
      </c>
      <c r="Q768" s="38">
        <f t="shared" si="23"/>
        <v>3.0566766770596224E-2</v>
      </c>
      <c r="R768" s="41" cm="1">
        <f t="array" ref="R768">ProfitPCNT(N768,H768)</f>
        <v>1.3366900463929992</v>
      </c>
      <c r="T768" s="11"/>
      <c r="U768" s="11"/>
    </row>
    <row r="769" spans="1:21" x14ac:dyDescent="0.2">
      <c r="A769" s="8">
        <v>152</v>
      </c>
      <c r="B769" s="30">
        <v>44269</v>
      </c>
      <c r="C769" s="8" t="str" cm="1">
        <f t="array" ref="C769">Host(D769)</f>
        <v>Facebook</v>
      </c>
      <c r="D769" s="8" t="s">
        <v>21</v>
      </c>
      <c r="E769" s="8" t="s">
        <v>11</v>
      </c>
      <c r="F769" s="8">
        <v>544756</v>
      </c>
      <c r="G769" s="8">
        <v>681179</v>
      </c>
      <c r="H769" s="31">
        <v>157160.71</v>
      </c>
      <c r="I769" s="8">
        <v>7880</v>
      </c>
      <c r="J769" s="8">
        <v>151</v>
      </c>
      <c r="K769" s="8">
        <v>23</v>
      </c>
      <c r="L769" s="32" cm="1">
        <f t="array" ref="L769">ConvRate(K769,J769)</f>
        <v>0.15231788079470199</v>
      </c>
      <c r="M769" s="33">
        <v>12120</v>
      </c>
      <c r="N769" s="33" cm="1">
        <f t="array" ref="N769">Profit(M769,H769)</f>
        <v>-145040.71</v>
      </c>
      <c r="O769" s="34">
        <f t="shared" si="22"/>
        <v>19.944252538071066</v>
      </c>
      <c r="P769" s="34" cm="1">
        <f t="array" ref="P769">CostperConv('Master Data'!$H769,'Master Data'!$K769)</f>
        <v>6833.0743478260865</v>
      </c>
      <c r="Q769" s="32">
        <f t="shared" si="23"/>
        <v>1.1568178114709936E-2</v>
      </c>
      <c r="R769" s="35" cm="1">
        <f t="array" ref="R769">ProfitPCNT(N769,H769)</f>
        <v>-0.9228814886366955</v>
      </c>
      <c r="T769" s="11"/>
      <c r="U769" s="11"/>
    </row>
    <row r="770" spans="1:21" x14ac:dyDescent="0.2">
      <c r="A770" s="7">
        <v>153</v>
      </c>
      <c r="B770" s="36">
        <v>44269</v>
      </c>
      <c r="C770" s="7" t="str" cm="1">
        <f t="array" ref="C770">Host(D770)</f>
        <v>Instagram</v>
      </c>
      <c r="D770" s="7" t="s">
        <v>22</v>
      </c>
      <c r="E770" s="7" t="s">
        <v>17</v>
      </c>
      <c r="F770" s="7">
        <v>374754</v>
      </c>
      <c r="G770" s="7">
        <v>2016676</v>
      </c>
      <c r="H770" s="37">
        <v>191078.89</v>
      </c>
      <c r="I770" s="7">
        <v>16560</v>
      </c>
      <c r="J770" s="7">
        <v>371</v>
      </c>
      <c r="K770" s="7">
        <v>44</v>
      </c>
      <c r="L770" s="38" cm="1">
        <f t="array" ref="L770">ConvRate(K770,J770)</f>
        <v>0.11859838274932614</v>
      </c>
      <c r="M770" s="39">
        <v>358368</v>
      </c>
      <c r="N770" s="39" cm="1">
        <f t="array" ref="N770">Profit(M770,H770)</f>
        <v>167289.10999999999</v>
      </c>
      <c r="O770" s="40">
        <f t="shared" ref="O770:O833" si="24">H770/I770</f>
        <v>11.538580314009662</v>
      </c>
      <c r="P770" s="40" cm="1">
        <f t="array" ref="P770">CostperConv('Master Data'!$H770,'Master Data'!$K770)</f>
        <v>4342.7020454545454</v>
      </c>
      <c r="Q770" s="38">
        <f t="shared" si="23"/>
        <v>8.2115322441482907E-3</v>
      </c>
      <c r="R770" s="41" cm="1">
        <f t="array" ref="R770">ProfitPCNT(N770,H770)</f>
        <v>0.87549760206373384</v>
      </c>
      <c r="T770" s="11"/>
      <c r="U770" s="11"/>
    </row>
    <row r="771" spans="1:21" x14ac:dyDescent="0.2">
      <c r="A771" s="8">
        <v>154</v>
      </c>
      <c r="B771" s="30">
        <v>44269</v>
      </c>
      <c r="C771" s="8" t="str" cm="1">
        <f t="array" ref="C771">Host(D771)</f>
        <v>Google</v>
      </c>
      <c r="D771" s="8" t="s">
        <v>23</v>
      </c>
      <c r="E771" s="8" t="s">
        <v>24</v>
      </c>
      <c r="F771" s="8">
        <v>39889</v>
      </c>
      <c r="G771" s="8">
        <v>6976163</v>
      </c>
      <c r="H771" s="31">
        <v>187522.8</v>
      </c>
      <c r="I771" s="8">
        <v>25807</v>
      </c>
      <c r="J771" s="8">
        <v>583</v>
      </c>
      <c r="K771" s="8">
        <v>69</v>
      </c>
      <c r="L771" s="32" cm="1">
        <f t="array" ref="L771">ConvRate(K771,J771)</f>
        <v>0.1183533447684391</v>
      </c>
      <c r="M771" s="33">
        <v>189572</v>
      </c>
      <c r="N771" s="33" cm="1">
        <f t="array" ref="N771">Profit(M771,H771)</f>
        <v>2049.1999999999998</v>
      </c>
      <c r="O771" s="34">
        <f t="shared" si="24"/>
        <v>7.2663540899755876</v>
      </c>
      <c r="P771" s="34" cm="1">
        <f t="array" ref="P771">CostperConv('Master Data'!$H771,'Master Data'!$K771)</f>
        <v>2717.7217391304348</v>
      </c>
      <c r="Q771" s="32">
        <f t="shared" ref="Q771:Q834" si="25">I771/G771</f>
        <v>3.6993114983121813E-3</v>
      </c>
      <c r="R771" s="35" cm="1">
        <f t="array" ref="R771">ProfitPCNT(N771,H771)</f>
        <v>1.092773785374365E-2</v>
      </c>
      <c r="T771" s="11"/>
      <c r="U771" s="11"/>
    </row>
    <row r="772" spans="1:21" x14ac:dyDescent="0.2">
      <c r="A772" s="7">
        <v>155</v>
      </c>
      <c r="B772" s="36">
        <v>44270</v>
      </c>
      <c r="C772" s="7" t="str" cm="1">
        <f t="array" ref="C772">Host(D772)</f>
        <v>Facebook</v>
      </c>
      <c r="D772" s="7" t="s">
        <v>10</v>
      </c>
      <c r="E772" s="7" t="s">
        <v>11</v>
      </c>
      <c r="F772" s="7">
        <v>349043</v>
      </c>
      <c r="G772" s="7">
        <v>3080891</v>
      </c>
      <c r="H772" s="37">
        <v>180260.79</v>
      </c>
      <c r="I772" s="7">
        <v>16520</v>
      </c>
      <c r="J772" s="7">
        <v>279</v>
      </c>
      <c r="K772" s="7">
        <v>28</v>
      </c>
      <c r="L772" s="38" cm="1">
        <f t="array" ref="L772">ConvRate(K772,J772)</f>
        <v>0.1003584229390681</v>
      </c>
      <c r="M772" s="39">
        <v>136480</v>
      </c>
      <c r="N772" s="39" cm="1">
        <f t="array" ref="N772">Profit(M772,H772)</f>
        <v>-43780.79</v>
      </c>
      <c r="O772" s="40">
        <f t="shared" si="24"/>
        <v>10.911670096852301</v>
      </c>
      <c r="P772" s="40" cm="1">
        <f t="array" ref="P772">CostperConv('Master Data'!$H772,'Master Data'!$K772)</f>
        <v>6437.8853571428572</v>
      </c>
      <c r="Q772" s="38">
        <f t="shared" si="25"/>
        <v>5.362085188992405E-3</v>
      </c>
      <c r="R772" s="41" cm="1">
        <f t="array" ref="R772">ProfitPCNT(N772,H772)</f>
        <v>-0.24287472611209571</v>
      </c>
      <c r="T772" s="11"/>
      <c r="U772" s="11"/>
    </row>
    <row r="773" spans="1:21" x14ac:dyDescent="0.2">
      <c r="A773" s="8">
        <v>156</v>
      </c>
      <c r="B773" s="30">
        <v>44270</v>
      </c>
      <c r="C773" s="8" t="str" cm="1">
        <f t="array" ref="C773">Host(D773)</f>
        <v>Facebook</v>
      </c>
      <c r="D773" s="8" t="s">
        <v>12</v>
      </c>
      <c r="E773" s="8" t="s">
        <v>11</v>
      </c>
      <c r="F773" s="8">
        <v>348934</v>
      </c>
      <c r="G773" s="8">
        <v>3991199</v>
      </c>
      <c r="H773" s="31">
        <v>694581.12</v>
      </c>
      <c r="I773" s="8">
        <v>20755</v>
      </c>
      <c r="J773" s="8">
        <v>704</v>
      </c>
      <c r="K773" s="8">
        <v>93</v>
      </c>
      <c r="L773" s="32" cm="1">
        <f t="array" ref="L773">ConvRate(K773,J773)</f>
        <v>0.13210227272727273</v>
      </c>
      <c r="M773" s="33">
        <v>442449</v>
      </c>
      <c r="N773" s="33" cm="1">
        <f t="array" ref="N773">Profit(M773,H773)</f>
        <v>-252132.12</v>
      </c>
      <c r="O773" s="34">
        <f t="shared" si="24"/>
        <v>33.465724885569742</v>
      </c>
      <c r="P773" s="34" cm="1">
        <f t="array" ref="P773">CostperConv('Master Data'!$H773,'Master Data'!$K773)</f>
        <v>7468.6141935483874</v>
      </c>
      <c r="Q773" s="32">
        <f t="shared" si="25"/>
        <v>5.2001917218359693E-3</v>
      </c>
      <c r="R773" s="35" cm="1">
        <f t="array" ref="R773">ProfitPCNT(N773,H773)</f>
        <v>-0.36299880998780965</v>
      </c>
      <c r="T773" s="11"/>
      <c r="U773" s="11"/>
    </row>
    <row r="774" spans="1:21" x14ac:dyDescent="0.2">
      <c r="A774" s="7">
        <v>157</v>
      </c>
      <c r="B774" s="36">
        <v>44270</v>
      </c>
      <c r="C774" s="7" t="str" cm="1">
        <f t="array" ref="C774">Host(D774)</f>
        <v>Google</v>
      </c>
      <c r="D774" s="7" t="s">
        <v>13</v>
      </c>
      <c r="E774" s="7" t="s">
        <v>14</v>
      </c>
      <c r="F774" s="7">
        <v>89459845</v>
      </c>
      <c r="G774" s="7">
        <v>331545</v>
      </c>
      <c r="H774" s="37">
        <v>78249.460000000006</v>
      </c>
      <c r="I774" s="7">
        <v>6527</v>
      </c>
      <c r="J774" s="7">
        <v>131</v>
      </c>
      <c r="K774" s="7">
        <v>20</v>
      </c>
      <c r="L774" s="38" cm="1">
        <f t="array" ref="L774">ConvRate(K774,J774)</f>
        <v>0.15267175572519084</v>
      </c>
      <c r="M774" s="39">
        <v>153470</v>
      </c>
      <c r="N774" s="39" cm="1">
        <f t="array" ref="N774">Profit(M774,H774)</f>
        <v>75220.539999999994</v>
      </c>
      <c r="O774" s="40">
        <f t="shared" si="24"/>
        <v>11.988579745671826</v>
      </c>
      <c r="P774" s="40" cm="1">
        <f t="array" ref="P774">CostperConv('Master Data'!$H774,'Master Data'!$K774)</f>
        <v>3912.4730000000004</v>
      </c>
      <c r="Q774" s="38">
        <f t="shared" si="25"/>
        <v>1.9686618709375801E-2</v>
      </c>
      <c r="R774" s="41" cm="1">
        <f t="array" ref="R774">ProfitPCNT(N774,H774)</f>
        <v>0.96129149006267889</v>
      </c>
      <c r="T774" s="11"/>
      <c r="U774" s="11"/>
    </row>
    <row r="775" spans="1:21" x14ac:dyDescent="0.2">
      <c r="A775" s="8">
        <v>158</v>
      </c>
      <c r="B775" s="30">
        <v>44270</v>
      </c>
      <c r="C775" s="8" t="str" cm="1">
        <f t="array" ref="C775">Host(D775)</f>
        <v>Google</v>
      </c>
      <c r="D775" s="8" t="s">
        <v>15</v>
      </c>
      <c r="E775" s="8" t="s">
        <v>14</v>
      </c>
      <c r="F775" s="8">
        <v>127823</v>
      </c>
      <c r="G775" s="8">
        <v>2696963</v>
      </c>
      <c r="H775" s="31">
        <v>114965.14</v>
      </c>
      <c r="I775" s="8">
        <v>13630</v>
      </c>
      <c r="J775" s="8">
        <v>379</v>
      </c>
      <c r="K775" s="8">
        <v>30</v>
      </c>
      <c r="L775" s="32" cm="1">
        <f t="array" ref="L775">ConvRate(K775,J775)</f>
        <v>7.9155672823219003E-2</v>
      </c>
      <c r="M775" s="33">
        <v>106290</v>
      </c>
      <c r="N775" s="33" cm="1">
        <f t="array" ref="N775">Profit(M775,H775)</f>
        <v>-8675.14</v>
      </c>
      <c r="O775" s="34">
        <f t="shared" si="24"/>
        <v>8.434713132795304</v>
      </c>
      <c r="P775" s="34" cm="1">
        <f t="array" ref="P775">CostperConv('Master Data'!$H775,'Master Data'!$K775)</f>
        <v>3832.1713333333332</v>
      </c>
      <c r="Q775" s="32">
        <f t="shared" si="25"/>
        <v>5.0538327741240794E-3</v>
      </c>
      <c r="R775" s="35" cm="1">
        <f t="array" ref="R775">ProfitPCNT(N775,H775)</f>
        <v>-7.545887388124782E-2</v>
      </c>
      <c r="T775" s="11"/>
      <c r="U775" s="11"/>
    </row>
    <row r="776" spans="1:21" x14ac:dyDescent="0.2">
      <c r="A776" s="7">
        <v>159</v>
      </c>
      <c r="B776" s="36">
        <v>44270</v>
      </c>
      <c r="C776" s="7" t="str" cm="1">
        <f t="array" ref="C776">Host(D776)</f>
        <v>YouTube</v>
      </c>
      <c r="D776" s="7" t="s">
        <v>16</v>
      </c>
      <c r="E776" s="7" t="s">
        <v>17</v>
      </c>
      <c r="F776" s="7">
        <v>10934</v>
      </c>
      <c r="G776" s="7">
        <v>2175393</v>
      </c>
      <c r="H776" s="37">
        <v>137283.95000000001</v>
      </c>
      <c r="I776" s="7">
        <v>35236</v>
      </c>
      <c r="J776" s="7">
        <v>679</v>
      </c>
      <c r="K776" s="7">
        <v>93</v>
      </c>
      <c r="L776" s="38" cm="1">
        <f t="array" ref="L776">ConvRate(K776,J776)</f>
        <v>0.13696612665684832</v>
      </c>
      <c r="M776" s="39">
        <v>690971</v>
      </c>
      <c r="N776" s="39" cm="1">
        <f t="array" ref="N776">Profit(M776,H776)</f>
        <v>553687.05000000005</v>
      </c>
      <c r="O776" s="40">
        <f t="shared" si="24"/>
        <v>3.8961275400158932</v>
      </c>
      <c r="P776" s="40" cm="1">
        <f t="array" ref="P776">CostperConv('Master Data'!$H776,'Master Data'!$K776)</f>
        <v>1476.1715053763442</v>
      </c>
      <c r="Q776" s="38">
        <f t="shared" si="25"/>
        <v>1.6197533043454677E-2</v>
      </c>
      <c r="R776" s="41" cm="1">
        <f t="array" ref="R776">ProfitPCNT(N776,H776)</f>
        <v>4.0331520909764036</v>
      </c>
      <c r="T776" s="11"/>
      <c r="U776" s="11"/>
    </row>
    <row r="777" spans="1:21" x14ac:dyDescent="0.2">
      <c r="A777" s="8">
        <v>160</v>
      </c>
      <c r="B777" s="30">
        <v>44270</v>
      </c>
      <c r="C777" s="8" t="str" cm="1">
        <f t="array" ref="C777">Host(D777)</f>
        <v>Instagram</v>
      </c>
      <c r="D777" s="8" t="s">
        <v>18</v>
      </c>
      <c r="E777" s="8" t="s">
        <v>11</v>
      </c>
      <c r="F777" s="8">
        <v>9034945</v>
      </c>
      <c r="G777" s="8">
        <v>3392610</v>
      </c>
      <c r="H777" s="31">
        <v>136949.82</v>
      </c>
      <c r="I777" s="8">
        <v>16890</v>
      </c>
      <c r="J777" s="8">
        <v>413</v>
      </c>
      <c r="K777" s="8">
        <v>46</v>
      </c>
      <c r="L777" s="32" cm="1">
        <f t="array" ref="L777">ConvRate(K777,J777)</f>
        <v>0.11138014527845036</v>
      </c>
      <c r="M777" s="33">
        <v>287341</v>
      </c>
      <c r="N777" s="33" cm="1">
        <f t="array" ref="N777">Profit(M777,H777)</f>
        <v>150391.18</v>
      </c>
      <c r="O777" s="34">
        <f t="shared" si="24"/>
        <v>8.1083374777975141</v>
      </c>
      <c r="P777" s="34" cm="1">
        <f t="array" ref="P777">CostperConv('Master Data'!$H777,'Master Data'!$K777)</f>
        <v>2977.17</v>
      </c>
      <c r="Q777" s="32">
        <f t="shared" si="25"/>
        <v>4.9784679052410977E-3</v>
      </c>
      <c r="R777" s="35" cm="1">
        <f t="array" ref="R777">ProfitPCNT(N777,H777)</f>
        <v>1.098148066204103</v>
      </c>
      <c r="T777" s="11"/>
      <c r="U777" s="11"/>
    </row>
    <row r="778" spans="1:21" x14ac:dyDescent="0.2">
      <c r="A778" s="7">
        <v>161</v>
      </c>
      <c r="B778" s="36">
        <v>44270</v>
      </c>
      <c r="C778" s="7" t="str" cm="1">
        <f t="array" ref="C778">Host(D778)</f>
        <v>Instagram</v>
      </c>
      <c r="D778" s="7" t="s">
        <v>19</v>
      </c>
      <c r="E778" s="7" t="s">
        <v>11</v>
      </c>
      <c r="F778" s="7">
        <v>983498</v>
      </c>
      <c r="G778" s="7">
        <v>6025202</v>
      </c>
      <c r="H778" s="37">
        <v>40267.14</v>
      </c>
      <c r="I778" s="7">
        <v>39595</v>
      </c>
      <c r="J778" s="7">
        <v>826</v>
      </c>
      <c r="K778" s="7">
        <v>12</v>
      </c>
      <c r="L778" s="38" cm="1">
        <f t="array" ref="L778">ConvRate(K778,J778)</f>
        <v>1.4527845036319613E-2</v>
      </c>
      <c r="M778" s="39">
        <v>23949</v>
      </c>
      <c r="N778" s="39" cm="1">
        <f t="array" ref="N778">Profit(M778,H778)</f>
        <v>-16318.14</v>
      </c>
      <c r="O778" s="40">
        <f t="shared" si="24"/>
        <v>1.0169753756787474</v>
      </c>
      <c r="P778" s="40" cm="1">
        <f t="array" ref="P778">CostperConv('Master Data'!$H778,'Master Data'!$K778)</f>
        <v>3355.5949999999998</v>
      </c>
      <c r="Q778" s="38">
        <f t="shared" si="25"/>
        <v>6.5715639077328861E-3</v>
      </c>
      <c r="R778" s="41" cm="1">
        <f t="array" ref="R778">ProfitPCNT(N778,H778)</f>
        <v>-0.40524705752631052</v>
      </c>
      <c r="T778" s="11"/>
      <c r="U778" s="11"/>
    </row>
    <row r="779" spans="1:21" x14ac:dyDescent="0.2">
      <c r="A779" s="8">
        <v>162</v>
      </c>
      <c r="B779" s="30">
        <v>44270</v>
      </c>
      <c r="C779" s="8" t="str" cm="1">
        <f t="array" ref="C779">Host(D779)</f>
        <v>Facebook</v>
      </c>
      <c r="D779" s="8" t="s">
        <v>20</v>
      </c>
      <c r="E779" s="8" t="s">
        <v>11</v>
      </c>
      <c r="F779" s="8">
        <v>4387490</v>
      </c>
      <c r="G779" s="8">
        <v>59248</v>
      </c>
      <c r="H779" s="31">
        <v>13380.93</v>
      </c>
      <c r="I779" s="8">
        <v>1832</v>
      </c>
      <c r="J779" s="8">
        <v>26</v>
      </c>
      <c r="K779" s="8">
        <v>4</v>
      </c>
      <c r="L779" s="32" cm="1">
        <f t="array" ref="L779">ConvRate(K779,J779)</f>
        <v>0.15384615384615385</v>
      </c>
      <c r="M779" s="33">
        <v>27259</v>
      </c>
      <c r="N779" s="33" cm="1">
        <f t="array" ref="N779">Profit(M779,H779)</f>
        <v>13878.07</v>
      </c>
      <c r="O779" s="34">
        <f t="shared" si="24"/>
        <v>7.3040010917030571</v>
      </c>
      <c r="P779" s="34" cm="1">
        <f t="array" ref="P779">CostperConv('Master Data'!$H779,'Master Data'!$K779)</f>
        <v>3345.2325000000001</v>
      </c>
      <c r="Q779" s="32">
        <f t="shared" si="25"/>
        <v>3.0920874966243586E-2</v>
      </c>
      <c r="R779" s="35" cm="1">
        <f t="array" ref="R779">ProfitPCNT(N779,H779)</f>
        <v>1.0371528735297173</v>
      </c>
      <c r="T779" s="11"/>
      <c r="U779" s="11"/>
    </row>
    <row r="780" spans="1:21" x14ac:dyDescent="0.2">
      <c r="A780" s="7">
        <v>163</v>
      </c>
      <c r="B780" s="36">
        <v>44270</v>
      </c>
      <c r="C780" s="7" t="str" cm="1">
        <f t="array" ref="C780">Host(D780)</f>
        <v>Facebook</v>
      </c>
      <c r="D780" s="7" t="s">
        <v>21</v>
      </c>
      <c r="E780" s="7" t="s">
        <v>11</v>
      </c>
      <c r="F780" s="7">
        <v>544756</v>
      </c>
      <c r="G780" s="7">
        <v>1231212</v>
      </c>
      <c r="H780" s="37">
        <v>7737.53</v>
      </c>
      <c r="I780" s="7">
        <v>10020</v>
      </c>
      <c r="J780" s="7">
        <v>3</v>
      </c>
      <c r="K780" s="7">
        <v>1</v>
      </c>
      <c r="L780" s="38" cm="1">
        <f t="array" ref="L780">ConvRate(K780,J780)</f>
        <v>0.33333333333333331</v>
      </c>
      <c r="M780" s="39">
        <v>758</v>
      </c>
      <c r="N780" s="39" cm="1">
        <f t="array" ref="N780">Profit(M780,H780)</f>
        <v>-6979.53</v>
      </c>
      <c r="O780" s="40">
        <f t="shared" si="24"/>
        <v>0.77220858283433136</v>
      </c>
      <c r="P780" s="40" cm="1">
        <f t="array" ref="P780">CostperConv('Master Data'!$H780,'Master Data'!$K780)</f>
        <v>7737.53</v>
      </c>
      <c r="Q780" s="38">
        <f t="shared" si="25"/>
        <v>8.1383222385746721E-3</v>
      </c>
      <c r="R780" s="41" cm="1">
        <f t="array" ref="R780">ProfitPCNT(N780,H780)</f>
        <v>-0.90203592102389263</v>
      </c>
      <c r="T780" s="11"/>
      <c r="U780" s="11"/>
    </row>
    <row r="781" spans="1:21" x14ac:dyDescent="0.2">
      <c r="A781" s="8">
        <v>164</v>
      </c>
      <c r="B781" s="30">
        <v>44270</v>
      </c>
      <c r="C781" s="8" t="str" cm="1">
        <f t="array" ref="C781">Host(D781)</f>
        <v>Instagram</v>
      </c>
      <c r="D781" s="8" t="s">
        <v>22</v>
      </c>
      <c r="E781" s="8" t="s">
        <v>17</v>
      </c>
      <c r="F781" s="8">
        <v>374754</v>
      </c>
      <c r="G781" s="8">
        <v>2124824</v>
      </c>
      <c r="H781" s="31">
        <v>84675.839999999997</v>
      </c>
      <c r="I781" s="8">
        <v>22566</v>
      </c>
      <c r="J781" s="8">
        <v>120</v>
      </c>
      <c r="K781" s="8">
        <v>27</v>
      </c>
      <c r="L781" s="32" cm="1">
        <f t="array" ref="L781">ConvRate(K781,J781)</f>
        <v>0.22500000000000001</v>
      </c>
      <c r="M781" s="33">
        <v>122191</v>
      </c>
      <c r="N781" s="33" cm="1">
        <f t="array" ref="N781">Profit(M781,H781)</f>
        <v>37515.160000000003</v>
      </c>
      <c r="O781" s="34">
        <f t="shared" si="24"/>
        <v>3.7523637330497208</v>
      </c>
      <c r="P781" s="34" cm="1">
        <f t="array" ref="P781">CostperConv('Master Data'!$H781,'Master Data'!$K781)</f>
        <v>3136.1422222222222</v>
      </c>
      <c r="Q781" s="32">
        <f t="shared" si="25"/>
        <v>1.0620173717917342E-2</v>
      </c>
      <c r="R781" s="35" cm="1">
        <f t="array" ref="R781">ProfitPCNT(N781,H781)</f>
        <v>0.44304443864979676</v>
      </c>
      <c r="T781" s="11"/>
      <c r="U781" s="11"/>
    </row>
    <row r="782" spans="1:21" x14ac:dyDescent="0.2">
      <c r="A782" s="7">
        <v>165</v>
      </c>
      <c r="B782" s="36">
        <v>44270</v>
      </c>
      <c r="C782" s="7" t="str" cm="1">
        <f t="array" ref="C782">Host(D782)</f>
        <v>Google</v>
      </c>
      <c r="D782" s="7" t="s">
        <v>23</v>
      </c>
      <c r="E782" s="7" t="s">
        <v>24</v>
      </c>
      <c r="F782" s="7">
        <v>39889</v>
      </c>
      <c r="G782" s="7">
        <v>9518207</v>
      </c>
      <c r="H782" s="37">
        <v>612262.52</v>
      </c>
      <c r="I782" s="7">
        <v>29383</v>
      </c>
      <c r="J782" s="7">
        <v>1089</v>
      </c>
      <c r="K782" s="7">
        <v>141</v>
      </c>
      <c r="L782" s="38" cm="1">
        <f t="array" ref="L782">ConvRate(K782,J782)</f>
        <v>0.12947658402203857</v>
      </c>
      <c r="M782" s="39">
        <v>649043</v>
      </c>
      <c r="N782" s="39" cm="1">
        <f t="array" ref="N782">Profit(M782,H782)</f>
        <v>36780.480000000003</v>
      </c>
      <c r="O782" s="40">
        <f t="shared" si="24"/>
        <v>20.837304563863459</v>
      </c>
      <c r="P782" s="40" cm="1">
        <f t="array" ref="P782">CostperConv('Master Data'!$H782,'Master Data'!$K782)</f>
        <v>4342.2873758865253</v>
      </c>
      <c r="Q782" s="38">
        <f t="shared" si="25"/>
        <v>3.0870309922866775E-3</v>
      </c>
      <c r="R782" s="41" cm="1">
        <f t="array" ref="R782">ProfitPCNT(N782,H782)</f>
        <v>6.0073054937284098E-2</v>
      </c>
      <c r="T782" s="11"/>
      <c r="U782" s="11"/>
    </row>
    <row r="783" spans="1:21" x14ac:dyDescent="0.2">
      <c r="A783" s="8">
        <v>166</v>
      </c>
      <c r="B783" s="30">
        <v>44271</v>
      </c>
      <c r="C783" s="8" t="str" cm="1">
        <f t="array" ref="C783">Host(D783)</f>
        <v>Facebook</v>
      </c>
      <c r="D783" s="8" t="s">
        <v>10</v>
      </c>
      <c r="E783" s="8" t="s">
        <v>11</v>
      </c>
      <c r="F783" s="8">
        <v>349043</v>
      </c>
      <c r="G783" s="8">
        <v>3391756</v>
      </c>
      <c r="H783" s="31">
        <v>394706.76</v>
      </c>
      <c r="I783" s="8">
        <v>18988</v>
      </c>
      <c r="J783" s="8">
        <v>424</v>
      </c>
      <c r="K783" s="8">
        <v>56</v>
      </c>
      <c r="L783" s="32" cm="1">
        <f t="array" ref="L783">ConvRate(K783,J783)</f>
        <v>0.13207547169811321</v>
      </c>
      <c r="M783" s="33">
        <v>371520</v>
      </c>
      <c r="N783" s="33" cm="1">
        <f t="array" ref="N783">Profit(M783,H783)</f>
        <v>-23186.76</v>
      </c>
      <c r="O783" s="34">
        <f t="shared" si="24"/>
        <v>20.78716873815041</v>
      </c>
      <c r="P783" s="34" cm="1">
        <f t="array" ref="P783">CostperConv('Master Data'!$H783,'Master Data'!$K783)</f>
        <v>7048.335</v>
      </c>
      <c r="Q783" s="32">
        <f t="shared" si="25"/>
        <v>5.5982800649575027E-3</v>
      </c>
      <c r="R783" s="35" cm="1">
        <f t="array" ref="R783">ProfitPCNT(N783,H783)</f>
        <v>-5.874426878323543E-2</v>
      </c>
      <c r="T783" s="11"/>
      <c r="U783" s="11"/>
    </row>
    <row r="784" spans="1:21" x14ac:dyDescent="0.2">
      <c r="A784" s="7">
        <v>167</v>
      </c>
      <c r="B784" s="36">
        <v>44271</v>
      </c>
      <c r="C784" s="7" t="str" cm="1">
        <f t="array" ref="C784">Host(D784)</f>
        <v>Facebook</v>
      </c>
      <c r="D784" s="7" t="s">
        <v>12</v>
      </c>
      <c r="E784" s="7" t="s">
        <v>11</v>
      </c>
      <c r="F784" s="7">
        <v>348934</v>
      </c>
      <c r="G784" s="7">
        <v>4850232</v>
      </c>
      <c r="H784" s="37">
        <v>536170.65</v>
      </c>
      <c r="I784" s="7">
        <v>27137</v>
      </c>
      <c r="J784" s="7">
        <v>901</v>
      </c>
      <c r="K784" s="7">
        <v>85</v>
      </c>
      <c r="L784" s="38" cm="1">
        <f t="array" ref="L784">ConvRate(K784,J784)</f>
        <v>9.4339622641509441E-2</v>
      </c>
      <c r="M784" s="39">
        <v>377289</v>
      </c>
      <c r="N784" s="39" cm="1">
        <f t="array" ref="N784">Profit(M784,H784)</f>
        <v>-158881.65</v>
      </c>
      <c r="O784" s="40">
        <f t="shared" si="24"/>
        <v>19.757919077274572</v>
      </c>
      <c r="P784" s="40" cm="1">
        <f t="array" ref="P784">CostperConv('Master Data'!$H784,'Master Data'!$K784)</f>
        <v>6307.89</v>
      </c>
      <c r="Q784" s="38">
        <f t="shared" si="25"/>
        <v>5.5949900953191521E-3</v>
      </c>
      <c r="R784" s="41" cm="1">
        <f t="array" ref="R784">ProfitPCNT(N784,H784)</f>
        <v>-0.29632664525743807</v>
      </c>
      <c r="T784" s="11"/>
      <c r="U784" s="11"/>
    </row>
    <row r="785" spans="1:21" x14ac:dyDescent="0.2">
      <c r="A785" s="8">
        <v>168</v>
      </c>
      <c r="B785" s="30">
        <v>44271</v>
      </c>
      <c r="C785" s="8" t="str" cm="1">
        <f t="array" ref="C785">Host(D785)</f>
        <v>Google</v>
      </c>
      <c r="D785" s="8" t="s">
        <v>13</v>
      </c>
      <c r="E785" s="8" t="s">
        <v>14</v>
      </c>
      <c r="F785" s="8">
        <v>89459845</v>
      </c>
      <c r="G785" s="8">
        <v>430899</v>
      </c>
      <c r="H785" s="31">
        <v>116608.54</v>
      </c>
      <c r="I785" s="8">
        <v>6463</v>
      </c>
      <c r="J785" s="8">
        <v>160</v>
      </c>
      <c r="K785" s="8">
        <v>23</v>
      </c>
      <c r="L785" s="32" cm="1">
        <f t="array" ref="L785">ConvRate(K785,J785)</f>
        <v>0.14374999999999999</v>
      </c>
      <c r="M785" s="33">
        <v>205857</v>
      </c>
      <c r="N785" s="33" cm="1">
        <f t="array" ref="N785">Profit(M785,H785)</f>
        <v>89248.46</v>
      </c>
      <c r="O785" s="34">
        <f t="shared" si="24"/>
        <v>18.042478725050284</v>
      </c>
      <c r="P785" s="34" cm="1">
        <f t="array" ref="P785">CostperConv('Master Data'!$H785,'Master Data'!$K785)</f>
        <v>5069.9365217391305</v>
      </c>
      <c r="Q785" s="32">
        <f t="shared" si="25"/>
        <v>1.4998874446215935E-2</v>
      </c>
      <c r="R785" s="35" cm="1">
        <f t="array" ref="R785">ProfitPCNT(N785,H785)</f>
        <v>0.76536812826916456</v>
      </c>
      <c r="T785" s="11"/>
      <c r="U785" s="11"/>
    </row>
    <row r="786" spans="1:21" x14ac:dyDescent="0.2">
      <c r="A786" s="7">
        <v>169</v>
      </c>
      <c r="B786" s="36">
        <v>44271</v>
      </c>
      <c r="C786" s="7" t="str" cm="1">
        <f t="array" ref="C786">Host(D786)</f>
        <v>Google</v>
      </c>
      <c r="D786" s="7" t="s">
        <v>15</v>
      </c>
      <c r="E786" s="7" t="s">
        <v>14</v>
      </c>
      <c r="F786" s="7">
        <v>127823</v>
      </c>
      <c r="G786" s="7">
        <v>3831518</v>
      </c>
      <c r="H786" s="37">
        <v>307815.06</v>
      </c>
      <c r="I786" s="7">
        <v>18006</v>
      </c>
      <c r="J786" s="7">
        <v>604</v>
      </c>
      <c r="K786" s="7">
        <v>66</v>
      </c>
      <c r="L786" s="38" cm="1">
        <f t="array" ref="L786">ConvRate(K786,J786)</f>
        <v>0.10927152317880795</v>
      </c>
      <c r="M786" s="39">
        <v>216809</v>
      </c>
      <c r="N786" s="39" cm="1">
        <f t="array" ref="N786">Profit(M786,H786)</f>
        <v>-91006.06</v>
      </c>
      <c r="O786" s="40">
        <f t="shared" si="24"/>
        <v>17.095138287237589</v>
      </c>
      <c r="P786" s="40" cm="1">
        <f t="array" ref="P786">CostperConv('Master Data'!$H786,'Master Data'!$K786)</f>
        <v>4663.8645454545458</v>
      </c>
      <c r="Q786" s="38">
        <f t="shared" si="25"/>
        <v>4.6994428839953247E-3</v>
      </c>
      <c r="R786" s="41" cm="1">
        <f t="array" ref="R786">ProfitPCNT(N786,H786)</f>
        <v>-0.29565174621410661</v>
      </c>
      <c r="T786" s="11"/>
      <c r="U786" s="11"/>
    </row>
    <row r="787" spans="1:21" x14ac:dyDescent="0.2">
      <c r="A787" s="8">
        <v>170</v>
      </c>
      <c r="B787" s="30">
        <v>44271</v>
      </c>
      <c r="C787" s="8" t="str" cm="1">
        <f t="array" ref="C787">Host(D787)</f>
        <v>YouTube</v>
      </c>
      <c r="D787" s="8" t="s">
        <v>16</v>
      </c>
      <c r="E787" s="8" t="s">
        <v>17</v>
      </c>
      <c r="F787" s="8">
        <v>10934</v>
      </c>
      <c r="G787" s="8">
        <v>5058860</v>
      </c>
      <c r="H787" s="31">
        <v>182914.72</v>
      </c>
      <c r="I787" s="8">
        <v>39181</v>
      </c>
      <c r="J787" s="8">
        <v>624</v>
      </c>
      <c r="K787" s="8">
        <v>145</v>
      </c>
      <c r="L787" s="32" cm="1">
        <f t="array" ref="L787">ConvRate(K787,J787)</f>
        <v>0.23237179487179488</v>
      </c>
      <c r="M787" s="33">
        <v>1068609</v>
      </c>
      <c r="N787" s="33" cm="1">
        <f t="array" ref="N787">Profit(M787,H787)</f>
        <v>885694.28</v>
      </c>
      <c r="O787" s="34">
        <f t="shared" si="24"/>
        <v>4.6684546081008653</v>
      </c>
      <c r="P787" s="34" cm="1">
        <f t="array" ref="P787">CostperConv('Master Data'!$H787,'Master Data'!$K787)</f>
        <v>1261.4808275862069</v>
      </c>
      <c r="Q787" s="32">
        <f t="shared" si="25"/>
        <v>7.7450255591180617E-3</v>
      </c>
      <c r="R787" s="35" cm="1">
        <f t="array" ref="R787">ProfitPCNT(N787,H787)</f>
        <v>4.8421159324957559</v>
      </c>
      <c r="T787" s="11"/>
      <c r="U787" s="11"/>
    </row>
    <row r="788" spans="1:21" x14ac:dyDescent="0.2">
      <c r="A788" s="7">
        <v>171</v>
      </c>
      <c r="B788" s="36">
        <v>44271</v>
      </c>
      <c r="C788" s="7" t="str" cm="1">
        <f t="array" ref="C788">Host(D788)</f>
        <v>Instagram</v>
      </c>
      <c r="D788" s="7" t="s">
        <v>18</v>
      </c>
      <c r="E788" s="7" t="s">
        <v>11</v>
      </c>
      <c r="F788" s="7">
        <v>9034945</v>
      </c>
      <c r="G788" s="7">
        <v>4653665</v>
      </c>
      <c r="H788" s="37">
        <v>166831.32999999999</v>
      </c>
      <c r="I788" s="7">
        <v>22363</v>
      </c>
      <c r="J788" s="7">
        <v>423</v>
      </c>
      <c r="K788" s="7">
        <v>39</v>
      </c>
      <c r="L788" s="38" cm="1">
        <f t="array" ref="L788">ConvRate(K788,J788)</f>
        <v>9.2198581560283682E-2</v>
      </c>
      <c r="M788" s="39">
        <v>171898</v>
      </c>
      <c r="N788" s="39" cm="1">
        <f t="array" ref="N788">Profit(M788,H788)</f>
        <v>5066.67</v>
      </c>
      <c r="O788" s="40">
        <f t="shared" si="24"/>
        <v>7.4601498010105969</v>
      </c>
      <c r="P788" s="40" cm="1">
        <f t="array" ref="P788">CostperConv('Master Data'!$H788,'Master Data'!$K788)</f>
        <v>4277.7264102564095</v>
      </c>
      <c r="Q788" s="38">
        <f t="shared" si="25"/>
        <v>4.8054597827733624E-3</v>
      </c>
      <c r="R788" s="41" cm="1">
        <f t="array" ref="R788">ProfitPCNT(N788,H788)</f>
        <v>3.0370015032548145E-2</v>
      </c>
      <c r="T788" s="11"/>
      <c r="U788" s="11"/>
    </row>
    <row r="789" spans="1:21" x14ac:dyDescent="0.2">
      <c r="A789" s="8">
        <v>172</v>
      </c>
      <c r="B789" s="30">
        <v>44271</v>
      </c>
      <c r="C789" s="8" t="str" cm="1">
        <f t="array" ref="C789">Host(D789)</f>
        <v>Instagram</v>
      </c>
      <c r="D789" s="8" t="s">
        <v>19</v>
      </c>
      <c r="E789" s="8" t="s">
        <v>11</v>
      </c>
      <c r="F789" s="8">
        <v>983498</v>
      </c>
      <c r="G789" s="8">
        <v>16542646</v>
      </c>
      <c r="H789" s="31">
        <v>102411.25</v>
      </c>
      <c r="I789" s="8">
        <v>44009</v>
      </c>
      <c r="J789" s="8">
        <v>736</v>
      </c>
      <c r="K789" s="8">
        <v>28</v>
      </c>
      <c r="L789" s="32" cm="1">
        <f t="array" ref="L789">ConvRate(K789,J789)</f>
        <v>3.8043478260869568E-2</v>
      </c>
      <c r="M789" s="33">
        <v>38605</v>
      </c>
      <c r="N789" s="33" cm="1">
        <f t="array" ref="N789">Profit(M789,H789)</f>
        <v>-63806.25</v>
      </c>
      <c r="O789" s="34">
        <f t="shared" si="24"/>
        <v>2.3270524210956851</v>
      </c>
      <c r="P789" s="34" cm="1">
        <f t="array" ref="P789">CostperConv('Master Data'!$H789,'Master Data'!$K789)</f>
        <v>3657.5446428571427</v>
      </c>
      <c r="Q789" s="32">
        <f t="shared" si="25"/>
        <v>2.6603362001459741E-3</v>
      </c>
      <c r="R789" s="35" cm="1">
        <f t="array" ref="R789">ProfitPCNT(N789,H789)</f>
        <v>-0.6230394609967167</v>
      </c>
      <c r="T789" s="11"/>
      <c r="U789" s="11"/>
    </row>
    <row r="790" spans="1:21" x14ac:dyDescent="0.2">
      <c r="A790" s="7">
        <v>173</v>
      </c>
      <c r="B790" s="36">
        <v>44271</v>
      </c>
      <c r="C790" s="7" t="str" cm="1">
        <f t="array" ref="C790">Host(D790)</f>
        <v>Facebook</v>
      </c>
      <c r="D790" s="7" t="s">
        <v>20</v>
      </c>
      <c r="E790" s="7" t="s">
        <v>11</v>
      </c>
      <c r="F790" s="7">
        <v>4387490</v>
      </c>
      <c r="G790" s="7">
        <v>81291</v>
      </c>
      <c r="H790" s="37">
        <v>28323.72</v>
      </c>
      <c r="I790" s="7">
        <v>2831</v>
      </c>
      <c r="J790" s="7">
        <v>45</v>
      </c>
      <c r="K790" s="7">
        <v>10</v>
      </c>
      <c r="L790" s="38" cm="1">
        <f t="array" ref="L790">ConvRate(K790,J790)</f>
        <v>0.22222222222222221</v>
      </c>
      <c r="M790" s="39">
        <v>68688</v>
      </c>
      <c r="N790" s="39" cm="1">
        <f t="array" ref="N790">Profit(M790,H790)</f>
        <v>40364.28</v>
      </c>
      <c r="O790" s="40">
        <f t="shared" si="24"/>
        <v>10.00484634404804</v>
      </c>
      <c r="P790" s="40" cm="1">
        <f t="array" ref="P790">CostperConv('Master Data'!$H790,'Master Data'!$K790)</f>
        <v>2832.3720000000003</v>
      </c>
      <c r="Q790" s="38">
        <f t="shared" si="25"/>
        <v>3.4825503438265001E-2</v>
      </c>
      <c r="R790" s="41" cm="1">
        <f t="array" ref="R790">ProfitPCNT(N790,H790)</f>
        <v>1.4251051768623613</v>
      </c>
      <c r="T790" s="11"/>
      <c r="U790" s="11"/>
    </row>
    <row r="791" spans="1:21" x14ac:dyDescent="0.2">
      <c r="A791" s="8">
        <v>174</v>
      </c>
      <c r="B791" s="30">
        <v>44271</v>
      </c>
      <c r="C791" s="8" t="str" cm="1">
        <f t="array" ref="C791">Host(D791)</f>
        <v>Facebook</v>
      </c>
      <c r="D791" s="8" t="s">
        <v>21</v>
      </c>
      <c r="E791" s="8" t="s">
        <v>11</v>
      </c>
      <c r="F791" s="8">
        <v>544756</v>
      </c>
      <c r="G791" s="8">
        <v>1732780</v>
      </c>
      <c r="H791" s="31">
        <v>323636.24</v>
      </c>
      <c r="I791" s="8">
        <v>10826</v>
      </c>
      <c r="J791" s="8">
        <v>271</v>
      </c>
      <c r="K791" s="8">
        <v>45</v>
      </c>
      <c r="L791" s="32" cm="1">
        <f t="array" ref="L791">ConvRate(K791,J791)</f>
        <v>0.16605166051660517</v>
      </c>
      <c r="M791" s="33">
        <v>25714</v>
      </c>
      <c r="N791" s="33" cm="1">
        <f t="array" ref="N791">Profit(M791,H791)</f>
        <v>-297922.24</v>
      </c>
      <c r="O791" s="34">
        <f t="shared" si="24"/>
        <v>29.894350637354517</v>
      </c>
      <c r="P791" s="34" cm="1">
        <f t="array" ref="P791">CostperConv('Master Data'!$H791,'Master Data'!$K791)</f>
        <v>7191.9164444444441</v>
      </c>
      <c r="Q791" s="32">
        <f t="shared" si="25"/>
        <v>6.2477637091840855E-3</v>
      </c>
      <c r="R791" s="35" cm="1">
        <f t="array" ref="R791">ProfitPCNT(N791,H791)</f>
        <v>-0.92054659886049839</v>
      </c>
      <c r="T791" s="11"/>
      <c r="U791" s="11"/>
    </row>
    <row r="792" spans="1:21" x14ac:dyDescent="0.2">
      <c r="A792" s="7">
        <v>175</v>
      </c>
      <c r="B792" s="36">
        <v>44271</v>
      </c>
      <c r="C792" s="7" t="str" cm="1">
        <f t="array" ref="C792">Host(D792)</f>
        <v>Instagram</v>
      </c>
      <c r="D792" s="7" t="s">
        <v>22</v>
      </c>
      <c r="E792" s="7" t="s">
        <v>17</v>
      </c>
      <c r="F792" s="7">
        <v>374754</v>
      </c>
      <c r="G792" s="7">
        <v>3301757</v>
      </c>
      <c r="H792" s="37">
        <v>538802.49</v>
      </c>
      <c r="I792" s="7">
        <v>19968</v>
      </c>
      <c r="J792" s="7">
        <v>753</v>
      </c>
      <c r="K792" s="7">
        <v>154</v>
      </c>
      <c r="L792" s="38" cm="1">
        <f t="array" ref="L792">ConvRate(K792,J792)</f>
        <v>0.20451527224435592</v>
      </c>
      <c r="M792" s="39">
        <v>1081558</v>
      </c>
      <c r="N792" s="39" cm="1">
        <f t="array" ref="N792">Profit(M792,H792)</f>
        <v>542755.51</v>
      </c>
      <c r="O792" s="40">
        <f t="shared" si="24"/>
        <v>26.983297776442306</v>
      </c>
      <c r="P792" s="40" cm="1">
        <f t="array" ref="P792">CostperConv('Master Data'!$H792,'Master Data'!$K792)</f>
        <v>3498.7174675324673</v>
      </c>
      <c r="Q792" s="38">
        <f t="shared" si="25"/>
        <v>6.0476891545925395E-3</v>
      </c>
      <c r="R792" s="41" cm="1">
        <f t="array" ref="R792">ProfitPCNT(N792,H792)</f>
        <v>1.0073366773045165</v>
      </c>
      <c r="T792" s="11"/>
      <c r="U792" s="11"/>
    </row>
    <row r="793" spans="1:21" x14ac:dyDescent="0.2">
      <c r="A793" s="8">
        <v>176</v>
      </c>
      <c r="B793" s="30">
        <v>44271</v>
      </c>
      <c r="C793" s="8" t="str" cm="1">
        <f t="array" ref="C793">Host(D793)</f>
        <v>Google</v>
      </c>
      <c r="D793" s="8" t="s">
        <v>23</v>
      </c>
      <c r="E793" s="8" t="s">
        <v>24</v>
      </c>
      <c r="F793" s="8">
        <v>39889</v>
      </c>
      <c r="G793" s="8">
        <v>48494939</v>
      </c>
      <c r="H793" s="31">
        <v>225050.88</v>
      </c>
      <c r="I793" s="8">
        <v>36451</v>
      </c>
      <c r="J793" s="8">
        <v>420</v>
      </c>
      <c r="K793" s="8">
        <v>56</v>
      </c>
      <c r="L793" s="32" cm="1">
        <f t="array" ref="L793">ConvRate(K793,J793)</f>
        <v>0.13333333333333333</v>
      </c>
      <c r="M793" s="33">
        <v>225928</v>
      </c>
      <c r="N793" s="33" cm="1">
        <f t="array" ref="N793">Profit(M793,H793)</f>
        <v>877.12</v>
      </c>
      <c r="O793" s="34">
        <f t="shared" si="24"/>
        <v>6.1740660064195767</v>
      </c>
      <c r="P793" s="34" cm="1">
        <f t="array" ref="P793">CostperConv('Master Data'!$H793,'Master Data'!$K793)</f>
        <v>4018.7657142857142</v>
      </c>
      <c r="Q793" s="32">
        <f t="shared" si="25"/>
        <v>7.5164544489889963E-4</v>
      </c>
      <c r="R793" s="35" cm="1">
        <f t="array" ref="R793">ProfitPCNT(N793,H793)</f>
        <v>3.8974297723252628E-3</v>
      </c>
      <c r="T793" s="11"/>
      <c r="U793" s="11"/>
    </row>
    <row r="794" spans="1:21" x14ac:dyDescent="0.2">
      <c r="A794" s="7">
        <v>177</v>
      </c>
      <c r="B794" s="36">
        <v>44272</v>
      </c>
      <c r="C794" s="7" t="str" cm="1">
        <f t="array" ref="C794">Host(D794)</f>
        <v>Facebook</v>
      </c>
      <c r="D794" s="7" t="s">
        <v>10</v>
      </c>
      <c r="E794" s="7" t="s">
        <v>11</v>
      </c>
      <c r="F794" s="7">
        <v>349043</v>
      </c>
      <c r="G794" s="7">
        <v>4732434</v>
      </c>
      <c r="H794" s="37">
        <v>401726.84</v>
      </c>
      <c r="I794" s="7">
        <v>22657</v>
      </c>
      <c r="J794" s="7">
        <v>655</v>
      </c>
      <c r="K794" s="7">
        <v>76</v>
      </c>
      <c r="L794" s="38" cm="1">
        <f t="array" ref="L794">ConvRate(K794,J794)</f>
        <v>0.11603053435114503</v>
      </c>
      <c r="M794" s="39">
        <v>363717</v>
      </c>
      <c r="N794" s="39" cm="1">
        <f t="array" ref="N794">Profit(M794,H794)</f>
        <v>-38009.839999999997</v>
      </c>
      <c r="O794" s="40">
        <f t="shared" si="24"/>
        <v>17.730804607847464</v>
      </c>
      <c r="P794" s="40" cm="1">
        <f t="array" ref="P794">CostperConv('Master Data'!$H794,'Master Data'!$K794)</f>
        <v>5285.879473684211</v>
      </c>
      <c r="Q794" s="38">
        <f t="shared" si="25"/>
        <v>4.7875997848041835E-3</v>
      </c>
      <c r="R794" s="41" cm="1">
        <f t="array" ref="R794">ProfitPCNT(N794,H794)</f>
        <v>-9.4616132693548669E-2</v>
      </c>
      <c r="T794" s="11"/>
      <c r="U794" s="11"/>
    </row>
    <row r="795" spans="1:21" x14ac:dyDescent="0.2">
      <c r="A795" s="8">
        <v>178</v>
      </c>
      <c r="B795" s="30">
        <v>44272</v>
      </c>
      <c r="C795" s="8" t="str" cm="1">
        <f t="array" ref="C795">Host(D795)</f>
        <v>Facebook</v>
      </c>
      <c r="D795" s="8" t="s">
        <v>12</v>
      </c>
      <c r="E795" s="8" t="s">
        <v>11</v>
      </c>
      <c r="F795" s="8">
        <v>348934</v>
      </c>
      <c r="G795" s="8">
        <v>7030782</v>
      </c>
      <c r="H795" s="31">
        <v>323758.44</v>
      </c>
      <c r="I795" s="8">
        <v>32512</v>
      </c>
      <c r="J795" s="8">
        <v>483</v>
      </c>
      <c r="K795" s="8">
        <v>71</v>
      </c>
      <c r="L795" s="32" cm="1">
        <f t="array" ref="L795">ConvRate(K795,J795)</f>
        <v>0.14699792960662525</v>
      </c>
      <c r="M795" s="33">
        <v>297348</v>
      </c>
      <c r="N795" s="33" cm="1">
        <f t="array" ref="N795">Profit(M795,H795)</f>
        <v>-26410.44</v>
      </c>
      <c r="O795" s="34">
        <f t="shared" si="24"/>
        <v>9.9581213090551177</v>
      </c>
      <c r="P795" s="34" cm="1">
        <f t="array" ref="P795">CostperConv('Master Data'!$H795,'Master Data'!$K795)</f>
        <v>4559.9780281690137</v>
      </c>
      <c r="Q795" s="32">
        <f t="shared" si="25"/>
        <v>4.6242366780821819E-3</v>
      </c>
      <c r="R795" s="35" cm="1">
        <f t="array" ref="R795">ProfitPCNT(N795,H795)</f>
        <v>-8.1574522041803751E-2</v>
      </c>
      <c r="T795" s="11"/>
      <c r="U795" s="11"/>
    </row>
    <row r="796" spans="1:21" x14ac:dyDescent="0.2">
      <c r="A796" s="7">
        <v>179</v>
      </c>
      <c r="B796" s="36">
        <v>44272</v>
      </c>
      <c r="C796" s="7" t="str" cm="1">
        <f t="array" ref="C796">Host(D796)</f>
        <v>Google</v>
      </c>
      <c r="D796" s="7" t="s">
        <v>13</v>
      </c>
      <c r="E796" s="7" t="s">
        <v>14</v>
      </c>
      <c r="F796" s="7">
        <v>89459845</v>
      </c>
      <c r="G796" s="7">
        <v>421827</v>
      </c>
      <c r="H796" s="37">
        <v>116013.47</v>
      </c>
      <c r="I796" s="7">
        <v>7464</v>
      </c>
      <c r="J796" s="7">
        <v>154</v>
      </c>
      <c r="K796" s="7">
        <v>27</v>
      </c>
      <c r="L796" s="38" cm="1">
        <f t="array" ref="L796">ConvRate(K796,J796)</f>
        <v>0.17532467532467533</v>
      </c>
      <c r="M796" s="39">
        <v>216329</v>
      </c>
      <c r="N796" s="39" cm="1">
        <f t="array" ref="N796">Profit(M796,H796)</f>
        <v>100315.53</v>
      </c>
      <c r="O796" s="40">
        <f t="shared" si="24"/>
        <v>15.543069399785638</v>
      </c>
      <c r="P796" s="40" cm="1">
        <f t="array" ref="P796">CostperConv('Master Data'!$H796,'Master Data'!$K796)</f>
        <v>4296.7951851851849</v>
      </c>
      <c r="Q796" s="38">
        <f t="shared" si="25"/>
        <v>1.7694457680518316E-2</v>
      </c>
      <c r="R796" s="41" cm="1">
        <f t="array" ref="R796">ProfitPCNT(N796,H796)</f>
        <v>0.86468864348251973</v>
      </c>
      <c r="T796" s="11"/>
      <c r="U796" s="11"/>
    </row>
    <row r="797" spans="1:21" x14ac:dyDescent="0.2">
      <c r="A797" s="8">
        <v>180</v>
      </c>
      <c r="B797" s="30">
        <v>44272</v>
      </c>
      <c r="C797" s="8" t="str" cm="1">
        <f t="array" ref="C797">Host(D797)</f>
        <v>Google</v>
      </c>
      <c r="D797" s="8" t="s">
        <v>15</v>
      </c>
      <c r="E797" s="8" t="s">
        <v>14</v>
      </c>
      <c r="F797" s="8">
        <v>127823</v>
      </c>
      <c r="G797" s="8">
        <v>4760611</v>
      </c>
      <c r="H797" s="31">
        <v>159243.88</v>
      </c>
      <c r="I797" s="8">
        <v>24726</v>
      </c>
      <c r="J797" s="8">
        <v>476</v>
      </c>
      <c r="K797" s="8">
        <v>48</v>
      </c>
      <c r="L797" s="32" cm="1">
        <f t="array" ref="L797">ConvRate(K797,J797)</f>
        <v>0.10084033613445378</v>
      </c>
      <c r="M797" s="33">
        <v>126397</v>
      </c>
      <c r="N797" s="33" cm="1">
        <f t="array" ref="N797">Profit(M797,H797)</f>
        <v>-32846.879999999997</v>
      </c>
      <c r="O797" s="34">
        <f t="shared" si="24"/>
        <v>6.4403413410984394</v>
      </c>
      <c r="P797" s="34" cm="1">
        <f t="array" ref="P797">CostperConv('Master Data'!$H797,'Master Data'!$K797)</f>
        <v>3317.5808333333334</v>
      </c>
      <c r="Q797" s="32">
        <f t="shared" si="25"/>
        <v>5.1938711228453659E-3</v>
      </c>
      <c r="R797" s="35" cm="1">
        <f t="array" ref="R797">ProfitPCNT(N797,H797)</f>
        <v>-0.20626776991366949</v>
      </c>
      <c r="T797" s="11"/>
      <c r="U797" s="11"/>
    </row>
    <row r="798" spans="1:21" x14ac:dyDescent="0.2">
      <c r="A798" s="7">
        <v>181</v>
      </c>
      <c r="B798" s="36">
        <v>44272</v>
      </c>
      <c r="C798" s="7" t="str" cm="1">
        <f t="array" ref="C798">Host(D798)</f>
        <v>YouTube</v>
      </c>
      <c r="D798" s="7" t="s">
        <v>16</v>
      </c>
      <c r="E798" s="7" t="s">
        <v>17</v>
      </c>
      <c r="F798" s="7">
        <v>10934</v>
      </c>
      <c r="G798" s="7">
        <v>3570972</v>
      </c>
      <c r="H798" s="37">
        <v>427163.94</v>
      </c>
      <c r="I798" s="7">
        <v>37860</v>
      </c>
      <c r="J798" s="7">
        <v>875</v>
      </c>
      <c r="K798" s="7">
        <v>176</v>
      </c>
      <c r="L798" s="38" cm="1">
        <f t="array" ref="L798">ConvRate(K798,J798)</f>
        <v>0.20114285714285715</v>
      </c>
      <c r="M798" s="39">
        <v>1357523</v>
      </c>
      <c r="N798" s="39" cm="1">
        <f t="array" ref="N798">Profit(M798,H798)</f>
        <v>930359.06</v>
      </c>
      <c r="O798" s="40">
        <f t="shared" si="24"/>
        <v>11.282724247226625</v>
      </c>
      <c r="P798" s="40" cm="1">
        <f t="array" ref="P798">CostperConv('Master Data'!$H798,'Master Data'!$K798)</f>
        <v>2427.067840909091</v>
      </c>
      <c r="Q798" s="38">
        <f t="shared" si="25"/>
        <v>1.0602155379543721E-2</v>
      </c>
      <c r="R798" s="41" cm="1">
        <f t="array" ref="R798">ProfitPCNT(N798,H798)</f>
        <v>2.1779906328235481</v>
      </c>
      <c r="T798" s="11"/>
      <c r="U798" s="11"/>
    </row>
    <row r="799" spans="1:21" x14ac:dyDescent="0.2">
      <c r="A799" s="8">
        <v>182</v>
      </c>
      <c r="B799" s="30">
        <v>44272</v>
      </c>
      <c r="C799" s="8" t="str" cm="1">
        <f t="array" ref="C799">Host(D799)</f>
        <v>Instagram</v>
      </c>
      <c r="D799" s="8" t="s">
        <v>18</v>
      </c>
      <c r="E799" s="8" t="s">
        <v>11</v>
      </c>
      <c r="F799" s="8">
        <v>9034945</v>
      </c>
      <c r="G799" s="8">
        <v>4251966</v>
      </c>
      <c r="H799" s="31">
        <v>285220.83</v>
      </c>
      <c r="I799" s="8">
        <v>22748</v>
      </c>
      <c r="J799" s="8">
        <v>591</v>
      </c>
      <c r="K799" s="8">
        <v>83</v>
      </c>
      <c r="L799" s="32" cm="1">
        <f t="array" ref="L799">ConvRate(K799,J799)</f>
        <v>0.14043993231810489</v>
      </c>
      <c r="M799" s="33">
        <v>537025</v>
      </c>
      <c r="N799" s="33" cm="1">
        <f t="array" ref="N799">Profit(M799,H799)</f>
        <v>251804.17</v>
      </c>
      <c r="O799" s="34">
        <f t="shared" si="24"/>
        <v>12.538281607174257</v>
      </c>
      <c r="P799" s="34" cm="1">
        <f t="array" ref="P799">CostperConv('Master Data'!$H799,'Master Data'!$K799)</f>
        <v>3436.3955421686751</v>
      </c>
      <c r="Q799" s="32">
        <f t="shared" si="25"/>
        <v>5.3499957431456411E-3</v>
      </c>
      <c r="R799" s="35" cm="1">
        <f t="array" ref="R799">ProfitPCNT(N799,H799)</f>
        <v>0.88283934241408668</v>
      </c>
      <c r="T799" s="11"/>
      <c r="U799" s="11"/>
    </row>
    <row r="800" spans="1:21" x14ac:dyDescent="0.2">
      <c r="A800" s="7">
        <v>183</v>
      </c>
      <c r="B800" s="36">
        <v>44272</v>
      </c>
      <c r="C800" s="7" t="str" cm="1">
        <f t="array" ref="C800">Host(D800)</f>
        <v>Instagram</v>
      </c>
      <c r="D800" s="7" t="s">
        <v>19</v>
      </c>
      <c r="E800" s="7" t="s">
        <v>11</v>
      </c>
      <c r="F800" s="7">
        <v>983498</v>
      </c>
      <c r="G800" s="7">
        <v>28920730</v>
      </c>
      <c r="H800" s="37">
        <v>161552.68</v>
      </c>
      <c r="I800" s="7">
        <v>47145</v>
      </c>
      <c r="J800" s="7">
        <v>1038</v>
      </c>
      <c r="K800" s="7">
        <v>40</v>
      </c>
      <c r="L800" s="38" cm="1">
        <f t="array" ref="L800">ConvRate(K800,J800)</f>
        <v>3.8535645472061654E-2</v>
      </c>
      <c r="M800" s="39">
        <v>133604</v>
      </c>
      <c r="N800" s="39" cm="1">
        <f t="array" ref="N800">Profit(M800,H800)</f>
        <v>-27948.68</v>
      </c>
      <c r="O800" s="40">
        <f t="shared" si="24"/>
        <v>3.4267192703361968</v>
      </c>
      <c r="P800" s="40" cm="1">
        <f t="array" ref="P800">CostperConv('Master Data'!$H800,'Master Data'!$K800)</f>
        <v>4038.817</v>
      </c>
      <c r="Q800" s="38">
        <f t="shared" si="25"/>
        <v>1.6301455737804682E-3</v>
      </c>
      <c r="R800" s="41" cm="1">
        <f t="array" ref="R800">ProfitPCNT(N800,H800)</f>
        <v>-0.17300041076384498</v>
      </c>
      <c r="T800" s="11"/>
      <c r="U800" s="11"/>
    </row>
    <row r="801" spans="1:21" x14ac:dyDescent="0.2">
      <c r="A801" s="8">
        <v>184</v>
      </c>
      <c r="B801" s="30">
        <v>44272</v>
      </c>
      <c r="C801" s="8" t="str" cm="1">
        <f t="array" ref="C801">Host(D801)</f>
        <v>Facebook</v>
      </c>
      <c r="D801" s="8" t="s">
        <v>20</v>
      </c>
      <c r="E801" s="8" t="s">
        <v>11</v>
      </c>
      <c r="F801" s="8">
        <v>4387490</v>
      </c>
      <c r="G801" s="8">
        <v>73990</v>
      </c>
      <c r="H801" s="31">
        <v>33892.080000000002</v>
      </c>
      <c r="I801" s="8">
        <v>2843</v>
      </c>
      <c r="J801" s="8">
        <v>51</v>
      </c>
      <c r="K801" s="8">
        <v>11</v>
      </c>
      <c r="L801" s="32" cm="1">
        <f t="array" ref="L801">ConvRate(K801,J801)</f>
        <v>0.21568627450980393</v>
      </c>
      <c r="M801" s="33">
        <v>47059</v>
      </c>
      <c r="N801" s="33" cm="1">
        <f t="array" ref="N801">Profit(M801,H801)</f>
        <v>13166.92</v>
      </c>
      <c r="O801" s="34">
        <f t="shared" si="24"/>
        <v>11.921238128737251</v>
      </c>
      <c r="P801" s="34" cm="1">
        <f t="array" ref="P801">CostperConv('Master Data'!$H801,'Master Data'!$K801)</f>
        <v>3081.0981818181822</v>
      </c>
      <c r="Q801" s="32">
        <f t="shared" si="25"/>
        <v>3.8424111366400865E-2</v>
      </c>
      <c r="R801" s="35" cm="1">
        <f t="array" ref="R801">ProfitPCNT(N801,H801)</f>
        <v>0.38849548331055511</v>
      </c>
      <c r="T801" s="11"/>
      <c r="U801" s="11"/>
    </row>
    <row r="802" spans="1:21" x14ac:dyDescent="0.2">
      <c r="A802" s="7">
        <v>185</v>
      </c>
      <c r="B802" s="36">
        <v>44272</v>
      </c>
      <c r="C802" s="7" t="str" cm="1">
        <f t="array" ref="C802">Host(D802)</f>
        <v>Facebook</v>
      </c>
      <c r="D802" s="7" t="s">
        <v>21</v>
      </c>
      <c r="E802" s="7" t="s">
        <v>11</v>
      </c>
      <c r="F802" s="7">
        <v>544756</v>
      </c>
      <c r="G802" s="7">
        <v>1528217</v>
      </c>
      <c r="H802" s="37">
        <v>289032.33</v>
      </c>
      <c r="I802" s="7">
        <v>9229</v>
      </c>
      <c r="J802" s="7">
        <v>247</v>
      </c>
      <c r="K802" s="7">
        <v>38</v>
      </c>
      <c r="L802" s="38" cm="1">
        <f t="array" ref="L802">ConvRate(K802,J802)</f>
        <v>0.15384615384615385</v>
      </c>
      <c r="M802" s="39">
        <v>32769</v>
      </c>
      <c r="N802" s="39" cm="1">
        <f t="array" ref="N802">Profit(M802,H802)</f>
        <v>-256263.33</v>
      </c>
      <c r="O802" s="40">
        <f t="shared" si="24"/>
        <v>31.317838335681007</v>
      </c>
      <c r="P802" s="40" cm="1">
        <f t="array" ref="P802">CostperConv('Master Data'!$H802,'Master Data'!$K802)</f>
        <v>7606.1139473684216</v>
      </c>
      <c r="Q802" s="38">
        <f t="shared" si="25"/>
        <v>6.0390638240511657E-3</v>
      </c>
      <c r="R802" s="41" cm="1">
        <f t="array" ref="R802">ProfitPCNT(N802,H802)</f>
        <v>-0.88662513982432334</v>
      </c>
      <c r="T802" s="11"/>
      <c r="U802" s="11"/>
    </row>
    <row r="803" spans="1:21" x14ac:dyDescent="0.2">
      <c r="A803" s="8">
        <v>186</v>
      </c>
      <c r="B803" s="30">
        <v>44272</v>
      </c>
      <c r="C803" s="8" t="str" cm="1">
        <f t="array" ref="C803">Host(D803)</f>
        <v>Instagram</v>
      </c>
      <c r="D803" s="8" t="s">
        <v>22</v>
      </c>
      <c r="E803" s="8" t="s">
        <v>17</v>
      </c>
      <c r="F803" s="8">
        <v>374754</v>
      </c>
      <c r="G803" s="8">
        <v>2335371</v>
      </c>
      <c r="H803" s="31">
        <v>449101.82</v>
      </c>
      <c r="I803" s="8">
        <v>31863</v>
      </c>
      <c r="J803" s="8">
        <v>651</v>
      </c>
      <c r="K803" s="8">
        <v>133</v>
      </c>
      <c r="L803" s="32" cm="1">
        <f t="array" ref="L803">ConvRate(K803,J803)</f>
        <v>0.20430107526881722</v>
      </c>
      <c r="M803" s="33">
        <v>502131</v>
      </c>
      <c r="N803" s="33" cm="1">
        <f t="array" ref="N803">Profit(M803,H803)</f>
        <v>53029.18</v>
      </c>
      <c r="O803" s="34">
        <f t="shared" si="24"/>
        <v>14.094775131029721</v>
      </c>
      <c r="P803" s="34" cm="1">
        <f t="array" ref="P803">CostperConv('Master Data'!$H803,'Master Data'!$K803)</f>
        <v>3376.7054135338344</v>
      </c>
      <c r="Q803" s="32">
        <f t="shared" si="25"/>
        <v>1.3643656618156173E-2</v>
      </c>
      <c r="R803" s="35" cm="1">
        <f t="array" ref="R803">ProfitPCNT(N803,H803)</f>
        <v>0.1180783012636199</v>
      </c>
      <c r="T803" s="11"/>
      <c r="U803" s="11"/>
    </row>
    <row r="804" spans="1:21" x14ac:dyDescent="0.2">
      <c r="A804" s="7">
        <v>187</v>
      </c>
      <c r="B804" s="36">
        <v>44272</v>
      </c>
      <c r="C804" s="7" t="str" cm="1">
        <f t="array" ref="C804">Host(D804)</f>
        <v>Google</v>
      </c>
      <c r="D804" s="7" t="s">
        <v>23</v>
      </c>
      <c r="E804" s="7" t="s">
        <v>24</v>
      </c>
      <c r="F804" s="7">
        <v>39889</v>
      </c>
      <c r="G804" s="7">
        <v>17340195</v>
      </c>
      <c r="H804" s="37">
        <v>555587.75</v>
      </c>
      <c r="I804" s="7">
        <v>42996</v>
      </c>
      <c r="J804" s="7">
        <v>829</v>
      </c>
      <c r="K804" s="7">
        <v>117</v>
      </c>
      <c r="L804" s="38" cm="1">
        <f t="array" ref="L804">ConvRate(K804,J804)</f>
        <v>0.14113389626055489</v>
      </c>
      <c r="M804" s="39">
        <v>505109</v>
      </c>
      <c r="N804" s="39" cm="1">
        <f t="array" ref="N804">Profit(M804,H804)</f>
        <v>-50478.75</v>
      </c>
      <c r="O804" s="40">
        <f t="shared" si="24"/>
        <v>12.921847381151736</v>
      </c>
      <c r="P804" s="40" cm="1">
        <f t="array" ref="P804">CostperConv('Master Data'!$H804,'Master Data'!$K804)</f>
        <v>4748.613247863248</v>
      </c>
      <c r="Q804" s="38">
        <f t="shared" si="25"/>
        <v>2.4795568907962106E-3</v>
      </c>
      <c r="R804" s="41" cm="1">
        <f t="array" ref="R804">ProfitPCNT(N804,H804)</f>
        <v>-9.0856484866701975E-2</v>
      </c>
      <c r="T804" s="11"/>
      <c r="U804" s="11"/>
    </row>
    <row r="805" spans="1:21" x14ac:dyDescent="0.2">
      <c r="A805" s="8">
        <v>188</v>
      </c>
      <c r="B805" s="30">
        <v>44273</v>
      </c>
      <c r="C805" s="8" t="str" cm="1">
        <f t="array" ref="C805">Host(D805)</f>
        <v>Facebook</v>
      </c>
      <c r="D805" s="8" t="s">
        <v>10</v>
      </c>
      <c r="E805" s="8" t="s">
        <v>11</v>
      </c>
      <c r="F805" s="8">
        <v>349043</v>
      </c>
      <c r="G805" s="8">
        <v>4048041</v>
      </c>
      <c r="H805" s="31">
        <v>25453.119999999999</v>
      </c>
      <c r="I805" s="8">
        <v>27750</v>
      </c>
      <c r="J805" s="8">
        <v>71</v>
      </c>
      <c r="K805" s="8">
        <v>5</v>
      </c>
      <c r="L805" s="32" cm="1">
        <f t="array" ref="L805">ConvRate(K805,J805)</f>
        <v>7.0422535211267609E-2</v>
      </c>
      <c r="M805" s="33">
        <v>24543</v>
      </c>
      <c r="N805" s="33" cm="1">
        <f t="array" ref="N805">Profit(M805,H805)</f>
        <v>-910.12</v>
      </c>
      <c r="O805" s="34">
        <f t="shared" si="24"/>
        <v>0.91722954954954949</v>
      </c>
      <c r="P805" s="34" cm="1">
        <f t="array" ref="P805">CostperConv('Master Data'!$H805,'Master Data'!$K805)</f>
        <v>5090.6239999999998</v>
      </c>
      <c r="Q805" s="32">
        <f t="shared" si="25"/>
        <v>6.8551677218684293E-3</v>
      </c>
      <c r="R805" s="35" cm="1">
        <f t="array" ref="R805">ProfitPCNT(N805,H805)</f>
        <v>-3.5756716661847349E-2</v>
      </c>
      <c r="T805" s="11"/>
      <c r="U805" s="11"/>
    </row>
    <row r="806" spans="1:21" x14ac:dyDescent="0.2">
      <c r="A806" s="7">
        <v>189</v>
      </c>
      <c r="B806" s="36">
        <v>44273</v>
      </c>
      <c r="C806" s="7" t="str" cm="1">
        <f t="array" ref="C806">Host(D806)</f>
        <v>Facebook</v>
      </c>
      <c r="D806" s="7" t="s">
        <v>12</v>
      </c>
      <c r="E806" s="7" t="s">
        <v>11</v>
      </c>
      <c r="F806" s="7">
        <v>348934</v>
      </c>
      <c r="G806" s="7">
        <v>4627021</v>
      </c>
      <c r="H806" s="37">
        <v>381882.1</v>
      </c>
      <c r="I806" s="7">
        <v>26934</v>
      </c>
      <c r="J806" s="7">
        <v>1328</v>
      </c>
      <c r="K806" s="7">
        <v>55</v>
      </c>
      <c r="L806" s="38" cm="1">
        <f t="array" ref="L806">ConvRate(K806,J806)</f>
        <v>4.1415662650602411E-2</v>
      </c>
      <c r="M806" s="39">
        <v>231456</v>
      </c>
      <c r="N806" s="39" cm="1">
        <f t="array" ref="N806">Profit(M806,H806)</f>
        <v>-150426.1</v>
      </c>
      <c r="O806" s="40">
        <f t="shared" si="24"/>
        <v>14.17843989010173</v>
      </c>
      <c r="P806" s="40" cm="1">
        <f t="array" ref="P806">CostperConv('Master Data'!$H806,'Master Data'!$K806)</f>
        <v>6943.3109090909084</v>
      </c>
      <c r="Q806" s="38">
        <f t="shared" si="25"/>
        <v>5.8210239374318811E-3</v>
      </c>
      <c r="R806" s="41" cm="1">
        <f t="array" ref="R806">ProfitPCNT(N806,H806)</f>
        <v>-0.39390717711042234</v>
      </c>
      <c r="T806" s="11"/>
      <c r="U806" s="11"/>
    </row>
    <row r="807" spans="1:21" x14ac:dyDescent="0.2">
      <c r="A807" s="8">
        <v>190</v>
      </c>
      <c r="B807" s="30">
        <v>44273</v>
      </c>
      <c r="C807" s="8" t="str" cm="1">
        <f t="array" ref="C807">Host(D807)</f>
        <v>Google</v>
      </c>
      <c r="D807" s="8" t="s">
        <v>13</v>
      </c>
      <c r="E807" s="8" t="s">
        <v>14</v>
      </c>
      <c r="F807" s="8">
        <v>89459845</v>
      </c>
      <c r="G807" s="8">
        <v>499471</v>
      </c>
      <c r="H807" s="31">
        <v>128131.33</v>
      </c>
      <c r="I807" s="8">
        <v>7828</v>
      </c>
      <c r="J807" s="8">
        <v>169</v>
      </c>
      <c r="K807" s="8">
        <v>30</v>
      </c>
      <c r="L807" s="32" cm="1">
        <f t="array" ref="L807">ConvRate(K807,J807)</f>
        <v>0.17751479289940827</v>
      </c>
      <c r="M807" s="33">
        <v>184942</v>
      </c>
      <c r="N807" s="33" cm="1">
        <f t="array" ref="N807">Profit(M807,H807)</f>
        <v>56810.67</v>
      </c>
      <c r="O807" s="34">
        <f t="shared" si="24"/>
        <v>16.368335462442513</v>
      </c>
      <c r="P807" s="34" cm="1">
        <f t="array" ref="P807">CostperConv('Master Data'!$H807,'Master Data'!$K807)</f>
        <v>4271.0443333333333</v>
      </c>
      <c r="Q807" s="32">
        <f t="shared" si="25"/>
        <v>1.567258159132362E-2</v>
      </c>
      <c r="R807" s="35" cm="1">
        <f t="array" ref="R807">ProfitPCNT(N807,H807)</f>
        <v>0.44337844616145011</v>
      </c>
      <c r="T807" s="11"/>
      <c r="U807" s="11"/>
    </row>
    <row r="808" spans="1:21" x14ac:dyDescent="0.2">
      <c r="A808" s="7">
        <v>191</v>
      </c>
      <c r="B808" s="36">
        <v>44273</v>
      </c>
      <c r="C808" s="7" t="str" cm="1">
        <f t="array" ref="C808">Host(D808)</f>
        <v>Google</v>
      </c>
      <c r="D808" s="7" t="s">
        <v>15</v>
      </c>
      <c r="E808" s="7" t="s">
        <v>14</v>
      </c>
      <c r="F808" s="7">
        <v>127823</v>
      </c>
      <c r="G808" s="7">
        <v>10156254</v>
      </c>
      <c r="H808" s="37">
        <v>197235.22</v>
      </c>
      <c r="I808" s="7">
        <v>19748</v>
      </c>
      <c r="J808" s="7">
        <v>535</v>
      </c>
      <c r="K808" s="7">
        <v>49</v>
      </c>
      <c r="L808" s="38" cm="1">
        <f t="array" ref="L808">ConvRate(K808,J808)</f>
        <v>9.1588785046728974E-2</v>
      </c>
      <c r="M808" s="39">
        <v>90464</v>
      </c>
      <c r="N808" s="39" cm="1">
        <f t="array" ref="N808">Profit(M808,H808)</f>
        <v>-106771.22</v>
      </c>
      <c r="O808" s="40">
        <f t="shared" si="24"/>
        <v>9.9876048207413408</v>
      </c>
      <c r="P808" s="40" cm="1">
        <f t="array" ref="P808">CostperConv('Master Data'!$H808,'Master Data'!$K808)</f>
        <v>4025.2085714285713</v>
      </c>
      <c r="Q808" s="38">
        <f t="shared" si="25"/>
        <v>1.9444176957370306E-3</v>
      </c>
      <c r="R808" s="41" cm="1">
        <f t="array" ref="R808">ProfitPCNT(N808,H808)</f>
        <v>-0.54133952343805536</v>
      </c>
      <c r="T808" s="11"/>
      <c r="U808" s="11"/>
    </row>
    <row r="809" spans="1:21" x14ac:dyDescent="0.2">
      <c r="A809" s="8">
        <v>192</v>
      </c>
      <c r="B809" s="30">
        <v>44273</v>
      </c>
      <c r="C809" s="8" t="str" cm="1">
        <f t="array" ref="C809">Host(D809)</f>
        <v>YouTube</v>
      </c>
      <c r="D809" s="8" t="s">
        <v>16</v>
      </c>
      <c r="E809" s="8" t="s">
        <v>17</v>
      </c>
      <c r="F809" s="8">
        <v>10934</v>
      </c>
      <c r="G809" s="8">
        <v>4409288</v>
      </c>
      <c r="H809" s="31">
        <v>83966.91</v>
      </c>
      <c r="I809" s="8">
        <v>44616</v>
      </c>
      <c r="J809" s="8">
        <v>129</v>
      </c>
      <c r="K809" s="8">
        <v>30</v>
      </c>
      <c r="L809" s="32" cm="1">
        <f t="array" ref="L809">ConvRate(K809,J809)</f>
        <v>0.23255813953488372</v>
      </c>
      <c r="M809" s="33">
        <v>272334</v>
      </c>
      <c r="N809" s="33" cm="1">
        <f t="array" ref="N809">Profit(M809,H809)</f>
        <v>188367.09</v>
      </c>
      <c r="O809" s="34">
        <f t="shared" si="24"/>
        <v>1.8819909897794513</v>
      </c>
      <c r="P809" s="34" cm="1">
        <f t="array" ref="P809">CostperConv('Master Data'!$H809,'Master Data'!$K809)</f>
        <v>2798.8969999999999</v>
      </c>
      <c r="Q809" s="32">
        <f t="shared" si="25"/>
        <v>1.0118640469844564E-2</v>
      </c>
      <c r="R809" s="35" cm="1">
        <f t="array" ref="R809">ProfitPCNT(N809,H809)</f>
        <v>2.2433490764397543</v>
      </c>
      <c r="T809" s="11"/>
      <c r="U809" s="11"/>
    </row>
    <row r="810" spans="1:21" x14ac:dyDescent="0.2">
      <c r="A810" s="7">
        <v>193</v>
      </c>
      <c r="B810" s="36">
        <v>44273</v>
      </c>
      <c r="C810" s="7" t="str" cm="1">
        <f t="array" ref="C810">Host(D810)</f>
        <v>Instagram</v>
      </c>
      <c r="D810" s="7" t="s">
        <v>18</v>
      </c>
      <c r="E810" s="7" t="s">
        <v>11</v>
      </c>
      <c r="F810" s="7">
        <v>9034945</v>
      </c>
      <c r="G810" s="7">
        <v>12986970</v>
      </c>
      <c r="H810" s="37">
        <v>221607.67</v>
      </c>
      <c r="I810" s="7">
        <v>28740</v>
      </c>
      <c r="J810" s="7">
        <v>525</v>
      </c>
      <c r="K810" s="7">
        <v>62</v>
      </c>
      <c r="L810" s="38" cm="1">
        <f t="array" ref="L810">ConvRate(K810,J810)</f>
        <v>0.1180952380952381</v>
      </c>
      <c r="M810" s="39">
        <v>440629</v>
      </c>
      <c r="N810" s="39" cm="1">
        <f t="array" ref="N810">Profit(M810,H810)</f>
        <v>219021.33</v>
      </c>
      <c r="O810" s="40">
        <f t="shared" si="24"/>
        <v>7.710774878218511</v>
      </c>
      <c r="P810" s="40" cm="1">
        <f t="array" ref="P810">CostperConv('Master Data'!$H810,'Master Data'!$K810)</f>
        <v>3574.3172580645164</v>
      </c>
      <c r="Q810" s="38">
        <f t="shared" si="25"/>
        <v>2.2129873249880456E-3</v>
      </c>
      <c r="R810" s="41" cm="1">
        <f t="array" ref="R810">ProfitPCNT(N810,H810)</f>
        <v>0.98832919456262491</v>
      </c>
      <c r="T810" s="11"/>
      <c r="U810" s="11"/>
    </row>
    <row r="811" spans="1:21" x14ac:dyDescent="0.2">
      <c r="A811" s="8">
        <v>194</v>
      </c>
      <c r="B811" s="30">
        <v>44273</v>
      </c>
      <c r="C811" s="8" t="str" cm="1">
        <f t="array" ref="C811">Host(D811)</f>
        <v>Instagram</v>
      </c>
      <c r="D811" s="8" t="s">
        <v>19</v>
      </c>
      <c r="E811" s="8" t="s">
        <v>11</v>
      </c>
      <c r="F811" s="8">
        <v>983498</v>
      </c>
      <c r="G811" s="8">
        <v>12629643</v>
      </c>
      <c r="H811" s="31">
        <v>48571.11</v>
      </c>
      <c r="I811" s="8">
        <v>46179</v>
      </c>
      <c r="J811" s="8">
        <v>1161</v>
      </c>
      <c r="K811" s="8">
        <v>13</v>
      </c>
      <c r="L811" s="32" cm="1">
        <f t="array" ref="L811">ConvRate(K811,J811)</f>
        <v>1.119724375538329E-2</v>
      </c>
      <c r="M811" s="33">
        <v>29035</v>
      </c>
      <c r="N811" s="33" cm="1">
        <f t="array" ref="N811">Profit(M811,H811)</f>
        <v>-19536.11</v>
      </c>
      <c r="O811" s="34">
        <f t="shared" si="24"/>
        <v>1.0518008185538881</v>
      </c>
      <c r="P811" s="34" cm="1">
        <f t="array" ref="P811">CostperConv('Master Data'!$H811,'Master Data'!$K811)</f>
        <v>3736.2392307692307</v>
      </c>
      <c r="Q811" s="32">
        <f t="shared" si="25"/>
        <v>3.6563978886814141E-3</v>
      </c>
      <c r="R811" s="35" cm="1">
        <f t="array" ref="R811">ProfitPCNT(N811,H811)</f>
        <v>-0.40221666747990731</v>
      </c>
      <c r="T811" s="11"/>
      <c r="U811" s="11"/>
    </row>
    <row r="812" spans="1:21" x14ac:dyDescent="0.2">
      <c r="A812" s="7">
        <v>195</v>
      </c>
      <c r="B812" s="36">
        <v>44273</v>
      </c>
      <c r="C812" s="7" t="str" cm="1">
        <f t="array" ref="C812">Host(D812)</f>
        <v>Facebook</v>
      </c>
      <c r="D812" s="7" t="s">
        <v>20</v>
      </c>
      <c r="E812" s="7" t="s">
        <v>11</v>
      </c>
      <c r="F812" s="7">
        <v>4387490</v>
      </c>
      <c r="G812" s="7">
        <v>83010</v>
      </c>
      <c r="H812" s="37">
        <v>17161.07</v>
      </c>
      <c r="I812" s="7">
        <v>2800</v>
      </c>
      <c r="J812" s="7">
        <v>23</v>
      </c>
      <c r="K812" s="7">
        <v>6</v>
      </c>
      <c r="L812" s="38" cm="1">
        <f t="array" ref="L812">ConvRate(K812,J812)</f>
        <v>0.2608695652173913</v>
      </c>
      <c r="M812" s="39">
        <v>27675</v>
      </c>
      <c r="N812" s="39" cm="1">
        <f t="array" ref="N812">Profit(M812,H812)</f>
        <v>10513.93</v>
      </c>
      <c r="O812" s="40">
        <f t="shared" si="24"/>
        <v>6.1289535714285712</v>
      </c>
      <c r="P812" s="40" cm="1">
        <f t="array" ref="P812">CostperConv('Master Data'!$H812,'Master Data'!$K812)</f>
        <v>2860.1783333333333</v>
      </c>
      <c r="Q812" s="38">
        <f t="shared" si="25"/>
        <v>3.3730875798096617E-2</v>
      </c>
      <c r="R812" s="41" cm="1">
        <f t="array" ref="R812">ProfitPCNT(N812,H812)</f>
        <v>0.61266168135203691</v>
      </c>
      <c r="T812" s="11"/>
      <c r="U812" s="11"/>
    </row>
    <row r="813" spans="1:21" x14ac:dyDescent="0.2">
      <c r="A813" s="8">
        <v>196</v>
      </c>
      <c r="B813" s="30">
        <v>44273</v>
      </c>
      <c r="C813" s="8" t="str" cm="1">
        <f t="array" ref="C813">Host(D813)</f>
        <v>Facebook</v>
      </c>
      <c r="D813" s="8" t="s">
        <v>21</v>
      </c>
      <c r="E813" s="8" t="s">
        <v>11</v>
      </c>
      <c r="F813" s="8">
        <v>544756</v>
      </c>
      <c r="G813" s="8">
        <v>1000585</v>
      </c>
      <c r="H813" s="31">
        <v>202406.04</v>
      </c>
      <c r="I813" s="8">
        <v>11168</v>
      </c>
      <c r="J813" s="8">
        <v>143</v>
      </c>
      <c r="K813" s="8">
        <v>15</v>
      </c>
      <c r="L813" s="32" cm="1">
        <f t="array" ref="L813">ConvRate(K813,J813)</f>
        <v>0.1048951048951049</v>
      </c>
      <c r="M813" s="33">
        <v>19279</v>
      </c>
      <c r="N813" s="33" cm="1">
        <f t="array" ref="N813">Profit(M813,H813)</f>
        <v>-183127.04000000001</v>
      </c>
      <c r="O813" s="34">
        <f t="shared" si="24"/>
        <v>18.123750000000001</v>
      </c>
      <c r="P813" s="34" cm="1">
        <f t="array" ref="P813">CostperConv('Master Data'!$H813,'Master Data'!$K813)</f>
        <v>13493.736000000001</v>
      </c>
      <c r="Q813" s="32">
        <f t="shared" si="25"/>
        <v>1.1161470539734255E-2</v>
      </c>
      <c r="R813" s="35" cm="1">
        <f t="array" ref="R813">ProfitPCNT(N813,H813)</f>
        <v>-0.90475086613027955</v>
      </c>
      <c r="T813" s="11"/>
      <c r="U813" s="11"/>
    </row>
    <row r="814" spans="1:21" x14ac:dyDescent="0.2">
      <c r="A814" s="7">
        <v>197</v>
      </c>
      <c r="B814" s="36">
        <v>44273</v>
      </c>
      <c r="C814" s="7" t="str" cm="1">
        <f t="array" ref="C814">Host(D814)</f>
        <v>Instagram</v>
      </c>
      <c r="D814" s="7" t="s">
        <v>22</v>
      </c>
      <c r="E814" s="7" t="s">
        <v>17</v>
      </c>
      <c r="F814" s="7">
        <v>374754</v>
      </c>
      <c r="G814" s="7">
        <v>2754972</v>
      </c>
      <c r="H814" s="37">
        <v>429399.96</v>
      </c>
      <c r="I814" s="7">
        <v>31219</v>
      </c>
      <c r="J814" s="7">
        <v>1025</v>
      </c>
      <c r="K814" s="7">
        <v>152</v>
      </c>
      <c r="L814" s="38" cm="1">
        <f t="array" ref="L814">ConvRate(K814,J814)</f>
        <v>0.14829268292682926</v>
      </c>
      <c r="M814" s="39">
        <v>714994</v>
      </c>
      <c r="N814" s="39" cm="1">
        <f t="array" ref="N814">Profit(M814,H814)</f>
        <v>285594.03999999998</v>
      </c>
      <c r="O814" s="40">
        <f t="shared" si="24"/>
        <v>13.754443127582563</v>
      </c>
      <c r="P814" s="40" cm="1">
        <f t="array" ref="P814">CostperConv('Master Data'!$H814,'Master Data'!$K814)</f>
        <v>2824.9997368421054</v>
      </c>
      <c r="Q814" s="38">
        <f t="shared" si="25"/>
        <v>1.133187560526931E-2</v>
      </c>
      <c r="R814" s="41" cm="1">
        <f t="array" ref="R814">ProfitPCNT(N814,H814)</f>
        <v>0.66510029483933808</v>
      </c>
      <c r="T814" s="11"/>
      <c r="U814" s="11"/>
    </row>
    <row r="815" spans="1:21" x14ac:dyDescent="0.2">
      <c r="A815" s="8">
        <v>198</v>
      </c>
      <c r="B815" s="30">
        <v>44273</v>
      </c>
      <c r="C815" s="8" t="str" cm="1">
        <f t="array" ref="C815">Host(D815)</f>
        <v>Google</v>
      </c>
      <c r="D815" s="8" t="s">
        <v>23</v>
      </c>
      <c r="E815" s="8" t="s">
        <v>24</v>
      </c>
      <c r="F815" s="8">
        <v>39889</v>
      </c>
      <c r="G815" s="8">
        <v>477240151</v>
      </c>
      <c r="H815" s="31">
        <v>300189.84999999998</v>
      </c>
      <c r="I815" s="8">
        <v>48481</v>
      </c>
      <c r="J815" s="8">
        <v>806</v>
      </c>
      <c r="K815" s="8">
        <v>112</v>
      </c>
      <c r="L815" s="32" cm="1">
        <f t="array" ref="L815">ConvRate(K815,J815)</f>
        <v>0.13895781637717122</v>
      </c>
      <c r="M815" s="33">
        <v>581649</v>
      </c>
      <c r="N815" s="33" cm="1">
        <f t="array" ref="N815">Profit(M815,H815)</f>
        <v>281459.15000000002</v>
      </c>
      <c r="O815" s="34">
        <f t="shared" si="24"/>
        <v>6.1919071388791478</v>
      </c>
      <c r="P815" s="34" cm="1">
        <f t="array" ref="P815">CostperConv('Master Data'!$H815,'Master Data'!$K815)</f>
        <v>2680.2665178571428</v>
      </c>
      <c r="Q815" s="32">
        <f t="shared" si="25"/>
        <v>1.0158617186423613E-4</v>
      </c>
      <c r="R815" s="35" cm="1">
        <f t="array" ref="R815">ProfitPCNT(N815,H815)</f>
        <v>0.93760381971608986</v>
      </c>
      <c r="T815" s="11"/>
      <c r="U815" s="11"/>
    </row>
    <row r="816" spans="1:21" x14ac:dyDescent="0.2">
      <c r="A816" s="7">
        <v>199</v>
      </c>
      <c r="B816" s="36">
        <v>44274</v>
      </c>
      <c r="C816" s="7" t="str" cm="1">
        <f t="array" ref="C816">Host(D816)</f>
        <v>Facebook</v>
      </c>
      <c r="D816" s="7" t="s">
        <v>10</v>
      </c>
      <c r="E816" s="7" t="s">
        <v>11</v>
      </c>
      <c r="F816" s="7">
        <v>349043</v>
      </c>
      <c r="G816" s="7">
        <v>17652285</v>
      </c>
      <c r="H816" s="37">
        <v>60127.839999999997</v>
      </c>
      <c r="I816" s="7">
        <v>30428</v>
      </c>
      <c r="J816" s="7">
        <v>60</v>
      </c>
      <c r="K816" s="7">
        <v>11</v>
      </c>
      <c r="L816" s="38" cm="1">
        <f t="array" ref="L816">ConvRate(K816,J816)</f>
        <v>0.18333333333333332</v>
      </c>
      <c r="M816" s="39">
        <v>37133</v>
      </c>
      <c r="N816" s="39" cm="1">
        <f t="array" ref="N816">Profit(M816,H816)</f>
        <v>-22994.84</v>
      </c>
      <c r="O816" s="40">
        <f t="shared" si="24"/>
        <v>1.9760694097541738</v>
      </c>
      <c r="P816" s="40" cm="1">
        <f t="array" ref="P816">CostperConv('Master Data'!$H816,'Master Data'!$K816)</f>
        <v>5466.1672727272726</v>
      </c>
      <c r="Q816" s="38">
        <f t="shared" si="25"/>
        <v>1.723742846889227E-3</v>
      </c>
      <c r="R816" s="41" cm="1">
        <f t="array" ref="R816">ProfitPCNT(N816,H816)</f>
        <v>-0.38243249715938576</v>
      </c>
      <c r="T816" s="11"/>
      <c r="U816" s="11"/>
    </row>
    <row r="817" spans="1:21" x14ac:dyDescent="0.2">
      <c r="A817" s="8">
        <v>200</v>
      </c>
      <c r="B817" s="30">
        <v>44274</v>
      </c>
      <c r="C817" s="8" t="str" cm="1">
        <f t="array" ref="C817">Host(D817)</f>
        <v>Facebook</v>
      </c>
      <c r="D817" s="8" t="s">
        <v>12</v>
      </c>
      <c r="E817" s="8" t="s">
        <v>11</v>
      </c>
      <c r="F817" s="8">
        <v>348934</v>
      </c>
      <c r="G817" s="8">
        <v>7784567</v>
      </c>
      <c r="H817" s="31">
        <v>464723.59</v>
      </c>
      <c r="I817" s="8">
        <v>32433</v>
      </c>
      <c r="J817" s="8">
        <v>691</v>
      </c>
      <c r="K817" s="8">
        <v>58</v>
      </c>
      <c r="L817" s="32" cm="1">
        <f t="array" ref="L817">ConvRate(K817,J817)</f>
        <v>8.3936324167872653E-2</v>
      </c>
      <c r="M817" s="33">
        <v>235538</v>
      </c>
      <c r="N817" s="33" cm="1">
        <f t="array" ref="N817">Profit(M817,H817)</f>
        <v>-229185.59</v>
      </c>
      <c r="O817" s="34">
        <f t="shared" si="24"/>
        <v>14.328726605617735</v>
      </c>
      <c r="P817" s="34" cm="1">
        <f t="array" ref="P817">CostperConv('Master Data'!$H817,'Master Data'!$K817)</f>
        <v>8012.4756896551726</v>
      </c>
      <c r="Q817" s="32">
        <f t="shared" si="25"/>
        <v>4.1663203618133157E-3</v>
      </c>
      <c r="R817" s="35" cm="1">
        <f t="array" ref="R817">ProfitPCNT(N817,H817)</f>
        <v>-0.49316538891430062</v>
      </c>
      <c r="T817" s="11"/>
      <c r="U817" s="11"/>
    </row>
    <row r="818" spans="1:21" x14ac:dyDescent="0.2">
      <c r="A818" s="7">
        <v>201</v>
      </c>
      <c r="B818" s="36">
        <v>44274</v>
      </c>
      <c r="C818" s="7" t="str" cm="1">
        <f t="array" ref="C818">Host(D818)</f>
        <v>Google</v>
      </c>
      <c r="D818" s="7" t="s">
        <v>13</v>
      </c>
      <c r="E818" s="7" t="s">
        <v>14</v>
      </c>
      <c r="F818" s="7">
        <v>89459845</v>
      </c>
      <c r="G818" s="7">
        <v>380591</v>
      </c>
      <c r="H818" s="37">
        <v>10880.13</v>
      </c>
      <c r="I818" s="7">
        <v>8088</v>
      </c>
      <c r="J818" s="7">
        <v>15</v>
      </c>
      <c r="K818" s="7">
        <v>2</v>
      </c>
      <c r="L818" s="38" cm="1">
        <f t="array" ref="L818">ConvRate(K818,J818)</f>
        <v>0.13333333333333333</v>
      </c>
      <c r="M818" s="39">
        <v>14455</v>
      </c>
      <c r="N818" s="39" cm="1">
        <f t="array" ref="N818">Profit(M818,H818)</f>
        <v>3574.87</v>
      </c>
      <c r="O818" s="40">
        <f t="shared" si="24"/>
        <v>1.3452188427299703</v>
      </c>
      <c r="P818" s="40" cm="1">
        <f t="array" ref="P818">CostperConv('Master Data'!$H818,'Master Data'!$K818)</f>
        <v>5440.0649999999996</v>
      </c>
      <c r="Q818" s="38">
        <f t="shared" si="25"/>
        <v>2.1251159381067867E-2</v>
      </c>
      <c r="R818" s="41" cm="1">
        <f t="array" ref="R818">ProfitPCNT(N818,H818)</f>
        <v>0.32856868438152853</v>
      </c>
      <c r="T818" s="11"/>
      <c r="U818" s="11"/>
    </row>
    <row r="819" spans="1:21" x14ac:dyDescent="0.2">
      <c r="A819" s="8">
        <v>202</v>
      </c>
      <c r="B819" s="30">
        <v>44274</v>
      </c>
      <c r="C819" s="8" t="str" cm="1">
        <f t="array" ref="C819">Host(D819)</f>
        <v>Google</v>
      </c>
      <c r="D819" s="8" t="s">
        <v>15</v>
      </c>
      <c r="E819" s="8" t="s">
        <v>14</v>
      </c>
      <c r="F819" s="8">
        <v>127823</v>
      </c>
      <c r="G819" s="8">
        <v>9728002</v>
      </c>
      <c r="H819" s="31">
        <v>71884.97</v>
      </c>
      <c r="I819" s="8">
        <v>28775</v>
      </c>
      <c r="J819" s="8">
        <v>311</v>
      </c>
      <c r="K819" s="8">
        <v>22</v>
      </c>
      <c r="L819" s="32" cm="1">
        <f t="array" ref="L819">ConvRate(K819,J819)</f>
        <v>7.0739549839228297E-2</v>
      </c>
      <c r="M819" s="33">
        <v>71212</v>
      </c>
      <c r="N819" s="33" cm="1">
        <f t="array" ref="N819">Profit(M819,H819)</f>
        <v>-672.97</v>
      </c>
      <c r="O819" s="34">
        <f t="shared" si="24"/>
        <v>2.4981744569939184</v>
      </c>
      <c r="P819" s="34" cm="1">
        <f t="array" ref="P819">CostperConv('Master Data'!$H819,'Master Data'!$K819)</f>
        <v>3267.4986363636363</v>
      </c>
      <c r="Q819" s="32">
        <f t="shared" si="25"/>
        <v>2.9579558063413227E-3</v>
      </c>
      <c r="R819" s="35" cm="1">
        <f t="array" ref="R819">ProfitPCNT(N819,H819)</f>
        <v>-9.3617622710282841E-3</v>
      </c>
      <c r="T819" s="11"/>
      <c r="U819" s="11"/>
    </row>
    <row r="820" spans="1:21" x14ac:dyDescent="0.2">
      <c r="A820" s="7">
        <v>203</v>
      </c>
      <c r="B820" s="36">
        <v>44274</v>
      </c>
      <c r="C820" s="7" t="str" cm="1">
        <f t="array" ref="C820">Host(D820)</f>
        <v>YouTube</v>
      </c>
      <c r="D820" s="7" t="s">
        <v>16</v>
      </c>
      <c r="E820" s="7" t="s">
        <v>17</v>
      </c>
      <c r="F820" s="7">
        <v>10934</v>
      </c>
      <c r="G820" s="7">
        <v>4034416</v>
      </c>
      <c r="H820" s="37">
        <v>923323.97</v>
      </c>
      <c r="I820" s="7">
        <v>51866</v>
      </c>
      <c r="J820" s="7">
        <v>1336</v>
      </c>
      <c r="K820" s="7">
        <v>347</v>
      </c>
      <c r="L820" s="38" cm="1">
        <f t="array" ref="L820">ConvRate(K820,J820)</f>
        <v>0.2597305389221557</v>
      </c>
      <c r="M820" s="39">
        <v>2892502</v>
      </c>
      <c r="N820" s="39" cm="1">
        <f t="array" ref="N820">Profit(M820,H820)</f>
        <v>1969178.03</v>
      </c>
      <c r="O820" s="40">
        <f t="shared" si="24"/>
        <v>17.802104847106005</v>
      </c>
      <c r="P820" s="40" cm="1">
        <f t="array" ref="P820">CostperConv('Master Data'!$H820,'Master Data'!$K820)</f>
        <v>2660.8759942363113</v>
      </c>
      <c r="Q820" s="38">
        <f t="shared" si="25"/>
        <v>1.2855887940162838E-2</v>
      </c>
      <c r="R820" s="41" cm="1">
        <f t="array" ref="R820">ProfitPCNT(N820,H820)</f>
        <v>2.1327054143303568</v>
      </c>
      <c r="T820" s="11"/>
      <c r="U820" s="11"/>
    </row>
    <row r="821" spans="1:21" x14ac:dyDescent="0.2">
      <c r="A821" s="8">
        <v>204</v>
      </c>
      <c r="B821" s="30">
        <v>44274</v>
      </c>
      <c r="C821" s="8" t="str" cm="1">
        <f t="array" ref="C821">Host(D821)</f>
        <v>Instagram</v>
      </c>
      <c r="D821" s="8" t="s">
        <v>18</v>
      </c>
      <c r="E821" s="8" t="s">
        <v>11</v>
      </c>
      <c r="F821" s="8">
        <v>9034945</v>
      </c>
      <c r="G821" s="8">
        <v>5373445</v>
      </c>
      <c r="H821" s="31">
        <v>268052.81</v>
      </c>
      <c r="I821" s="8">
        <v>26946</v>
      </c>
      <c r="J821" s="8">
        <v>1024</v>
      </c>
      <c r="K821" s="8">
        <v>108</v>
      </c>
      <c r="L821" s="32" cm="1">
        <f t="array" ref="L821">ConvRate(K821,J821)</f>
        <v>0.10546875</v>
      </c>
      <c r="M821" s="33">
        <v>461861</v>
      </c>
      <c r="N821" s="33" cm="1">
        <f t="array" ref="N821">Profit(M821,H821)</f>
        <v>193808.19</v>
      </c>
      <c r="O821" s="34">
        <f t="shared" si="24"/>
        <v>9.9477774066651818</v>
      </c>
      <c r="P821" s="34" cm="1">
        <f t="array" ref="P821">CostperConv('Master Data'!$H821,'Master Data'!$K821)</f>
        <v>2481.9704629629628</v>
      </c>
      <c r="Q821" s="32">
        <f t="shared" si="25"/>
        <v>5.0146600551415343E-3</v>
      </c>
      <c r="R821" s="35" cm="1">
        <f t="array" ref="R821">ProfitPCNT(N821,H821)</f>
        <v>0.72302241487414365</v>
      </c>
      <c r="T821" s="11"/>
      <c r="U821" s="11"/>
    </row>
    <row r="822" spans="1:21" x14ac:dyDescent="0.2">
      <c r="A822" s="7">
        <v>205</v>
      </c>
      <c r="B822" s="36">
        <v>44274</v>
      </c>
      <c r="C822" s="7" t="str" cm="1">
        <f t="array" ref="C822">Host(D822)</f>
        <v>Instagram</v>
      </c>
      <c r="D822" s="7" t="s">
        <v>19</v>
      </c>
      <c r="E822" s="7" t="s">
        <v>11</v>
      </c>
      <c r="F822" s="7">
        <v>983498</v>
      </c>
      <c r="G822" s="7">
        <v>9534301</v>
      </c>
      <c r="H822" s="37">
        <v>10493.61</v>
      </c>
      <c r="I822" s="7">
        <v>50026</v>
      </c>
      <c r="J822" s="7">
        <v>177</v>
      </c>
      <c r="K822" s="7">
        <v>2</v>
      </c>
      <c r="L822" s="38" cm="1">
        <f t="array" ref="L822">ConvRate(K822,J822)</f>
        <v>1.1299435028248588E-2</v>
      </c>
      <c r="M822" s="39">
        <v>3637</v>
      </c>
      <c r="N822" s="39" cm="1">
        <f t="array" ref="N822">Profit(M822,H822)</f>
        <v>-6856.61</v>
      </c>
      <c r="O822" s="40">
        <f t="shared" si="24"/>
        <v>0.20976312317594853</v>
      </c>
      <c r="P822" s="40" cm="1">
        <f t="array" ref="P822">CostperConv('Master Data'!$H822,'Master Data'!$K822)</f>
        <v>5246.8050000000003</v>
      </c>
      <c r="Q822" s="38">
        <f t="shared" si="25"/>
        <v>5.2469499337182667E-3</v>
      </c>
      <c r="R822" s="41" cm="1">
        <f t="array" ref="R822">ProfitPCNT(N822,H822)</f>
        <v>-0.65340812170454199</v>
      </c>
      <c r="T822" s="11"/>
      <c r="U822" s="11"/>
    </row>
    <row r="823" spans="1:21" x14ac:dyDescent="0.2">
      <c r="A823" s="8">
        <v>206</v>
      </c>
      <c r="B823" s="30">
        <v>44274</v>
      </c>
      <c r="C823" s="8" t="str" cm="1">
        <f t="array" ref="C823">Host(D823)</f>
        <v>Facebook</v>
      </c>
      <c r="D823" s="8" t="s">
        <v>20</v>
      </c>
      <c r="E823" s="8" t="s">
        <v>11</v>
      </c>
      <c r="F823" s="8">
        <v>4387490</v>
      </c>
      <c r="G823" s="8">
        <v>120648</v>
      </c>
      <c r="H823" s="31">
        <v>3745.41</v>
      </c>
      <c r="I823" s="8">
        <v>3467</v>
      </c>
      <c r="J823" s="8">
        <v>6</v>
      </c>
      <c r="K823" s="8">
        <v>1</v>
      </c>
      <c r="L823" s="32" cm="1">
        <f t="array" ref="L823">ConvRate(K823,J823)</f>
        <v>0.16666666666666666</v>
      </c>
      <c r="M823" s="33">
        <v>6145</v>
      </c>
      <c r="N823" s="33" cm="1">
        <f t="array" ref="N823">Profit(M823,H823)</f>
        <v>2399.59</v>
      </c>
      <c r="O823" s="34">
        <f t="shared" si="24"/>
        <v>1.0803028554946639</v>
      </c>
      <c r="P823" s="34" cm="1">
        <f t="array" ref="P823">CostperConv('Master Data'!$H823,'Master Data'!$K823)</f>
        <v>3745.41</v>
      </c>
      <c r="Q823" s="32">
        <f t="shared" si="25"/>
        <v>2.8736489622704066E-2</v>
      </c>
      <c r="R823" s="35" cm="1">
        <f t="array" ref="R823">ProfitPCNT(N823,H823)</f>
        <v>0.64067485268635482</v>
      </c>
      <c r="T823" s="11"/>
      <c r="U823" s="11"/>
    </row>
    <row r="824" spans="1:21" x14ac:dyDescent="0.2">
      <c r="A824" s="7">
        <v>207</v>
      </c>
      <c r="B824" s="36">
        <v>44274</v>
      </c>
      <c r="C824" s="7" t="str" cm="1">
        <f t="array" ref="C824">Host(D824)</f>
        <v>Facebook</v>
      </c>
      <c r="D824" s="7" t="s">
        <v>21</v>
      </c>
      <c r="E824" s="7" t="s">
        <v>11</v>
      </c>
      <c r="F824" s="7">
        <v>544756</v>
      </c>
      <c r="G824" s="7">
        <v>1506341</v>
      </c>
      <c r="H824" s="37">
        <v>482235.42</v>
      </c>
      <c r="I824" s="7">
        <v>13201</v>
      </c>
      <c r="J824" s="7">
        <v>227</v>
      </c>
      <c r="K824" s="7">
        <v>53</v>
      </c>
      <c r="L824" s="38" cm="1">
        <f t="array" ref="L824">ConvRate(K824,J824)</f>
        <v>0.23348017621145375</v>
      </c>
      <c r="M824" s="39">
        <v>67501</v>
      </c>
      <c r="N824" s="39" cm="1">
        <f t="array" ref="N824">Profit(M824,H824)</f>
        <v>-414734.42</v>
      </c>
      <c r="O824" s="40">
        <f t="shared" si="24"/>
        <v>36.530218922808878</v>
      </c>
      <c r="P824" s="40" cm="1">
        <f t="array" ref="P824">CostperConv('Master Data'!$H824,'Master Data'!$K824)</f>
        <v>9098.7815094339621</v>
      </c>
      <c r="Q824" s="38">
        <f t="shared" si="25"/>
        <v>8.7636199240411043E-3</v>
      </c>
      <c r="R824" s="41" cm="1">
        <f t="array" ref="R824">ProfitPCNT(N824,H824)</f>
        <v>-0.86002479867613213</v>
      </c>
      <c r="T824" s="11"/>
      <c r="U824" s="11"/>
    </row>
    <row r="825" spans="1:21" x14ac:dyDescent="0.2">
      <c r="A825" s="8">
        <v>208</v>
      </c>
      <c r="B825" s="30">
        <v>44274</v>
      </c>
      <c r="C825" s="8" t="str" cm="1">
        <f t="array" ref="C825">Host(D825)</f>
        <v>Instagram</v>
      </c>
      <c r="D825" s="8" t="s">
        <v>22</v>
      </c>
      <c r="E825" s="8" t="s">
        <v>17</v>
      </c>
      <c r="F825" s="8">
        <v>374754</v>
      </c>
      <c r="G825" s="8">
        <v>3461611</v>
      </c>
      <c r="H825" s="31">
        <v>323540.36</v>
      </c>
      <c r="I825" s="8">
        <v>38840</v>
      </c>
      <c r="J825" s="8">
        <v>563</v>
      </c>
      <c r="K825" s="8">
        <v>116</v>
      </c>
      <c r="L825" s="32" cm="1">
        <f t="array" ref="L825">ConvRate(K825,J825)</f>
        <v>0.20603907637655416</v>
      </c>
      <c r="M825" s="33">
        <v>472291</v>
      </c>
      <c r="N825" s="33" cm="1">
        <f t="array" ref="N825">Profit(M825,H825)</f>
        <v>148750.64000000001</v>
      </c>
      <c r="O825" s="34">
        <f t="shared" si="24"/>
        <v>8.330081359423275</v>
      </c>
      <c r="P825" s="34" cm="1">
        <f t="array" ref="P825">CostperConv('Master Data'!$H825,'Master Data'!$K825)</f>
        <v>2789.1410344827586</v>
      </c>
      <c r="Q825" s="32">
        <f t="shared" si="25"/>
        <v>1.122020931872472E-2</v>
      </c>
      <c r="R825" s="35" cm="1">
        <f t="array" ref="R825">ProfitPCNT(N825,H825)</f>
        <v>0.4597591472050041</v>
      </c>
      <c r="T825" s="11"/>
      <c r="U825" s="11"/>
    </row>
    <row r="826" spans="1:21" x14ac:dyDescent="0.2">
      <c r="A826" s="7">
        <v>209</v>
      </c>
      <c r="B826" s="36">
        <v>44274</v>
      </c>
      <c r="C826" s="7" t="str" cm="1">
        <f t="array" ref="C826">Host(D826)</f>
        <v>Google</v>
      </c>
      <c r="D826" s="7" t="s">
        <v>23</v>
      </c>
      <c r="E826" s="7" t="s">
        <v>24</v>
      </c>
      <c r="F826" s="7">
        <v>39889</v>
      </c>
      <c r="G826" s="7">
        <v>15520094</v>
      </c>
      <c r="H826" s="37">
        <v>486392.71</v>
      </c>
      <c r="I826" s="7">
        <v>44518</v>
      </c>
      <c r="J826" s="7">
        <v>947</v>
      </c>
      <c r="K826" s="7">
        <v>161</v>
      </c>
      <c r="L826" s="38" cm="1">
        <f t="array" ref="L826">ConvRate(K826,J826)</f>
        <v>0.1700105596620908</v>
      </c>
      <c r="M826" s="39">
        <v>487480</v>
      </c>
      <c r="N826" s="39" cm="1">
        <f t="array" ref="N826">Profit(M826,H826)</f>
        <v>1087.29</v>
      </c>
      <c r="O826" s="40">
        <f t="shared" si="24"/>
        <v>10.925753852374321</v>
      </c>
      <c r="P826" s="40" cm="1">
        <f t="array" ref="P826">CostperConv('Master Data'!$H826,'Master Data'!$K826)</f>
        <v>3021.0727329192546</v>
      </c>
      <c r="Q826" s="38">
        <f t="shared" si="25"/>
        <v>2.8684104619469443E-3</v>
      </c>
      <c r="R826" s="41" cm="1">
        <f t="array" ref="R826">ProfitPCNT(N826,H826)</f>
        <v>2.2354159049793321E-3</v>
      </c>
      <c r="T826" s="11"/>
      <c r="U826" s="11"/>
    </row>
    <row r="827" spans="1:21" x14ac:dyDescent="0.2">
      <c r="A827" s="8">
        <v>210</v>
      </c>
      <c r="B827" s="30">
        <v>44275</v>
      </c>
      <c r="C827" s="8" t="str" cm="1">
        <f t="array" ref="C827">Host(D827)</f>
        <v>Facebook</v>
      </c>
      <c r="D827" s="8" t="s">
        <v>10</v>
      </c>
      <c r="E827" s="8" t="s">
        <v>11</v>
      </c>
      <c r="F827" s="8">
        <v>349043</v>
      </c>
      <c r="G827" s="8">
        <v>11002505</v>
      </c>
      <c r="H827" s="31">
        <v>54237.18</v>
      </c>
      <c r="I827" s="8">
        <v>23524</v>
      </c>
      <c r="J827" s="8">
        <v>94</v>
      </c>
      <c r="K827" s="8">
        <v>10</v>
      </c>
      <c r="L827" s="32" cm="1">
        <f t="array" ref="L827">ConvRate(K827,J827)</f>
        <v>0.10638297872340426</v>
      </c>
      <c r="M827" s="33">
        <v>50723</v>
      </c>
      <c r="N827" s="33" cm="1">
        <f t="array" ref="N827">Profit(M827,H827)</f>
        <v>-3514.18</v>
      </c>
      <c r="O827" s="34">
        <f t="shared" si="24"/>
        <v>2.3056104404012925</v>
      </c>
      <c r="P827" s="34" cm="1">
        <f t="array" ref="P827">CostperConv('Master Data'!$H827,'Master Data'!$K827)</f>
        <v>5423.7179999999998</v>
      </c>
      <c r="Q827" s="32">
        <f t="shared" si="25"/>
        <v>2.1380585603005863E-3</v>
      </c>
      <c r="R827" s="35" cm="1">
        <f t="array" ref="R827">ProfitPCNT(N827,H827)</f>
        <v>-6.4792822930690719E-2</v>
      </c>
      <c r="T827" s="11"/>
      <c r="U827" s="11"/>
    </row>
    <row r="828" spans="1:21" x14ac:dyDescent="0.2">
      <c r="A828" s="7">
        <v>211</v>
      </c>
      <c r="B828" s="36">
        <v>44275</v>
      </c>
      <c r="C828" s="7" t="str" cm="1">
        <f t="array" ref="C828">Host(D828)</f>
        <v>Facebook</v>
      </c>
      <c r="D828" s="7" t="s">
        <v>12</v>
      </c>
      <c r="E828" s="7" t="s">
        <v>11</v>
      </c>
      <c r="F828" s="7">
        <v>348934</v>
      </c>
      <c r="G828" s="7">
        <v>8515741</v>
      </c>
      <c r="H828" s="37">
        <v>409717.01</v>
      </c>
      <c r="I828" s="7">
        <v>44347</v>
      </c>
      <c r="J828" s="7">
        <v>851</v>
      </c>
      <c r="K828" s="7">
        <v>61</v>
      </c>
      <c r="L828" s="38" cm="1">
        <f t="array" ref="L828">ConvRate(K828,J828)</f>
        <v>7.1680376028202111E-2</v>
      </c>
      <c r="M828" s="39">
        <v>448936</v>
      </c>
      <c r="N828" s="39" cm="1">
        <f t="array" ref="N828">Profit(M828,H828)</f>
        <v>39218.99</v>
      </c>
      <c r="O828" s="40">
        <f t="shared" si="24"/>
        <v>9.2388889891086201</v>
      </c>
      <c r="P828" s="40" cm="1">
        <f t="array" ref="P828">CostperConv('Master Data'!$H828,'Master Data'!$K828)</f>
        <v>6716.6722950819676</v>
      </c>
      <c r="Q828" s="38">
        <f t="shared" si="25"/>
        <v>5.2076501622113688E-3</v>
      </c>
      <c r="R828" s="41" cm="1">
        <f t="array" ref="R828">ProfitPCNT(N828,H828)</f>
        <v>9.5722142461207541E-2</v>
      </c>
      <c r="T828" s="11"/>
      <c r="U828" s="11"/>
    </row>
    <row r="829" spans="1:21" x14ac:dyDescent="0.2">
      <c r="A829" s="8">
        <v>212</v>
      </c>
      <c r="B829" s="30">
        <v>44275</v>
      </c>
      <c r="C829" s="8" t="str" cm="1">
        <f t="array" ref="C829">Host(D829)</f>
        <v>Google</v>
      </c>
      <c r="D829" s="8" t="s">
        <v>13</v>
      </c>
      <c r="E829" s="8" t="s">
        <v>14</v>
      </c>
      <c r="F829" s="8">
        <v>89459845</v>
      </c>
      <c r="G829" s="8">
        <v>482252</v>
      </c>
      <c r="H829" s="31">
        <v>186154.9</v>
      </c>
      <c r="I829" s="8">
        <v>11713</v>
      </c>
      <c r="J829" s="8">
        <v>409</v>
      </c>
      <c r="K829" s="8">
        <v>51</v>
      </c>
      <c r="L829" s="32" cm="1">
        <f t="array" ref="L829">ConvRate(K829,J829)</f>
        <v>0.12469437652811736</v>
      </c>
      <c r="M829" s="33">
        <v>324675</v>
      </c>
      <c r="N829" s="33" cm="1">
        <f t="array" ref="N829">Profit(M829,H829)</f>
        <v>138520.1</v>
      </c>
      <c r="O829" s="34">
        <f t="shared" si="24"/>
        <v>15.893016306667805</v>
      </c>
      <c r="P829" s="34" cm="1">
        <f t="array" ref="P829">CostperConv('Master Data'!$H829,'Master Data'!$K829)</f>
        <v>3650.0960784313725</v>
      </c>
      <c r="Q829" s="32">
        <f t="shared" si="25"/>
        <v>2.4288131516302679E-2</v>
      </c>
      <c r="R829" s="35" cm="1">
        <f t="array" ref="R829">ProfitPCNT(N829,H829)</f>
        <v>0.74411202713439195</v>
      </c>
      <c r="T829" s="11"/>
      <c r="U829" s="11"/>
    </row>
    <row r="830" spans="1:21" x14ac:dyDescent="0.2">
      <c r="A830" s="7">
        <v>213</v>
      </c>
      <c r="B830" s="36">
        <v>44275</v>
      </c>
      <c r="C830" s="7" t="str" cm="1">
        <f t="array" ref="C830">Host(D830)</f>
        <v>Google</v>
      </c>
      <c r="D830" s="7" t="s">
        <v>15</v>
      </c>
      <c r="E830" s="7" t="s">
        <v>14</v>
      </c>
      <c r="F830" s="7">
        <v>127823</v>
      </c>
      <c r="G830" s="7">
        <v>5442556</v>
      </c>
      <c r="H830" s="37">
        <v>460553.25</v>
      </c>
      <c r="I830" s="7">
        <v>24923</v>
      </c>
      <c r="J830" s="7">
        <v>654</v>
      </c>
      <c r="K830" s="7">
        <v>113</v>
      </c>
      <c r="L830" s="38" cm="1">
        <f t="array" ref="L830">ConvRate(K830,J830)</f>
        <v>0.172782874617737</v>
      </c>
      <c r="M830" s="39">
        <v>280741</v>
      </c>
      <c r="N830" s="39" cm="1">
        <f t="array" ref="N830">Profit(M830,H830)</f>
        <v>-179812.25</v>
      </c>
      <c r="O830" s="40">
        <f t="shared" si="24"/>
        <v>18.479045460016852</v>
      </c>
      <c r="P830" s="40" cm="1">
        <f t="array" ref="P830">CostperConv('Master Data'!$H830,'Master Data'!$K830)</f>
        <v>4075.6924778761063</v>
      </c>
      <c r="Q830" s="38">
        <f t="shared" si="25"/>
        <v>4.5792822343031477E-3</v>
      </c>
      <c r="R830" s="41" cm="1">
        <f t="array" ref="R830">ProfitPCNT(N830,H830)</f>
        <v>-0.39042662276294871</v>
      </c>
      <c r="T830" s="11"/>
      <c r="U830" s="11"/>
    </row>
    <row r="831" spans="1:21" x14ac:dyDescent="0.2">
      <c r="A831" s="8">
        <v>214</v>
      </c>
      <c r="B831" s="30">
        <v>44275</v>
      </c>
      <c r="C831" s="8" t="str" cm="1">
        <f t="array" ref="C831">Host(D831)</f>
        <v>YouTube</v>
      </c>
      <c r="D831" s="8" t="s">
        <v>16</v>
      </c>
      <c r="E831" s="8" t="s">
        <v>17</v>
      </c>
      <c r="F831" s="8">
        <v>10934</v>
      </c>
      <c r="G831" s="8">
        <v>6053132</v>
      </c>
      <c r="H831" s="31">
        <v>333233.61</v>
      </c>
      <c r="I831" s="8">
        <v>58714</v>
      </c>
      <c r="J831" s="8">
        <v>1180</v>
      </c>
      <c r="K831" s="8">
        <v>216</v>
      </c>
      <c r="L831" s="32" cm="1">
        <f t="array" ref="L831">ConvRate(K831,J831)</f>
        <v>0.18305084745762712</v>
      </c>
      <c r="M831" s="33">
        <v>1445966</v>
      </c>
      <c r="N831" s="33" cm="1">
        <f t="array" ref="N831">Profit(M831,H831)</f>
        <v>1112732.3899999999</v>
      </c>
      <c r="O831" s="34">
        <f t="shared" si="24"/>
        <v>5.6755392240351537</v>
      </c>
      <c r="P831" s="34" cm="1">
        <f t="array" ref="P831">CostperConv('Master Data'!$H831,'Master Data'!$K831)</f>
        <v>1542.7481944444444</v>
      </c>
      <c r="Q831" s="32">
        <f t="shared" si="25"/>
        <v>9.6997719527675916E-3</v>
      </c>
      <c r="R831" s="35" cm="1">
        <f t="array" ref="R831">ProfitPCNT(N831,H831)</f>
        <v>3.3391961573143836</v>
      </c>
      <c r="T831" s="11"/>
      <c r="U831" s="11"/>
    </row>
    <row r="832" spans="1:21" x14ac:dyDescent="0.2">
      <c r="A832" s="7">
        <v>215</v>
      </c>
      <c r="B832" s="36">
        <v>44275</v>
      </c>
      <c r="C832" s="7" t="str" cm="1">
        <f t="array" ref="C832">Host(D832)</f>
        <v>Instagram</v>
      </c>
      <c r="D832" s="7" t="s">
        <v>18</v>
      </c>
      <c r="E832" s="7" t="s">
        <v>11</v>
      </c>
      <c r="F832" s="7">
        <v>9034945</v>
      </c>
      <c r="G832" s="7">
        <v>6668600</v>
      </c>
      <c r="H832" s="37">
        <v>369604.38</v>
      </c>
      <c r="I832" s="7">
        <v>30844</v>
      </c>
      <c r="J832" s="7">
        <v>891</v>
      </c>
      <c r="K832" s="7">
        <v>115</v>
      </c>
      <c r="L832" s="38" cm="1">
        <f t="array" ref="L832">ConvRate(K832,J832)</f>
        <v>0.12906846240179573</v>
      </c>
      <c r="M832" s="39">
        <v>998927</v>
      </c>
      <c r="N832" s="39" cm="1">
        <f t="array" ref="N832">Profit(M832,H832)</f>
        <v>629322.62</v>
      </c>
      <c r="O832" s="40">
        <f t="shared" si="24"/>
        <v>11.983023602645572</v>
      </c>
      <c r="P832" s="40" cm="1">
        <f t="array" ref="P832">CostperConv('Master Data'!$H832,'Master Data'!$K832)</f>
        <v>3213.9511304347825</v>
      </c>
      <c r="Q832" s="38">
        <f t="shared" si="25"/>
        <v>4.6252586749842544E-3</v>
      </c>
      <c r="R832" s="41" cm="1">
        <f t="array" ref="R832">ProfitPCNT(N832,H832)</f>
        <v>1.7026925384379914</v>
      </c>
      <c r="T832" s="11"/>
      <c r="U832" s="11"/>
    </row>
    <row r="833" spans="1:21" x14ac:dyDescent="0.2">
      <c r="A833" s="8">
        <v>216</v>
      </c>
      <c r="B833" s="30">
        <v>44275</v>
      </c>
      <c r="C833" s="8" t="str" cm="1">
        <f t="array" ref="C833">Host(D833)</f>
        <v>Instagram</v>
      </c>
      <c r="D833" s="8" t="s">
        <v>19</v>
      </c>
      <c r="E833" s="8" t="s">
        <v>11</v>
      </c>
      <c r="F833" s="8">
        <v>983498</v>
      </c>
      <c r="G833" s="8">
        <v>14273925</v>
      </c>
      <c r="H833" s="31">
        <v>165352.31</v>
      </c>
      <c r="I833" s="8">
        <v>71920</v>
      </c>
      <c r="J833" s="8">
        <v>1317</v>
      </c>
      <c r="K833" s="8">
        <v>53</v>
      </c>
      <c r="L833" s="32" cm="1">
        <f t="array" ref="L833">ConvRate(K833,J833)</f>
        <v>4.0242976461655276E-2</v>
      </c>
      <c r="M833" s="33">
        <v>77218</v>
      </c>
      <c r="N833" s="33" cm="1">
        <f t="array" ref="N833">Profit(M833,H833)</f>
        <v>-88134.31</v>
      </c>
      <c r="O833" s="34">
        <f t="shared" si="24"/>
        <v>2.2991144327030031</v>
      </c>
      <c r="P833" s="34" cm="1">
        <f t="array" ref="P833">CostperConv('Master Data'!$H833,'Master Data'!$K833)</f>
        <v>3119.8549056603774</v>
      </c>
      <c r="Q833" s="32">
        <f t="shared" si="25"/>
        <v>5.0385580700473068E-3</v>
      </c>
      <c r="R833" s="35" cm="1">
        <f t="array" ref="R833">ProfitPCNT(N833,H833)</f>
        <v>-0.53300924553155626</v>
      </c>
      <c r="T833" s="11"/>
      <c r="U833" s="11"/>
    </row>
    <row r="834" spans="1:21" x14ac:dyDescent="0.2">
      <c r="A834" s="7">
        <v>217</v>
      </c>
      <c r="B834" s="36">
        <v>44275</v>
      </c>
      <c r="C834" s="7" t="str" cm="1">
        <f t="array" ref="C834">Host(D834)</f>
        <v>Facebook</v>
      </c>
      <c r="D834" s="7" t="s">
        <v>20</v>
      </c>
      <c r="E834" s="7" t="s">
        <v>11</v>
      </c>
      <c r="F834" s="7">
        <v>4387490</v>
      </c>
      <c r="G834" s="7">
        <v>107450</v>
      </c>
      <c r="H834" s="37">
        <v>62628.43</v>
      </c>
      <c r="I834" s="7">
        <v>2885</v>
      </c>
      <c r="J834" s="7">
        <v>111</v>
      </c>
      <c r="K834" s="7">
        <v>24</v>
      </c>
      <c r="L834" s="38" cm="1">
        <f t="array" ref="L834">ConvRate(K834,J834)</f>
        <v>0.21621621621621623</v>
      </c>
      <c r="M834" s="39">
        <v>101396</v>
      </c>
      <c r="N834" s="39" cm="1">
        <f t="array" ref="N834">Profit(M834,H834)</f>
        <v>38767.57</v>
      </c>
      <c r="O834" s="40">
        <f t="shared" ref="O834:O897" si="26">H834/I834</f>
        <v>21.708294627383015</v>
      </c>
      <c r="P834" s="40" cm="1">
        <f t="array" ref="P834">CostperConv('Master Data'!$H834,'Master Data'!$K834)</f>
        <v>2609.5179166666667</v>
      </c>
      <c r="Q834" s="38">
        <f t="shared" si="25"/>
        <v>2.6849697533736623E-2</v>
      </c>
      <c r="R834" s="41" cm="1">
        <f t="array" ref="R834">ProfitPCNT(N834,H834)</f>
        <v>0.61900913051788142</v>
      </c>
      <c r="T834" s="11"/>
      <c r="U834" s="11"/>
    </row>
    <row r="835" spans="1:21" x14ac:dyDescent="0.2">
      <c r="A835" s="8">
        <v>218</v>
      </c>
      <c r="B835" s="30">
        <v>44275</v>
      </c>
      <c r="C835" s="8" t="str" cm="1">
        <f t="array" ref="C835">Host(D835)</f>
        <v>Facebook</v>
      </c>
      <c r="D835" s="8" t="s">
        <v>21</v>
      </c>
      <c r="E835" s="8" t="s">
        <v>11</v>
      </c>
      <c r="F835" s="8">
        <v>544756</v>
      </c>
      <c r="G835" s="8">
        <v>927092</v>
      </c>
      <c r="H835" s="31">
        <v>165550.46</v>
      </c>
      <c r="I835" s="8">
        <v>12507</v>
      </c>
      <c r="J835" s="8">
        <v>135</v>
      </c>
      <c r="K835" s="8">
        <v>19</v>
      </c>
      <c r="L835" s="32" cm="1">
        <f t="array" ref="L835">ConvRate(K835,J835)</f>
        <v>0.14074074074074075</v>
      </c>
      <c r="M835" s="33">
        <v>17880</v>
      </c>
      <c r="N835" s="33" cm="1">
        <f t="array" ref="N835">Profit(M835,H835)</f>
        <v>-147670.46</v>
      </c>
      <c r="O835" s="34">
        <f t="shared" si="26"/>
        <v>13.236624290397376</v>
      </c>
      <c r="P835" s="34" cm="1">
        <f t="array" ref="P835">CostperConv('Master Data'!$H835,'Master Data'!$K835)</f>
        <v>8713.1821052631567</v>
      </c>
      <c r="Q835" s="32">
        <f t="shared" ref="Q835:Q898" si="27">I835/G835</f>
        <v>1.3490570515116084E-2</v>
      </c>
      <c r="R835" s="35" cm="1">
        <f t="array" ref="R835">ProfitPCNT(N835,H835)</f>
        <v>-0.89199667581714959</v>
      </c>
      <c r="T835" s="11"/>
      <c r="U835" s="11"/>
    </row>
    <row r="836" spans="1:21" x14ac:dyDescent="0.2">
      <c r="A836" s="7">
        <v>219</v>
      </c>
      <c r="B836" s="36">
        <v>44275</v>
      </c>
      <c r="C836" s="7" t="str" cm="1">
        <f t="array" ref="C836">Host(D836)</f>
        <v>Instagram</v>
      </c>
      <c r="D836" s="7" t="s">
        <v>22</v>
      </c>
      <c r="E836" s="7" t="s">
        <v>17</v>
      </c>
      <c r="F836" s="7">
        <v>374754</v>
      </c>
      <c r="G836" s="7">
        <v>6243884</v>
      </c>
      <c r="H836" s="37">
        <v>524487.73</v>
      </c>
      <c r="I836" s="7">
        <v>37051</v>
      </c>
      <c r="J836" s="7">
        <v>801</v>
      </c>
      <c r="K836" s="7">
        <v>158</v>
      </c>
      <c r="L836" s="38" cm="1">
        <f t="array" ref="L836">ConvRate(K836,J836)</f>
        <v>0.1972534332084894</v>
      </c>
      <c r="M836" s="39">
        <v>706687</v>
      </c>
      <c r="N836" s="39" cm="1">
        <f t="array" ref="N836">Profit(M836,H836)</f>
        <v>182199.27</v>
      </c>
      <c r="O836" s="40">
        <f t="shared" si="26"/>
        <v>14.15583196135057</v>
      </c>
      <c r="P836" s="40" cm="1">
        <f t="array" ref="P836">CostperConv('Master Data'!$H836,'Master Data'!$K836)</f>
        <v>3319.5425949367086</v>
      </c>
      <c r="Q836" s="38">
        <f t="shared" si="27"/>
        <v>5.9339667424955361E-3</v>
      </c>
      <c r="R836" s="41" cm="1">
        <f t="array" ref="R836">ProfitPCNT(N836,H836)</f>
        <v>0.34738519049816474</v>
      </c>
      <c r="T836" s="11"/>
      <c r="U836" s="11"/>
    </row>
    <row r="837" spans="1:21" x14ac:dyDescent="0.2">
      <c r="A837" s="8">
        <v>220</v>
      </c>
      <c r="B837" s="30">
        <v>44275</v>
      </c>
      <c r="C837" s="8" t="str" cm="1">
        <f t="array" ref="C837">Host(D837)</f>
        <v>Google</v>
      </c>
      <c r="D837" s="8" t="s">
        <v>23</v>
      </c>
      <c r="E837" s="8" t="s">
        <v>24</v>
      </c>
      <c r="F837" s="8">
        <v>39889</v>
      </c>
      <c r="G837" s="8">
        <v>23974115</v>
      </c>
      <c r="H837" s="31">
        <v>656603.43999999994</v>
      </c>
      <c r="I837" s="8">
        <v>46668</v>
      </c>
      <c r="J837" s="8">
        <v>1853</v>
      </c>
      <c r="K837" s="8">
        <v>295</v>
      </c>
      <c r="L837" s="32" cm="1">
        <f t="array" ref="L837">ConvRate(K837,J837)</f>
        <v>0.15920129519697787</v>
      </c>
      <c r="M837" s="33">
        <v>1026272</v>
      </c>
      <c r="N837" s="33" cm="1">
        <f t="array" ref="N837">Profit(M837,H837)</f>
        <v>369668.56</v>
      </c>
      <c r="O837" s="34">
        <f t="shared" si="26"/>
        <v>14.069671723665037</v>
      </c>
      <c r="P837" s="34" cm="1">
        <f t="array" ref="P837">CostperConv('Master Data'!$H837,'Master Data'!$K837)</f>
        <v>2225.7743728813557</v>
      </c>
      <c r="Q837" s="32">
        <f t="shared" si="27"/>
        <v>1.9465994886568284E-3</v>
      </c>
      <c r="R837" s="35" cm="1">
        <f t="array" ref="R837">ProfitPCNT(N837,H837)</f>
        <v>0.56300125384661404</v>
      </c>
      <c r="T837" s="11"/>
      <c r="U837" s="11"/>
    </row>
    <row r="838" spans="1:21" x14ac:dyDescent="0.2">
      <c r="A838" s="7">
        <v>221</v>
      </c>
      <c r="B838" s="36">
        <v>44276</v>
      </c>
      <c r="C838" s="7" t="str" cm="1">
        <f t="array" ref="C838">Host(D838)</f>
        <v>Facebook</v>
      </c>
      <c r="D838" s="7" t="s">
        <v>10</v>
      </c>
      <c r="E838" s="7" t="s">
        <v>11</v>
      </c>
      <c r="F838" s="7">
        <v>349043</v>
      </c>
      <c r="G838" s="7">
        <v>416390</v>
      </c>
      <c r="H838" s="37">
        <v>44024.33</v>
      </c>
      <c r="I838" s="7">
        <v>2278</v>
      </c>
      <c r="J838" s="7">
        <v>63</v>
      </c>
      <c r="K838" s="7">
        <v>7</v>
      </c>
      <c r="L838" s="38" cm="1">
        <f t="array" ref="L838">ConvRate(K838,J838)</f>
        <v>0.1111111111111111</v>
      </c>
      <c r="M838" s="39">
        <v>27546</v>
      </c>
      <c r="N838" s="39" cm="1">
        <f t="array" ref="N838">Profit(M838,H838)</f>
        <v>-16478.330000000002</v>
      </c>
      <c r="O838" s="40">
        <f t="shared" si="26"/>
        <v>19.325869183494294</v>
      </c>
      <c r="P838" s="40" cm="1">
        <f t="array" ref="P838">CostperConv('Master Data'!$H838,'Master Data'!$K838)</f>
        <v>6289.1900000000005</v>
      </c>
      <c r="Q838" s="38">
        <f t="shared" si="27"/>
        <v>5.4708326328682241E-3</v>
      </c>
      <c r="R838" s="41" cm="1">
        <f t="array" ref="R838">ProfitPCNT(N838,H838)</f>
        <v>-0.37430052882122228</v>
      </c>
      <c r="T838" s="11"/>
      <c r="U838" s="11"/>
    </row>
    <row r="839" spans="1:21" x14ac:dyDescent="0.2">
      <c r="A839" s="8">
        <v>222</v>
      </c>
      <c r="B839" s="30">
        <v>44276</v>
      </c>
      <c r="C839" s="8" t="str" cm="1">
        <f t="array" ref="C839">Host(D839)</f>
        <v>Facebook</v>
      </c>
      <c r="D839" s="8" t="s">
        <v>12</v>
      </c>
      <c r="E839" s="8" t="s">
        <v>11</v>
      </c>
      <c r="F839" s="8">
        <v>348934</v>
      </c>
      <c r="G839" s="8">
        <v>571732</v>
      </c>
      <c r="H839" s="31">
        <v>41040.410000000003</v>
      </c>
      <c r="I839" s="8">
        <v>3321</v>
      </c>
      <c r="J839" s="8">
        <v>111</v>
      </c>
      <c r="K839" s="8">
        <v>5</v>
      </c>
      <c r="L839" s="32" cm="1">
        <f t="array" ref="L839">ConvRate(K839,J839)</f>
        <v>4.5045045045045043E-2</v>
      </c>
      <c r="M839" s="33">
        <v>32980</v>
      </c>
      <c r="N839" s="33" cm="1">
        <f t="array" ref="N839">Profit(M839,H839)</f>
        <v>-8060.41</v>
      </c>
      <c r="O839" s="34">
        <f t="shared" si="26"/>
        <v>12.357847034025896</v>
      </c>
      <c r="P839" s="34" cm="1">
        <f t="array" ref="P839">CostperConv('Master Data'!$H839,'Master Data'!$K839)</f>
        <v>8208.0820000000003</v>
      </c>
      <c r="Q839" s="32">
        <f t="shared" si="27"/>
        <v>5.8086655985671604E-3</v>
      </c>
      <c r="R839" s="35" cm="1">
        <f t="array" ref="R839">ProfitPCNT(N839,H839)</f>
        <v>-0.19640179033299129</v>
      </c>
      <c r="T839" s="11"/>
      <c r="U839" s="11"/>
    </row>
    <row r="840" spans="1:21" x14ac:dyDescent="0.2">
      <c r="A840" s="7">
        <v>223</v>
      </c>
      <c r="B840" s="36">
        <v>44276</v>
      </c>
      <c r="C840" s="7" t="str" cm="1">
        <f t="array" ref="C840">Host(D840)</f>
        <v>Google</v>
      </c>
      <c r="D840" s="7" t="s">
        <v>13</v>
      </c>
      <c r="E840" s="7" t="s">
        <v>14</v>
      </c>
      <c r="F840" s="7">
        <v>89459845</v>
      </c>
      <c r="G840" s="7">
        <v>54491</v>
      </c>
      <c r="H840" s="37">
        <v>9755.06</v>
      </c>
      <c r="I840" s="7">
        <v>949</v>
      </c>
      <c r="J840" s="7">
        <v>18</v>
      </c>
      <c r="K840" s="7">
        <v>1</v>
      </c>
      <c r="L840" s="38" cm="1">
        <f t="array" ref="L840">ConvRate(K840,J840)</f>
        <v>5.5555555555555552E-2</v>
      </c>
      <c r="M840" s="39">
        <v>14585</v>
      </c>
      <c r="N840" s="39" cm="1">
        <f t="array" ref="N840">Profit(M840,H840)</f>
        <v>4829.9399999999996</v>
      </c>
      <c r="O840" s="40">
        <f t="shared" si="26"/>
        <v>10.279304531085353</v>
      </c>
      <c r="P840" s="40" cm="1">
        <f t="array" ref="P840">CostperConv('Master Data'!$H840,'Master Data'!$K840)</f>
        <v>9755.06</v>
      </c>
      <c r="Q840" s="38">
        <f t="shared" si="27"/>
        <v>1.741572002716045E-2</v>
      </c>
      <c r="R840" s="41" cm="1">
        <f t="array" ref="R840">ProfitPCNT(N840,H840)</f>
        <v>0.49512150617218137</v>
      </c>
      <c r="T840" s="11"/>
      <c r="U840" s="11"/>
    </row>
    <row r="841" spans="1:21" x14ac:dyDescent="0.2">
      <c r="A841" s="8">
        <v>224</v>
      </c>
      <c r="B841" s="30">
        <v>44276</v>
      </c>
      <c r="C841" s="8" t="str" cm="1">
        <f t="array" ref="C841">Host(D841)</f>
        <v>Google</v>
      </c>
      <c r="D841" s="8" t="s">
        <v>15</v>
      </c>
      <c r="E841" s="8" t="s">
        <v>14</v>
      </c>
      <c r="F841" s="8">
        <v>127823</v>
      </c>
      <c r="G841" s="8">
        <v>527625</v>
      </c>
      <c r="H841" s="31">
        <v>20484.669999999998</v>
      </c>
      <c r="I841" s="8">
        <v>2354</v>
      </c>
      <c r="J841" s="8">
        <v>42</v>
      </c>
      <c r="K841" s="8">
        <v>5</v>
      </c>
      <c r="L841" s="32" cm="1">
        <f t="array" ref="L841">ConvRate(K841,J841)</f>
        <v>0.11904761904761904</v>
      </c>
      <c r="M841" s="33">
        <v>13766</v>
      </c>
      <c r="N841" s="33" cm="1">
        <f t="array" ref="N841">Profit(M841,H841)</f>
        <v>-6718.67</v>
      </c>
      <c r="O841" s="34">
        <f t="shared" si="26"/>
        <v>8.7020688190314353</v>
      </c>
      <c r="P841" s="34" cm="1">
        <f t="array" ref="P841">CostperConv('Master Data'!$H841,'Master Data'!$K841)</f>
        <v>4096.9339999999993</v>
      </c>
      <c r="Q841" s="32">
        <f t="shared" si="27"/>
        <v>4.4615020137408201E-3</v>
      </c>
      <c r="R841" s="35" cm="1">
        <f t="array" ref="R841">ProfitPCNT(N841,H841)</f>
        <v>-0.32798526898407449</v>
      </c>
      <c r="T841" s="11"/>
      <c r="U841" s="11"/>
    </row>
    <row r="842" spans="1:21" x14ac:dyDescent="0.2">
      <c r="A842" s="7">
        <v>225</v>
      </c>
      <c r="B842" s="36">
        <v>44276</v>
      </c>
      <c r="C842" s="7" t="str" cm="1">
        <f t="array" ref="C842">Host(D842)</f>
        <v>YouTube</v>
      </c>
      <c r="D842" s="7" t="s">
        <v>16</v>
      </c>
      <c r="E842" s="7" t="s">
        <v>17</v>
      </c>
      <c r="F842" s="7">
        <v>10934</v>
      </c>
      <c r="G842" s="7">
        <v>848206</v>
      </c>
      <c r="H842" s="37">
        <v>29863.759999999998</v>
      </c>
      <c r="I842" s="7">
        <v>3668</v>
      </c>
      <c r="J842" s="7">
        <v>103</v>
      </c>
      <c r="K842" s="7">
        <v>20</v>
      </c>
      <c r="L842" s="38" cm="1">
        <f t="array" ref="L842">ConvRate(K842,J842)</f>
        <v>0.1941747572815534</v>
      </c>
      <c r="M842" s="39">
        <v>160156</v>
      </c>
      <c r="N842" s="39" cm="1">
        <f t="array" ref="N842">Profit(M842,H842)</f>
        <v>130292.24</v>
      </c>
      <c r="O842" s="40">
        <f t="shared" si="26"/>
        <v>8.1417011995637942</v>
      </c>
      <c r="P842" s="40" cm="1">
        <f t="array" ref="P842">CostperConv('Master Data'!$H842,'Master Data'!$K842)</f>
        <v>1493.1879999999999</v>
      </c>
      <c r="Q842" s="38">
        <f t="shared" si="27"/>
        <v>4.3244211901354154E-3</v>
      </c>
      <c r="R842" s="41" cm="1">
        <f t="array" ref="R842">ProfitPCNT(N842,H842)</f>
        <v>4.3628879953495474</v>
      </c>
      <c r="T842" s="11"/>
      <c r="U842" s="11"/>
    </row>
    <row r="843" spans="1:21" x14ac:dyDescent="0.2">
      <c r="A843" s="8">
        <v>226</v>
      </c>
      <c r="B843" s="30">
        <v>44276</v>
      </c>
      <c r="C843" s="8" t="str" cm="1">
        <f t="array" ref="C843">Host(D843)</f>
        <v>Instagram</v>
      </c>
      <c r="D843" s="8" t="s">
        <v>18</v>
      </c>
      <c r="E843" s="8" t="s">
        <v>11</v>
      </c>
      <c r="F843" s="8">
        <v>9034945</v>
      </c>
      <c r="G843" s="8">
        <v>578465</v>
      </c>
      <c r="H843" s="31">
        <v>27338.93</v>
      </c>
      <c r="I843" s="8">
        <v>2654</v>
      </c>
      <c r="J843" s="8">
        <v>55</v>
      </c>
      <c r="K843" s="8">
        <v>11</v>
      </c>
      <c r="L843" s="32" cm="1">
        <f t="array" ref="L843">ConvRate(K843,J843)</f>
        <v>0.2</v>
      </c>
      <c r="M843" s="33">
        <v>48073</v>
      </c>
      <c r="N843" s="33" cm="1">
        <f t="array" ref="N843">Profit(M843,H843)</f>
        <v>20734.07</v>
      </c>
      <c r="O843" s="34">
        <f t="shared" si="26"/>
        <v>10.301028636021101</v>
      </c>
      <c r="P843" s="34" cm="1">
        <f t="array" ref="P843">CostperConv('Master Data'!$H843,'Master Data'!$K843)</f>
        <v>2485.3572727272726</v>
      </c>
      <c r="Q843" s="32">
        <f t="shared" si="27"/>
        <v>4.5880044600796937E-3</v>
      </c>
      <c r="R843" s="35" cm="1">
        <f t="array" ref="R843">ProfitPCNT(N843,H843)</f>
        <v>0.75840824787217342</v>
      </c>
      <c r="T843" s="11"/>
      <c r="U843" s="11"/>
    </row>
    <row r="844" spans="1:21" x14ac:dyDescent="0.2">
      <c r="A844" s="7">
        <v>227</v>
      </c>
      <c r="B844" s="36">
        <v>44276</v>
      </c>
      <c r="C844" s="7" t="str" cm="1">
        <f t="array" ref="C844">Host(D844)</f>
        <v>Instagram</v>
      </c>
      <c r="D844" s="7" t="s">
        <v>19</v>
      </c>
      <c r="E844" s="7" t="s">
        <v>11</v>
      </c>
      <c r="F844" s="7">
        <v>983498</v>
      </c>
      <c r="G844" s="7">
        <v>809325</v>
      </c>
      <c r="H844" s="37">
        <v>10158.49</v>
      </c>
      <c r="I844" s="7">
        <v>5495</v>
      </c>
      <c r="J844" s="7">
        <v>109</v>
      </c>
      <c r="K844" s="7">
        <v>3</v>
      </c>
      <c r="L844" s="38" cm="1">
        <f t="array" ref="L844">ConvRate(K844,J844)</f>
        <v>2.7522935779816515E-2</v>
      </c>
      <c r="M844" s="39">
        <v>7749</v>
      </c>
      <c r="N844" s="39" cm="1">
        <f t="array" ref="N844">Profit(M844,H844)</f>
        <v>-2409.4899999999998</v>
      </c>
      <c r="O844" s="40">
        <f t="shared" si="26"/>
        <v>1.8486787989080982</v>
      </c>
      <c r="P844" s="40" cm="1">
        <f t="array" ref="P844">CostperConv('Master Data'!$H844,'Master Data'!$K844)</f>
        <v>3386.1633333333334</v>
      </c>
      <c r="Q844" s="38">
        <f t="shared" si="27"/>
        <v>6.7896086244710096E-3</v>
      </c>
      <c r="R844" s="41" cm="1">
        <f t="array" ref="R844">ProfitPCNT(N844,H844)</f>
        <v>-0.23718977918962364</v>
      </c>
      <c r="T844" s="11"/>
      <c r="U844" s="11"/>
    </row>
    <row r="845" spans="1:21" x14ac:dyDescent="0.2">
      <c r="A845" s="8">
        <v>228</v>
      </c>
      <c r="B845" s="30">
        <v>44276</v>
      </c>
      <c r="C845" s="8" t="str" cm="1">
        <f t="array" ref="C845">Host(D845)</f>
        <v>Facebook</v>
      </c>
      <c r="D845" s="8" t="s">
        <v>20</v>
      </c>
      <c r="E845" s="8" t="s">
        <v>11</v>
      </c>
      <c r="F845" s="8">
        <v>4387490</v>
      </c>
      <c r="G845" s="8">
        <v>12188</v>
      </c>
      <c r="H845" s="31">
        <v>1376.87</v>
      </c>
      <c r="I845" s="8">
        <v>301</v>
      </c>
      <c r="J845" s="8">
        <v>3</v>
      </c>
      <c r="K845" s="8">
        <v>1</v>
      </c>
      <c r="L845" s="32" cm="1">
        <f t="array" ref="L845">ConvRate(K845,J845)</f>
        <v>0.33333333333333331</v>
      </c>
      <c r="M845" s="33">
        <v>4132</v>
      </c>
      <c r="N845" s="33" cm="1">
        <f t="array" ref="N845">Profit(M845,H845)</f>
        <v>2755.13</v>
      </c>
      <c r="O845" s="34">
        <f t="shared" si="26"/>
        <v>4.5743189368770762</v>
      </c>
      <c r="P845" s="34" cm="1">
        <f t="array" ref="P845">CostperConv('Master Data'!$H845,'Master Data'!$K845)</f>
        <v>1376.87</v>
      </c>
      <c r="Q845" s="32">
        <f t="shared" si="27"/>
        <v>2.4696422710863145E-2</v>
      </c>
      <c r="R845" s="35" cm="1">
        <f t="array" ref="R845">ProfitPCNT(N845,H845)</f>
        <v>2.0010095361217837</v>
      </c>
      <c r="T845" s="11"/>
      <c r="U845" s="11"/>
    </row>
    <row r="846" spans="1:21" x14ac:dyDescent="0.2">
      <c r="A846" s="7">
        <v>229</v>
      </c>
      <c r="B846" s="36">
        <v>44276</v>
      </c>
      <c r="C846" s="7" t="str" cm="1">
        <f t="array" ref="C846">Host(D846)</f>
        <v>Facebook</v>
      </c>
      <c r="D846" s="7" t="s">
        <v>21</v>
      </c>
      <c r="E846" s="7" t="s">
        <v>11</v>
      </c>
      <c r="F846" s="7">
        <v>544756</v>
      </c>
      <c r="G846" s="7">
        <v>125777</v>
      </c>
      <c r="H846" s="37">
        <v>28504.94</v>
      </c>
      <c r="I846" s="7">
        <v>1336</v>
      </c>
      <c r="J846" s="7">
        <v>22</v>
      </c>
      <c r="K846" s="7">
        <v>4</v>
      </c>
      <c r="L846" s="38" cm="1">
        <f t="array" ref="L846">ConvRate(K846,J846)</f>
        <v>0.18181818181818182</v>
      </c>
      <c r="M846" s="39">
        <v>4435</v>
      </c>
      <c r="N846" s="39" cm="1">
        <f t="array" ref="N846">Profit(M846,H846)</f>
        <v>-24069.94</v>
      </c>
      <c r="O846" s="40">
        <f t="shared" si="26"/>
        <v>21.336032934131737</v>
      </c>
      <c r="P846" s="40" cm="1">
        <f t="array" ref="P846">CostperConv('Master Data'!$H846,'Master Data'!$K846)</f>
        <v>7126.2349999999997</v>
      </c>
      <c r="Q846" s="38">
        <f t="shared" si="27"/>
        <v>1.0621973810792116E-2</v>
      </c>
      <c r="R846" s="41" cm="1">
        <f t="array" ref="R846">ProfitPCNT(N846,H846)</f>
        <v>-0.84441293333716894</v>
      </c>
      <c r="T846" s="11"/>
      <c r="U846" s="11"/>
    </row>
    <row r="847" spans="1:21" x14ac:dyDescent="0.2">
      <c r="A847" s="8">
        <v>230</v>
      </c>
      <c r="B847" s="30">
        <v>44276</v>
      </c>
      <c r="C847" s="8" t="str" cm="1">
        <f t="array" ref="C847">Host(D847)</f>
        <v>Instagram</v>
      </c>
      <c r="D847" s="8" t="s">
        <v>22</v>
      </c>
      <c r="E847" s="8" t="s">
        <v>17</v>
      </c>
      <c r="F847" s="8">
        <v>374754</v>
      </c>
      <c r="G847" s="8">
        <v>332009</v>
      </c>
      <c r="H847" s="31">
        <v>70427.3</v>
      </c>
      <c r="I847" s="8">
        <v>3132</v>
      </c>
      <c r="J847" s="8">
        <v>75</v>
      </c>
      <c r="K847" s="8">
        <v>17</v>
      </c>
      <c r="L847" s="32" cm="1">
        <f t="array" ref="L847">ConvRate(K847,J847)</f>
        <v>0.22666666666666666</v>
      </c>
      <c r="M847" s="33">
        <v>73316</v>
      </c>
      <c r="N847" s="33" cm="1">
        <f t="array" ref="N847">Profit(M847,H847)</f>
        <v>2888.7</v>
      </c>
      <c r="O847" s="34">
        <f t="shared" si="26"/>
        <v>22.486366538952748</v>
      </c>
      <c r="P847" s="34" cm="1">
        <f t="array" ref="P847">CostperConv('Master Data'!$H847,'Master Data'!$K847)</f>
        <v>4142.7823529411762</v>
      </c>
      <c r="Q847" s="32">
        <f t="shared" si="27"/>
        <v>9.4334792129129024E-3</v>
      </c>
      <c r="R847" s="35" cm="1">
        <f t="array" ref="R847">ProfitPCNT(N847,H847)</f>
        <v>4.1016764805693245E-2</v>
      </c>
      <c r="T847" s="11"/>
      <c r="U847" s="11"/>
    </row>
    <row r="848" spans="1:21" x14ac:dyDescent="0.2">
      <c r="A848" s="7">
        <v>231</v>
      </c>
      <c r="B848" s="36">
        <v>44276</v>
      </c>
      <c r="C848" s="7" t="str" cm="1">
        <f t="array" ref="C848">Host(D848)</f>
        <v>Google</v>
      </c>
      <c r="D848" s="7" t="s">
        <v>23</v>
      </c>
      <c r="E848" s="7" t="s">
        <v>24</v>
      </c>
      <c r="F848" s="7">
        <v>39889</v>
      </c>
      <c r="G848" s="7">
        <v>45801088</v>
      </c>
      <c r="H848" s="37">
        <v>21600.14</v>
      </c>
      <c r="I848" s="7">
        <v>4298</v>
      </c>
      <c r="J848" s="7">
        <v>60</v>
      </c>
      <c r="K848" s="7">
        <v>10</v>
      </c>
      <c r="L848" s="38" cm="1">
        <f t="array" ref="L848">ConvRate(K848,J848)</f>
        <v>0.16666666666666666</v>
      </c>
      <c r="M848" s="39">
        <v>27139</v>
      </c>
      <c r="N848" s="39" cm="1">
        <f t="array" ref="N848">Profit(M848,H848)</f>
        <v>5538.86</v>
      </c>
      <c r="O848" s="40">
        <f t="shared" si="26"/>
        <v>5.0256258724988365</v>
      </c>
      <c r="P848" s="40" cm="1">
        <f t="array" ref="P848">CostperConv('Master Data'!$H848,'Master Data'!$K848)</f>
        <v>2160.0140000000001</v>
      </c>
      <c r="Q848" s="38">
        <f t="shared" si="27"/>
        <v>9.3840565534163725E-5</v>
      </c>
      <c r="R848" s="41" cm="1">
        <f t="array" ref="R848">ProfitPCNT(N848,H848)</f>
        <v>0.2564270416765817</v>
      </c>
      <c r="T848" s="11"/>
      <c r="U848" s="11"/>
    </row>
    <row r="849" spans="1:21" x14ac:dyDescent="0.2">
      <c r="A849" s="8">
        <v>232</v>
      </c>
      <c r="B849" s="30">
        <v>44277</v>
      </c>
      <c r="C849" s="8" t="str" cm="1">
        <f t="array" ref="C849">Host(D849)</f>
        <v>Facebook</v>
      </c>
      <c r="D849" s="8" t="s">
        <v>10</v>
      </c>
      <c r="E849" s="8" t="s">
        <v>11</v>
      </c>
      <c r="F849" s="8">
        <v>349043</v>
      </c>
      <c r="G849" s="8">
        <v>598173</v>
      </c>
      <c r="H849" s="31">
        <v>65127.47</v>
      </c>
      <c r="I849" s="8">
        <v>5479</v>
      </c>
      <c r="J849" s="8">
        <v>86</v>
      </c>
      <c r="K849" s="8">
        <v>11</v>
      </c>
      <c r="L849" s="32" cm="1">
        <f t="array" ref="L849">ConvRate(K849,J849)</f>
        <v>0.12790697674418605</v>
      </c>
      <c r="M849" s="33">
        <v>61343</v>
      </c>
      <c r="N849" s="33" cm="1">
        <f t="array" ref="N849">Profit(M849,H849)</f>
        <v>-3784.47</v>
      </c>
      <c r="O849" s="34">
        <f t="shared" si="26"/>
        <v>11.886743931374339</v>
      </c>
      <c r="P849" s="34" cm="1">
        <f t="array" ref="P849">CostperConv('Master Data'!$H849,'Master Data'!$K849)</f>
        <v>5920.6790909090914</v>
      </c>
      <c r="Q849" s="32">
        <f t="shared" si="27"/>
        <v>9.159557519312975E-3</v>
      </c>
      <c r="R849" s="35" cm="1">
        <f t="array" ref="R849">ProfitPCNT(N849,H849)</f>
        <v>-5.8108659832786375E-2</v>
      </c>
      <c r="T849" s="11"/>
      <c r="U849" s="11"/>
    </row>
    <row r="850" spans="1:21" x14ac:dyDescent="0.2">
      <c r="A850" s="7">
        <v>233</v>
      </c>
      <c r="B850" s="36">
        <v>44277</v>
      </c>
      <c r="C850" s="7" t="str" cm="1">
        <f t="array" ref="C850">Host(D850)</f>
        <v>Facebook</v>
      </c>
      <c r="D850" s="7" t="s">
        <v>12</v>
      </c>
      <c r="E850" s="7" t="s">
        <v>11</v>
      </c>
      <c r="F850" s="7">
        <v>348934</v>
      </c>
      <c r="G850" s="7">
        <v>1749285</v>
      </c>
      <c r="H850" s="37">
        <v>97170.29</v>
      </c>
      <c r="I850" s="7">
        <v>7837</v>
      </c>
      <c r="J850" s="7">
        <v>123</v>
      </c>
      <c r="K850" s="7">
        <v>14</v>
      </c>
      <c r="L850" s="38" cm="1">
        <f t="array" ref="L850">ConvRate(K850,J850)</f>
        <v>0.11382113821138211</v>
      </c>
      <c r="M850" s="39">
        <v>75637</v>
      </c>
      <c r="N850" s="39" cm="1">
        <f t="array" ref="N850">Profit(M850,H850)</f>
        <v>-21533.29</v>
      </c>
      <c r="O850" s="40">
        <f t="shared" si="26"/>
        <v>12.398914125303049</v>
      </c>
      <c r="P850" s="40" cm="1">
        <f t="array" ref="P850">CostperConv('Master Data'!$H850,'Master Data'!$K850)</f>
        <v>6940.7349999999997</v>
      </c>
      <c r="Q850" s="38">
        <f t="shared" si="27"/>
        <v>4.4801161617460845E-3</v>
      </c>
      <c r="R850" s="41" cm="1">
        <f t="array" ref="R850">ProfitPCNT(N850,H850)</f>
        <v>-0.2216036403719697</v>
      </c>
      <c r="T850" s="11"/>
      <c r="U850" s="11"/>
    </row>
    <row r="851" spans="1:21" x14ac:dyDescent="0.2">
      <c r="A851" s="8">
        <v>234</v>
      </c>
      <c r="B851" s="30">
        <v>44277</v>
      </c>
      <c r="C851" s="8" t="str" cm="1">
        <f t="array" ref="C851">Host(D851)</f>
        <v>Google</v>
      </c>
      <c r="D851" s="8" t="s">
        <v>13</v>
      </c>
      <c r="E851" s="8" t="s">
        <v>14</v>
      </c>
      <c r="F851" s="8">
        <v>89459845</v>
      </c>
      <c r="G851" s="8">
        <v>91109</v>
      </c>
      <c r="H851" s="31">
        <v>36697.68</v>
      </c>
      <c r="I851" s="8">
        <v>1507</v>
      </c>
      <c r="J851" s="8">
        <v>53</v>
      </c>
      <c r="K851" s="8">
        <v>8</v>
      </c>
      <c r="L851" s="32" cm="1">
        <f t="array" ref="L851">ConvRate(K851,J851)</f>
        <v>0.15094339622641509</v>
      </c>
      <c r="M851" s="33">
        <v>57926</v>
      </c>
      <c r="N851" s="33" cm="1">
        <f t="array" ref="N851">Profit(M851,H851)</f>
        <v>21228.32</v>
      </c>
      <c r="O851" s="34">
        <f t="shared" si="26"/>
        <v>24.351479761114799</v>
      </c>
      <c r="P851" s="34" cm="1">
        <f t="array" ref="P851">CostperConv('Master Data'!$H851,'Master Data'!$K851)</f>
        <v>4587.21</v>
      </c>
      <c r="Q851" s="32">
        <f t="shared" si="27"/>
        <v>1.6540627160873241E-2</v>
      </c>
      <c r="R851" s="35" cm="1">
        <f t="array" ref="R851">ProfitPCNT(N851,H851)</f>
        <v>0.57846490568341102</v>
      </c>
      <c r="T851" s="11"/>
      <c r="U851" s="11"/>
    </row>
    <row r="852" spans="1:21" x14ac:dyDescent="0.2">
      <c r="A852" s="7">
        <v>235</v>
      </c>
      <c r="B852" s="36">
        <v>44277</v>
      </c>
      <c r="C852" s="7" t="str" cm="1">
        <f t="array" ref="C852">Host(D852)</f>
        <v>Google</v>
      </c>
      <c r="D852" s="7" t="s">
        <v>15</v>
      </c>
      <c r="E852" s="7" t="s">
        <v>14</v>
      </c>
      <c r="F852" s="7">
        <v>127823</v>
      </c>
      <c r="G852" s="7">
        <v>1037369</v>
      </c>
      <c r="H852" s="37">
        <v>12499.81</v>
      </c>
      <c r="I852" s="7">
        <v>4543</v>
      </c>
      <c r="J852" s="7">
        <v>35</v>
      </c>
      <c r="K852" s="7">
        <v>3</v>
      </c>
      <c r="L852" s="38" cm="1">
        <f t="array" ref="L852">ConvRate(K852,J852)</f>
        <v>8.5714285714285715E-2</v>
      </c>
      <c r="M852" s="39">
        <v>14144</v>
      </c>
      <c r="N852" s="39" cm="1">
        <f t="array" ref="N852">Profit(M852,H852)</f>
        <v>1644.19</v>
      </c>
      <c r="O852" s="40">
        <f t="shared" si="26"/>
        <v>2.7514439797490642</v>
      </c>
      <c r="P852" s="40" cm="1">
        <f t="array" ref="P852">CostperConv('Master Data'!$H852,'Master Data'!$K852)</f>
        <v>4166.6033333333335</v>
      </c>
      <c r="Q852" s="38">
        <f t="shared" si="27"/>
        <v>4.3793481393795261E-3</v>
      </c>
      <c r="R852" s="41" cm="1">
        <f t="array" ref="R852">ProfitPCNT(N852,H852)</f>
        <v>0.13153719936543037</v>
      </c>
      <c r="T852" s="11"/>
      <c r="U852" s="11"/>
    </row>
    <row r="853" spans="1:21" x14ac:dyDescent="0.2">
      <c r="A853" s="8">
        <v>236</v>
      </c>
      <c r="B853" s="30">
        <v>44277</v>
      </c>
      <c r="C853" s="8" t="str" cm="1">
        <f t="array" ref="C853">Host(D853)</f>
        <v>YouTube</v>
      </c>
      <c r="D853" s="8" t="s">
        <v>16</v>
      </c>
      <c r="E853" s="8" t="s">
        <v>17</v>
      </c>
      <c r="F853" s="8">
        <v>10934</v>
      </c>
      <c r="G853" s="8">
        <v>675016</v>
      </c>
      <c r="H853" s="31">
        <v>77710.490000000005</v>
      </c>
      <c r="I853" s="8">
        <v>8013</v>
      </c>
      <c r="J853" s="8">
        <v>192</v>
      </c>
      <c r="K853" s="8">
        <v>45</v>
      </c>
      <c r="L853" s="32" cm="1">
        <f t="array" ref="L853">ConvRate(K853,J853)</f>
        <v>0.234375</v>
      </c>
      <c r="M853" s="33">
        <v>309424</v>
      </c>
      <c r="N853" s="33" cm="1">
        <f t="array" ref="N853">Profit(M853,H853)</f>
        <v>231713.51</v>
      </c>
      <c r="O853" s="34">
        <f t="shared" si="26"/>
        <v>9.698051915637091</v>
      </c>
      <c r="P853" s="34" cm="1">
        <f t="array" ref="P853">CostperConv('Master Data'!$H853,'Master Data'!$K853)</f>
        <v>1726.8997777777779</v>
      </c>
      <c r="Q853" s="32">
        <f t="shared" si="27"/>
        <v>1.187082972848051E-2</v>
      </c>
      <c r="R853" s="35" cm="1">
        <f t="array" ref="R853">ProfitPCNT(N853,H853)</f>
        <v>2.9817532999727576</v>
      </c>
      <c r="T853" s="11"/>
      <c r="U853" s="11"/>
    </row>
    <row r="854" spans="1:21" x14ac:dyDescent="0.2">
      <c r="A854" s="7">
        <v>237</v>
      </c>
      <c r="B854" s="36">
        <v>44277</v>
      </c>
      <c r="C854" s="7" t="str" cm="1">
        <f t="array" ref="C854">Host(D854)</f>
        <v>Instagram</v>
      </c>
      <c r="D854" s="7" t="s">
        <v>18</v>
      </c>
      <c r="E854" s="7" t="s">
        <v>11</v>
      </c>
      <c r="F854" s="7">
        <v>9034945</v>
      </c>
      <c r="G854" s="7">
        <v>5329622</v>
      </c>
      <c r="H854" s="37">
        <v>36370.61</v>
      </c>
      <c r="I854" s="7">
        <v>5550</v>
      </c>
      <c r="J854" s="7">
        <v>98</v>
      </c>
      <c r="K854" s="7">
        <v>10</v>
      </c>
      <c r="L854" s="38" cm="1">
        <f t="array" ref="L854">ConvRate(K854,J854)</f>
        <v>0.10204081632653061</v>
      </c>
      <c r="M854" s="39">
        <v>50854</v>
      </c>
      <c r="N854" s="39" cm="1">
        <f t="array" ref="N854">Profit(M854,H854)</f>
        <v>14483.39</v>
      </c>
      <c r="O854" s="40">
        <f t="shared" si="26"/>
        <v>6.5532630630630635</v>
      </c>
      <c r="P854" s="40" cm="1">
        <f t="array" ref="P854">CostperConv('Master Data'!$H854,'Master Data'!$K854)</f>
        <v>3637.0610000000001</v>
      </c>
      <c r="Q854" s="38">
        <f t="shared" si="27"/>
        <v>1.0413496491871281E-3</v>
      </c>
      <c r="R854" s="41" cm="1">
        <f t="array" ref="R854">ProfitPCNT(N854,H854)</f>
        <v>0.39821685696225606</v>
      </c>
      <c r="T854" s="11"/>
      <c r="U854" s="11"/>
    </row>
    <row r="855" spans="1:21" x14ac:dyDescent="0.2">
      <c r="A855" s="8">
        <v>238</v>
      </c>
      <c r="B855" s="30">
        <v>44277</v>
      </c>
      <c r="C855" s="8" t="str" cm="1">
        <f t="array" ref="C855">Host(D855)</f>
        <v>Instagram</v>
      </c>
      <c r="D855" s="8" t="s">
        <v>19</v>
      </c>
      <c r="E855" s="8" t="s">
        <v>11</v>
      </c>
      <c r="F855" s="8">
        <v>983498</v>
      </c>
      <c r="G855" s="8">
        <v>1756703</v>
      </c>
      <c r="H855" s="31">
        <v>18696.04</v>
      </c>
      <c r="I855" s="8">
        <v>9934</v>
      </c>
      <c r="J855" s="8">
        <v>118</v>
      </c>
      <c r="K855" s="8">
        <v>6</v>
      </c>
      <c r="L855" s="32" cm="1">
        <f t="array" ref="L855">ConvRate(K855,J855)</f>
        <v>5.0847457627118647E-2</v>
      </c>
      <c r="M855" s="33">
        <v>15188</v>
      </c>
      <c r="N855" s="33" cm="1">
        <f t="array" ref="N855">Profit(M855,H855)</f>
        <v>-3508.04</v>
      </c>
      <c r="O855" s="34">
        <f t="shared" si="26"/>
        <v>1.8820253674250051</v>
      </c>
      <c r="P855" s="34" cm="1">
        <f t="array" ref="P855">CostperConv('Master Data'!$H855,'Master Data'!$K855)</f>
        <v>3116.0066666666667</v>
      </c>
      <c r="Q855" s="32">
        <f t="shared" si="27"/>
        <v>5.6549115018304178E-3</v>
      </c>
      <c r="R855" s="35" cm="1">
        <f t="array" ref="R855">ProfitPCNT(N855,H855)</f>
        <v>-0.18763545649239088</v>
      </c>
      <c r="T855" s="11"/>
      <c r="U855" s="11"/>
    </row>
    <row r="856" spans="1:21" x14ac:dyDescent="0.2">
      <c r="A856" s="7">
        <v>239</v>
      </c>
      <c r="B856" s="36">
        <v>44277</v>
      </c>
      <c r="C856" s="7" t="str" cm="1">
        <f t="array" ref="C856">Host(D856)</f>
        <v>Facebook</v>
      </c>
      <c r="D856" s="7" t="s">
        <v>20</v>
      </c>
      <c r="E856" s="7" t="s">
        <v>11</v>
      </c>
      <c r="F856" s="7">
        <v>4387490</v>
      </c>
      <c r="G856" s="7">
        <v>16373</v>
      </c>
      <c r="H856" s="37">
        <v>4916.8900000000003</v>
      </c>
      <c r="I856" s="7">
        <v>537</v>
      </c>
      <c r="J856" s="7">
        <v>12</v>
      </c>
      <c r="K856" s="7">
        <v>3</v>
      </c>
      <c r="L856" s="38" cm="1">
        <f t="array" ref="L856">ConvRate(K856,J856)</f>
        <v>0.25</v>
      </c>
      <c r="M856" s="39">
        <v>9757</v>
      </c>
      <c r="N856" s="39" cm="1">
        <f t="array" ref="N856">Profit(M856,H856)</f>
        <v>4840.1099999999997</v>
      </c>
      <c r="O856" s="40">
        <f t="shared" si="26"/>
        <v>9.1562197392923661</v>
      </c>
      <c r="P856" s="40" cm="1">
        <f t="array" ref="P856">CostperConv('Master Data'!$H856,'Master Data'!$K856)</f>
        <v>1638.9633333333334</v>
      </c>
      <c r="Q856" s="38">
        <f t="shared" si="27"/>
        <v>3.2797898980028092E-2</v>
      </c>
      <c r="R856" s="41" cm="1">
        <f t="array" ref="R856">ProfitPCNT(N856,H856)</f>
        <v>0.98438443813060683</v>
      </c>
      <c r="T856" s="11"/>
      <c r="U856" s="11"/>
    </row>
    <row r="857" spans="1:21" x14ac:dyDescent="0.2">
      <c r="A857" s="8">
        <v>240</v>
      </c>
      <c r="B857" s="30">
        <v>44277</v>
      </c>
      <c r="C857" s="8" t="str" cm="1">
        <f t="array" ref="C857">Host(D857)</f>
        <v>Facebook</v>
      </c>
      <c r="D857" s="8" t="s">
        <v>21</v>
      </c>
      <c r="E857" s="8" t="s">
        <v>11</v>
      </c>
      <c r="F857" s="8">
        <v>544756</v>
      </c>
      <c r="G857" s="8">
        <v>196086</v>
      </c>
      <c r="H857" s="31">
        <v>44463.01</v>
      </c>
      <c r="I857" s="8">
        <v>2809</v>
      </c>
      <c r="J857" s="8">
        <v>55</v>
      </c>
      <c r="K857" s="8">
        <v>5</v>
      </c>
      <c r="L857" s="32" cm="1">
        <f t="array" ref="L857">ConvRate(K857,J857)</f>
        <v>9.0909090909090912E-2</v>
      </c>
      <c r="M857" s="33">
        <v>5594</v>
      </c>
      <c r="N857" s="33" cm="1">
        <f t="array" ref="N857">Profit(M857,H857)</f>
        <v>-38869.01</v>
      </c>
      <c r="O857" s="34">
        <f t="shared" si="26"/>
        <v>15.828768244927021</v>
      </c>
      <c r="P857" s="34" cm="1">
        <f t="array" ref="P857">CostperConv('Master Data'!$H857,'Master Data'!$K857)</f>
        <v>8892.6020000000008</v>
      </c>
      <c r="Q857" s="32">
        <f t="shared" si="27"/>
        <v>1.4325347041604194E-2</v>
      </c>
      <c r="R857" s="35" cm="1">
        <f t="array" ref="R857">ProfitPCNT(N857,H857)</f>
        <v>-0.87418755500358614</v>
      </c>
      <c r="T857" s="11"/>
      <c r="U857" s="11"/>
    </row>
    <row r="858" spans="1:21" x14ac:dyDescent="0.2">
      <c r="A858" s="7">
        <v>241</v>
      </c>
      <c r="B858" s="36">
        <v>44277</v>
      </c>
      <c r="C858" s="7" t="str" cm="1">
        <f t="array" ref="C858">Host(D858)</f>
        <v>Instagram</v>
      </c>
      <c r="D858" s="7" t="s">
        <v>22</v>
      </c>
      <c r="E858" s="7" t="s">
        <v>17</v>
      </c>
      <c r="F858" s="7">
        <v>374754</v>
      </c>
      <c r="G858" s="7">
        <v>640155</v>
      </c>
      <c r="H858" s="37">
        <v>149239.60999999999</v>
      </c>
      <c r="I858" s="7">
        <v>6730</v>
      </c>
      <c r="J858" s="7">
        <v>267</v>
      </c>
      <c r="K858" s="7">
        <v>38</v>
      </c>
      <c r="L858" s="38" cm="1">
        <f t="array" ref="L858">ConvRate(K858,J858)</f>
        <v>0.14232209737827714</v>
      </c>
      <c r="M858" s="39">
        <v>156750</v>
      </c>
      <c r="N858" s="39" cm="1">
        <f t="array" ref="N858">Profit(M858,H858)</f>
        <v>7510.39</v>
      </c>
      <c r="O858" s="40">
        <f t="shared" si="26"/>
        <v>22.175276374442792</v>
      </c>
      <c r="P858" s="40" cm="1">
        <f t="array" ref="P858">CostperConv('Master Data'!$H858,'Master Data'!$K858)</f>
        <v>3927.3581578947365</v>
      </c>
      <c r="Q858" s="38">
        <f t="shared" si="27"/>
        <v>1.0513078863712694E-2</v>
      </c>
      <c r="R858" s="41" cm="1">
        <f t="array" ref="R858">ProfitPCNT(N858,H858)</f>
        <v>5.032437434002944E-2</v>
      </c>
      <c r="T858" s="11"/>
      <c r="U858" s="11"/>
    </row>
    <row r="859" spans="1:21" x14ac:dyDescent="0.2">
      <c r="A859" s="8">
        <v>242</v>
      </c>
      <c r="B859" s="30">
        <v>44277</v>
      </c>
      <c r="C859" s="8" t="str" cm="1">
        <f t="array" ref="C859">Host(D859)</f>
        <v>Google</v>
      </c>
      <c r="D859" s="8" t="s">
        <v>23</v>
      </c>
      <c r="E859" s="8" t="s">
        <v>24</v>
      </c>
      <c r="F859" s="8">
        <v>39889</v>
      </c>
      <c r="G859" s="8">
        <v>125338957</v>
      </c>
      <c r="H859" s="31">
        <v>55104.01</v>
      </c>
      <c r="I859" s="8">
        <v>8879</v>
      </c>
      <c r="J859" s="8">
        <v>174</v>
      </c>
      <c r="K859" s="8">
        <v>23</v>
      </c>
      <c r="L859" s="32" cm="1">
        <f t="array" ref="L859">ConvRate(K859,J859)</f>
        <v>0.13218390804597702</v>
      </c>
      <c r="M859" s="33">
        <v>69682</v>
      </c>
      <c r="N859" s="33" cm="1">
        <f t="array" ref="N859">Profit(M859,H859)</f>
        <v>14577.99</v>
      </c>
      <c r="O859" s="34">
        <f t="shared" si="26"/>
        <v>6.2061054172767207</v>
      </c>
      <c r="P859" s="34" cm="1">
        <f t="array" ref="P859">CostperConv('Master Data'!$H859,'Master Data'!$K859)</f>
        <v>2395.8265217391304</v>
      </c>
      <c r="Q859" s="32">
        <f t="shared" si="27"/>
        <v>7.0839906542384906E-5</v>
      </c>
      <c r="R859" s="35" cm="1">
        <f t="array" ref="R859">ProfitPCNT(N859,H859)</f>
        <v>0.26455406784370139</v>
      </c>
      <c r="T859" s="11"/>
      <c r="U859" s="11"/>
    </row>
    <row r="860" spans="1:21" x14ac:dyDescent="0.2">
      <c r="A860" s="7">
        <v>243</v>
      </c>
      <c r="B860" s="36">
        <v>44278</v>
      </c>
      <c r="C860" s="7" t="str" cm="1">
        <f t="array" ref="C860">Host(D860)</f>
        <v>Facebook</v>
      </c>
      <c r="D860" s="7" t="s">
        <v>10</v>
      </c>
      <c r="E860" s="7" t="s">
        <v>11</v>
      </c>
      <c r="F860" s="7">
        <v>349043</v>
      </c>
      <c r="G860" s="7">
        <v>1086507</v>
      </c>
      <c r="H860" s="37">
        <v>8001.66</v>
      </c>
      <c r="I860" s="7">
        <v>1321</v>
      </c>
      <c r="J860" s="7">
        <v>25</v>
      </c>
      <c r="K860" s="7">
        <v>1</v>
      </c>
      <c r="L860" s="38" cm="1">
        <f t="array" ref="L860">ConvRate(K860,J860)</f>
        <v>0.04</v>
      </c>
      <c r="M860" s="39">
        <v>11477</v>
      </c>
      <c r="N860" s="39" cm="1">
        <f t="array" ref="N860">Profit(M860,H860)</f>
        <v>3475.34</v>
      </c>
      <c r="O860" s="40">
        <f t="shared" si="26"/>
        <v>6.0572747918243754</v>
      </c>
      <c r="P860" s="40" cm="1">
        <f t="array" ref="P860">CostperConv('Master Data'!$H860,'Master Data'!$K860)</f>
        <v>8001.66</v>
      </c>
      <c r="Q860" s="38">
        <f t="shared" si="27"/>
        <v>1.2158228156836542E-3</v>
      </c>
      <c r="R860" s="41" cm="1">
        <f t="array" ref="R860">ProfitPCNT(N860,H860)</f>
        <v>0.43432737706925817</v>
      </c>
      <c r="T860" s="11"/>
      <c r="U860" s="11"/>
    </row>
    <row r="861" spans="1:21" x14ac:dyDescent="0.2">
      <c r="A861" s="8">
        <v>244</v>
      </c>
      <c r="B861" s="30">
        <v>44278</v>
      </c>
      <c r="C861" s="8" t="str" cm="1">
        <f t="array" ref="C861">Host(D861)</f>
        <v>Facebook</v>
      </c>
      <c r="D861" s="8" t="s">
        <v>12</v>
      </c>
      <c r="E861" s="8" t="s">
        <v>11</v>
      </c>
      <c r="F861" s="8">
        <v>348934</v>
      </c>
      <c r="G861" s="8">
        <v>441111</v>
      </c>
      <c r="H861" s="31">
        <v>22967.83</v>
      </c>
      <c r="I861" s="8">
        <v>1725</v>
      </c>
      <c r="J861" s="8">
        <v>31</v>
      </c>
      <c r="K861" s="8">
        <v>2</v>
      </c>
      <c r="L861" s="32" cm="1">
        <f t="array" ref="L861">ConvRate(K861,J861)</f>
        <v>6.4516129032258063E-2</v>
      </c>
      <c r="M861" s="33">
        <v>13173</v>
      </c>
      <c r="N861" s="33" cm="1">
        <f t="array" ref="N861">Profit(M861,H861)</f>
        <v>-9794.83</v>
      </c>
      <c r="O861" s="34">
        <f t="shared" si="26"/>
        <v>13.314684057971016</v>
      </c>
      <c r="P861" s="34" cm="1">
        <f t="array" ref="P861">CostperConv('Master Data'!$H861,'Master Data'!$K861)</f>
        <v>11483.915000000001</v>
      </c>
      <c r="Q861" s="32">
        <f t="shared" si="27"/>
        <v>3.9105803301209899E-3</v>
      </c>
      <c r="R861" s="35" cm="1">
        <f t="array" ref="R861">ProfitPCNT(N861,H861)</f>
        <v>-0.42645865978631847</v>
      </c>
      <c r="T861" s="11"/>
      <c r="U861" s="11"/>
    </row>
    <row r="862" spans="1:21" x14ac:dyDescent="0.2">
      <c r="A862" s="7">
        <v>245</v>
      </c>
      <c r="B862" s="36">
        <v>44278</v>
      </c>
      <c r="C862" s="7" t="str" cm="1">
        <f t="array" ref="C862">Host(D862)</f>
        <v>Google</v>
      </c>
      <c r="D862" s="7" t="s">
        <v>13</v>
      </c>
      <c r="E862" s="7" t="s">
        <v>14</v>
      </c>
      <c r="F862" s="7">
        <v>89459845</v>
      </c>
      <c r="G862" s="7">
        <v>25201</v>
      </c>
      <c r="H862" s="37">
        <v>5032.4799999999996</v>
      </c>
      <c r="I862" s="7">
        <v>493</v>
      </c>
      <c r="J862" s="7">
        <v>10</v>
      </c>
      <c r="K862" s="7">
        <v>2</v>
      </c>
      <c r="L862" s="38" cm="1">
        <f t="array" ref="L862">ConvRate(K862,J862)</f>
        <v>0.2</v>
      </c>
      <c r="M862" s="39">
        <v>14148</v>
      </c>
      <c r="N862" s="39" cm="1">
        <f t="array" ref="N862">Profit(M862,H862)</f>
        <v>9115.52</v>
      </c>
      <c r="O862" s="40">
        <f t="shared" si="26"/>
        <v>10.20787018255578</v>
      </c>
      <c r="P862" s="40" cm="1">
        <f t="array" ref="P862">CostperConv('Master Data'!$H862,'Master Data'!$K862)</f>
        <v>2516.2399999999998</v>
      </c>
      <c r="Q862" s="38">
        <f t="shared" si="27"/>
        <v>1.9562715765247412E-2</v>
      </c>
      <c r="R862" s="41" cm="1">
        <f t="array" ref="R862">ProfitPCNT(N862,H862)</f>
        <v>1.81133755126697</v>
      </c>
      <c r="T862" s="11"/>
      <c r="U862" s="11"/>
    </row>
    <row r="863" spans="1:21" x14ac:dyDescent="0.2">
      <c r="A863" s="8">
        <v>246</v>
      </c>
      <c r="B863" s="30">
        <v>44278</v>
      </c>
      <c r="C863" s="8" t="str" cm="1">
        <f t="array" ref="C863">Host(D863)</f>
        <v>Google</v>
      </c>
      <c r="D863" s="8" t="s">
        <v>15</v>
      </c>
      <c r="E863" s="8" t="s">
        <v>14</v>
      </c>
      <c r="F863" s="8">
        <v>127823</v>
      </c>
      <c r="G863" s="8">
        <v>279797</v>
      </c>
      <c r="H863" s="31">
        <v>14803.47</v>
      </c>
      <c r="I863" s="8">
        <v>1031</v>
      </c>
      <c r="J863" s="8">
        <v>20</v>
      </c>
      <c r="K863" s="8">
        <v>2</v>
      </c>
      <c r="L863" s="32" cm="1">
        <f t="array" ref="L863">ConvRate(K863,J863)</f>
        <v>0.1</v>
      </c>
      <c r="M863" s="33">
        <v>9561</v>
      </c>
      <c r="N863" s="33" cm="1">
        <f t="array" ref="N863">Profit(M863,H863)</f>
        <v>-5242.47</v>
      </c>
      <c r="O863" s="34">
        <f t="shared" si="26"/>
        <v>14.358360814742968</v>
      </c>
      <c r="P863" s="34" cm="1">
        <f t="array" ref="P863">CostperConv('Master Data'!$H863,'Master Data'!$K863)</f>
        <v>7401.7349999999997</v>
      </c>
      <c r="Q863" s="32">
        <f t="shared" si="27"/>
        <v>3.6848143475448274E-3</v>
      </c>
      <c r="R863" s="35" cm="1">
        <f t="array" ref="R863">ProfitPCNT(N863,H863)</f>
        <v>-0.35413791496182995</v>
      </c>
      <c r="T863" s="11"/>
      <c r="U863" s="11"/>
    </row>
    <row r="864" spans="1:21" x14ac:dyDescent="0.2">
      <c r="A864" s="7">
        <v>247</v>
      </c>
      <c r="B864" s="36">
        <v>44278</v>
      </c>
      <c r="C864" s="7" t="str" cm="1">
        <f t="array" ref="C864">Host(D864)</f>
        <v>YouTube</v>
      </c>
      <c r="D864" s="7" t="s">
        <v>16</v>
      </c>
      <c r="E864" s="7" t="s">
        <v>17</v>
      </c>
      <c r="F864" s="7">
        <v>10934</v>
      </c>
      <c r="G864" s="7">
        <v>340926</v>
      </c>
      <c r="H864" s="37">
        <v>13670.01</v>
      </c>
      <c r="I864" s="7">
        <v>2215</v>
      </c>
      <c r="J864" s="7">
        <v>44</v>
      </c>
      <c r="K864" s="7">
        <v>8</v>
      </c>
      <c r="L864" s="38" cm="1">
        <f t="array" ref="L864">ConvRate(K864,J864)</f>
        <v>0.18181818181818182</v>
      </c>
      <c r="M864" s="39">
        <v>73845</v>
      </c>
      <c r="N864" s="39" cm="1">
        <f t="array" ref="N864">Profit(M864,H864)</f>
        <v>60174.99</v>
      </c>
      <c r="O864" s="40">
        <f t="shared" si="26"/>
        <v>6.1715620767494359</v>
      </c>
      <c r="P864" s="40" cm="1">
        <f t="array" ref="P864">CostperConv('Master Data'!$H864,'Master Data'!$K864)</f>
        <v>1708.75125</v>
      </c>
      <c r="Q864" s="38">
        <f t="shared" si="27"/>
        <v>6.4970110815836864E-3</v>
      </c>
      <c r="R864" s="41" cm="1">
        <f t="array" ref="R864">ProfitPCNT(N864,H864)</f>
        <v>4.4019711763195488</v>
      </c>
      <c r="T864" s="11"/>
      <c r="U864" s="11"/>
    </row>
    <row r="865" spans="1:21" x14ac:dyDescent="0.2">
      <c r="A865" s="8">
        <v>248</v>
      </c>
      <c r="B865" s="30">
        <v>44278</v>
      </c>
      <c r="C865" s="8" t="str" cm="1">
        <f t="array" ref="C865">Host(D865)</f>
        <v>Instagram</v>
      </c>
      <c r="D865" s="8" t="s">
        <v>18</v>
      </c>
      <c r="E865" s="8" t="s">
        <v>11</v>
      </c>
      <c r="F865" s="8">
        <v>9034945</v>
      </c>
      <c r="G865" s="8">
        <v>530098</v>
      </c>
      <c r="H865" s="31">
        <v>572.41</v>
      </c>
      <c r="I865" s="8">
        <v>1156</v>
      </c>
      <c r="J865" s="8">
        <v>1</v>
      </c>
      <c r="K865" s="8">
        <v>1</v>
      </c>
      <c r="L865" s="32" cm="1">
        <f t="array" ref="L865">ConvRate(K865,J865)</f>
        <v>1</v>
      </c>
      <c r="M865" s="33">
        <v>0</v>
      </c>
      <c r="N865" s="33" cm="1">
        <f t="array" ref="N865">Profit(M865,H865)</f>
        <v>-572.41</v>
      </c>
      <c r="O865" s="34">
        <f t="shared" si="26"/>
        <v>0.49516435986159169</v>
      </c>
      <c r="P865" s="34" cm="1">
        <f t="array" ref="P865">CostperConv('Master Data'!$H865,'Master Data'!$K865)</f>
        <v>572.41</v>
      </c>
      <c r="Q865" s="32">
        <f t="shared" si="27"/>
        <v>2.1807288463642572E-3</v>
      </c>
      <c r="R865" s="35" cm="1">
        <f t="array" ref="R865">ProfitPCNT(N865,H865)</f>
        <v>-1</v>
      </c>
      <c r="T865" s="11"/>
      <c r="U865" s="11"/>
    </row>
    <row r="866" spans="1:21" x14ac:dyDescent="0.2">
      <c r="A866" s="7">
        <v>249</v>
      </c>
      <c r="B866" s="36">
        <v>44278</v>
      </c>
      <c r="C866" s="7" t="str" cm="1">
        <f t="array" ref="C866">Host(D866)</f>
        <v>Instagram</v>
      </c>
      <c r="D866" s="7" t="s">
        <v>19</v>
      </c>
      <c r="E866" s="7" t="s">
        <v>11</v>
      </c>
      <c r="F866" s="7">
        <v>983498</v>
      </c>
      <c r="G866" s="7">
        <v>537814</v>
      </c>
      <c r="H866" s="37">
        <v>4889.38</v>
      </c>
      <c r="I866" s="7">
        <v>2706</v>
      </c>
      <c r="J866" s="7">
        <v>55</v>
      </c>
      <c r="K866" s="7">
        <v>1</v>
      </c>
      <c r="L866" s="38" cm="1">
        <f t="array" ref="L866">ConvRate(K866,J866)</f>
        <v>1.8181818181818181E-2</v>
      </c>
      <c r="M866" s="39">
        <v>3418</v>
      </c>
      <c r="N866" s="39" cm="1">
        <f t="array" ref="N866">Profit(M866,H866)</f>
        <v>-1471.38</v>
      </c>
      <c r="O866" s="40">
        <f t="shared" si="26"/>
        <v>1.8068662232076866</v>
      </c>
      <c r="P866" s="40" cm="1">
        <f t="array" ref="P866">CostperConv('Master Data'!$H866,'Master Data'!$K866)</f>
        <v>4889.38</v>
      </c>
      <c r="Q866" s="38">
        <f t="shared" si="27"/>
        <v>5.0314792846597525E-3</v>
      </c>
      <c r="R866" s="41" cm="1">
        <f t="array" ref="R866">ProfitPCNT(N866,H866)</f>
        <v>-0.30093386073489892</v>
      </c>
      <c r="T866" s="11"/>
      <c r="U866" s="11"/>
    </row>
    <row r="867" spans="1:21" x14ac:dyDescent="0.2">
      <c r="A867" s="8">
        <v>250</v>
      </c>
      <c r="B867" s="30">
        <v>44278</v>
      </c>
      <c r="C867" s="8" t="str" cm="1">
        <f t="array" ref="C867">Host(D867)</f>
        <v>Facebook</v>
      </c>
      <c r="D867" s="8" t="s">
        <v>20</v>
      </c>
      <c r="E867" s="8" t="s">
        <v>11</v>
      </c>
      <c r="F867" s="8">
        <v>4387490</v>
      </c>
      <c r="G867" s="8">
        <v>5150</v>
      </c>
      <c r="H867" s="31">
        <v>1121.45</v>
      </c>
      <c r="I867" s="8">
        <v>129</v>
      </c>
      <c r="J867" s="8">
        <v>3</v>
      </c>
      <c r="K867" s="8">
        <v>1</v>
      </c>
      <c r="L867" s="32" cm="1">
        <f t="array" ref="L867">ConvRate(K867,J867)</f>
        <v>0.33333333333333331</v>
      </c>
      <c r="M867" s="33">
        <v>5323</v>
      </c>
      <c r="N867" s="33" cm="1">
        <f t="array" ref="N867">Profit(M867,H867)</f>
        <v>4201.55</v>
      </c>
      <c r="O867" s="34">
        <f t="shared" si="26"/>
        <v>8.6934108527131784</v>
      </c>
      <c r="P867" s="34" cm="1">
        <f t="array" ref="P867">CostperConv('Master Data'!$H867,'Master Data'!$K867)</f>
        <v>1121.45</v>
      </c>
      <c r="Q867" s="32">
        <f t="shared" si="27"/>
        <v>2.5048543689320388E-2</v>
      </c>
      <c r="R867" s="35" cm="1">
        <f t="array" ref="R867">ProfitPCNT(N867,H867)</f>
        <v>3.74653350572919</v>
      </c>
      <c r="T867" s="11"/>
      <c r="U867" s="11"/>
    </row>
    <row r="868" spans="1:21" x14ac:dyDescent="0.2">
      <c r="A868" s="7">
        <v>251</v>
      </c>
      <c r="B868" s="36">
        <v>44278</v>
      </c>
      <c r="C868" s="7" t="str" cm="1">
        <f t="array" ref="C868">Host(D868)</f>
        <v>Facebook</v>
      </c>
      <c r="D868" s="7" t="s">
        <v>21</v>
      </c>
      <c r="E868" s="7" t="s">
        <v>11</v>
      </c>
      <c r="F868" s="7">
        <v>544756</v>
      </c>
      <c r="G868" s="7">
        <v>58181</v>
      </c>
      <c r="H868" s="37">
        <v>12925.99</v>
      </c>
      <c r="I868" s="7">
        <v>584</v>
      </c>
      <c r="J868" s="7">
        <v>12</v>
      </c>
      <c r="K868" s="7">
        <v>1</v>
      </c>
      <c r="L868" s="38" cm="1">
        <f t="array" ref="L868">ConvRate(K868,J868)</f>
        <v>8.3333333333333329E-2</v>
      </c>
      <c r="M868" s="39">
        <v>2867</v>
      </c>
      <c r="N868" s="39" cm="1">
        <f t="array" ref="N868">Profit(M868,H868)</f>
        <v>-10058.99</v>
      </c>
      <c r="O868" s="40">
        <f t="shared" si="26"/>
        <v>22.133544520547943</v>
      </c>
      <c r="P868" s="40" cm="1">
        <f t="array" ref="P868">CostperConv('Master Data'!$H868,'Master Data'!$K868)</f>
        <v>12925.99</v>
      </c>
      <c r="Q868" s="38">
        <f t="shared" si="27"/>
        <v>1.0037641154328732E-2</v>
      </c>
      <c r="R868" s="41" cm="1">
        <f t="array" ref="R868">ProfitPCNT(N868,H868)</f>
        <v>-0.77819880720935108</v>
      </c>
      <c r="T868" s="11"/>
      <c r="U868" s="11"/>
    </row>
    <row r="869" spans="1:21" x14ac:dyDescent="0.2">
      <c r="A869" s="8">
        <v>252</v>
      </c>
      <c r="B869" s="30">
        <v>44278</v>
      </c>
      <c r="C869" s="8" t="str" cm="1">
        <f t="array" ref="C869">Host(D869)</f>
        <v>Instagram</v>
      </c>
      <c r="D869" s="8" t="s">
        <v>22</v>
      </c>
      <c r="E869" s="8" t="s">
        <v>17</v>
      </c>
      <c r="F869" s="8">
        <v>374754</v>
      </c>
      <c r="G869" s="8">
        <v>96061</v>
      </c>
      <c r="H869" s="31">
        <v>14186.86</v>
      </c>
      <c r="I869" s="8">
        <v>1768</v>
      </c>
      <c r="J869" s="8">
        <v>28</v>
      </c>
      <c r="K869" s="8">
        <v>3</v>
      </c>
      <c r="L869" s="32" cm="1">
        <f t="array" ref="L869">ConvRate(K869,J869)</f>
        <v>0.10714285714285714</v>
      </c>
      <c r="M869" s="33">
        <v>14436</v>
      </c>
      <c r="N869" s="33" cm="1">
        <f t="array" ref="N869">Profit(M869,H869)</f>
        <v>249.14</v>
      </c>
      <c r="O869" s="34">
        <f t="shared" si="26"/>
        <v>8.024242081447964</v>
      </c>
      <c r="P869" s="34" cm="1">
        <f t="array" ref="P869">CostperConv('Master Data'!$H869,'Master Data'!$K869)</f>
        <v>4728.9533333333338</v>
      </c>
      <c r="Q869" s="32">
        <f t="shared" si="27"/>
        <v>1.8404971840809487E-2</v>
      </c>
      <c r="R869" s="35" cm="1">
        <f t="array" ref="R869">ProfitPCNT(N869,H869)</f>
        <v>1.7561320827864657E-2</v>
      </c>
      <c r="T869" s="11"/>
      <c r="U869" s="11"/>
    </row>
    <row r="870" spans="1:21" x14ac:dyDescent="0.2">
      <c r="A870" s="7">
        <v>253</v>
      </c>
      <c r="B870" s="36">
        <v>44278</v>
      </c>
      <c r="C870" s="7" t="str" cm="1">
        <f t="array" ref="C870">Host(D870)</f>
        <v>Google</v>
      </c>
      <c r="D870" s="7" t="s">
        <v>23</v>
      </c>
      <c r="E870" s="7" t="s">
        <v>24</v>
      </c>
      <c r="F870" s="7">
        <v>39889</v>
      </c>
      <c r="G870" s="7">
        <v>779252</v>
      </c>
      <c r="H870" s="37">
        <v>18088.04</v>
      </c>
      <c r="I870" s="7">
        <v>1836</v>
      </c>
      <c r="J870" s="7">
        <v>44</v>
      </c>
      <c r="K870" s="7">
        <v>7</v>
      </c>
      <c r="L870" s="38" cm="1">
        <f t="array" ref="L870">ConvRate(K870,J870)</f>
        <v>0.15909090909090909</v>
      </c>
      <c r="M870" s="39">
        <v>26092</v>
      </c>
      <c r="N870" s="39" cm="1">
        <f t="array" ref="N870">Profit(M870,H870)</f>
        <v>8003.96</v>
      </c>
      <c r="O870" s="40">
        <f t="shared" si="26"/>
        <v>9.8518736383442267</v>
      </c>
      <c r="P870" s="40" cm="1">
        <f t="array" ref="P870">CostperConv('Master Data'!$H870,'Master Data'!$K870)</f>
        <v>2584.0057142857145</v>
      </c>
      <c r="Q870" s="38">
        <f t="shared" si="27"/>
        <v>2.3561055987023453E-3</v>
      </c>
      <c r="R870" s="41" cm="1">
        <f t="array" ref="R870">ProfitPCNT(N870,H870)</f>
        <v>0.44250012715584441</v>
      </c>
      <c r="T870" s="11"/>
      <c r="U870" s="11"/>
    </row>
    <row r="871" spans="1:21" x14ac:dyDescent="0.2">
      <c r="A871" s="8">
        <v>254</v>
      </c>
      <c r="B871" s="30">
        <v>44279</v>
      </c>
      <c r="C871" s="8" t="str" cm="1">
        <f t="array" ref="C871">Host(D871)</f>
        <v>Facebook</v>
      </c>
      <c r="D871" s="8" t="s">
        <v>10</v>
      </c>
      <c r="E871" s="8" t="s">
        <v>11</v>
      </c>
      <c r="F871" s="8">
        <v>349043</v>
      </c>
      <c r="G871" s="8">
        <v>563017</v>
      </c>
      <c r="H871" s="31">
        <v>103820.56</v>
      </c>
      <c r="I871" s="8">
        <v>2474</v>
      </c>
      <c r="J871" s="8">
        <v>78</v>
      </c>
      <c r="K871" s="8">
        <v>13</v>
      </c>
      <c r="L871" s="32" cm="1">
        <f t="array" ref="L871">ConvRate(K871,J871)</f>
        <v>0.16666666666666666</v>
      </c>
      <c r="M871" s="33">
        <v>94384</v>
      </c>
      <c r="N871" s="33" cm="1">
        <f t="array" ref="N871">Profit(M871,H871)</f>
        <v>-9436.56</v>
      </c>
      <c r="O871" s="34">
        <f t="shared" si="26"/>
        <v>41.964656426839127</v>
      </c>
      <c r="P871" s="34" cm="1">
        <f t="array" ref="P871">CostperConv('Master Data'!$H871,'Master Data'!$K871)</f>
        <v>7986.1969230769228</v>
      </c>
      <c r="Q871" s="32">
        <f t="shared" si="27"/>
        <v>4.3941834793620798E-3</v>
      </c>
      <c r="R871" s="35" cm="1">
        <f t="array" ref="R871">ProfitPCNT(N871,H871)</f>
        <v>-9.0892979194101817E-2</v>
      </c>
      <c r="T871" s="11"/>
      <c r="U871" s="11"/>
    </row>
    <row r="872" spans="1:21" x14ac:dyDescent="0.2">
      <c r="A872" s="7">
        <v>255</v>
      </c>
      <c r="B872" s="36">
        <v>44279</v>
      </c>
      <c r="C872" s="7" t="str" cm="1">
        <f t="array" ref="C872">Host(D872)</f>
        <v>Facebook</v>
      </c>
      <c r="D872" s="7" t="s">
        <v>12</v>
      </c>
      <c r="E872" s="7" t="s">
        <v>11</v>
      </c>
      <c r="F872" s="7">
        <v>348934</v>
      </c>
      <c r="G872" s="7">
        <v>401538</v>
      </c>
      <c r="H872" s="37">
        <v>38809.67</v>
      </c>
      <c r="I872" s="7">
        <v>2952</v>
      </c>
      <c r="J872" s="7">
        <v>75</v>
      </c>
      <c r="K872" s="7">
        <v>6</v>
      </c>
      <c r="L872" s="38" cm="1">
        <f t="array" ref="L872">ConvRate(K872,J872)</f>
        <v>0.08</v>
      </c>
      <c r="M872" s="39">
        <v>41351</v>
      </c>
      <c r="N872" s="39" cm="1">
        <f t="array" ref="N872">Profit(M872,H872)</f>
        <v>2541.33</v>
      </c>
      <c r="O872" s="40">
        <f t="shared" si="26"/>
        <v>13.146907181571816</v>
      </c>
      <c r="P872" s="40" cm="1">
        <f t="array" ref="P872">CostperConv('Master Data'!$H872,'Master Data'!$K872)</f>
        <v>6468.2783333333327</v>
      </c>
      <c r="Q872" s="38">
        <f t="shared" si="27"/>
        <v>7.3517325881983769E-3</v>
      </c>
      <c r="R872" s="41" cm="1">
        <f t="array" ref="R872">ProfitPCNT(N872,H872)</f>
        <v>6.5481876037595782E-2</v>
      </c>
      <c r="T872" s="11"/>
      <c r="U872" s="11"/>
    </row>
    <row r="873" spans="1:21" x14ac:dyDescent="0.2">
      <c r="A873" s="8">
        <v>256</v>
      </c>
      <c r="B873" s="30">
        <v>44279</v>
      </c>
      <c r="C873" s="8" t="str" cm="1">
        <f t="array" ref="C873">Host(D873)</f>
        <v>Google</v>
      </c>
      <c r="D873" s="8" t="s">
        <v>13</v>
      </c>
      <c r="E873" s="8" t="s">
        <v>14</v>
      </c>
      <c r="F873" s="8">
        <v>89459845</v>
      </c>
      <c r="G873" s="8">
        <v>53666</v>
      </c>
      <c r="H873" s="31">
        <v>15299.01</v>
      </c>
      <c r="I873" s="8">
        <v>875</v>
      </c>
      <c r="J873" s="8">
        <v>20</v>
      </c>
      <c r="K873" s="8">
        <v>2</v>
      </c>
      <c r="L873" s="32" cm="1">
        <f t="array" ref="L873">ConvRate(K873,J873)</f>
        <v>0.1</v>
      </c>
      <c r="M873" s="33">
        <v>24438</v>
      </c>
      <c r="N873" s="33" cm="1">
        <f t="array" ref="N873">Profit(M873,H873)</f>
        <v>9138.99</v>
      </c>
      <c r="O873" s="34">
        <f t="shared" si="26"/>
        <v>17.484582857142858</v>
      </c>
      <c r="P873" s="34" cm="1">
        <f t="array" ref="P873">CostperConv('Master Data'!$H873,'Master Data'!$K873)</f>
        <v>7649.5050000000001</v>
      </c>
      <c r="Q873" s="32">
        <f t="shared" si="27"/>
        <v>1.6304550367085304E-2</v>
      </c>
      <c r="R873" s="35" cm="1">
        <f t="array" ref="R873">ProfitPCNT(N873,H873)</f>
        <v>0.59735826043645956</v>
      </c>
      <c r="T873" s="11"/>
      <c r="U873" s="11"/>
    </row>
    <row r="874" spans="1:21" x14ac:dyDescent="0.2">
      <c r="A874" s="7">
        <v>257</v>
      </c>
      <c r="B874" s="36">
        <v>44279</v>
      </c>
      <c r="C874" s="7" t="str" cm="1">
        <f t="array" ref="C874">Host(D874)</f>
        <v>Google</v>
      </c>
      <c r="D874" s="7" t="s">
        <v>15</v>
      </c>
      <c r="E874" s="7" t="s">
        <v>14</v>
      </c>
      <c r="F874" s="7">
        <v>127823</v>
      </c>
      <c r="G874" s="7">
        <v>242657</v>
      </c>
      <c r="H874" s="37">
        <v>18429.75</v>
      </c>
      <c r="I874" s="7">
        <v>1968</v>
      </c>
      <c r="J874" s="7">
        <v>42</v>
      </c>
      <c r="K874" s="7">
        <v>5</v>
      </c>
      <c r="L874" s="38" cm="1">
        <f t="array" ref="L874">ConvRate(K874,J874)</f>
        <v>0.11904761904761904</v>
      </c>
      <c r="M874" s="39">
        <v>18791</v>
      </c>
      <c r="N874" s="39" cm="1">
        <f t="array" ref="N874">Profit(M874,H874)</f>
        <v>361.25</v>
      </c>
      <c r="O874" s="40">
        <f t="shared" si="26"/>
        <v>9.364710365853659</v>
      </c>
      <c r="P874" s="40" cm="1">
        <f t="array" ref="P874">CostperConv('Master Data'!$H874,'Master Data'!$K874)</f>
        <v>3685.95</v>
      </c>
      <c r="Q874" s="38">
        <f t="shared" si="27"/>
        <v>8.1102131815690461E-3</v>
      </c>
      <c r="R874" s="41" cm="1">
        <f t="array" ref="R874">ProfitPCNT(N874,H874)</f>
        <v>1.9601459596576189E-2</v>
      </c>
      <c r="T874" s="11"/>
      <c r="U874" s="11"/>
    </row>
    <row r="875" spans="1:21" x14ac:dyDescent="0.2">
      <c r="A875" s="8">
        <v>258</v>
      </c>
      <c r="B875" s="30">
        <v>44279</v>
      </c>
      <c r="C875" s="8" t="str" cm="1">
        <f t="array" ref="C875">Host(D875)</f>
        <v>YouTube</v>
      </c>
      <c r="D875" s="8" t="s">
        <v>16</v>
      </c>
      <c r="E875" s="8" t="s">
        <v>17</v>
      </c>
      <c r="F875" s="8">
        <v>10934</v>
      </c>
      <c r="G875" s="8">
        <v>453376</v>
      </c>
      <c r="H875" s="31">
        <v>26171.53</v>
      </c>
      <c r="I875" s="8">
        <v>4987</v>
      </c>
      <c r="J875" s="8">
        <v>61</v>
      </c>
      <c r="K875" s="8">
        <v>16</v>
      </c>
      <c r="L875" s="32" cm="1">
        <f t="array" ref="L875">ConvRate(K875,J875)</f>
        <v>0.26229508196721313</v>
      </c>
      <c r="M875" s="33">
        <v>109971</v>
      </c>
      <c r="N875" s="33" cm="1">
        <f t="array" ref="N875">Profit(M875,H875)</f>
        <v>83799.47</v>
      </c>
      <c r="O875" s="34">
        <f t="shared" si="26"/>
        <v>5.2479506717465405</v>
      </c>
      <c r="P875" s="34" cm="1">
        <f t="array" ref="P875">CostperConv('Master Data'!$H875,'Master Data'!$K875)</f>
        <v>1635.7206249999999</v>
      </c>
      <c r="Q875" s="32">
        <f t="shared" si="27"/>
        <v>1.0999700028232636E-2</v>
      </c>
      <c r="R875" s="35" cm="1">
        <f t="array" ref="R875">ProfitPCNT(N875,H875)</f>
        <v>3.201932405174631</v>
      </c>
      <c r="T875" s="11"/>
      <c r="U875" s="11"/>
    </row>
    <row r="876" spans="1:21" x14ac:dyDescent="0.2">
      <c r="A876" s="7">
        <v>259</v>
      </c>
      <c r="B876" s="36">
        <v>44279</v>
      </c>
      <c r="C876" s="7" t="str" cm="1">
        <f t="array" ref="C876">Host(D876)</f>
        <v>Instagram</v>
      </c>
      <c r="D876" s="7" t="s">
        <v>18</v>
      </c>
      <c r="E876" s="7" t="s">
        <v>11</v>
      </c>
      <c r="F876" s="7">
        <v>9034945</v>
      </c>
      <c r="G876" s="7">
        <v>1030237</v>
      </c>
      <c r="H876" s="37">
        <v>19361.509999999998</v>
      </c>
      <c r="I876" s="7">
        <v>3134</v>
      </c>
      <c r="J876" s="7">
        <v>46</v>
      </c>
      <c r="K876" s="7">
        <v>7</v>
      </c>
      <c r="L876" s="38" cm="1">
        <f t="array" ref="L876">ConvRate(K876,J876)</f>
        <v>0.15217391304347827</v>
      </c>
      <c r="M876" s="39">
        <v>31015</v>
      </c>
      <c r="N876" s="39" cm="1">
        <f t="array" ref="N876">Profit(M876,H876)</f>
        <v>11653.49</v>
      </c>
      <c r="O876" s="40">
        <f t="shared" si="26"/>
        <v>6.1778908742820668</v>
      </c>
      <c r="P876" s="40" cm="1">
        <f t="array" ref="P876">CostperConv('Master Data'!$H876,'Master Data'!$K876)</f>
        <v>2765.93</v>
      </c>
      <c r="Q876" s="38">
        <f t="shared" si="27"/>
        <v>3.0420184870083291E-3</v>
      </c>
      <c r="R876" s="41" cm="1">
        <f t="array" ref="R876">ProfitPCNT(N876,H876)</f>
        <v>0.60188952204657598</v>
      </c>
      <c r="T876" s="11"/>
      <c r="U876" s="11"/>
    </row>
    <row r="877" spans="1:21" x14ac:dyDescent="0.2">
      <c r="A877" s="8">
        <v>260</v>
      </c>
      <c r="B877" s="30">
        <v>44279</v>
      </c>
      <c r="C877" s="8" t="str" cm="1">
        <f t="array" ref="C877">Host(D877)</f>
        <v>Instagram</v>
      </c>
      <c r="D877" s="8" t="s">
        <v>19</v>
      </c>
      <c r="E877" s="8" t="s">
        <v>11</v>
      </c>
      <c r="F877" s="8">
        <v>983498</v>
      </c>
      <c r="G877" s="8">
        <v>523592</v>
      </c>
      <c r="H877" s="31">
        <v>19741.490000000002</v>
      </c>
      <c r="I877" s="8">
        <v>5733</v>
      </c>
      <c r="J877" s="8">
        <v>128</v>
      </c>
      <c r="K877" s="8">
        <v>5</v>
      </c>
      <c r="L877" s="32" cm="1">
        <f t="array" ref="L877">ConvRate(K877,J877)</f>
        <v>3.90625E-2</v>
      </c>
      <c r="M877" s="33">
        <v>10394</v>
      </c>
      <c r="N877" s="33" cm="1">
        <f t="array" ref="N877">Profit(M877,H877)</f>
        <v>-9347.49</v>
      </c>
      <c r="O877" s="34">
        <f t="shared" si="26"/>
        <v>3.4434833420547708</v>
      </c>
      <c r="P877" s="34" cm="1">
        <f t="array" ref="P877">CostperConv('Master Data'!$H877,'Master Data'!$K877)</f>
        <v>3948.2980000000002</v>
      </c>
      <c r="Q877" s="32">
        <f t="shared" si="27"/>
        <v>1.0949365154547816E-2</v>
      </c>
      <c r="R877" s="35" cm="1">
        <f t="array" ref="R877">ProfitPCNT(N877,H877)</f>
        <v>-0.47349465516533956</v>
      </c>
      <c r="T877" s="11"/>
      <c r="U877" s="11"/>
    </row>
    <row r="878" spans="1:21" x14ac:dyDescent="0.2">
      <c r="A878" s="7">
        <v>261</v>
      </c>
      <c r="B878" s="36">
        <v>44279</v>
      </c>
      <c r="C878" s="7" t="str" cm="1">
        <f t="array" ref="C878">Host(D878)</f>
        <v>Facebook</v>
      </c>
      <c r="D878" s="7" t="s">
        <v>20</v>
      </c>
      <c r="E878" s="7" t="s">
        <v>11</v>
      </c>
      <c r="F878" s="7">
        <v>4387490</v>
      </c>
      <c r="G878" s="7">
        <v>10758</v>
      </c>
      <c r="H878" s="37">
        <v>2594.27</v>
      </c>
      <c r="I878" s="7">
        <v>273</v>
      </c>
      <c r="J878" s="7">
        <v>6</v>
      </c>
      <c r="K878" s="7">
        <v>1</v>
      </c>
      <c r="L878" s="38" cm="1">
        <f t="array" ref="L878">ConvRate(K878,J878)</f>
        <v>0.16666666666666666</v>
      </c>
      <c r="M878" s="39">
        <v>5228</v>
      </c>
      <c r="N878" s="39" cm="1">
        <f t="array" ref="N878">Profit(M878,H878)</f>
        <v>2633.73</v>
      </c>
      <c r="O878" s="40">
        <f t="shared" si="26"/>
        <v>9.502820512820513</v>
      </c>
      <c r="P878" s="40" cm="1">
        <f t="array" ref="P878">CostperConv('Master Data'!$H878,'Master Data'!$K878)</f>
        <v>2594.27</v>
      </c>
      <c r="Q878" s="38">
        <f t="shared" si="27"/>
        <v>2.5376464026770774E-2</v>
      </c>
      <c r="R878" s="41" cm="1">
        <f t="array" ref="R878">ProfitPCNT(N878,H878)</f>
        <v>1.0152104445566577</v>
      </c>
      <c r="T878" s="11"/>
      <c r="U878" s="11"/>
    </row>
    <row r="879" spans="1:21" x14ac:dyDescent="0.2">
      <c r="A879" s="8">
        <v>262</v>
      </c>
      <c r="B879" s="30">
        <v>44279</v>
      </c>
      <c r="C879" s="8" t="str" cm="1">
        <f t="array" ref="C879">Host(D879)</f>
        <v>Facebook</v>
      </c>
      <c r="D879" s="8" t="s">
        <v>21</v>
      </c>
      <c r="E879" s="8" t="s">
        <v>11</v>
      </c>
      <c r="F879" s="8">
        <v>544756</v>
      </c>
      <c r="G879" s="8">
        <v>125431</v>
      </c>
      <c r="H879" s="31">
        <v>46101.71</v>
      </c>
      <c r="I879" s="8">
        <v>1016</v>
      </c>
      <c r="J879" s="8">
        <v>44</v>
      </c>
      <c r="K879" s="8">
        <v>5</v>
      </c>
      <c r="L879" s="32" cm="1">
        <f t="array" ref="L879">ConvRate(K879,J879)</f>
        <v>0.11363636363636363</v>
      </c>
      <c r="M879" s="33">
        <v>6565</v>
      </c>
      <c r="N879" s="33" cm="1">
        <f t="array" ref="N879">Profit(M879,H879)</f>
        <v>-39536.71</v>
      </c>
      <c r="O879" s="34">
        <f t="shared" si="26"/>
        <v>45.375698818897639</v>
      </c>
      <c r="P879" s="34" cm="1">
        <f t="array" ref="P879">CostperConv('Master Data'!$H879,'Master Data'!$K879)</f>
        <v>9220.3420000000006</v>
      </c>
      <c r="Q879" s="32">
        <f t="shared" si="27"/>
        <v>8.1000709553459664E-3</v>
      </c>
      <c r="R879" s="35" cm="1">
        <f t="array" ref="R879">ProfitPCNT(N879,H879)</f>
        <v>-0.85759747306553269</v>
      </c>
      <c r="T879" s="11"/>
      <c r="U879" s="11"/>
    </row>
    <row r="880" spans="1:21" x14ac:dyDescent="0.2">
      <c r="A880" s="7">
        <v>263</v>
      </c>
      <c r="B880" s="36">
        <v>44279</v>
      </c>
      <c r="C880" s="7" t="str" cm="1">
        <f t="array" ref="C880">Host(D880)</f>
        <v>Instagram</v>
      </c>
      <c r="D880" s="7" t="s">
        <v>22</v>
      </c>
      <c r="E880" s="7" t="s">
        <v>17</v>
      </c>
      <c r="F880" s="7">
        <v>374754</v>
      </c>
      <c r="G880" s="7">
        <v>365014</v>
      </c>
      <c r="H880" s="37">
        <v>38798.49</v>
      </c>
      <c r="I880" s="7">
        <v>3501</v>
      </c>
      <c r="J880" s="7">
        <v>69</v>
      </c>
      <c r="K880" s="7">
        <v>8</v>
      </c>
      <c r="L880" s="38" cm="1">
        <f t="array" ref="L880">ConvRate(K880,J880)</f>
        <v>0.11594202898550725</v>
      </c>
      <c r="M880" s="39">
        <v>45788</v>
      </c>
      <c r="N880" s="39" cm="1">
        <f t="array" ref="N880">Profit(M880,H880)</f>
        <v>6989.51</v>
      </c>
      <c r="O880" s="40">
        <f t="shared" si="26"/>
        <v>11.082116538131961</v>
      </c>
      <c r="P880" s="40" cm="1">
        <f t="array" ref="P880">CostperConv('Master Data'!$H880,'Master Data'!$K880)</f>
        <v>4849.8112499999997</v>
      </c>
      <c r="Q880" s="38">
        <f t="shared" si="27"/>
        <v>9.5914129321067135E-3</v>
      </c>
      <c r="R880" s="41" cm="1">
        <f t="array" ref="R880">ProfitPCNT(N880,H880)</f>
        <v>0.18014902126345642</v>
      </c>
      <c r="T880" s="11"/>
      <c r="U880" s="11"/>
    </row>
    <row r="881" spans="1:21" x14ac:dyDescent="0.2">
      <c r="A881" s="8">
        <v>264</v>
      </c>
      <c r="B881" s="30">
        <v>44279</v>
      </c>
      <c r="C881" s="8" t="str" cm="1">
        <f t="array" ref="C881">Host(D881)</f>
        <v>Google</v>
      </c>
      <c r="D881" s="8" t="s">
        <v>23</v>
      </c>
      <c r="E881" s="8" t="s">
        <v>24</v>
      </c>
      <c r="F881" s="8">
        <v>39889</v>
      </c>
      <c r="G881" s="8">
        <v>2482038</v>
      </c>
      <c r="H881" s="31">
        <v>40692.5</v>
      </c>
      <c r="I881" s="8">
        <v>4722</v>
      </c>
      <c r="J881" s="8">
        <v>81</v>
      </c>
      <c r="K881" s="8">
        <v>18</v>
      </c>
      <c r="L881" s="32" cm="1">
        <f t="array" ref="L881">ConvRate(K881,J881)</f>
        <v>0.22222222222222221</v>
      </c>
      <c r="M881" s="33">
        <v>63068</v>
      </c>
      <c r="N881" s="33" cm="1">
        <f t="array" ref="N881">Profit(M881,H881)</f>
        <v>22375.5</v>
      </c>
      <c r="O881" s="34">
        <f t="shared" si="26"/>
        <v>8.6176408301567129</v>
      </c>
      <c r="P881" s="34" cm="1">
        <f t="array" ref="P881">CostperConv('Master Data'!$H881,'Master Data'!$K881)</f>
        <v>2260.6944444444443</v>
      </c>
      <c r="Q881" s="32">
        <f t="shared" si="27"/>
        <v>1.9024688582527744E-3</v>
      </c>
      <c r="R881" s="35" cm="1">
        <f t="array" ref="R881">ProfitPCNT(N881,H881)</f>
        <v>0.5498679117773545</v>
      </c>
      <c r="T881" s="11"/>
      <c r="U881" s="11"/>
    </row>
    <row r="882" spans="1:21" x14ac:dyDescent="0.2">
      <c r="A882" s="7">
        <v>265</v>
      </c>
      <c r="B882" s="36">
        <v>44280</v>
      </c>
      <c r="C882" s="7" t="str" cm="1">
        <f t="array" ref="C882">Host(D882)</f>
        <v>Facebook</v>
      </c>
      <c r="D882" s="7" t="s">
        <v>10</v>
      </c>
      <c r="E882" s="7" t="s">
        <v>11</v>
      </c>
      <c r="F882" s="7">
        <v>349043</v>
      </c>
      <c r="G882" s="7">
        <v>107129</v>
      </c>
      <c r="H882" s="37">
        <v>12511.82</v>
      </c>
      <c r="I882" s="7">
        <v>382</v>
      </c>
      <c r="J882" s="7">
        <v>13</v>
      </c>
      <c r="K882" s="7">
        <v>1</v>
      </c>
      <c r="L882" s="38" cm="1">
        <f t="array" ref="L882">ConvRate(K882,J882)</f>
        <v>7.6923076923076927E-2</v>
      </c>
      <c r="M882" s="39">
        <v>8464</v>
      </c>
      <c r="N882" s="39" cm="1">
        <f t="array" ref="N882">Profit(M882,H882)</f>
        <v>-4047.82</v>
      </c>
      <c r="O882" s="40">
        <f t="shared" si="26"/>
        <v>32.753455497382198</v>
      </c>
      <c r="P882" s="40" cm="1">
        <f t="array" ref="P882">CostperConv('Master Data'!$H882,'Master Data'!$K882)</f>
        <v>12511.82</v>
      </c>
      <c r="Q882" s="38">
        <f t="shared" si="27"/>
        <v>3.5657945094232186E-3</v>
      </c>
      <c r="R882" s="41" cm="1">
        <f t="array" ref="R882">ProfitPCNT(N882,H882)</f>
        <v>-0.32351967979078983</v>
      </c>
      <c r="T882" s="11"/>
      <c r="U882" s="11"/>
    </row>
    <row r="883" spans="1:21" x14ac:dyDescent="0.2">
      <c r="A883" s="8">
        <v>266</v>
      </c>
      <c r="B883" s="30">
        <v>44280</v>
      </c>
      <c r="C883" s="8" t="str" cm="1">
        <f t="array" ref="C883">Host(D883)</f>
        <v>Facebook</v>
      </c>
      <c r="D883" s="8" t="s">
        <v>12</v>
      </c>
      <c r="E883" s="8" t="s">
        <v>11</v>
      </c>
      <c r="F883" s="8">
        <v>348934</v>
      </c>
      <c r="G883" s="8">
        <v>106718</v>
      </c>
      <c r="H883" s="31">
        <v>9536.39</v>
      </c>
      <c r="I883" s="8">
        <v>571</v>
      </c>
      <c r="J883" s="8">
        <v>15</v>
      </c>
      <c r="K883" s="8">
        <v>2</v>
      </c>
      <c r="L883" s="32" cm="1">
        <f t="array" ref="L883">ConvRate(K883,J883)</f>
        <v>0.13333333333333333</v>
      </c>
      <c r="M883" s="33">
        <v>11609</v>
      </c>
      <c r="N883" s="33" cm="1">
        <f t="array" ref="N883">Profit(M883,H883)</f>
        <v>2072.61</v>
      </c>
      <c r="O883" s="34">
        <f t="shared" si="26"/>
        <v>16.701208406304726</v>
      </c>
      <c r="P883" s="34" cm="1">
        <f t="array" ref="P883">CostperConv('Master Data'!$H883,'Master Data'!$K883)</f>
        <v>4768.1949999999997</v>
      </c>
      <c r="Q883" s="32">
        <f t="shared" si="27"/>
        <v>5.3505500477895014E-3</v>
      </c>
      <c r="R883" s="35" cm="1">
        <f t="array" ref="R883">ProfitPCNT(N883,H883)</f>
        <v>0.21733695874434669</v>
      </c>
      <c r="T883" s="11"/>
      <c r="U883" s="11"/>
    </row>
    <row r="884" spans="1:21" x14ac:dyDescent="0.2">
      <c r="A884" s="7">
        <v>267</v>
      </c>
      <c r="B884" s="36">
        <v>44280</v>
      </c>
      <c r="C884" s="7" t="str" cm="1">
        <f t="array" ref="C884">Host(D884)</f>
        <v>Google</v>
      </c>
      <c r="D884" s="7" t="s">
        <v>13</v>
      </c>
      <c r="E884" s="7" t="s">
        <v>14</v>
      </c>
      <c r="F884" s="7">
        <v>89459845</v>
      </c>
      <c r="G884" s="7">
        <v>7931</v>
      </c>
      <c r="H884" s="37">
        <v>1159.5899999999999</v>
      </c>
      <c r="I884" s="7">
        <v>198</v>
      </c>
      <c r="J884" s="7">
        <v>0</v>
      </c>
      <c r="K884" s="7">
        <v>1</v>
      </c>
      <c r="L884" s="38" cm="1">
        <f t="array" ref="L884">ConvRate(K884,J884)</f>
        <v>0</v>
      </c>
      <c r="M884" s="39">
        <v>0</v>
      </c>
      <c r="N884" s="39" cm="1">
        <f t="array" ref="N884">Profit(M884,H884)</f>
        <v>-1159.5899999999999</v>
      </c>
      <c r="O884" s="40">
        <f t="shared" si="26"/>
        <v>5.8565151515151515</v>
      </c>
      <c r="P884" s="40" cm="1">
        <f t="array" ref="P884">CostperConv('Master Data'!$H884,'Master Data'!$K884)</f>
        <v>1159.5899999999999</v>
      </c>
      <c r="Q884" s="38">
        <f t="shared" si="27"/>
        <v>2.4965325936199722E-2</v>
      </c>
      <c r="R884" s="41" cm="1">
        <f t="array" ref="R884">ProfitPCNT(N884,H884)</f>
        <v>-1</v>
      </c>
      <c r="T884" s="11"/>
      <c r="U884" s="11"/>
    </row>
    <row r="885" spans="1:21" x14ac:dyDescent="0.2">
      <c r="A885" s="8">
        <v>268</v>
      </c>
      <c r="B885" s="30">
        <v>44280</v>
      </c>
      <c r="C885" s="8" t="str" cm="1">
        <f t="array" ref="C885">Host(D885)</f>
        <v>Google</v>
      </c>
      <c r="D885" s="8" t="s">
        <v>15</v>
      </c>
      <c r="E885" s="8" t="s">
        <v>14</v>
      </c>
      <c r="F885" s="8">
        <v>127823</v>
      </c>
      <c r="G885" s="8">
        <v>70824</v>
      </c>
      <c r="H885" s="31">
        <v>7818.67</v>
      </c>
      <c r="I885" s="8">
        <v>478</v>
      </c>
      <c r="J885" s="8">
        <v>15</v>
      </c>
      <c r="K885" s="8">
        <v>2</v>
      </c>
      <c r="L885" s="32" cm="1">
        <f t="array" ref="L885">ConvRate(K885,J885)</f>
        <v>0.13333333333333333</v>
      </c>
      <c r="M885" s="33">
        <v>6240</v>
      </c>
      <c r="N885" s="33" cm="1">
        <f t="array" ref="N885">Profit(M885,H885)</f>
        <v>-1578.67</v>
      </c>
      <c r="O885" s="34">
        <f t="shared" si="26"/>
        <v>16.357050209205021</v>
      </c>
      <c r="P885" s="34" cm="1">
        <f t="array" ref="P885">CostperConv('Master Data'!$H885,'Master Data'!$K885)</f>
        <v>3909.335</v>
      </c>
      <c r="Q885" s="32">
        <f t="shared" si="27"/>
        <v>6.7491245905342825E-3</v>
      </c>
      <c r="R885" s="35" cm="1">
        <f t="array" ref="R885">ProfitPCNT(N885,H885)</f>
        <v>-0.20191029932200746</v>
      </c>
      <c r="T885" s="11"/>
      <c r="U885" s="11"/>
    </row>
    <row r="886" spans="1:21" x14ac:dyDescent="0.2">
      <c r="A886" s="7">
        <v>269</v>
      </c>
      <c r="B886" s="36">
        <v>44280</v>
      </c>
      <c r="C886" s="7" t="str" cm="1">
        <f t="array" ref="C886">Host(D886)</f>
        <v>YouTube</v>
      </c>
      <c r="D886" s="7" t="s">
        <v>16</v>
      </c>
      <c r="E886" s="7" t="s">
        <v>17</v>
      </c>
      <c r="F886" s="7">
        <v>10934</v>
      </c>
      <c r="G886" s="7">
        <v>91833</v>
      </c>
      <c r="H886" s="37">
        <v>7810.99</v>
      </c>
      <c r="I886" s="7">
        <v>906</v>
      </c>
      <c r="J886" s="7">
        <v>20</v>
      </c>
      <c r="K886" s="7">
        <v>4</v>
      </c>
      <c r="L886" s="38" cm="1">
        <f t="array" ref="L886">ConvRate(K886,J886)</f>
        <v>0.2</v>
      </c>
      <c r="M886" s="39">
        <v>45463</v>
      </c>
      <c r="N886" s="39" cm="1">
        <f t="array" ref="N886">Profit(M886,H886)</f>
        <v>37652.01</v>
      </c>
      <c r="O886" s="40">
        <f t="shared" si="26"/>
        <v>8.6214017660044142</v>
      </c>
      <c r="P886" s="40" cm="1">
        <f t="array" ref="P886">CostperConv('Master Data'!$H886,'Master Data'!$K886)</f>
        <v>1952.7474999999999</v>
      </c>
      <c r="Q886" s="38">
        <f t="shared" si="27"/>
        <v>9.8657345398712876E-3</v>
      </c>
      <c r="R886" s="41" cm="1">
        <f t="array" ref="R886">ProfitPCNT(N886,H886)</f>
        <v>4.8203889647791129</v>
      </c>
      <c r="T886" s="11"/>
      <c r="U886" s="11"/>
    </row>
    <row r="887" spans="1:21" x14ac:dyDescent="0.2">
      <c r="A887" s="8">
        <v>270</v>
      </c>
      <c r="B887" s="30">
        <v>44280</v>
      </c>
      <c r="C887" s="8" t="str" cm="1">
        <f t="array" ref="C887">Host(D887)</f>
        <v>Instagram</v>
      </c>
      <c r="D887" s="8" t="s">
        <v>18</v>
      </c>
      <c r="E887" s="8" t="s">
        <v>11</v>
      </c>
      <c r="F887" s="8">
        <v>9034945</v>
      </c>
      <c r="G887" s="8">
        <v>102317</v>
      </c>
      <c r="H887" s="31">
        <v>2606.6799999999998</v>
      </c>
      <c r="I887" s="8">
        <v>555</v>
      </c>
      <c r="J887" s="8">
        <v>6</v>
      </c>
      <c r="K887" s="8">
        <v>1</v>
      </c>
      <c r="L887" s="32" cm="1">
        <f t="array" ref="L887">ConvRate(K887,J887)</f>
        <v>0.16666666666666666</v>
      </c>
      <c r="M887" s="33">
        <v>5909</v>
      </c>
      <c r="N887" s="33" cm="1">
        <f t="array" ref="N887">Profit(M887,H887)</f>
        <v>3302.32</v>
      </c>
      <c r="O887" s="34">
        <f t="shared" si="26"/>
        <v>4.6967207207207204</v>
      </c>
      <c r="P887" s="34" cm="1">
        <f t="array" ref="P887">CostperConv('Master Data'!$H887,'Master Data'!$K887)</f>
        <v>2606.6799999999998</v>
      </c>
      <c r="Q887" s="32">
        <f t="shared" si="27"/>
        <v>5.4243185394411489E-3</v>
      </c>
      <c r="R887" s="35" cm="1">
        <f t="array" ref="R887">ProfitPCNT(N887,H887)</f>
        <v>1.2668682001626592</v>
      </c>
      <c r="T887" s="11"/>
      <c r="U887" s="11"/>
    </row>
    <row r="888" spans="1:21" x14ac:dyDescent="0.2">
      <c r="A888" s="7">
        <v>271</v>
      </c>
      <c r="B888" s="36">
        <v>44280</v>
      </c>
      <c r="C888" s="7" t="str" cm="1">
        <f t="array" ref="C888">Host(D888)</f>
        <v>Instagram</v>
      </c>
      <c r="D888" s="7" t="s">
        <v>19</v>
      </c>
      <c r="E888" s="7" t="s">
        <v>11</v>
      </c>
      <c r="F888" s="7">
        <v>983498</v>
      </c>
      <c r="G888" s="7">
        <v>125050</v>
      </c>
      <c r="H888" s="37">
        <v>1920.65</v>
      </c>
      <c r="I888" s="7">
        <v>1209</v>
      </c>
      <c r="J888" s="7">
        <v>18</v>
      </c>
      <c r="K888" s="7">
        <v>1</v>
      </c>
      <c r="L888" s="38" cm="1">
        <f t="array" ref="L888">ConvRate(K888,J888)</f>
        <v>5.5555555555555552E-2</v>
      </c>
      <c r="M888" s="39">
        <v>2261</v>
      </c>
      <c r="N888" s="39" cm="1">
        <f t="array" ref="N888">Profit(M888,H888)</f>
        <v>340.35</v>
      </c>
      <c r="O888" s="40">
        <f t="shared" si="26"/>
        <v>1.5886269644334161</v>
      </c>
      <c r="P888" s="40" cm="1">
        <f t="array" ref="P888">CostperConv('Master Data'!$H888,'Master Data'!$K888)</f>
        <v>1920.65</v>
      </c>
      <c r="Q888" s="38">
        <f t="shared" si="27"/>
        <v>9.6681327469012399E-3</v>
      </c>
      <c r="R888" s="41" cm="1">
        <f t="array" ref="R888">ProfitPCNT(N888,H888)</f>
        <v>0.17720563350948898</v>
      </c>
      <c r="T888" s="11"/>
      <c r="U888" s="11"/>
    </row>
    <row r="889" spans="1:21" x14ac:dyDescent="0.2">
      <c r="A889" s="8">
        <v>272</v>
      </c>
      <c r="B889" s="30">
        <v>44280</v>
      </c>
      <c r="C889" s="8" t="str" cm="1">
        <f t="array" ref="C889">Host(D889)</f>
        <v>Facebook</v>
      </c>
      <c r="D889" s="8" t="s">
        <v>20</v>
      </c>
      <c r="E889" s="8" t="s">
        <v>11</v>
      </c>
      <c r="F889" s="8">
        <v>4387490</v>
      </c>
      <c r="G889" s="8">
        <v>2006</v>
      </c>
      <c r="H889" s="31">
        <v>1299.5</v>
      </c>
      <c r="I889" s="8">
        <v>62</v>
      </c>
      <c r="J889" s="8">
        <v>2</v>
      </c>
      <c r="K889" s="8">
        <v>1</v>
      </c>
      <c r="L889" s="32" cm="1">
        <f t="array" ref="L889">ConvRate(K889,J889)</f>
        <v>0.5</v>
      </c>
      <c r="M889" s="33">
        <v>4144</v>
      </c>
      <c r="N889" s="33" cm="1">
        <f t="array" ref="N889">Profit(M889,H889)</f>
        <v>2844.5</v>
      </c>
      <c r="O889" s="34">
        <f t="shared" si="26"/>
        <v>20.95967741935484</v>
      </c>
      <c r="P889" s="34" cm="1">
        <f t="array" ref="P889">CostperConv('Master Data'!$H889,'Master Data'!$K889)</f>
        <v>1299.5</v>
      </c>
      <c r="Q889" s="32">
        <f t="shared" si="27"/>
        <v>3.0907278165503489E-2</v>
      </c>
      <c r="R889" s="35" cm="1">
        <f t="array" ref="R889">ProfitPCNT(N889,H889)</f>
        <v>2.1889188149288188</v>
      </c>
      <c r="T889" s="11"/>
      <c r="U889" s="11"/>
    </row>
    <row r="890" spans="1:21" x14ac:dyDescent="0.2">
      <c r="A890" s="7">
        <v>273</v>
      </c>
      <c r="B890" s="36">
        <v>44280</v>
      </c>
      <c r="C890" s="7" t="str" cm="1">
        <f t="array" ref="C890">Host(D890)</f>
        <v>Facebook</v>
      </c>
      <c r="D890" s="7" t="s">
        <v>21</v>
      </c>
      <c r="E890" s="7" t="s">
        <v>11</v>
      </c>
      <c r="F890" s="7">
        <v>544756</v>
      </c>
      <c r="G890" s="7">
        <v>25084</v>
      </c>
      <c r="H890" s="37">
        <v>6147.35</v>
      </c>
      <c r="I890" s="7">
        <v>231</v>
      </c>
      <c r="J890" s="7">
        <v>4</v>
      </c>
      <c r="K890" s="7">
        <v>1</v>
      </c>
      <c r="L890" s="38" cm="1">
        <f t="array" ref="L890">ConvRate(K890,J890)</f>
        <v>0.25</v>
      </c>
      <c r="M890" s="39">
        <v>1082</v>
      </c>
      <c r="N890" s="39" cm="1">
        <f t="array" ref="N890">Profit(M890,H890)</f>
        <v>-5065.3500000000004</v>
      </c>
      <c r="O890" s="40">
        <f t="shared" si="26"/>
        <v>26.611904761904764</v>
      </c>
      <c r="P890" s="40" cm="1">
        <f t="array" ref="P890">CostperConv('Master Data'!$H890,'Master Data'!$K890)</f>
        <v>6147.35</v>
      </c>
      <c r="Q890" s="38">
        <f t="shared" si="27"/>
        <v>9.2090575665763029E-3</v>
      </c>
      <c r="R890" s="41" cm="1">
        <f t="array" ref="R890">ProfitPCNT(N890,H890)</f>
        <v>-0.82398919859776976</v>
      </c>
      <c r="T890" s="11"/>
      <c r="U890" s="11"/>
    </row>
    <row r="891" spans="1:21" x14ac:dyDescent="0.2">
      <c r="A891" s="8">
        <v>274</v>
      </c>
      <c r="B891" s="30">
        <v>44280</v>
      </c>
      <c r="C891" s="8" t="str" cm="1">
        <f t="array" ref="C891">Host(D891)</f>
        <v>Instagram</v>
      </c>
      <c r="D891" s="8" t="s">
        <v>22</v>
      </c>
      <c r="E891" s="8" t="s">
        <v>17</v>
      </c>
      <c r="F891" s="8">
        <v>374754</v>
      </c>
      <c r="G891" s="8">
        <v>49515</v>
      </c>
      <c r="H891" s="31">
        <v>5601.16</v>
      </c>
      <c r="I891" s="8">
        <v>573</v>
      </c>
      <c r="J891" s="8">
        <v>12</v>
      </c>
      <c r="K891" s="8">
        <v>2</v>
      </c>
      <c r="L891" s="32" cm="1">
        <f t="array" ref="L891">ConvRate(K891,J891)</f>
        <v>0.16666666666666666</v>
      </c>
      <c r="M891" s="33">
        <v>9841</v>
      </c>
      <c r="N891" s="33" cm="1">
        <f t="array" ref="N891">Profit(M891,H891)</f>
        <v>4239.84</v>
      </c>
      <c r="O891" s="34">
        <f t="shared" si="26"/>
        <v>9.775148342059337</v>
      </c>
      <c r="P891" s="34" cm="1">
        <f t="array" ref="P891">CostperConv('Master Data'!$H891,'Master Data'!$K891)</f>
        <v>2800.58</v>
      </c>
      <c r="Q891" s="32">
        <f t="shared" si="27"/>
        <v>1.1572250833080885E-2</v>
      </c>
      <c r="R891" s="35" cm="1">
        <f t="array" ref="R891">ProfitPCNT(N891,H891)</f>
        <v>0.7569574873776147</v>
      </c>
      <c r="T891" s="11"/>
      <c r="U891" s="11"/>
    </row>
    <row r="892" spans="1:21" x14ac:dyDescent="0.2">
      <c r="A892" s="7">
        <v>275</v>
      </c>
      <c r="B892" s="36">
        <v>44280</v>
      </c>
      <c r="C892" s="7" t="str" cm="1">
        <f t="array" ref="C892">Host(D892)</f>
        <v>Google</v>
      </c>
      <c r="D892" s="7" t="s">
        <v>23</v>
      </c>
      <c r="E892" s="7" t="s">
        <v>24</v>
      </c>
      <c r="F892" s="7">
        <v>39889</v>
      </c>
      <c r="G892" s="7">
        <v>3150040</v>
      </c>
      <c r="H892" s="37">
        <v>7346.61</v>
      </c>
      <c r="I892" s="7">
        <v>699</v>
      </c>
      <c r="J892" s="7">
        <v>13</v>
      </c>
      <c r="K892" s="7">
        <v>2</v>
      </c>
      <c r="L892" s="38" cm="1">
        <f t="array" ref="L892">ConvRate(K892,J892)</f>
        <v>0.15384615384615385</v>
      </c>
      <c r="M892" s="39">
        <v>10406</v>
      </c>
      <c r="N892" s="39" cm="1">
        <f t="array" ref="N892">Profit(M892,H892)</f>
        <v>3059.39</v>
      </c>
      <c r="O892" s="40">
        <f t="shared" si="26"/>
        <v>10.510171673819743</v>
      </c>
      <c r="P892" s="40" cm="1">
        <f t="array" ref="P892">CostperConv('Master Data'!$H892,'Master Data'!$K892)</f>
        <v>3673.3049999999998</v>
      </c>
      <c r="Q892" s="38">
        <f t="shared" si="27"/>
        <v>2.2190194410229712E-4</v>
      </c>
      <c r="R892" s="41" cm="1">
        <f t="array" ref="R892">ProfitPCNT(N892,H892)</f>
        <v>0.41643560771566751</v>
      </c>
      <c r="T892" s="11"/>
      <c r="U892" s="11"/>
    </row>
    <row r="893" spans="1:21" x14ac:dyDescent="0.2">
      <c r="A893" s="8">
        <v>276</v>
      </c>
      <c r="B893" s="30">
        <v>44281</v>
      </c>
      <c r="C893" s="8" t="str" cm="1">
        <f t="array" ref="C893">Host(D893)</f>
        <v>Facebook</v>
      </c>
      <c r="D893" s="8" t="s">
        <v>10</v>
      </c>
      <c r="E893" s="8" t="s">
        <v>11</v>
      </c>
      <c r="F893" s="8">
        <v>349043</v>
      </c>
      <c r="G893" s="8">
        <v>182240</v>
      </c>
      <c r="H893" s="31">
        <v>16139.14</v>
      </c>
      <c r="I893" s="8">
        <v>1443</v>
      </c>
      <c r="J893" s="8">
        <v>40</v>
      </c>
      <c r="K893" s="8">
        <v>3</v>
      </c>
      <c r="L893" s="32" cm="1">
        <f t="array" ref="L893">ConvRate(K893,J893)</f>
        <v>7.4999999999999997E-2</v>
      </c>
      <c r="M893" s="33">
        <v>24039</v>
      </c>
      <c r="N893" s="33" cm="1">
        <f t="array" ref="N893">Profit(M893,H893)</f>
        <v>7899.86</v>
      </c>
      <c r="O893" s="34">
        <f t="shared" si="26"/>
        <v>11.184435204435204</v>
      </c>
      <c r="P893" s="34" cm="1">
        <f t="array" ref="P893">CostperConv('Master Data'!$H893,'Master Data'!$K893)</f>
        <v>5379.7133333333331</v>
      </c>
      <c r="Q893" s="32">
        <f t="shared" si="27"/>
        <v>7.9181299385425816E-3</v>
      </c>
      <c r="R893" s="35" cm="1">
        <f t="array" ref="R893">ProfitPCNT(N893,H893)</f>
        <v>0.4894845698097916</v>
      </c>
      <c r="T893" s="11"/>
      <c r="U893" s="11"/>
    </row>
    <row r="894" spans="1:21" x14ac:dyDescent="0.2">
      <c r="A894" s="7">
        <v>277</v>
      </c>
      <c r="B894" s="36">
        <v>44281</v>
      </c>
      <c r="C894" s="7" t="str" cm="1">
        <f t="array" ref="C894">Host(D894)</f>
        <v>Facebook</v>
      </c>
      <c r="D894" s="7" t="s">
        <v>12</v>
      </c>
      <c r="E894" s="7" t="s">
        <v>11</v>
      </c>
      <c r="F894" s="7">
        <v>348934</v>
      </c>
      <c r="G894" s="7">
        <v>486471</v>
      </c>
      <c r="H894" s="37">
        <v>20533.240000000002</v>
      </c>
      <c r="I894" s="7">
        <v>1594</v>
      </c>
      <c r="J894" s="7">
        <v>37</v>
      </c>
      <c r="K894" s="7">
        <v>3</v>
      </c>
      <c r="L894" s="38" cm="1">
        <f t="array" ref="L894">ConvRate(K894,J894)</f>
        <v>8.1081081081081086E-2</v>
      </c>
      <c r="M894" s="39">
        <v>14829</v>
      </c>
      <c r="N894" s="39" cm="1">
        <f t="array" ref="N894">Profit(M894,H894)</f>
        <v>-5704.24</v>
      </c>
      <c r="O894" s="40">
        <f t="shared" si="26"/>
        <v>12.881580928481808</v>
      </c>
      <c r="P894" s="40" cm="1">
        <f t="array" ref="P894">CostperConv('Master Data'!$H894,'Master Data'!$K894)</f>
        <v>6844.4133333333339</v>
      </c>
      <c r="Q894" s="38">
        <f t="shared" si="27"/>
        <v>3.2766598625611804E-3</v>
      </c>
      <c r="R894" s="41" cm="1">
        <f t="array" ref="R894">ProfitPCNT(N894,H894)</f>
        <v>-0.27780515885461815</v>
      </c>
      <c r="T894" s="11"/>
      <c r="U894" s="11"/>
    </row>
    <row r="895" spans="1:21" x14ac:dyDescent="0.2">
      <c r="A895" s="8">
        <v>278</v>
      </c>
      <c r="B895" s="30">
        <v>44281</v>
      </c>
      <c r="C895" s="8" t="str" cm="1">
        <f t="array" ref="C895">Host(D895)</f>
        <v>Google</v>
      </c>
      <c r="D895" s="8" t="s">
        <v>13</v>
      </c>
      <c r="E895" s="8" t="s">
        <v>14</v>
      </c>
      <c r="F895" s="8">
        <v>89459845</v>
      </c>
      <c r="G895" s="8">
        <v>21241</v>
      </c>
      <c r="H895" s="31">
        <v>1416.27</v>
      </c>
      <c r="I895" s="8">
        <v>502</v>
      </c>
      <c r="J895" s="8">
        <v>1</v>
      </c>
      <c r="K895" s="8">
        <v>1</v>
      </c>
      <c r="L895" s="32" cm="1">
        <f t="array" ref="L895">ConvRate(K895,J895)</f>
        <v>1</v>
      </c>
      <c r="M895" s="33">
        <v>0</v>
      </c>
      <c r="N895" s="33" cm="1">
        <f t="array" ref="N895">Profit(M895,H895)</f>
        <v>-1416.27</v>
      </c>
      <c r="O895" s="34">
        <f t="shared" si="26"/>
        <v>2.8212549800796811</v>
      </c>
      <c r="P895" s="34" cm="1">
        <f t="array" ref="P895">CostperConv('Master Data'!$H895,'Master Data'!$K895)</f>
        <v>1416.27</v>
      </c>
      <c r="Q895" s="32">
        <f t="shared" si="27"/>
        <v>2.363353891059743E-2</v>
      </c>
      <c r="R895" s="35" cm="1">
        <f t="array" ref="R895">ProfitPCNT(N895,H895)</f>
        <v>-1</v>
      </c>
      <c r="T895" s="11"/>
      <c r="U895" s="11"/>
    </row>
    <row r="896" spans="1:21" x14ac:dyDescent="0.2">
      <c r="A896" s="7">
        <v>279</v>
      </c>
      <c r="B896" s="36">
        <v>44281</v>
      </c>
      <c r="C896" s="7" t="str" cm="1">
        <f t="array" ref="C896">Host(D896)</f>
        <v>Google</v>
      </c>
      <c r="D896" s="7" t="s">
        <v>15</v>
      </c>
      <c r="E896" s="7" t="s">
        <v>14</v>
      </c>
      <c r="F896" s="7">
        <v>127823</v>
      </c>
      <c r="G896" s="7">
        <v>210148</v>
      </c>
      <c r="H896" s="37">
        <v>3938.33</v>
      </c>
      <c r="I896" s="7">
        <v>987</v>
      </c>
      <c r="J896" s="7">
        <v>10</v>
      </c>
      <c r="K896" s="7">
        <v>1</v>
      </c>
      <c r="L896" s="38" cm="1">
        <f t="array" ref="L896">ConvRate(K896,J896)</f>
        <v>0.1</v>
      </c>
      <c r="M896" s="39">
        <v>2147</v>
      </c>
      <c r="N896" s="39" cm="1">
        <f t="array" ref="N896">Profit(M896,H896)</f>
        <v>-1791.33</v>
      </c>
      <c r="O896" s="40">
        <f t="shared" si="26"/>
        <v>3.9902026342451875</v>
      </c>
      <c r="P896" s="40" cm="1">
        <f t="array" ref="P896">CostperConv('Master Data'!$H896,'Master Data'!$K896)</f>
        <v>3938.33</v>
      </c>
      <c r="Q896" s="38">
        <f t="shared" si="27"/>
        <v>4.696689951843463E-3</v>
      </c>
      <c r="R896" s="41" cm="1">
        <f t="array" ref="R896">ProfitPCNT(N896,H896)</f>
        <v>-0.45484507392727375</v>
      </c>
      <c r="T896" s="11"/>
      <c r="U896" s="11"/>
    </row>
    <row r="897" spans="1:21" x14ac:dyDescent="0.2">
      <c r="A897" s="8">
        <v>280</v>
      </c>
      <c r="B897" s="30">
        <v>44281</v>
      </c>
      <c r="C897" s="8" t="str" cm="1">
        <f t="array" ref="C897">Host(D897)</f>
        <v>YouTube</v>
      </c>
      <c r="D897" s="8" t="s">
        <v>16</v>
      </c>
      <c r="E897" s="8" t="s">
        <v>17</v>
      </c>
      <c r="F897" s="8">
        <v>10934</v>
      </c>
      <c r="G897" s="8">
        <v>157369</v>
      </c>
      <c r="H897" s="31">
        <v>32600.91</v>
      </c>
      <c r="I897" s="8">
        <v>1952</v>
      </c>
      <c r="J897" s="8">
        <v>74</v>
      </c>
      <c r="K897" s="8">
        <v>13</v>
      </c>
      <c r="L897" s="32" cm="1">
        <f t="array" ref="L897">ConvRate(K897,J897)</f>
        <v>0.17567567567567569</v>
      </c>
      <c r="M897" s="33">
        <v>150513</v>
      </c>
      <c r="N897" s="33" cm="1">
        <f t="array" ref="N897">Profit(M897,H897)</f>
        <v>117912.09</v>
      </c>
      <c r="O897" s="34">
        <f t="shared" si="26"/>
        <v>16.701285860655737</v>
      </c>
      <c r="P897" s="34" cm="1">
        <f t="array" ref="P897">CostperConv('Master Data'!$H897,'Master Data'!$K897)</f>
        <v>2507.7623076923078</v>
      </c>
      <c r="Q897" s="32">
        <f t="shared" si="27"/>
        <v>1.240396774460027E-2</v>
      </c>
      <c r="R897" s="35" cm="1">
        <f t="array" ref="R897">ProfitPCNT(N897,H897)</f>
        <v>3.6168343153611358</v>
      </c>
      <c r="T897" s="11"/>
      <c r="U897" s="11"/>
    </row>
    <row r="898" spans="1:21" x14ac:dyDescent="0.2">
      <c r="A898" s="7">
        <v>281</v>
      </c>
      <c r="B898" s="36">
        <v>44281</v>
      </c>
      <c r="C898" s="7" t="str" cm="1">
        <f t="array" ref="C898">Host(D898)</f>
        <v>Instagram</v>
      </c>
      <c r="D898" s="7" t="s">
        <v>18</v>
      </c>
      <c r="E898" s="7" t="s">
        <v>11</v>
      </c>
      <c r="F898" s="7">
        <v>9034945</v>
      </c>
      <c r="G898" s="7">
        <v>191822</v>
      </c>
      <c r="H898" s="37">
        <v>14553.75</v>
      </c>
      <c r="I898" s="7">
        <v>1443</v>
      </c>
      <c r="J898" s="7">
        <v>32</v>
      </c>
      <c r="K898" s="7">
        <v>3</v>
      </c>
      <c r="L898" s="38" cm="1">
        <f t="array" ref="L898">ConvRate(K898,J898)</f>
        <v>9.375E-2</v>
      </c>
      <c r="M898" s="39">
        <v>31828</v>
      </c>
      <c r="N898" s="39" cm="1">
        <f t="array" ref="N898">Profit(M898,H898)</f>
        <v>17274.25</v>
      </c>
      <c r="O898" s="40">
        <f t="shared" ref="O898:O961" si="28">H898/I898</f>
        <v>10.085758835758837</v>
      </c>
      <c r="P898" s="40" cm="1">
        <f t="array" ref="P898">CostperConv('Master Data'!$H898,'Master Data'!$K898)</f>
        <v>4851.25</v>
      </c>
      <c r="Q898" s="38">
        <f t="shared" si="27"/>
        <v>7.5225990762269185E-3</v>
      </c>
      <c r="R898" s="41" cm="1">
        <f t="array" ref="R898">ProfitPCNT(N898,H898)</f>
        <v>1.1869277677574508</v>
      </c>
      <c r="T898" s="11"/>
      <c r="U898" s="11"/>
    </row>
    <row r="899" spans="1:21" x14ac:dyDescent="0.2">
      <c r="A899" s="8">
        <v>282</v>
      </c>
      <c r="B899" s="30">
        <v>44281</v>
      </c>
      <c r="C899" s="8" t="str" cm="1">
        <f t="array" ref="C899">Host(D899)</f>
        <v>Instagram</v>
      </c>
      <c r="D899" s="8" t="s">
        <v>19</v>
      </c>
      <c r="E899" s="8" t="s">
        <v>11</v>
      </c>
      <c r="F899" s="8">
        <v>983498</v>
      </c>
      <c r="G899" s="8">
        <v>595666</v>
      </c>
      <c r="H899" s="31">
        <v>2576.06</v>
      </c>
      <c r="I899" s="8">
        <v>2254</v>
      </c>
      <c r="J899" s="8">
        <v>77</v>
      </c>
      <c r="K899" s="8">
        <v>1</v>
      </c>
      <c r="L899" s="32" cm="1">
        <f t="array" ref="L899">ConvRate(K899,J899)</f>
        <v>1.2987012987012988E-2</v>
      </c>
      <c r="M899" s="33">
        <v>2325</v>
      </c>
      <c r="N899" s="33" cm="1">
        <f t="array" ref="N899">Profit(M899,H899)</f>
        <v>-251.06</v>
      </c>
      <c r="O899" s="34">
        <f t="shared" si="28"/>
        <v>1.1428837622005323</v>
      </c>
      <c r="P899" s="34" cm="1">
        <f t="array" ref="P899">CostperConv('Master Data'!$H899,'Master Data'!$K899)</f>
        <v>2576.06</v>
      </c>
      <c r="Q899" s="32">
        <f t="shared" ref="Q899:Q962" si="29">I899/G899</f>
        <v>3.7839997582537867E-3</v>
      </c>
      <c r="R899" s="35" cm="1">
        <f t="array" ref="R899">ProfitPCNT(N899,H899)</f>
        <v>-9.7458910118553135E-2</v>
      </c>
      <c r="T899" s="11"/>
      <c r="U899" s="11"/>
    </row>
    <row r="900" spans="1:21" x14ac:dyDescent="0.2">
      <c r="A900" s="7">
        <v>283</v>
      </c>
      <c r="B900" s="36">
        <v>44281</v>
      </c>
      <c r="C900" s="7" t="str" cm="1">
        <f t="array" ref="C900">Host(D900)</f>
        <v>Facebook</v>
      </c>
      <c r="D900" s="7" t="s">
        <v>20</v>
      </c>
      <c r="E900" s="7" t="s">
        <v>11</v>
      </c>
      <c r="F900" s="7">
        <v>4387490</v>
      </c>
      <c r="G900" s="7">
        <v>5390</v>
      </c>
      <c r="H900" s="37">
        <v>1167.71</v>
      </c>
      <c r="I900" s="7">
        <v>119</v>
      </c>
      <c r="J900" s="7">
        <v>3</v>
      </c>
      <c r="K900" s="7">
        <v>1</v>
      </c>
      <c r="L900" s="38" cm="1">
        <f t="array" ref="L900">ConvRate(K900,J900)</f>
        <v>0.33333333333333331</v>
      </c>
      <c r="M900" s="39">
        <v>5604</v>
      </c>
      <c r="N900" s="39" cm="1">
        <f t="array" ref="N900">Profit(M900,H900)</f>
        <v>4436.29</v>
      </c>
      <c r="O900" s="40">
        <f t="shared" si="28"/>
        <v>9.8126890756302529</v>
      </c>
      <c r="P900" s="40" cm="1">
        <f t="array" ref="P900">CostperConv('Master Data'!$H900,'Master Data'!$K900)</f>
        <v>1167.71</v>
      </c>
      <c r="Q900" s="38">
        <f t="shared" si="29"/>
        <v>2.2077922077922078E-2</v>
      </c>
      <c r="R900" s="41" cm="1">
        <f t="array" ref="R900">ProfitPCNT(N900,H900)</f>
        <v>3.7991367719724929</v>
      </c>
      <c r="T900" s="11"/>
      <c r="U900" s="11"/>
    </row>
    <row r="901" spans="1:21" x14ac:dyDescent="0.2">
      <c r="A901" s="8">
        <v>284</v>
      </c>
      <c r="B901" s="30">
        <v>44281</v>
      </c>
      <c r="C901" s="8" t="str" cm="1">
        <f t="array" ref="C901">Host(D901)</f>
        <v>Facebook</v>
      </c>
      <c r="D901" s="8" t="s">
        <v>21</v>
      </c>
      <c r="E901" s="8" t="s">
        <v>11</v>
      </c>
      <c r="F901" s="8">
        <v>544756</v>
      </c>
      <c r="G901" s="8">
        <v>65953</v>
      </c>
      <c r="H901" s="31">
        <v>292.31</v>
      </c>
      <c r="I901" s="8">
        <v>658</v>
      </c>
      <c r="J901" s="8">
        <v>0</v>
      </c>
      <c r="K901" s="8">
        <v>1</v>
      </c>
      <c r="L901" s="32" cm="1">
        <f t="array" ref="L901">ConvRate(K901,J901)</f>
        <v>0</v>
      </c>
      <c r="M901" s="33">
        <v>0</v>
      </c>
      <c r="N901" s="33" cm="1">
        <f t="array" ref="N901">Profit(M901,H901)</f>
        <v>-292.31</v>
      </c>
      <c r="O901" s="34">
        <f t="shared" si="28"/>
        <v>0.4442401215805471</v>
      </c>
      <c r="P901" s="34" cm="1">
        <f t="array" ref="P901">CostperConv('Master Data'!$H901,'Master Data'!$K901)</f>
        <v>292.31</v>
      </c>
      <c r="Q901" s="32">
        <f t="shared" si="29"/>
        <v>9.976801661789457E-3</v>
      </c>
      <c r="R901" s="35" cm="1">
        <f t="array" ref="R901">ProfitPCNT(N901,H901)</f>
        <v>-1</v>
      </c>
      <c r="T901" s="11"/>
      <c r="U901" s="11"/>
    </row>
    <row r="902" spans="1:21" x14ac:dyDescent="0.2">
      <c r="A902" s="7">
        <v>285</v>
      </c>
      <c r="B902" s="36">
        <v>44281</v>
      </c>
      <c r="C902" s="7" t="str" cm="1">
        <f t="array" ref="C902">Host(D902)</f>
        <v>Instagram</v>
      </c>
      <c r="D902" s="7" t="s">
        <v>22</v>
      </c>
      <c r="E902" s="7" t="s">
        <v>17</v>
      </c>
      <c r="F902" s="7">
        <v>374754</v>
      </c>
      <c r="G902" s="7">
        <v>210123</v>
      </c>
      <c r="H902" s="37">
        <v>15539.41</v>
      </c>
      <c r="I902" s="7">
        <v>1518</v>
      </c>
      <c r="J902" s="7">
        <v>37</v>
      </c>
      <c r="K902" s="7">
        <v>4</v>
      </c>
      <c r="L902" s="38" cm="1">
        <f t="array" ref="L902">ConvRate(K902,J902)</f>
        <v>0.10810810810810811</v>
      </c>
      <c r="M902" s="39">
        <v>25685</v>
      </c>
      <c r="N902" s="39" cm="1">
        <f t="array" ref="N902">Profit(M902,H902)</f>
        <v>10145.59</v>
      </c>
      <c r="O902" s="40">
        <f t="shared" si="28"/>
        <v>10.236765480895915</v>
      </c>
      <c r="P902" s="40" cm="1">
        <f t="array" ref="P902">CostperConv('Master Data'!$H902,'Master Data'!$K902)</f>
        <v>3884.8525</v>
      </c>
      <c r="Q902" s="38">
        <f t="shared" si="29"/>
        <v>7.224340029411345E-3</v>
      </c>
      <c r="R902" s="41" cm="1">
        <f t="array" ref="R902">ProfitPCNT(N902,H902)</f>
        <v>0.6528941575001882</v>
      </c>
      <c r="T902" s="11"/>
      <c r="U902" s="11"/>
    </row>
    <row r="903" spans="1:21" x14ac:dyDescent="0.2">
      <c r="A903" s="8">
        <v>286</v>
      </c>
      <c r="B903" s="30">
        <v>44281</v>
      </c>
      <c r="C903" s="8" t="str" cm="1">
        <f t="array" ref="C903">Host(D903)</f>
        <v>Google</v>
      </c>
      <c r="D903" s="8" t="s">
        <v>23</v>
      </c>
      <c r="E903" s="8" t="s">
        <v>24</v>
      </c>
      <c r="F903" s="8">
        <v>39889</v>
      </c>
      <c r="G903" s="8">
        <v>18902677</v>
      </c>
      <c r="H903" s="31">
        <v>6718.2</v>
      </c>
      <c r="I903" s="8">
        <v>2495</v>
      </c>
      <c r="J903" s="8">
        <v>17</v>
      </c>
      <c r="K903" s="8">
        <v>2</v>
      </c>
      <c r="L903" s="32" cm="1">
        <f t="array" ref="L903">ConvRate(K903,J903)</f>
        <v>0.11764705882352941</v>
      </c>
      <c r="M903" s="33">
        <v>11531</v>
      </c>
      <c r="N903" s="33" cm="1">
        <f t="array" ref="N903">Profit(M903,H903)</f>
        <v>4812.8</v>
      </c>
      <c r="O903" s="34">
        <f t="shared" si="28"/>
        <v>2.6926653306613226</v>
      </c>
      <c r="P903" s="34" cm="1">
        <f t="array" ref="P903">CostperConv('Master Data'!$H903,'Master Data'!$K903)</f>
        <v>3359.1</v>
      </c>
      <c r="Q903" s="32">
        <f t="shared" si="29"/>
        <v>1.3199188665182185E-4</v>
      </c>
      <c r="R903" s="35" cm="1">
        <f t="array" ref="R903">ProfitPCNT(N903,H903)</f>
        <v>0.71638236432377722</v>
      </c>
      <c r="T903" s="11"/>
      <c r="U903" s="11"/>
    </row>
    <row r="904" spans="1:21" x14ac:dyDescent="0.2">
      <c r="A904" s="7">
        <v>287</v>
      </c>
      <c r="B904" s="36">
        <v>44282</v>
      </c>
      <c r="C904" s="7" t="str" cm="1">
        <f t="array" ref="C904">Host(D904)</f>
        <v>Facebook</v>
      </c>
      <c r="D904" s="7" t="s">
        <v>10</v>
      </c>
      <c r="E904" s="7" t="s">
        <v>11</v>
      </c>
      <c r="F904" s="7">
        <v>349043</v>
      </c>
      <c r="G904" s="7">
        <v>214200</v>
      </c>
      <c r="H904" s="37">
        <v>5597.74</v>
      </c>
      <c r="I904" s="7">
        <v>256</v>
      </c>
      <c r="J904" s="7">
        <v>10</v>
      </c>
      <c r="K904" s="7">
        <v>1</v>
      </c>
      <c r="L904" s="38" cm="1">
        <f t="array" ref="L904">ConvRate(K904,J904)</f>
        <v>0.1</v>
      </c>
      <c r="M904" s="39">
        <v>3669</v>
      </c>
      <c r="N904" s="39" cm="1">
        <f t="array" ref="N904">Profit(M904,H904)</f>
        <v>-1928.74</v>
      </c>
      <c r="O904" s="40">
        <f t="shared" si="28"/>
        <v>21.866171874999999</v>
      </c>
      <c r="P904" s="40" cm="1">
        <f t="array" ref="P904">CostperConv('Master Data'!$H904,'Master Data'!$K904)</f>
        <v>5597.74</v>
      </c>
      <c r="Q904" s="38">
        <f t="shared" si="29"/>
        <v>1.1951447245564892E-3</v>
      </c>
      <c r="R904" s="41" cm="1">
        <f t="array" ref="R904">ProfitPCNT(N904,H904)</f>
        <v>-0.34455691046743864</v>
      </c>
      <c r="T904" s="11"/>
      <c r="U904" s="11"/>
    </row>
    <row r="905" spans="1:21" x14ac:dyDescent="0.2">
      <c r="A905" s="8">
        <v>288</v>
      </c>
      <c r="B905" s="30">
        <v>44282</v>
      </c>
      <c r="C905" s="8" t="str" cm="1">
        <f t="array" ref="C905">Host(D905)</f>
        <v>Facebook</v>
      </c>
      <c r="D905" s="8" t="s">
        <v>12</v>
      </c>
      <c r="E905" s="8" t="s">
        <v>11</v>
      </c>
      <c r="F905" s="8">
        <v>348934</v>
      </c>
      <c r="G905" s="8">
        <v>59976</v>
      </c>
      <c r="H905" s="31">
        <v>2610.64</v>
      </c>
      <c r="I905" s="8">
        <v>338</v>
      </c>
      <c r="J905" s="8">
        <v>11</v>
      </c>
      <c r="K905" s="8">
        <v>1</v>
      </c>
      <c r="L905" s="32" cm="1">
        <f t="array" ref="L905">ConvRate(K905,J905)</f>
        <v>9.0909090909090912E-2</v>
      </c>
      <c r="M905" s="33">
        <v>0</v>
      </c>
      <c r="N905" s="33" cm="1">
        <f t="array" ref="N905">Profit(M905,H905)</f>
        <v>-2610.64</v>
      </c>
      <c r="O905" s="34">
        <f t="shared" si="28"/>
        <v>7.7237869822485203</v>
      </c>
      <c r="P905" s="34" cm="1">
        <f t="array" ref="P905">CostperConv('Master Data'!$H905,'Master Data'!$K905)</f>
        <v>2610.64</v>
      </c>
      <c r="Q905" s="32">
        <f t="shared" si="29"/>
        <v>5.635587568360678E-3</v>
      </c>
      <c r="R905" s="35" cm="1">
        <f t="array" ref="R905">ProfitPCNT(N905,H905)</f>
        <v>-1</v>
      </c>
      <c r="T905" s="11"/>
      <c r="U905" s="11"/>
    </row>
    <row r="906" spans="1:21" x14ac:dyDescent="0.2">
      <c r="A906" s="7">
        <v>289</v>
      </c>
      <c r="B906" s="36">
        <v>44282</v>
      </c>
      <c r="C906" s="7" t="str" cm="1">
        <f t="array" ref="C906">Host(D906)</f>
        <v>Google</v>
      </c>
      <c r="D906" s="7" t="s">
        <v>13</v>
      </c>
      <c r="E906" s="7" t="s">
        <v>14</v>
      </c>
      <c r="F906" s="7">
        <v>89459845</v>
      </c>
      <c r="G906" s="7">
        <v>4345</v>
      </c>
      <c r="H906" s="37">
        <v>1994.16</v>
      </c>
      <c r="I906" s="7">
        <v>98</v>
      </c>
      <c r="J906" s="7">
        <v>2</v>
      </c>
      <c r="K906" s="7">
        <v>1</v>
      </c>
      <c r="L906" s="38" cm="1">
        <f t="array" ref="L906">ConvRate(K906,J906)</f>
        <v>0.5</v>
      </c>
      <c r="M906" s="39">
        <v>0</v>
      </c>
      <c r="N906" s="39" cm="1">
        <f t="array" ref="N906">Profit(M906,H906)</f>
        <v>-1994.16</v>
      </c>
      <c r="O906" s="40">
        <f t="shared" si="28"/>
        <v>20.348571428571429</v>
      </c>
      <c r="P906" s="40" cm="1">
        <f t="array" ref="P906">CostperConv('Master Data'!$H906,'Master Data'!$K906)</f>
        <v>1994.16</v>
      </c>
      <c r="Q906" s="38">
        <f t="shared" si="29"/>
        <v>2.2554660529344073E-2</v>
      </c>
      <c r="R906" s="41" cm="1">
        <f t="array" ref="R906">ProfitPCNT(N906,H906)</f>
        <v>-1</v>
      </c>
      <c r="T906" s="11"/>
      <c r="U906" s="11"/>
    </row>
    <row r="907" spans="1:21" x14ac:dyDescent="0.2">
      <c r="A907" s="8">
        <v>290</v>
      </c>
      <c r="B907" s="30">
        <v>44282</v>
      </c>
      <c r="C907" s="8" t="str" cm="1">
        <f t="array" ref="C907">Host(D907)</f>
        <v>Google</v>
      </c>
      <c r="D907" s="8" t="s">
        <v>15</v>
      </c>
      <c r="E907" s="8" t="s">
        <v>14</v>
      </c>
      <c r="F907" s="8">
        <v>127823</v>
      </c>
      <c r="G907" s="8">
        <v>37372</v>
      </c>
      <c r="H907" s="31">
        <v>1614.43</v>
      </c>
      <c r="I907" s="8">
        <v>246</v>
      </c>
      <c r="J907" s="8">
        <v>4</v>
      </c>
      <c r="K907" s="8">
        <v>1</v>
      </c>
      <c r="L907" s="32" cm="1">
        <f t="array" ref="L907">ConvRate(K907,J907)</f>
        <v>0.25</v>
      </c>
      <c r="M907" s="33">
        <v>0</v>
      </c>
      <c r="N907" s="33" cm="1">
        <f t="array" ref="N907">Profit(M907,H907)</f>
        <v>-1614.43</v>
      </c>
      <c r="O907" s="34">
        <f t="shared" si="28"/>
        <v>6.562723577235773</v>
      </c>
      <c r="P907" s="34" cm="1">
        <f t="array" ref="P907">CostperConv('Master Data'!$H907,'Master Data'!$K907)</f>
        <v>1614.43</v>
      </c>
      <c r="Q907" s="32">
        <f t="shared" si="29"/>
        <v>6.5824681579792358E-3</v>
      </c>
      <c r="R907" s="35" cm="1">
        <f t="array" ref="R907">ProfitPCNT(N907,H907)</f>
        <v>-1</v>
      </c>
      <c r="T907" s="11"/>
      <c r="U907" s="11"/>
    </row>
    <row r="908" spans="1:21" x14ac:dyDescent="0.2">
      <c r="A908" s="7">
        <v>291</v>
      </c>
      <c r="B908" s="36">
        <v>44282</v>
      </c>
      <c r="C908" s="7" t="str" cm="1">
        <f t="array" ref="C908">Host(D908)</f>
        <v>YouTube</v>
      </c>
      <c r="D908" s="7" t="s">
        <v>16</v>
      </c>
      <c r="E908" s="7" t="s">
        <v>17</v>
      </c>
      <c r="F908" s="7">
        <v>10934</v>
      </c>
      <c r="G908" s="7">
        <v>43719</v>
      </c>
      <c r="H908" s="37">
        <v>6853.31</v>
      </c>
      <c r="I908" s="7">
        <v>481</v>
      </c>
      <c r="J908" s="7">
        <v>15</v>
      </c>
      <c r="K908" s="7">
        <v>2</v>
      </c>
      <c r="L908" s="38" cm="1">
        <f t="array" ref="L908">ConvRate(K908,J908)</f>
        <v>0.13333333333333333</v>
      </c>
      <c r="M908" s="39">
        <v>23755</v>
      </c>
      <c r="N908" s="39" cm="1">
        <f t="array" ref="N908">Profit(M908,H908)</f>
        <v>16901.689999999999</v>
      </c>
      <c r="O908" s="40">
        <f t="shared" si="28"/>
        <v>14.248045738045739</v>
      </c>
      <c r="P908" s="40" cm="1">
        <f t="array" ref="P908">CostperConv('Master Data'!$H908,'Master Data'!$K908)</f>
        <v>3426.6550000000002</v>
      </c>
      <c r="Q908" s="38">
        <f t="shared" si="29"/>
        <v>1.1002081474873625E-2</v>
      </c>
      <c r="R908" s="41" cm="1">
        <f t="array" ref="R908">ProfitPCNT(N908,H908)</f>
        <v>2.4662082993473224</v>
      </c>
      <c r="T908" s="11"/>
      <c r="U908" s="11"/>
    </row>
    <row r="909" spans="1:21" x14ac:dyDescent="0.2">
      <c r="A909" s="8">
        <v>292</v>
      </c>
      <c r="B909" s="30">
        <v>44282</v>
      </c>
      <c r="C909" s="8" t="str" cm="1">
        <f t="array" ref="C909">Host(D909)</f>
        <v>Instagram</v>
      </c>
      <c r="D909" s="8" t="s">
        <v>18</v>
      </c>
      <c r="E909" s="8" t="s">
        <v>11</v>
      </c>
      <c r="F909" s="8">
        <v>9034945</v>
      </c>
      <c r="G909" s="8">
        <v>46072</v>
      </c>
      <c r="H909" s="31">
        <v>1507.26</v>
      </c>
      <c r="I909" s="8">
        <v>221</v>
      </c>
      <c r="J909" s="8">
        <v>6</v>
      </c>
      <c r="K909" s="8">
        <v>1</v>
      </c>
      <c r="L909" s="32" cm="1">
        <f t="array" ref="L909">ConvRate(K909,J909)</f>
        <v>0.16666666666666666</v>
      </c>
      <c r="M909" s="33">
        <v>6083</v>
      </c>
      <c r="N909" s="33" cm="1">
        <f t="array" ref="N909">Profit(M909,H909)</f>
        <v>4575.74</v>
      </c>
      <c r="O909" s="34">
        <f t="shared" si="28"/>
        <v>6.8201809954751127</v>
      </c>
      <c r="P909" s="34" cm="1">
        <f t="array" ref="P909">CostperConv('Master Data'!$H909,'Master Data'!$K909)</f>
        <v>1507.26</v>
      </c>
      <c r="Q909" s="32">
        <f t="shared" si="29"/>
        <v>4.7968397291196386E-3</v>
      </c>
      <c r="R909" s="35" cm="1">
        <f t="array" ref="R909">ProfitPCNT(N909,H909)</f>
        <v>3.0358000610379099</v>
      </c>
      <c r="T909" s="11"/>
      <c r="U909" s="11"/>
    </row>
    <row r="910" spans="1:21" x14ac:dyDescent="0.2">
      <c r="A910" s="7">
        <v>293</v>
      </c>
      <c r="B910" s="36">
        <v>44282</v>
      </c>
      <c r="C910" s="7" t="str" cm="1">
        <f t="array" ref="C910">Host(D910)</f>
        <v>Instagram</v>
      </c>
      <c r="D910" s="7" t="s">
        <v>19</v>
      </c>
      <c r="E910" s="7" t="s">
        <v>11</v>
      </c>
      <c r="F910" s="7">
        <v>983498</v>
      </c>
      <c r="G910" s="7">
        <v>72565</v>
      </c>
      <c r="H910" s="37">
        <v>257.45</v>
      </c>
      <c r="I910" s="7">
        <v>565</v>
      </c>
      <c r="J910" s="7">
        <v>3</v>
      </c>
      <c r="K910" s="7">
        <v>1</v>
      </c>
      <c r="L910" s="38" cm="1">
        <f t="array" ref="L910">ConvRate(K910,J910)</f>
        <v>0.33333333333333331</v>
      </c>
      <c r="M910" s="39">
        <v>0</v>
      </c>
      <c r="N910" s="39" cm="1">
        <f t="array" ref="N910">Profit(M910,H910)</f>
        <v>-257.45</v>
      </c>
      <c r="O910" s="40">
        <f t="shared" si="28"/>
        <v>0.45566371681415929</v>
      </c>
      <c r="P910" s="40" cm="1">
        <f t="array" ref="P910">CostperConv('Master Data'!$H910,'Master Data'!$K910)</f>
        <v>257.45</v>
      </c>
      <c r="Q910" s="38">
        <f t="shared" si="29"/>
        <v>7.7861227864673048E-3</v>
      </c>
      <c r="R910" s="41" cm="1">
        <f t="array" ref="R910">ProfitPCNT(N910,H910)</f>
        <v>-1</v>
      </c>
      <c r="T910" s="11"/>
      <c r="U910" s="11"/>
    </row>
    <row r="911" spans="1:21" x14ac:dyDescent="0.2">
      <c r="A911" s="8">
        <v>294</v>
      </c>
      <c r="B911" s="30">
        <v>44282</v>
      </c>
      <c r="C911" s="8" t="str" cm="1">
        <f t="array" ref="C911">Host(D911)</f>
        <v>Facebook</v>
      </c>
      <c r="D911" s="8" t="s">
        <v>20</v>
      </c>
      <c r="E911" s="8" t="s">
        <v>11</v>
      </c>
      <c r="F911" s="8">
        <v>4387490</v>
      </c>
      <c r="G911" s="8">
        <v>798</v>
      </c>
      <c r="H911" s="31">
        <v>213.58</v>
      </c>
      <c r="I911" s="8">
        <v>23</v>
      </c>
      <c r="J911" s="8">
        <v>0</v>
      </c>
      <c r="K911" s="8">
        <v>1</v>
      </c>
      <c r="L911" s="32" cm="1">
        <f t="array" ref="L911">ConvRate(K911,J911)</f>
        <v>0</v>
      </c>
      <c r="M911" s="33">
        <v>0</v>
      </c>
      <c r="N911" s="33" cm="1">
        <f t="array" ref="N911">Profit(M911,H911)</f>
        <v>-213.58</v>
      </c>
      <c r="O911" s="34">
        <f t="shared" si="28"/>
        <v>9.2860869565217392</v>
      </c>
      <c r="P911" s="34" cm="1">
        <f t="array" ref="P911">CostperConv('Master Data'!$H911,'Master Data'!$K911)</f>
        <v>213.58</v>
      </c>
      <c r="Q911" s="32">
        <f t="shared" si="29"/>
        <v>2.882205513784461E-2</v>
      </c>
      <c r="R911" s="35" cm="1">
        <f t="array" ref="R911">ProfitPCNT(N911,H911)</f>
        <v>-1</v>
      </c>
      <c r="T911" s="11"/>
      <c r="U911" s="11"/>
    </row>
    <row r="912" spans="1:21" x14ac:dyDescent="0.2">
      <c r="A912" s="7">
        <v>295</v>
      </c>
      <c r="B912" s="36">
        <v>44282</v>
      </c>
      <c r="C912" s="7" t="str" cm="1">
        <f t="array" ref="C912">Host(D912)</f>
        <v>Facebook</v>
      </c>
      <c r="D912" s="7" t="s">
        <v>21</v>
      </c>
      <c r="E912" s="7" t="s">
        <v>11</v>
      </c>
      <c r="F912" s="7">
        <v>544756</v>
      </c>
      <c r="G912" s="7">
        <v>12550</v>
      </c>
      <c r="H912" s="37">
        <v>3523.62</v>
      </c>
      <c r="I912" s="7">
        <v>101</v>
      </c>
      <c r="J912" s="7">
        <v>1</v>
      </c>
      <c r="K912" s="7">
        <v>1</v>
      </c>
      <c r="L912" s="38" cm="1">
        <f t="array" ref="L912">ConvRate(K912,J912)</f>
        <v>1</v>
      </c>
      <c r="M912" s="39">
        <v>0</v>
      </c>
      <c r="N912" s="39" cm="1">
        <f t="array" ref="N912">Profit(M912,H912)</f>
        <v>-3523.62</v>
      </c>
      <c r="O912" s="40">
        <f t="shared" si="28"/>
        <v>34.887326732673266</v>
      </c>
      <c r="P912" s="40" cm="1">
        <f t="array" ref="P912">CostperConv('Master Data'!$H912,'Master Data'!$K912)</f>
        <v>3523.62</v>
      </c>
      <c r="Q912" s="38">
        <f t="shared" si="29"/>
        <v>8.0478087649402397E-3</v>
      </c>
      <c r="R912" s="41" cm="1">
        <f t="array" ref="R912">ProfitPCNT(N912,H912)</f>
        <v>-1</v>
      </c>
      <c r="T912" s="11"/>
      <c r="U912" s="11"/>
    </row>
    <row r="913" spans="1:21" x14ac:dyDescent="0.2">
      <c r="A913" s="8">
        <v>296</v>
      </c>
      <c r="B913" s="30">
        <v>44282</v>
      </c>
      <c r="C913" s="8" t="str" cm="1">
        <f t="array" ref="C913">Host(D913)</f>
        <v>Instagram</v>
      </c>
      <c r="D913" s="8" t="s">
        <v>22</v>
      </c>
      <c r="E913" s="8" t="s">
        <v>17</v>
      </c>
      <c r="F913" s="8">
        <v>374754</v>
      </c>
      <c r="G913" s="8">
        <v>21752</v>
      </c>
      <c r="H913" s="31">
        <v>3735.05</v>
      </c>
      <c r="I913" s="8">
        <v>339</v>
      </c>
      <c r="J913" s="8">
        <v>5</v>
      </c>
      <c r="K913" s="8">
        <v>1</v>
      </c>
      <c r="L913" s="32" cm="1">
        <f t="array" ref="L913">ConvRate(K913,J913)</f>
        <v>0.2</v>
      </c>
      <c r="M913" s="33">
        <v>5485</v>
      </c>
      <c r="N913" s="33" cm="1">
        <f t="array" ref="N913">Profit(M913,H913)</f>
        <v>1749.95</v>
      </c>
      <c r="O913" s="34">
        <f t="shared" si="28"/>
        <v>11.017846607669616</v>
      </c>
      <c r="P913" s="34" cm="1">
        <f t="array" ref="P913">CostperConv('Master Data'!$H913,'Master Data'!$K913)</f>
        <v>3735.05</v>
      </c>
      <c r="Q913" s="32">
        <f t="shared" si="29"/>
        <v>1.5584773813902169E-2</v>
      </c>
      <c r="R913" s="35" cm="1">
        <f t="array" ref="R913">ProfitPCNT(N913,H913)</f>
        <v>0.46852117106866037</v>
      </c>
      <c r="T913" s="11"/>
      <c r="U913" s="11"/>
    </row>
    <row r="914" spans="1:21" x14ac:dyDescent="0.2">
      <c r="A914" s="7">
        <v>297</v>
      </c>
      <c r="B914" s="36">
        <v>44282</v>
      </c>
      <c r="C914" s="7" t="str" cm="1">
        <f t="array" ref="C914">Host(D914)</f>
        <v>Google</v>
      </c>
      <c r="D914" s="7" t="s">
        <v>23</v>
      </c>
      <c r="E914" s="7" t="s">
        <v>24</v>
      </c>
      <c r="F914" s="7">
        <v>39889</v>
      </c>
      <c r="G914" s="7">
        <v>170807</v>
      </c>
      <c r="H914" s="37">
        <v>2852.43</v>
      </c>
      <c r="I914" s="7">
        <v>484</v>
      </c>
      <c r="J914" s="7">
        <v>9</v>
      </c>
      <c r="K914" s="7">
        <v>1</v>
      </c>
      <c r="L914" s="38" cm="1">
        <f t="array" ref="L914">ConvRate(K914,J914)</f>
        <v>0.1111111111111111</v>
      </c>
      <c r="M914" s="39">
        <v>3367</v>
      </c>
      <c r="N914" s="39" cm="1">
        <f t="array" ref="N914">Profit(M914,H914)</f>
        <v>514.57000000000005</v>
      </c>
      <c r="O914" s="40">
        <f t="shared" si="28"/>
        <v>5.8934504132231398</v>
      </c>
      <c r="P914" s="40" cm="1">
        <f t="array" ref="P914">CostperConv('Master Data'!$H914,'Master Data'!$K914)</f>
        <v>2852.43</v>
      </c>
      <c r="Q914" s="38">
        <f t="shared" si="29"/>
        <v>2.8336075219399675E-3</v>
      </c>
      <c r="R914" s="41" cm="1">
        <f t="array" ref="R914">ProfitPCNT(N914,H914)</f>
        <v>0.18039706495864932</v>
      </c>
      <c r="T914" s="11"/>
      <c r="U914" s="11"/>
    </row>
    <row r="915" spans="1:21" x14ac:dyDescent="0.2">
      <c r="A915" s="8">
        <v>298</v>
      </c>
      <c r="B915" s="30">
        <v>44283</v>
      </c>
      <c r="C915" s="8" t="str" cm="1">
        <f t="array" ref="C915">Host(D915)</f>
        <v>Facebook</v>
      </c>
      <c r="D915" s="8" t="s">
        <v>10</v>
      </c>
      <c r="E915" s="8" t="s">
        <v>11</v>
      </c>
      <c r="F915" s="8">
        <v>349043</v>
      </c>
      <c r="G915" s="8">
        <v>97305</v>
      </c>
      <c r="H915" s="31">
        <v>5943.69</v>
      </c>
      <c r="I915" s="8">
        <v>543</v>
      </c>
      <c r="J915" s="8">
        <v>11</v>
      </c>
      <c r="K915" s="8">
        <v>1</v>
      </c>
      <c r="L915" s="32" cm="1">
        <f t="array" ref="L915">ConvRate(K915,J915)</f>
        <v>9.0909090909090912E-2</v>
      </c>
      <c r="M915" s="33">
        <v>4453</v>
      </c>
      <c r="N915" s="33" cm="1">
        <f t="array" ref="N915">Profit(M915,H915)</f>
        <v>-1490.69</v>
      </c>
      <c r="O915" s="34">
        <f t="shared" si="28"/>
        <v>10.946022099447513</v>
      </c>
      <c r="P915" s="34" cm="1">
        <f t="array" ref="P915">CostperConv('Master Data'!$H915,'Master Data'!$K915)</f>
        <v>5943.69</v>
      </c>
      <c r="Q915" s="32">
        <f t="shared" si="29"/>
        <v>5.5803915523354401E-3</v>
      </c>
      <c r="R915" s="35" cm="1">
        <f t="array" ref="R915">ProfitPCNT(N915,H915)</f>
        <v>-0.25080211114644274</v>
      </c>
      <c r="T915" s="11"/>
      <c r="U915" s="11"/>
    </row>
    <row r="916" spans="1:21" x14ac:dyDescent="0.2">
      <c r="A916" s="7">
        <v>299</v>
      </c>
      <c r="B916" s="36">
        <v>44283</v>
      </c>
      <c r="C916" s="7" t="str" cm="1">
        <f t="array" ref="C916">Host(D916)</f>
        <v>Facebook</v>
      </c>
      <c r="D916" s="7" t="s">
        <v>12</v>
      </c>
      <c r="E916" s="7" t="s">
        <v>11</v>
      </c>
      <c r="F916" s="7">
        <v>348934</v>
      </c>
      <c r="G916" s="7">
        <v>150471</v>
      </c>
      <c r="H916" s="37">
        <v>7561.83</v>
      </c>
      <c r="I916" s="7">
        <v>531</v>
      </c>
      <c r="J916" s="7">
        <v>13</v>
      </c>
      <c r="K916" s="7">
        <v>1</v>
      </c>
      <c r="L916" s="38" cm="1">
        <f t="array" ref="L916">ConvRate(K916,J916)</f>
        <v>7.6923076923076927E-2</v>
      </c>
      <c r="M916" s="39">
        <v>5956</v>
      </c>
      <c r="N916" s="39" cm="1">
        <f t="array" ref="N916">Profit(M916,H916)</f>
        <v>-1605.83</v>
      </c>
      <c r="O916" s="40">
        <f t="shared" si="28"/>
        <v>14.240734463276835</v>
      </c>
      <c r="P916" s="40" cm="1">
        <f t="array" ref="P916">CostperConv('Master Data'!$H916,'Master Data'!$K916)</f>
        <v>7561.83</v>
      </c>
      <c r="Q916" s="38">
        <f t="shared" si="29"/>
        <v>3.5289191937316823E-3</v>
      </c>
      <c r="R916" s="41" cm="1">
        <f t="array" ref="R916">ProfitPCNT(N916,H916)</f>
        <v>-0.2123599710652051</v>
      </c>
      <c r="T916" s="11"/>
      <c r="U916" s="11"/>
    </row>
    <row r="917" spans="1:21" x14ac:dyDescent="0.2">
      <c r="A917" s="8">
        <v>300</v>
      </c>
      <c r="B917" s="30">
        <v>44283</v>
      </c>
      <c r="C917" s="8" t="str" cm="1">
        <f t="array" ref="C917">Host(D917)</f>
        <v>Google</v>
      </c>
      <c r="D917" s="8" t="s">
        <v>13</v>
      </c>
      <c r="E917" s="8" t="s">
        <v>14</v>
      </c>
      <c r="F917" s="8">
        <v>89459845</v>
      </c>
      <c r="G917" s="8">
        <v>10653</v>
      </c>
      <c r="H917" s="31">
        <v>2922.28</v>
      </c>
      <c r="I917" s="8">
        <v>163</v>
      </c>
      <c r="J917" s="8">
        <v>5</v>
      </c>
      <c r="K917" s="8">
        <v>1</v>
      </c>
      <c r="L917" s="32" cm="1">
        <f t="array" ref="L917">ConvRate(K917,J917)</f>
        <v>0.2</v>
      </c>
      <c r="M917" s="33">
        <v>10217</v>
      </c>
      <c r="N917" s="33" cm="1">
        <f t="array" ref="N917">Profit(M917,H917)</f>
        <v>7294.72</v>
      </c>
      <c r="O917" s="34">
        <f t="shared" si="28"/>
        <v>17.928098159509204</v>
      </c>
      <c r="P917" s="34" cm="1">
        <f t="array" ref="P917">CostperConv('Master Data'!$H917,'Master Data'!$K917)</f>
        <v>2922.28</v>
      </c>
      <c r="Q917" s="32">
        <f t="shared" si="29"/>
        <v>1.5300854219468694E-2</v>
      </c>
      <c r="R917" s="35" cm="1">
        <f t="array" ref="R917">ProfitPCNT(N917,H917)</f>
        <v>2.496242659840946</v>
      </c>
      <c r="T917" s="11"/>
      <c r="U917" s="11"/>
    </row>
    <row r="918" spans="1:21" x14ac:dyDescent="0.2">
      <c r="A918" s="7">
        <v>301</v>
      </c>
      <c r="B918" s="36">
        <v>44283</v>
      </c>
      <c r="C918" s="7" t="str" cm="1">
        <f t="array" ref="C918">Host(D918)</f>
        <v>Google</v>
      </c>
      <c r="D918" s="7" t="s">
        <v>15</v>
      </c>
      <c r="E918" s="7" t="s">
        <v>14</v>
      </c>
      <c r="F918" s="7">
        <v>127823</v>
      </c>
      <c r="G918" s="7">
        <v>63706</v>
      </c>
      <c r="H918" s="37">
        <v>402.4</v>
      </c>
      <c r="I918" s="7">
        <v>437</v>
      </c>
      <c r="J918" s="7">
        <v>0</v>
      </c>
      <c r="K918" s="7">
        <v>1</v>
      </c>
      <c r="L918" s="38" cm="1">
        <f t="array" ref="L918">ConvRate(K918,J918)</f>
        <v>0</v>
      </c>
      <c r="M918" s="39">
        <v>0</v>
      </c>
      <c r="N918" s="39" cm="1">
        <f t="array" ref="N918">Profit(M918,H918)</f>
        <v>-402.4</v>
      </c>
      <c r="O918" s="40">
        <f t="shared" si="28"/>
        <v>0.92082379862700225</v>
      </c>
      <c r="P918" s="40" cm="1">
        <f t="array" ref="P918">CostperConv('Master Data'!$H918,'Master Data'!$K918)</f>
        <v>402.4</v>
      </c>
      <c r="Q918" s="38">
        <f t="shared" si="29"/>
        <v>6.8596364549649951E-3</v>
      </c>
      <c r="R918" s="41" cm="1">
        <f t="array" ref="R918">ProfitPCNT(N918,H918)</f>
        <v>-1</v>
      </c>
      <c r="T918" s="11"/>
      <c r="U918" s="11"/>
    </row>
    <row r="919" spans="1:21" x14ac:dyDescent="0.2">
      <c r="A919" s="8">
        <v>302</v>
      </c>
      <c r="B919" s="30">
        <v>44283</v>
      </c>
      <c r="C919" s="8" t="str" cm="1">
        <f t="array" ref="C919">Host(D919)</f>
        <v>YouTube</v>
      </c>
      <c r="D919" s="8" t="s">
        <v>16</v>
      </c>
      <c r="E919" s="8" t="s">
        <v>17</v>
      </c>
      <c r="F919" s="8">
        <v>10934</v>
      </c>
      <c r="G919" s="8">
        <v>127611</v>
      </c>
      <c r="H919" s="31">
        <v>8691.77</v>
      </c>
      <c r="I919" s="8">
        <v>923</v>
      </c>
      <c r="J919" s="8">
        <v>19</v>
      </c>
      <c r="K919" s="8">
        <v>5</v>
      </c>
      <c r="L919" s="32" cm="1">
        <f t="array" ref="L919">ConvRate(K919,J919)</f>
        <v>0.26315789473684209</v>
      </c>
      <c r="M919" s="33">
        <v>40363</v>
      </c>
      <c r="N919" s="33" cm="1">
        <f t="array" ref="N919">Profit(M919,H919)</f>
        <v>31671.23</v>
      </c>
      <c r="O919" s="34">
        <f t="shared" si="28"/>
        <v>9.4168689057421453</v>
      </c>
      <c r="P919" s="34" cm="1">
        <f t="array" ref="P919">CostperConv('Master Data'!$H919,'Master Data'!$K919)</f>
        <v>1738.354</v>
      </c>
      <c r="Q919" s="32">
        <f t="shared" si="29"/>
        <v>7.2329187922671239E-3</v>
      </c>
      <c r="R919" s="35" cm="1">
        <f t="array" ref="R919">ProfitPCNT(N919,H919)</f>
        <v>3.6438182326499664</v>
      </c>
      <c r="T919" s="11"/>
      <c r="U919" s="11"/>
    </row>
    <row r="920" spans="1:21" x14ac:dyDescent="0.2">
      <c r="A920" s="7">
        <v>303</v>
      </c>
      <c r="B920" s="36">
        <v>44283</v>
      </c>
      <c r="C920" s="7" t="str" cm="1">
        <f t="array" ref="C920">Host(D920)</f>
        <v>Instagram</v>
      </c>
      <c r="D920" s="7" t="s">
        <v>18</v>
      </c>
      <c r="E920" s="7" t="s">
        <v>11</v>
      </c>
      <c r="F920" s="7">
        <v>9034945</v>
      </c>
      <c r="G920" s="7">
        <v>57843</v>
      </c>
      <c r="H920" s="37">
        <v>4687.2</v>
      </c>
      <c r="I920" s="7">
        <v>643</v>
      </c>
      <c r="J920" s="7">
        <v>13</v>
      </c>
      <c r="K920" s="7">
        <v>1</v>
      </c>
      <c r="L920" s="38" cm="1">
        <f t="array" ref="L920">ConvRate(K920,J920)</f>
        <v>7.6923076923076927E-2</v>
      </c>
      <c r="M920" s="39">
        <v>5259</v>
      </c>
      <c r="N920" s="39" cm="1">
        <f t="array" ref="N920">Profit(M920,H920)</f>
        <v>571.79999999999995</v>
      </c>
      <c r="O920" s="40">
        <f t="shared" si="28"/>
        <v>7.2895800933125967</v>
      </c>
      <c r="P920" s="40" cm="1">
        <f t="array" ref="P920">CostperConv('Master Data'!$H920,'Master Data'!$K920)</f>
        <v>4687.2</v>
      </c>
      <c r="Q920" s="38">
        <f t="shared" si="29"/>
        <v>1.1116297564095915E-2</v>
      </c>
      <c r="R920" s="41" cm="1">
        <f t="array" ref="R920">ProfitPCNT(N920,H920)</f>
        <v>0.12199180747567843</v>
      </c>
      <c r="T920" s="11"/>
      <c r="U920" s="11"/>
    </row>
    <row r="921" spans="1:21" x14ac:dyDescent="0.2">
      <c r="A921" s="8">
        <v>304</v>
      </c>
      <c r="B921" s="30">
        <v>44283</v>
      </c>
      <c r="C921" s="8" t="str" cm="1">
        <f t="array" ref="C921">Host(D921)</f>
        <v>Instagram</v>
      </c>
      <c r="D921" s="8" t="s">
        <v>19</v>
      </c>
      <c r="E921" s="8" t="s">
        <v>11</v>
      </c>
      <c r="F921" s="8">
        <v>983498</v>
      </c>
      <c r="G921" s="8">
        <v>695234</v>
      </c>
      <c r="H921" s="31">
        <v>779.61</v>
      </c>
      <c r="I921" s="8">
        <v>932</v>
      </c>
      <c r="J921" s="8">
        <v>3</v>
      </c>
      <c r="K921" s="8">
        <v>1</v>
      </c>
      <c r="L921" s="32" cm="1">
        <f t="array" ref="L921">ConvRate(K921,J921)</f>
        <v>0.33333333333333331</v>
      </c>
      <c r="M921" s="33">
        <v>0</v>
      </c>
      <c r="N921" s="33" cm="1">
        <f t="array" ref="N921">Profit(M921,H921)</f>
        <v>-779.61</v>
      </c>
      <c r="O921" s="34">
        <f t="shared" si="28"/>
        <v>0.83649141630901291</v>
      </c>
      <c r="P921" s="34" cm="1">
        <f t="array" ref="P921">CostperConv('Master Data'!$H921,'Master Data'!$K921)</f>
        <v>779.61</v>
      </c>
      <c r="Q921" s="32">
        <f t="shared" si="29"/>
        <v>1.3405558416303E-3</v>
      </c>
      <c r="R921" s="35" cm="1">
        <f t="array" ref="R921">ProfitPCNT(N921,H921)</f>
        <v>-1</v>
      </c>
      <c r="T921" s="11"/>
      <c r="U921" s="11"/>
    </row>
    <row r="922" spans="1:21" x14ac:dyDescent="0.2">
      <c r="A922" s="7">
        <v>305</v>
      </c>
      <c r="B922" s="36">
        <v>44283</v>
      </c>
      <c r="C922" s="7" t="str" cm="1">
        <f t="array" ref="C922">Host(D922)</f>
        <v>Facebook</v>
      </c>
      <c r="D922" s="7" t="s">
        <v>20</v>
      </c>
      <c r="E922" s="7" t="s">
        <v>11</v>
      </c>
      <c r="F922" s="7">
        <v>4387490</v>
      </c>
      <c r="G922" s="7">
        <v>1650</v>
      </c>
      <c r="H922" s="37">
        <v>198.36</v>
      </c>
      <c r="I922" s="7">
        <v>58</v>
      </c>
      <c r="J922" s="7">
        <v>0</v>
      </c>
      <c r="K922" s="7">
        <v>1</v>
      </c>
      <c r="L922" s="38" cm="1">
        <f t="array" ref="L922">ConvRate(K922,J922)</f>
        <v>0</v>
      </c>
      <c r="M922" s="39">
        <v>0</v>
      </c>
      <c r="N922" s="39" cm="1">
        <f t="array" ref="N922">Profit(M922,H922)</f>
        <v>-198.36</v>
      </c>
      <c r="O922" s="40">
        <f t="shared" si="28"/>
        <v>3.4200000000000004</v>
      </c>
      <c r="P922" s="40" cm="1">
        <f t="array" ref="P922">CostperConv('Master Data'!$H922,'Master Data'!$K922)</f>
        <v>198.36</v>
      </c>
      <c r="Q922" s="38">
        <f t="shared" si="29"/>
        <v>3.5151515151515149E-2</v>
      </c>
      <c r="R922" s="41" cm="1">
        <f t="array" ref="R922">ProfitPCNT(N922,H922)</f>
        <v>-1</v>
      </c>
      <c r="T922" s="11"/>
      <c r="U922" s="11"/>
    </row>
    <row r="923" spans="1:21" x14ac:dyDescent="0.2">
      <c r="A923" s="8">
        <v>306</v>
      </c>
      <c r="B923" s="30">
        <v>44283</v>
      </c>
      <c r="C923" s="8" t="str" cm="1">
        <f t="array" ref="C923">Host(D923)</f>
        <v>Facebook</v>
      </c>
      <c r="D923" s="8" t="s">
        <v>21</v>
      </c>
      <c r="E923" s="8" t="s">
        <v>11</v>
      </c>
      <c r="F923" s="8">
        <v>544756</v>
      </c>
      <c r="G923" s="8">
        <v>28992</v>
      </c>
      <c r="H923" s="31">
        <v>5922.94</v>
      </c>
      <c r="I923" s="8">
        <v>222</v>
      </c>
      <c r="J923" s="8">
        <v>5</v>
      </c>
      <c r="K923" s="8">
        <v>1</v>
      </c>
      <c r="L923" s="32" cm="1">
        <f t="array" ref="L923">ConvRate(K923,J923)</f>
        <v>0.2</v>
      </c>
      <c r="M923" s="33">
        <v>1298</v>
      </c>
      <c r="N923" s="33" cm="1">
        <f t="array" ref="N923">Profit(M923,H923)</f>
        <v>-4624.9399999999996</v>
      </c>
      <c r="O923" s="34">
        <f t="shared" si="28"/>
        <v>26.67990990990991</v>
      </c>
      <c r="P923" s="34" cm="1">
        <f t="array" ref="P923">CostperConv('Master Data'!$H923,'Master Data'!$K923)</f>
        <v>5922.94</v>
      </c>
      <c r="Q923" s="32">
        <f t="shared" si="29"/>
        <v>7.6572847682119206E-3</v>
      </c>
      <c r="R923" s="35" cm="1">
        <f t="array" ref="R923">ProfitPCNT(N923,H923)</f>
        <v>-0.78085207684021785</v>
      </c>
      <c r="T923" s="11"/>
      <c r="U923" s="11"/>
    </row>
    <row r="924" spans="1:21" x14ac:dyDescent="0.2">
      <c r="A924" s="7">
        <v>307</v>
      </c>
      <c r="B924" s="36">
        <v>44283</v>
      </c>
      <c r="C924" s="7" t="str" cm="1">
        <f t="array" ref="C924">Host(D924)</f>
        <v>Instagram</v>
      </c>
      <c r="D924" s="7" t="s">
        <v>22</v>
      </c>
      <c r="E924" s="7" t="s">
        <v>17</v>
      </c>
      <c r="F924" s="7">
        <v>374754</v>
      </c>
      <c r="G924" s="7">
        <v>110604</v>
      </c>
      <c r="H924" s="37">
        <v>3938.36</v>
      </c>
      <c r="I924" s="7">
        <v>647</v>
      </c>
      <c r="J924" s="7">
        <v>14</v>
      </c>
      <c r="K924" s="7">
        <v>1</v>
      </c>
      <c r="L924" s="38" cm="1">
        <f t="array" ref="L924">ConvRate(K924,J924)</f>
        <v>7.1428571428571425E-2</v>
      </c>
      <c r="M924" s="39">
        <v>4302</v>
      </c>
      <c r="N924" s="39" cm="1">
        <f t="array" ref="N924">Profit(M924,H924)</f>
        <v>363.64</v>
      </c>
      <c r="O924" s="40">
        <f t="shared" si="28"/>
        <v>6.0871097372488414</v>
      </c>
      <c r="P924" s="40" cm="1">
        <f t="array" ref="P924">CostperConv('Master Data'!$H924,'Master Data'!$K924)</f>
        <v>3938.36</v>
      </c>
      <c r="Q924" s="38">
        <f t="shared" si="29"/>
        <v>5.8496980217713646E-3</v>
      </c>
      <c r="R924" s="41" cm="1">
        <f t="array" ref="R924">ProfitPCNT(N924,H924)</f>
        <v>9.2332849206268594E-2</v>
      </c>
      <c r="T924" s="11"/>
      <c r="U924" s="11"/>
    </row>
    <row r="925" spans="1:21" x14ac:dyDescent="0.2">
      <c r="A925" s="8">
        <v>308</v>
      </c>
      <c r="B925" s="30">
        <v>44283</v>
      </c>
      <c r="C925" s="8" t="str" cm="1">
        <f t="array" ref="C925">Host(D925)</f>
        <v>Google</v>
      </c>
      <c r="D925" s="8" t="s">
        <v>23</v>
      </c>
      <c r="E925" s="8" t="s">
        <v>24</v>
      </c>
      <c r="F925" s="8">
        <v>39889</v>
      </c>
      <c r="G925" s="8">
        <v>9472495</v>
      </c>
      <c r="H925" s="31">
        <v>6022.77</v>
      </c>
      <c r="I925" s="8">
        <v>719</v>
      </c>
      <c r="J925" s="8">
        <v>17</v>
      </c>
      <c r="K925" s="8">
        <v>2</v>
      </c>
      <c r="L925" s="32" cm="1">
        <f t="array" ref="L925">ConvRate(K925,J925)</f>
        <v>0.11764705882352941</v>
      </c>
      <c r="M925" s="33">
        <v>8028</v>
      </c>
      <c r="N925" s="33" cm="1">
        <f t="array" ref="N925">Profit(M925,H925)</f>
        <v>2005.23</v>
      </c>
      <c r="O925" s="34">
        <f t="shared" si="28"/>
        <v>8.3765924895688464</v>
      </c>
      <c r="P925" s="34" cm="1">
        <f t="array" ref="P925">CostperConv('Master Data'!$H925,'Master Data'!$K925)</f>
        <v>3011.3850000000002</v>
      </c>
      <c r="Q925" s="32">
        <f t="shared" si="29"/>
        <v>7.5903972501437054E-5</v>
      </c>
      <c r="R925" s="35" cm="1">
        <f t="array" ref="R925">ProfitPCNT(N925,H925)</f>
        <v>0.33294148705662008</v>
      </c>
      <c r="T925" s="11"/>
      <c r="U925" s="11"/>
    </row>
    <row r="926" spans="1:21" x14ac:dyDescent="0.2">
      <c r="A926" s="7">
        <v>1</v>
      </c>
      <c r="B926" s="36">
        <v>44287</v>
      </c>
      <c r="C926" s="7" t="str" cm="1">
        <f t="array" ref="C926">Host(D926)</f>
        <v>Facebook</v>
      </c>
      <c r="D926" s="7" t="s">
        <v>10</v>
      </c>
      <c r="E926" s="7" t="s">
        <v>11</v>
      </c>
      <c r="F926" s="7">
        <v>349043</v>
      </c>
      <c r="G926" s="7">
        <v>155814</v>
      </c>
      <c r="H926" s="37">
        <v>7375.82</v>
      </c>
      <c r="I926" s="7">
        <v>1193</v>
      </c>
      <c r="J926" s="7">
        <v>12</v>
      </c>
      <c r="K926" s="7">
        <v>1</v>
      </c>
      <c r="L926" s="38" cm="1">
        <f t="array" ref="L926">ConvRate(K926,J926)</f>
        <v>8.3333333333333329E-2</v>
      </c>
      <c r="M926" s="39">
        <v>4203</v>
      </c>
      <c r="N926" s="39" cm="1">
        <f t="array" ref="N926">Profit(M926,H926)</f>
        <v>-3172.82</v>
      </c>
      <c r="O926" s="40">
        <f t="shared" si="28"/>
        <v>6.1825817267393122</v>
      </c>
      <c r="P926" s="40" cm="1">
        <f t="array" ref="P926">CostperConv('Master Data'!$H926,'Master Data'!$K926)</f>
        <v>7375.82</v>
      </c>
      <c r="Q926" s="38">
        <f t="shared" si="29"/>
        <v>7.6565648786373498E-3</v>
      </c>
      <c r="R926" s="41" cm="1">
        <f t="array" ref="R926">ProfitPCNT(N926,H926)</f>
        <v>-0.4301650528348035</v>
      </c>
      <c r="T926" s="11"/>
      <c r="U926" s="11"/>
    </row>
    <row r="927" spans="1:21" x14ac:dyDescent="0.2">
      <c r="A927" s="8">
        <v>2</v>
      </c>
      <c r="B927" s="30">
        <v>44287</v>
      </c>
      <c r="C927" s="8" t="str" cm="1">
        <f t="array" ref="C927">Host(D927)</f>
        <v>Facebook</v>
      </c>
      <c r="D927" s="8" t="s">
        <v>12</v>
      </c>
      <c r="E927" s="8" t="s">
        <v>11</v>
      </c>
      <c r="F927" s="8">
        <v>348934</v>
      </c>
      <c r="G927" s="8">
        <v>185145</v>
      </c>
      <c r="H927" s="31">
        <v>15755.2</v>
      </c>
      <c r="I927" s="8">
        <v>1907</v>
      </c>
      <c r="J927" s="8">
        <v>42</v>
      </c>
      <c r="K927" s="8">
        <v>3</v>
      </c>
      <c r="L927" s="32" cm="1">
        <f t="array" ref="L927">ConvRate(K927,J927)</f>
        <v>7.1428571428571425E-2</v>
      </c>
      <c r="M927" s="33">
        <v>17728</v>
      </c>
      <c r="N927" s="33" cm="1">
        <f t="array" ref="N927">Profit(M927,H927)</f>
        <v>1972.8</v>
      </c>
      <c r="O927" s="34">
        <f t="shared" si="28"/>
        <v>8.2617724174095439</v>
      </c>
      <c r="P927" s="34" cm="1">
        <f t="array" ref="P927">CostperConv('Master Data'!$H927,'Master Data'!$K927)</f>
        <v>5251.7333333333336</v>
      </c>
      <c r="Q927" s="32">
        <f t="shared" si="29"/>
        <v>1.0300035107618353E-2</v>
      </c>
      <c r="R927" s="35" cm="1">
        <f t="array" ref="R927">ProfitPCNT(N927,H927)</f>
        <v>0.12521580176703564</v>
      </c>
      <c r="T927" s="11"/>
      <c r="U927" s="11"/>
    </row>
    <row r="928" spans="1:21" x14ac:dyDescent="0.2">
      <c r="A928" s="7">
        <v>3</v>
      </c>
      <c r="B928" s="36">
        <v>44287</v>
      </c>
      <c r="C928" s="7" t="str" cm="1">
        <f t="array" ref="C928">Host(D928)</f>
        <v>Google</v>
      </c>
      <c r="D928" s="7" t="s">
        <v>13</v>
      </c>
      <c r="E928" s="7" t="s">
        <v>14</v>
      </c>
      <c r="F928" s="7">
        <v>89459845</v>
      </c>
      <c r="G928" s="7">
        <v>24403</v>
      </c>
      <c r="H928" s="37">
        <v>5499.83</v>
      </c>
      <c r="I928" s="7">
        <v>461</v>
      </c>
      <c r="J928" s="7">
        <v>9</v>
      </c>
      <c r="K928" s="7">
        <v>1</v>
      </c>
      <c r="L928" s="38" cm="1">
        <f t="array" ref="L928">ConvRate(K928,J928)</f>
        <v>0.1111111111111111</v>
      </c>
      <c r="M928" s="39">
        <v>7334</v>
      </c>
      <c r="N928" s="39" cm="1">
        <f t="array" ref="N928">Profit(M928,H928)</f>
        <v>1834.17</v>
      </c>
      <c r="O928" s="40">
        <f t="shared" si="28"/>
        <v>11.930216919739696</v>
      </c>
      <c r="P928" s="40" cm="1">
        <f t="array" ref="P928">CostperConv('Master Data'!$H928,'Master Data'!$K928)</f>
        <v>5499.83</v>
      </c>
      <c r="Q928" s="38">
        <f t="shared" si="29"/>
        <v>1.8891119944269147E-2</v>
      </c>
      <c r="R928" s="41" cm="1">
        <f t="array" ref="R928">ProfitPCNT(N928,H928)</f>
        <v>0.33349576259629843</v>
      </c>
      <c r="T928" s="11"/>
      <c r="U928" s="11"/>
    </row>
    <row r="929" spans="1:21" x14ac:dyDescent="0.2">
      <c r="A929" s="8">
        <v>4</v>
      </c>
      <c r="B929" s="30">
        <v>44287</v>
      </c>
      <c r="C929" s="8" t="str" cm="1">
        <f t="array" ref="C929">Host(D929)</f>
        <v>Google</v>
      </c>
      <c r="D929" s="8" t="s">
        <v>15</v>
      </c>
      <c r="E929" s="8" t="s">
        <v>14</v>
      </c>
      <c r="F929" s="8">
        <v>127823</v>
      </c>
      <c r="G929" s="8">
        <v>174548</v>
      </c>
      <c r="H929" s="31">
        <v>5476.13</v>
      </c>
      <c r="I929" s="8">
        <v>1388</v>
      </c>
      <c r="J929" s="8">
        <v>22</v>
      </c>
      <c r="K929" s="8">
        <v>1</v>
      </c>
      <c r="L929" s="32" cm="1">
        <f t="array" ref="L929">ConvRate(K929,J929)</f>
        <v>4.5454545454545456E-2</v>
      </c>
      <c r="M929" s="33">
        <v>2454</v>
      </c>
      <c r="N929" s="33" cm="1">
        <f t="array" ref="N929">Profit(M929,H929)</f>
        <v>-3022.13</v>
      </c>
      <c r="O929" s="34">
        <f t="shared" si="28"/>
        <v>3.9453386167146975</v>
      </c>
      <c r="P929" s="34" cm="1">
        <f t="array" ref="P929">CostperConv('Master Data'!$H929,'Master Data'!$K929)</f>
        <v>5476.13</v>
      </c>
      <c r="Q929" s="32">
        <f t="shared" si="29"/>
        <v>7.9519673671425619E-3</v>
      </c>
      <c r="R929" s="35" cm="1">
        <f t="array" ref="R929">ProfitPCNT(N929,H929)</f>
        <v>-0.55187331199222811</v>
      </c>
      <c r="T929" s="11"/>
      <c r="U929" s="11"/>
    </row>
    <row r="930" spans="1:21" x14ac:dyDescent="0.2">
      <c r="A930" s="7">
        <v>5</v>
      </c>
      <c r="B930" s="36">
        <v>44287</v>
      </c>
      <c r="C930" s="7" t="str" cm="1">
        <f t="array" ref="C930">Host(D930)</f>
        <v>YouTube</v>
      </c>
      <c r="D930" s="7" t="s">
        <v>16</v>
      </c>
      <c r="E930" s="7" t="s">
        <v>17</v>
      </c>
      <c r="F930" s="7">
        <v>10934</v>
      </c>
      <c r="G930" s="7">
        <v>226645</v>
      </c>
      <c r="H930" s="37">
        <v>24759.46</v>
      </c>
      <c r="I930" s="7">
        <v>2160</v>
      </c>
      <c r="J930" s="7">
        <v>50</v>
      </c>
      <c r="K930" s="7">
        <v>10</v>
      </c>
      <c r="L930" s="38" cm="1">
        <f t="array" ref="L930">ConvRate(K930,J930)</f>
        <v>0.2</v>
      </c>
      <c r="M930" s="39">
        <v>94503</v>
      </c>
      <c r="N930" s="39" cm="1">
        <f t="array" ref="N930">Profit(M930,H930)</f>
        <v>69743.539999999994</v>
      </c>
      <c r="O930" s="40">
        <f t="shared" si="28"/>
        <v>11.462712962962962</v>
      </c>
      <c r="P930" s="40" cm="1">
        <f t="array" ref="P930">CostperConv('Master Data'!$H930,'Master Data'!$K930)</f>
        <v>2475.9459999999999</v>
      </c>
      <c r="Q930" s="38">
        <f t="shared" si="29"/>
        <v>9.5303227514394757E-3</v>
      </c>
      <c r="R930" s="41" cm="1">
        <f t="array" ref="R930">ProfitPCNT(N930,H930)</f>
        <v>2.8168441476510391</v>
      </c>
      <c r="T930" s="11"/>
      <c r="U930" s="11"/>
    </row>
    <row r="931" spans="1:21" x14ac:dyDescent="0.2">
      <c r="A931" s="8">
        <v>6</v>
      </c>
      <c r="B931" s="30">
        <v>44287</v>
      </c>
      <c r="C931" s="8" t="str" cm="1">
        <f t="array" ref="C931">Host(D931)</f>
        <v>Instagram</v>
      </c>
      <c r="D931" s="8" t="s">
        <v>18</v>
      </c>
      <c r="E931" s="8" t="s">
        <v>11</v>
      </c>
      <c r="F931" s="8">
        <v>9034945</v>
      </c>
      <c r="G931" s="8">
        <v>521761</v>
      </c>
      <c r="H931" s="31">
        <v>9010.01</v>
      </c>
      <c r="I931" s="8">
        <v>1384</v>
      </c>
      <c r="J931" s="8">
        <v>22</v>
      </c>
      <c r="K931" s="8">
        <v>2</v>
      </c>
      <c r="L931" s="32" cm="1">
        <f t="array" ref="L931">ConvRate(K931,J931)</f>
        <v>9.0909090909090912E-2</v>
      </c>
      <c r="M931" s="33">
        <v>17201</v>
      </c>
      <c r="N931" s="33" cm="1">
        <f t="array" ref="N931">Profit(M931,H931)</f>
        <v>8190.99</v>
      </c>
      <c r="O931" s="34">
        <f t="shared" si="28"/>
        <v>6.5101228323699427</v>
      </c>
      <c r="P931" s="34" cm="1">
        <f t="array" ref="P931">CostperConv('Master Data'!$H931,'Master Data'!$K931)</f>
        <v>4505.0050000000001</v>
      </c>
      <c r="Q931" s="32">
        <f t="shared" si="29"/>
        <v>2.6525554803827804E-3</v>
      </c>
      <c r="R931" s="35" cm="1">
        <f t="array" ref="R931">ProfitPCNT(N931,H931)</f>
        <v>0.90909888002344053</v>
      </c>
      <c r="T931" s="11"/>
      <c r="U931" s="11"/>
    </row>
    <row r="932" spans="1:21" x14ac:dyDescent="0.2">
      <c r="A932" s="7">
        <v>7</v>
      </c>
      <c r="B932" s="36">
        <v>44287</v>
      </c>
      <c r="C932" s="7" t="str" cm="1">
        <f t="array" ref="C932">Host(D932)</f>
        <v>Instagram</v>
      </c>
      <c r="D932" s="7" t="s">
        <v>19</v>
      </c>
      <c r="E932" s="7" t="s">
        <v>11</v>
      </c>
      <c r="F932" s="7">
        <v>983498</v>
      </c>
      <c r="G932" s="7">
        <v>553255</v>
      </c>
      <c r="H932" s="37">
        <v>3560.66</v>
      </c>
      <c r="I932" s="7">
        <v>2764</v>
      </c>
      <c r="J932" s="7">
        <v>106</v>
      </c>
      <c r="K932" s="7">
        <v>1</v>
      </c>
      <c r="L932" s="38" cm="1">
        <f t="array" ref="L932">ConvRate(K932,J932)</f>
        <v>9.433962264150943E-3</v>
      </c>
      <c r="M932" s="39">
        <v>2006</v>
      </c>
      <c r="N932" s="39" cm="1">
        <f t="array" ref="N932">Profit(M932,H932)</f>
        <v>-1554.66</v>
      </c>
      <c r="O932" s="40">
        <f t="shared" si="28"/>
        <v>1.2882272069464544</v>
      </c>
      <c r="P932" s="40" cm="1">
        <f t="array" ref="P932">CostperConv('Master Data'!$H932,'Master Data'!$K932)</f>
        <v>3560.66</v>
      </c>
      <c r="Q932" s="38">
        <f t="shared" si="29"/>
        <v>4.9958879720924344E-3</v>
      </c>
      <c r="R932" s="41" cm="1">
        <f t="array" ref="R932">ProfitPCNT(N932,H932)</f>
        <v>-0.43662130054540454</v>
      </c>
      <c r="T932" s="11"/>
      <c r="U932" s="11"/>
    </row>
    <row r="933" spans="1:21" x14ac:dyDescent="0.2">
      <c r="A933" s="8">
        <v>8</v>
      </c>
      <c r="B933" s="30">
        <v>44287</v>
      </c>
      <c r="C933" s="8" t="str" cm="1">
        <f t="array" ref="C933">Host(D933)</f>
        <v>Facebook</v>
      </c>
      <c r="D933" s="8" t="s">
        <v>20</v>
      </c>
      <c r="E933" s="8" t="s">
        <v>11</v>
      </c>
      <c r="F933" s="8">
        <v>4387490</v>
      </c>
      <c r="G933" s="8">
        <v>6617</v>
      </c>
      <c r="H933" s="31">
        <v>1081.81</v>
      </c>
      <c r="I933" s="8">
        <v>124</v>
      </c>
      <c r="J933" s="8">
        <v>2</v>
      </c>
      <c r="K933" s="8">
        <v>1</v>
      </c>
      <c r="L933" s="32" cm="1">
        <f t="array" ref="L933">ConvRate(K933,J933)</f>
        <v>0.5</v>
      </c>
      <c r="M933" s="33">
        <v>4545</v>
      </c>
      <c r="N933" s="33" cm="1">
        <f t="array" ref="N933">Profit(M933,H933)</f>
        <v>3463.19</v>
      </c>
      <c r="O933" s="34">
        <f t="shared" si="28"/>
        <v>8.7242741935483874</v>
      </c>
      <c r="P933" s="34" cm="1">
        <f t="array" ref="P933">CostperConv('Master Data'!$H933,'Master Data'!$K933)</f>
        <v>1081.81</v>
      </c>
      <c r="Q933" s="32">
        <f t="shared" si="29"/>
        <v>1.8739610095209309E-2</v>
      </c>
      <c r="R933" s="35" cm="1">
        <f t="array" ref="R933">ProfitPCNT(N933,H933)</f>
        <v>3.2012922786810996</v>
      </c>
      <c r="T933" s="11"/>
      <c r="U933" s="11"/>
    </row>
    <row r="934" spans="1:21" x14ac:dyDescent="0.2">
      <c r="A934" s="7">
        <v>9</v>
      </c>
      <c r="B934" s="36">
        <v>44287</v>
      </c>
      <c r="C934" s="7" t="str" cm="1">
        <f t="array" ref="C934">Host(D934)</f>
        <v>Facebook</v>
      </c>
      <c r="D934" s="7" t="s">
        <v>21</v>
      </c>
      <c r="E934" s="7" t="s">
        <v>11</v>
      </c>
      <c r="F934" s="7">
        <v>544756</v>
      </c>
      <c r="G934" s="7">
        <v>65008</v>
      </c>
      <c r="H934" s="37">
        <v>20079.68</v>
      </c>
      <c r="I934" s="7">
        <v>557</v>
      </c>
      <c r="J934" s="7">
        <v>16</v>
      </c>
      <c r="K934" s="7">
        <v>1</v>
      </c>
      <c r="L934" s="38" cm="1">
        <f t="array" ref="L934">ConvRate(K934,J934)</f>
        <v>6.25E-2</v>
      </c>
      <c r="M934" s="39">
        <v>4570</v>
      </c>
      <c r="N934" s="39" cm="1">
        <f t="array" ref="N934">Profit(M934,H934)</f>
        <v>-15509.68</v>
      </c>
      <c r="O934" s="40">
        <f t="shared" si="28"/>
        <v>36.049694793536801</v>
      </c>
      <c r="P934" s="40" cm="1">
        <f t="array" ref="P934">CostperConv('Master Data'!$H934,'Master Data'!$K934)</f>
        <v>20079.68</v>
      </c>
      <c r="Q934" s="38">
        <f t="shared" si="29"/>
        <v>8.5681762244646815E-3</v>
      </c>
      <c r="R934" s="41" cm="1">
        <f t="array" ref="R934">ProfitPCNT(N934,H934)</f>
        <v>-0.77240673158137974</v>
      </c>
      <c r="T934" s="11"/>
      <c r="U934" s="11"/>
    </row>
    <row r="935" spans="1:21" x14ac:dyDescent="0.2">
      <c r="A935" s="8">
        <v>10</v>
      </c>
      <c r="B935" s="30">
        <v>44287</v>
      </c>
      <c r="C935" s="8" t="str" cm="1">
        <f t="array" ref="C935">Host(D935)</f>
        <v>Instagram</v>
      </c>
      <c r="D935" s="8" t="s">
        <v>22</v>
      </c>
      <c r="E935" s="8" t="s">
        <v>17</v>
      </c>
      <c r="F935" s="8">
        <v>374754</v>
      </c>
      <c r="G935" s="8">
        <v>107771</v>
      </c>
      <c r="H935" s="31">
        <v>20131.689999999999</v>
      </c>
      <c r="I935" s="8">
        <v>1443</v>
      </c>
      <c r="J935" s="8">
        <v>48</v>
      </c>
      <c r="K935" s="8">
        <v>7</v>
      </c>
      <c r="L935" s="32" cm="1">
        <f t="array" ref="L935">ConvRate(K935,J935)</f>
        <v>0.14583333333333334</v>
      </c>
      <c r="M935" s="33">
        <v>31811</v>
      </c>
      <c r="N935" s="33" cm="1">
        <f t="array" ref="N935">Profit(M935,H935)</f>
        <v>11679.31</v>
      </c>
      <c r="O935" s="34">
        <f t="shared" si="28"/>
        <v>13.95127512127512</v>
      </c>
      <c r="P935" s="34" cm="1">
        <f t="array" ref="P935">CostperConv('Master Data'!$H935,'Master Data'!$K935)</f>
        <v>2875.9557142857143</v>
      </c>
      <c r="Q935" s="32">
        <f t="shared" si="29"/>
        <v>1.3389501814031604E-2</v>
      </c>
      <c r="R935" s="35" cm="1">
        <f t="array" ref="R935">ProfitPCNT(N935,H935)</f>
        <v>0.58014553174621708</v>
      </c>
      <c r="T935" s="11"/>
      <c r="U935" s="11"/>
    </row>
    <row r="936" spans="1:21" x14ac:dyDescent="0.2">
      <c r="A936" s="7">
        <v>11</v>
      </c>
      <c r="B936" s="36">
        <v>44287</v>
      </c>
      <c r="C936" s="7" t="str" cm="1">
        <f t="array" ref="C936">Host(D936)</f>
        <v>Google</v>
      </c>
      <c r="D936" s="7" t="s">
        <v>23</v>
      </c>
      <c r="E936" s="7" t="s">
        <v>24</v>
      </c>
      <c r="F936" s="7">
        <v>39889</v>
      </c>
      <c r="G936" s="7">
        <v>17845842</v>
      </c>
      <c r="H936" s="37">
        <v>944.14</v>
      </c>
      <c r="I936" s="7">
        <v>2477</v>
      </c>
      <c r="J936" s="7">
        <v>3</v>
      </c>
      <c r="K936" s="7">
        <v>1</v>
      </c>
      <c r="L936" s="38" cm="1">
        <f t="array" ref="L936">ConvRate(K936,J936)</f>
        <v>0.33333333333333331</v>
      </c>
      <c r="M936" s="39">
        <v>0</v>
      </c>
      <c r="N936" s="39" cm="1">
        <f t="array" ref="N936">Profit(M936,H936)</f>
        <v>-944.14</v>
      </c>
      <c r="O936" s="40">
        <f t="shared" si="28"/>
        <v>0.38116269681065806</v>
      </c>
      <c r="P936" s="40" cm="1">
        <f t="array" ref="P936">CostperConv('Master Data'!$H936,'Master Data'!$K936)</f>
        <v>944.14</v>
      </c>
      <c r="Q936" s="38">
        <f t="shared" si="29"/>
        <v>1.3879983920063845E-4</v>
      </c>
      <c r="R936" s="41" cm="1">
        <f t="array" ref="R936">ProfitPCNT(N936,H936)</f>
        <v>-1</v>
      </c>
      <c r="T936" s="11"/>
      <c r="U936" s="11"/>
    </row>
    <row r="937" spans="1:21" x14ac:dyDescent="0.2">
      <c r="A937" s="8">
        <v>12</v>
      </c>
      <c r="B937" s="30">
        <v>44288</v>
      </c>
      <c r="C937" s="8" t="str" cm="1">
        <f t="array" ref="C937">Host(D937)</f>
        <v>Facebook</v>
      </c>
      <c r="D937" s="8" t="s">
        <v>10</v>
      </c>
      <c r="E937" s="8" t="s">
        <v>11</v>
      </c>
      <c r="F937" s="8">
        <v>349043</v>
      </c>
      <c r="G937" s="8">
        <v>449707</v>
      </c>
      <c r="H937" s="31">
        <v>15811.67</v>
      </c>
      <c r="I937" s="8">
        <v>2863</v>
      </c>
      <c r="J937" s="8">
        <v>56</v>
      </c>
      <c r="K937" s="8">
        <v>4</v>
      </c>
      <c r="L937" s="32" cm="1">
        <f t="array" ref="L937">ConvRate(K937,J937)</f>
        <v>7.1428571428571425E-2</v>
      </c>
      <c r="M937" s="33">
        <v>18655</v>
      </c>
      <c r="N937" s="33" cm="1">
        <f t="array" ref="N937">Profit(M937,H937)</f>
        <v>2843.33</v>
      </c>
      <c r="O937" s="34">
        <f t="shared" si="28"/>
        <v>5.5227628361858194</v>
      </c>
      <c r="P937" s="34" cm="1">
        <f t="array" ref="P937">CostperConv('Master Data'!$H937,'Master Data'!$K937)</f>
        <v>3952.9175</v>
      </c>
      <c r="Q937" s="32">
        <f t="shared" si="29"/>
        <v>6.3663674347964345E-3</v>
      </c>
      <c r="R937" s="35" cm="1">
        <f t="array" ref="R937">ProfitPCNT(N937,H937)</f>
        <v>0.17982477499214186</v>
      </c>
      <c r="T937" s="11"/>
      <c r="U937" s="11"/>
    </row>
    <row r="938" spans="1:21" x14ac:dyDescent="0.2">
      <c r="A938" s="7">
        <v>13</v>
      </c>
      <c r="B938" s="36">
        <v>44288</v>
      </c>
      <c r="C938" s="7" t="str" cm="1">
        <f t="array" ref="C938">Host(D938)</f>
        <v>Facebook</v>
      </c>
      <c r="D938" s="7" t="s">
        <v>12</v>
      </c>
      <c r="E938" s="7" t="s">
        <v>11</v>
      </c>
      <c r="F938" s="7">
        <v>348934</v>
      </c>
      <c r="G938" s="7">
        <v>815801</v>
      </c>
      <c r="H938" s="37">
        <v>2342.2199999999998</v>
      </c>
      <c r="I938" s="7">
        <v>3600</v>
      </c>
      <c r="J938" s="7">
        <v>8</v>
      </c>
      <c r="K938" s="7">
        <v>1</v>
      </c>
      <c r="L938" s="38" cm="1">
        <f t="array" ref="L938">ConvRate(K938,J938)</f>
        <v>0.125</v>
      </c>
      <c r="M938" s="39">
        <v>0</v>
      </c>
      <c r="N938" s="39" cm="1">
        <f t="array" ref="N938">Profit(M938,H938)</f>
        <v>-2342.2199999999998</v>
      </c>
      <c r="O938" s="40">
        <f t="shared" si="28"/>
        <v>0.65061666666666662</v>
      </c>
      <c r="P938" s="40" cm="1">
        <f t="array" ref="P938">CostperConv('Master Data'!$H938,'Master Data'!$K938)</f>
        <v>2342.2199999999998</v>
      </c>
      <c r="Q938" s="38">
        <f t="shared" si="29"/>
        <v>4.4128408766353558E-3</v>
      </c>
      <c r="R938" s="41" cm="1">
        <f t="array" ref="R938">ProfitPCNT(N938,H938)</f>
        <v>-1</v>
      </c>
      <c r="T938" s="11"/>
      <c r="U938" s="11"/>
    </row>
    <row r="939" spans="1:21" x14ac:dyDescent="0.2">
      <c r="A939" s="8">
        <v>14</v>
      </c>
      <c r="B939" s="30">
        <v>44288</v>
      </c>
      <c r="C939" s="8" t="str" cm="1">
        <f t="array" ref="C939">Host(D939)</f>
        <v>Google</v>
      </c>
      <c r="D939" s="8" t="s">
        <v>13</v>
      </c>
      <c r="E939" s="8" t="s">
        <v>14</v>
      </c>
      <c r="F939" s="8">
        <v>89459845</v>
      </c>
      <c r="G939" s="8">
        <v>50303</v>
      </c>
      <c r="H939" s="31">
        <v>10913.17</v>
      </c>
      <c r="I939" s="8">
        <v>821</v>
      </c>
      <c r="J939" s="8">
        <v>14</v>
      </c>
      <c r="K939" s="8">
        <v>2</v>
      </c>
      <c r="L939" s="32" cm="1">
        <f t="array" ref="L939">ConvRate(K939,J939)</f>
        <v>0.14285714285714285</v>
      </c>
      <c r="M939" s="33">
        <v>23569</v>
      </c>
      <c r="N939" s="33" cm="1">
        <f t="array" ref="N939">Profit(M939,H939)</f>
        <v>12655.83</v>
      </c>
      <c r="O939" s="34">
        <f t="shared" si="28"/>
        <v>13.292533495736906</v>
      </c>
      <c r="P939" s="34" cm="1">
        <f t="array" ref="P939">CostperConv('Master Data'!$H939,'Master Data'!$K939)</f>
        <v>5456.585</v>
      </c>
      <c r="Q939" s="32">
        <f t="shared" si="29"/>
        <v>1.6321094169333836E-2</v>
      </c>
      <c r="R939" s="35" cm="1">
        <f t="array" ref="R939">ProfitPCNT(N939,H939)</f>
        <v>1.1596841247776768</v>
      </c>
      <c r="T939" s="11"/>
      <c r="U939" s="11"/>
    </row>
    <row r="940" spans="1:21" x14ac:dyDescent="0.2">
      <c r="A940" s="7">
        <v>15</v>
      </c>
      <c r="B940" s="36">
        <v>44288</v>
      </c>
      <c r="C940" s="7" t="str" cm="1">
        <f t="array" ref="C940">Host(D940)</f>
        <v>Google</v>
      </c>
      <c r="D940" s="7" t="s">
        <v>15</v>
      </c>
      <c r="E940" s="7" t="s">
        <v>14</v>
      </c>
      <c r="F940" s="7">
        <v>127823</v>
      </c>
      <c r="G940" s="7">
        <v>297325</v>
      </c>
      <c r="H940" s="37">
        <v>15340.15</v>
      </c>
      <c r="I940" s="7">
        <v>2578</v>
      </c>
      <c r="J940" s="7">
        <v>35</v>
      </c>
      <c r="K940" s="7">
        <v>3</v>
      </c>
      <c r="L940" s="38" cm="1">
        <f t="array" ref="L940">ConvRate(K940,J940)</f>
        <v>8.5714285714285715E-2</v>
      </c>
      <c r="M940" s="39">
        <v>10959</v>
      </c>
      <c r="N940" s="39" cm="1">
        <f t="array" ref="N940">Profit(M940,H940)</f>
        <v>-4381.1499999999996</v>
      </c>
      <c r="O940" s="40">
        <f t="shared" si="28"/>
        <v>5.9504072924747868</v>
      </c>
      <c r="P940" s="40" cm="1">
        <f t="array" ref="P940">CostperConv('Master Data'!$H940,'Master Data'!$K940)</f>
        <v>5113.3833333333332</v>
      </c>
      <c r="Q940" s="38">
        <f t="shared" si="29"/>
        <v>8.6706465988396538E-3</v>
      </c>
      <c r="R940" s="41" cm="1">
        <f t="array" ref="R940">ProfitPCNT(N940,H940)</f>
        <v>-0.28560020599537811</v>
      </c>
      <c r="T940" s="11"/>
      <c r="U940" s="11"/>
    </row>
    <row r="941" spans="1:21" x14ac:dyDescent="0.2">
      <c r="A941" s="8">
        <v>16</v>
      </c>
      <c r="B941" s="30">
        <v>44288</v>
      </c>
      <c r="C941" s="8" t="str" cm="1">
        <f t="array" ref="C941">Host(D941)</f>
        <v>YouTube</v>
      </c>
      <c r="D941" s="8" t="s">
        <v>16</v>
      </c>
      <c r="E941" s="8" t="s">
        <v>17</v>
      </c>
      <c r="F941" s="8">
        <v>10934</v>
      </c>
      <c r="G941" s="8">
        <v>479568</v>
      </c>
      <c r="H941" s="31">
        <v>41152.79</v>
      </c>
      <c r="I941" s="8">
        <v>4560</v>
      </c>
      <c r="J941" s="8">
        <v>68</v>
      </c>
      <c r="K941" s="8">
        <v>18</v>
      </c>
      <c r="L941" s="32" cm="1">
        <f t="array" ref="L941">ConvRate(K941,J941)</f>
        <v>0.26470588235294118</v>
      </c>
      <c r="M941" s="33">
        <v>137895</v>
      </c>
      <c r="N941" s="33" cm="1">
        <f t="array" ref="N941">Profit(M941,H941)</f>
        <v>96742.21</v>
      </c>
      <c r="O941" s="34">
        <f t="shared" si="28"/>
        <v>9.0247346491228075</v>
      </c>
      <c r="P941" s="34" cm="1">
        <f t="array" ref="P941">CostperConv('Master Data'!$H941,'Master Data'!$K941)</f>
        <v>2286.2661111111111</v>
      </c>
      <c r="Q941" s="32">
        <f t="shared" si="29"/>
        <v>9.5085577019317392E-3</v>
      </c>
      <c r="R941" s="35" cm="1">
        <f t="array" ref="R941">ProfitPCNT(N941,H941)</f>
        <v>2.3508056197404841</v>
      </c>
      <c r="T941" s="11"/>
      <c r="U941" s="11"/>
    </row>
    <row r="942" spans="1:21" x14ac:dyDescent="0.2">
      <c r="A942" s="7">
        <v>17</v>
      </c>
      <c r="B942" s="36">
        <v>44288</v>
      </c>
      <c r="C942" s="7" t="str" cm="1">
        <f t="array" ref="C942">Host(D942)</f>
        <v>Instagram</v>
      </c>
      <c r="D942" s="7" t="s">
        <v>18</v>
      </c>
      <c r="E942" s="7" t="s">
        <v>11</v>
      </c>
      <c r="F942" s="7">
        <v>9034945</v>
      </c>
      <c r="G942" s="7">
        <v>459437</v>
      </c>
      <c r="H942" s="37">
        <v>27680.3</v>
      </c>
      <c r="I942" s="7">
        <v>3140</v>
      </c>
      <c r="J942" s="7">
        <v>43</v>
      </c>
      <c r="K942" s="7">
        <v>10</v>
      </c>
      <c r="L942" s="38" cm="1">
        <f t="array" ref="L942">ConvRate(K942,J942)</f>
        <v>0.23255813953488372</v>
      </c>
      <c r="M942" s="39">
        <v>42993</v>
      </c>
      <c r="N942" s="39" cm="1">
        <f t="array" ref="N942">Profit(M942,H942)</f>
        <v>15312.7</v>
      </c>
      <c r="O942" s="40">
        <f t="shared" si="28"/>
        <v>8.8153821656050955</v>
      </c>
      <c r="P942" s="40" cm="1">
        <f t="array" ref="P942">CostperConv('Master Data'!$H942,'Master Data'!$K942)</f>
        <v>2768.0299999999997</v>
      </c>
      <c r="Q942" s="38">
        <f t="shared" si="29"/>
        <v>6.834451731140505E-3</v>
      </c>
      <c r="R942" s="41" cm="1">
        <f t="array" ref="R942">ProfitPCNT(N942,H942)</f>
        <v>0.55319848412047556</v>
      </c>
      <c r="T942" s="11"/>
      <c r="U942" s="11"/>
    </row>
    <row r="943" spans="1:21" x14ac:dyDescent="0.2">
      <c r="A943" s="8">
        <v>18</v>
      </c>
      <c r="B943" s="30">
        <v>44288</v>
      </c>
      <c r="C943" s="8" t="str" cm="1">
        <f t="array" ref="C943">Host(D943)</f>
        <v>Instagram</v>
      </c>
      <c r="D943" s="8" t="s">
        <v>19</v>
      </c>
      <c r="E943" s="8" t="s">
        <v>11</v>
      </c>
      <c r="F943" s="8">
        <v>983498</v>
      </c>
      <c r="G943" s="8">
        <v>1011380</v>
      </c>
      <c r="H943" s="31">
        <v>1674.14</v>
      </c>
      <c r="I943" s="8">
        <v>4483</v>
      </c>
      <c r="J943" s="8">
        <v>12</v>
      </c>
      <c r="K943" s="8">
        <v>1</v>
      </c>
      <c r="L943" s="32" cm="1">
        <f t="array" ref="L943">ConvRate(K943,J943)</f>
        <v>8.3333333333333329E-2</v>
      </c>
      <c r="M943" s="33">
        <v>0</v>
      </c>
      <c r="N943" s="33" cm="1">
        <f t="array" ref="N943">Profit(M943,H943)</f>
        <v>-1674.14</v>
      </c>
      <c r="O943" s="34">
        <f t="shared" si="28"/>
        <v>0.37344189159045282</v>
      </c>
      <c r="P943" s="34" cm="1">
        <f t="array" ref="P943">CostperConv('Master Data'!$H943,'Master Data'!$K943)</f>
        <v>1674.14</v>
      </c>
      <c r="Q943" s="32">
        <f t="shared" si="29"/>
        <v>4.4325574956989456E-3</v>
      </c>
      <c r="R943" s="35" cm="1">
        <f t="array" ref="R943">ProfitPCNT(N943,H943)</f>
        <v>-1</v>
      </c>
      <c r="T943" s="11"/>
      <c r="U943" s="11"/>
    </row>
    <row r="944" spans="1:21" x14ac:dyDescent="0.2">
      <c r="A944" s="7">
        <v>19</v>
      </c>
      <c r="B944" s="36">
        <v>44288</v>
      </c>
      <c r="C944" s="7" t="str" cm="1">
        <f t="array" ref="C944">Host(D944)</f>
        <v>Facebook</v>
      </c>
      <c r="D944" s="7" t="s">
        <v>20</v>
      </c>
      <c r="E944" s="7" t="s">
        <v>11</v>
      </c>
      <c r="F944" s="7">
        <v>4387490</v>
      </c>
      <c r="G944" s="7">
        <v>11050</v>
      </c>
      <c r="H944" s="37">
        <v>162.25</v>
      </c>
      <c r="I944" s="7">
        <v>299</v>
      </c>
      <c r="J944" s="7">
        <v>0</v>
      </c>
      <c r="K944" s="7">
        <v>1</v>
      </c>
      <c r="L944" s="38" cm="1">
        <f t="array" ref="L944">ConvRate(K944,J944)</f>
        <v>0</v>
      </c>
      <c r="M944" s="39">
        <v>0</v>
      </c>
      <c r="N944" s="39" cm="1">
        <f t="array" ref="N944">Profit(M944,H944)</f>
        <v>-162.25</v>
      </c>
      <c r="O944" s="40">
        <f t="shared" si="28"/>
        <v>0.54264214046822745</v>
      </c>
      <c r="P944" s="40" cm="1">
        <f t="array" ref="P944">CostperConv('Master Data'!$H944,'Master Data'!$K944)</f>
        <v>162.25</v>
      </c>
      <c r="Q944" s="38">
        <f t="shared" si="29"/>
        <v>2.7058823529411764E-2</v>
      </c>
      <c r="R944" s="41" cm="1">
        <f t="array" ref="R944">ProfitPCNT(N944,H944)</f>
        <v>-1</v>
      </c>
      <c r="T944" s="11"/>
      <c r="U944" s="11"/>
    </row>
    <row r="945" spans="1:21" x14ac:dyDescent="0.2">
      <c r="A945" s="8">
        <v>20</v>
      </c>
      <c r="B945" s="30">
        <v>44288</v>
      </c>
      <c r="C945" s="8" t="str" cm="1">
        <f t="array" ref="C945">Host(D945)</f>
        <v>Facebook</v>
      </c>
      <c r="D945" s="8" t="s">
        <v>21</v>
      </c>
      <c r="E945" s="8" t="s">
        <v>11</v>
      </c>
      <c r="F945" s="8">
        <v>544756</v>
      </c>
      <c r="G945" s="8">
        <v>127777</v>
      </c>
      <c r="H945" s="31">
        <v>10141.450000000001</v>
      </c>
      <c r="I945" s="8">
        <v>1305</v>
      </c>
      <c r="J945" s="8">
        <v>5</v>
      </c>
      <c r="K945" s="8">
        <v>1</v>
      </c>
      <c r="L945" s="32" cm="1">
        <f t="array" ref="L945">ConvRate(K945,J945)</f>
        <v>0.2</v>
      </c>
      <c r="M945" s="33">
        <v>1075</v>
      </c>
      <c r="N945" s="33" cm="1">
        <f t="array" ref="N945">Profit(M945,H945)</f>
        <v>-9066.4500000000007</v>
      </c>
      <c r="O945" s="34">
        <f t="shared" si="28"/>
        <v>7.7712260536398476</v>
      </c>
      <c r="P945" s="34" cm="1">
        <f t="array" ref="P945">CostperConv('Master Data'!$H945,'Master Data'!$K945)</f>
        <v>10141.450000000001</v>
      </c>
      <c r="Q945" s="32">
        <f t="shared" si="29"/>
        <v>1.0213105644990882E-2</v>
      </c>
      <c r="R945" s="35" cm="1">
        <f t="array" ref="R945">ProfitPCNT(N945,H945)</f>
        <v>-0.89399937878705704</v>
      </c>
      <c r="T945" s="11"/>
      <c r="U945" s="11"/>
    </row>
    <row r="946" spans="1:21" x14ac:dyDescent="0.2">
      <c r="A946" s="7">
        <v>21</v>
      </c>
      <c r="B946" s="36">
        <v>44288</v>
      </c>
      <c r="C946" s="7" t="str" cm="1">
        <f t="array" ref="C946">Host(D946)</f>
        <v>Instagram</v>
      </c>
      <c r="D946" s="7" t="s">
        <v>22</v>
      </c>
      <c r="E946" s="7" t="s">
        <v>17</v>
      </c>
      <c r="F946" s="7">
        <v>374754</v>
      </c>
      <c r="G946" s="7">
        <v>250450</v>
      </c>
      <c r="H946" s="37">
        <v>12875.59</v>
      </c>
      <c r="I946" s="7">
        <v>2449</v>
      </c>
      <c r="J946" s="7">
        <v>20</v>
      </c>
      <c r="K946" s="7">
        <v>2</v>
      </c>
      <c r="L946" s="38" cm="1">
        <f t="array" ref="L946">ConvRate(K946,J946)</f>
        <v>0.1</v>
      </c>
      <c r="M946" s="39">
        <v>12607</v>
      </c>
      <c r="N946" s="39" cm="1">
        <f t="array" ref="N946">Profit(M946,H946)</f>
        <v>-268.58999999999997</v>
      </c>
      <c r="O946" s="40">
        <f t="shared" si="28"/>
        <v>5.2574887709269094</v>
      </c>
      <c r="P946" s="40" cm="1">
        <f t="array" ref="P946">CostperConv('Master Data'!$H946,'Master Data'!$K946)</f>
        <v>6437.7950000000001</v>
      </c>
      <c r="Q946" s="38">
        <f t="shared" si="29"/>
        <v>9.778398882012377E-3</v>
      </c>
      <c r="R946" s="41" cm="1">
        <f t="array" ref="R946">ProfitPCNT(N946,H946)</f>
        <v>-2.0860403290256988E-2</v>
      </c>
      <c r="T946" s="11"/>
      <c r="U946" s="11"/>
    </row>
    <row r="947" spans="1:21" x14ac:dyDescent="0.2">
      <c r="A947" s="8">
        <v>22</v>
      </c>
      <c r="B947" s="30">
        <v>44288</v>
      </c>
      <c r="C947" s="8" t="str" cm="1">
        <f t="array" ref="C947">Host(D947)</f>
        <v>Google</v>
      </c>
      <c r="D947" s="8" t="s">
        <v>23</v>
      </c>
      <c r="E947" s="8" t="s">
        <v>24</v>
      </c>
      <c r="F947" s="8">
        <v>39889</v>
      </c>
      <c r="G947" s="8">
        <v>47373078</v>
      </c>
      <c r="H947" s="31">
        <v>38667.800000000003</v>
      </c>
      <c r="I947" s="8">
        <v>4933</v>
      </c>
      <c r="J947" s="8">
        <v>92</v>
      </c>
      <c r="K947" s="8">
        <v>10</v>
      </c>
      <c r="L947" s="32" cm="1">
        <f t="array" ref="L947">ConvRate(K947,J947)</f>
        <v>0.10869565217391304</v>
      </c>
      <c r="M947" s="33">
        <v>44353</v>
      </c>
      <c r="N947" s="33" cm="1">
        <f t="array" ref="N947">Profit(M947,H947)</f>
        <v>5685.2</v>
      </c>
      <c r="O947" s="34">
        <f t="shared" si="28"/>
        <v>7.8385972025136841</v>
      </c>
      <c r="P947" s="34" cm="1">
        <f t="array" ref="P947">CostperConv('Master Data'!$H947,'Master Data'!$K947)</f>
        <v>3866.78</v>
      </c>
      <c r="Q947" s="32">
        <f t="shared" si="29"/>
        <v>1.0413087365781889E-4</v>
      </c>
      <c r="R947" s="35" cm="1">
        <f t="array" ref="R947">ProfitPCNT(N947,H947)</f>
        <v>0.14702672507874767</v>
      </c>
      <c r="T947" s="11"/>
      <c r="U947" s="11"/>
    </row>
    <row r="948" spans="1:21" x14ac:dyDescent="0.2">
      <c r="A948" s="7">
        <v>23</v>
      </c>
      <c r="B948" s="36">
        <v>44289</v>
      </c>
      <c r="C948" s="7" t="str" cm="1">
        <f t="array" ref="C948">Host(D948)</f>
        <v>Facebook</v>
      </c>
      <c r="D948" s="7" t="s">
        <v>10</v>
      </c>
      <c r="E948" s="7" t="s">
        <v>11</v>
      </c>
      <c r="F948" s="7">
        <v>349043</v>
      </c>
      <c r="G948" s="7">
        <v>1853320</v>
      </c>
      <c r="H948" s="37">
        <v>60562.73</v>
      </c>
      <c r="I948" s="7">
        <v>8426</v>
      </c>
      <c r="J948" s="7">
        <v>132</v>
      </c>
      <c r="K948" s="7">
        <v>14</v>
      </c>
      <c r="L948" s="38" cm="1">
        <f t="array" ref="L948">ConvRate(K948,J948)</f>
        <v>0.10606060606060606</v>
      </c>
      <c r="M948" s="39">
        <v>73055</v>
      </c>
      <c r="N948" s="39" cm="1">
        <f t="array" ref="N948">Profit(M948,H948)</f>
        <v>12492.27</v>
      </c>
      <c r="O948" s="40">
        <f t="shared" si="28"/>
        <v>7.1876014716354142</v>
      </c>
      <c r="P948" s="40" cm="1">
        <f t="array" ref="P948">CostperConv('Master Data'!$H948,'Master Data'!$K948)</f>
        <v>4325.9092857142859</v>
      </c>
      <c r="Q948" s="38">
        <f t="shared" si="29"/>
        <v>4.5464355858675243E-3</v>
      </c>
      <c r="R948" s="41" cm="1">
        <f t="array" ref="R948">ProfitPCNT(N948,H948)</f>
        <v>0.20626992871688576</v>
      </c>
      <c r="T948" s="11"/>
      <c r="U948" s="11"/>
    </row>
    <row r="949" spans="1:21" x14ac:dyDescent="0.2">
      <c r="A949" s="8">
        <v>24</v>
      </c>
      <c r="B949" s="30">
        <v>44289</v>
      </c>
      <c r="C949" s="8" t="str" cm="1">
        <f t="array" ref="C949">Host(D949)</f>
        <v>Facebook</v>
      </c>
      <c r="D949" s="8" t="s">
        <v>12</v>
      </c>
      <c r="E949" s="8" t="s">
        <v>11</v>
      </c>
      <c r="F949" s="8">
        <v>348934</v>
      </c>
      <c r="G949" s="8">
        <v>1130029</v>
      </c>
      <c r="H949" s="31">
        <v>81579.320000000007</v>
      </c>
      <c r="I949" s="8">
        <v>11119</v>
      </c>
      <c r="J949" s="8">
        <v>268</v>
      </c>
      <c r="K949" s="8">
        <v>14</v>
      </c>
      <c r="L949" s="32" cm="1">
        <f t="array" ref="L949">ConvRate(K949,J949)</f>
        <v>5.2238805970149252E-2</v>
      </c>
      <c r="M949" s="33">
        <v>67348</v>
      </c>
      <c r="N949" s="33" cm="1">
        <f t="array" ref="N949">Profit(M949,H949)</f>
        <v>-14231.32</v>
      </c>
      <c r="O949" s="34">
        <f t="shared" si="28"/>
        <v>7.3369295799982019</v>
      </c>
      <c r="P949" s="34" cm="1">
        <f t="array" ref="P949">CostperConv('Master Data'!$H949,'Master Data'!$K949)</f>
        <v>5827.0942857142863</v>
      </c>
      <c r="Q949" s="32">
        <f t="shared" si="29"/>
        <v>9.8395704888989566E-3</v>
      </c>
      <c r="R949" s="35" cm="1">
        <f t="array" ref="R949">ProfitPCNT(N949,H949)</f>
        <v>-0.17444764187786804</v>
      </c>
      <c r="T949" s="11"/>
      <c r="U949" s="11"/>
    </row>
    <row r="950" spans="1:21" x14ac:dyDescent="0.2">
      <c r="A950" s="7">
        <v>25</v>
      </c>
      <c r="B950" s="36">
        <v>44289</v>
      </c>
      <c r="C950" s="7" t="str" cm="1">
        <f t="array" ref="C950">Host(D950)</f>
        <v>Google</v>
      </c>
      <c r="D950" s="7" t="s">
        <v>13</v>
      </c>
      <c r="E950" s="7" t="s">
        <v>14</v>
      </c>
      <c r="F950" s="7">
        <v>89459845</v>
      </c>
      <c r="G950" s="7">
        <v>140432</v>
      </c>
      <c r="H950" s="37">
        <v>90917.18</v>
      </c>
      <c r="I950" s="7">
        <v>3225</v>
      </c>
      <c r="J950" s="7">
        <v>94</v>
      </c>
      <c r="K950" s="7">
        <v>18</v>
      </c>
      <c r="L950" s="38" cm="1">
        <f t="array" ref="L950">ConvRate(K950,J950)</f>
        <v>0.19148936170212766</v>
      </c>
      <c r="M950" s="39">
        <v>109038</v>
      </c>
      <c r="N950" s="39" cm="1">
        <f t="array" ref="N950">Profit(M950,H950)</f>
        <v>18120.82</v>
      </c>
      <c r="O950" s="40">
        <f t="shared" si="28"/>
        <v>28.191373643410852</v>
      </c>
      <c r="P950" s="40" cm="1">
        <f t="array" ref="P950">CostperConv('Master Data'!$H950,'Master Data'!$K950)</f>
        <v>5050.9544444444437</v>
      </c>
      <c r="Q950" s="38">
        <f t="shared" si="29"/>
        <v>2.2964851315939387E-2</v>
      </c>
      <c r="R950" s="41" cm="1">
        <f t="array" ref="R950">ProfitPCNT(N950,H950)</f>
        <v>0.19931128528183564</v>
      </c>
      <c r="T950" s="11"/>
      <c r="U950" s="11"/>
    </row>
    <row r="951" spans="1:21" x14ac:dyDescent="0.2">
      <c r="A951" s="8">
        <v>26</v>
      </c>
      <c r="B951" s="30">
        <v>44289</v>
      </c>
      <c r="C951" s="8" t="str" cm="1">
        <f t="array" ref="C951">Host(D951)</f>
        <v>Google</v>
      </c>
      <c r="D951" s="8" t="s">
        <v>15</v>
      </c>
      <c r="E951" s="8" t="s">
        <v>14</v>
      </c>
      <c r="F951" s="8">
        <v>127823</v>
      </c>
      <c r="G951" s="8">
        <v>3844412</v>
      </c>
      <c r="H951" s="31">
        <v>49205.96</v>
      </c>
      <c r="I951" s="8">
        <v>8056</v>
      </c>
      <c r="J951" s="8">
        <v>156</v>
      </c>
      <c r="K951" s="8">
        <v>13</v>
      </c>
      <c r="L951" s="32" cm="1">
        <f t="array" ref="L951">ConvRate(K951,J951)</f>
        <v>8.3333333333333329E-2</v>
      </c>
      <c r="M951" s="33">
        <v>40634</v>
      </c>
      <c r="N951" s="33" cm="1">
        <f t="array" ref="N951">Profit(M951,H951)</f>
        <v>-8571.9599999999991</v>
      </c>
      <c r="O951" s="34">
        <f t="shared" si="28"/>
        <v>6.1079890764647464</v>
      </c>
      <c r="P951" s="34" cm="1">
        <f t="array" ref="P951">CostperConv('Master Data'!$H951,'Master Data'!$K951)</f>
        <v>3785.0738461538463</v>
      </c>
      <c r="Q951" s="32">
        <f t="shared" si="29"/>
        <v>2.0955090141223159E-3</v>
      </c>
      <c r="R951" s="35" cm="1">
        <f t="array" ref="R951">ProfitPCNT(N951,H951)</f>
        <v>-0.17420572629819639</v>
      </c>
      <c r="T951" s="11"/>
      <c r="U951" s="11"/>
    </row>
    <row r="952" spans="1:21" x14ac:dyDescent="0.2">
      <c r="A952" s="7">
        <v>27</v>
      </c>
      <c r="B952" s="36">
        <v>44289</v>
      </c>
      <c r="C952" s="7" t="str" cm="1">
        <f t="array" ref="C952">Host(D952)</f>
        <v>YouTube</v>
      </c>
      <c r="D952" s="7" t="s">
        <v>16</v>
      </c>
      <c r="E952" s="7" t="s">
        <v>17</v>
      </c>
      <c r="F952" s="7">
        <v>10934</v>
      </c>
      <c r="G952" s="7">
        <v>874178</v>
      </c>
      <c r="H952" s="37">
        <v>179742.26</v>
      </c>
      <c r="I952" s="7">
        <v>14227</v>
      </c>
      <c r="J952" s="7">
        <v>456</v>
      </c>
      <c r="K952" s="7">
        <v>81</v>
      </c>
      <c r="L952" s="38" cm="1">
        <f t="array" ref="L952">ConvRate(K952,J952)</f>
        <v>0.17763157894736842</v>
      </c>
      <c r="M952" s="39">
        <v>780106</v>
      </c>
      <c r="N952" s="39" cm="1">
        <f t="array" ref="N952">Profit(M952,H952)</f>
        <v>600363.74</v>
      </c>
      <c r="O952" s="40">
        <f t="shared" si="28"/>
        <v>12.633883461024812</v>
      </c>
      <c r="P952" s="40" cm="1">
        <f t="array" ref="P952">CostperConv('Master Data'!$H952,'Master Data'!$K952)</f>
        <v>2219.0402469135802</v>
      </c>
      <c r="Q952" s="38">
        <f t="shared" si="29"/>
        <v>1.6274717506045679E-2</v>
      </c>
      <c r="R952" s="41" cm="1">
        <f t="array" ref="R952">ProfitPCNT(N952,H952)</f>
        <v>3.3401368159051743</v>
      </c>
      <c r="T952" s="11"/>
      <c r="U952" s="11"/>
    </row>
    <row r="953" spans="1:21" x14ac:dyDescent="0.2">
      <c r="A953" s="8">
        <v>28</v>
      </c>
      <c r="B953" s="30">
        <v>44289</v>
      </c>
      <c r="C953" s="8" t="str" cm="1">
        <f t="array" ref="C953">Host(D953)</f>
        <v>Instagram</v>
      </c>
      <c r="D953" s="8" t="s">
        <v>18</v>
      </c>
      <c r="E953" s="8" t="s">
        <v>11</v>
      </c>
      <c r="F953" s="8">
        <v>9034945</v>
      </c>
      <c r="G953" s="8">
        <v>1598729</v>
      </c>
      <c r="H953" s="31">
        <v>67660.34</v>
      </c>
      <c r="I953" s="8">
        <v>9261</v>
      </c>
      <c r="J953" s="8">
        <v>187</v>
      </c>
      <c r="K953" s="8">
        <v>17</v>
      </c>
      <c r="L953" s="32" cm="1">
        <f t="array" ref="L953">ConvRate(K953,J953)</f>
        <v>9.0909090909090912E-2</v>
      </c>
      <c r="M953" s="33">
        <v>91196</v>
      </c>
      <c r="N953" s="33" cm="1">
        <f t="array" ref="N953">Profit(M953,H953)</f>
        <v>23535.66</v>
      </c>
      <c r="O953" s="34">
        <f t="shared" si="28"/>
        <v>7.3059432026778959</v>
      </c>
      <c r="P953" s="34" cm="1">
        <f t="array" ref="P953">CostperConv('Master Data'!$H953,'Master Data'!$K953)</f>
        <v>3980.02</v>
      </c>
      <c r="Q953" s="32">
        <f t="shared" si="29"/>
        <v>5.7927265971906431E-3</v>
      </c>
      <c r="R953" s="35" cm="1">
        <f t="array" ref="R953">ProfitPCNT(N953,H953)</f>
        <v>0.34785015860103574</v>
      </c>
      <c r="T953" s="11"/>
      <c r="U953" s="11"/>
    </row>
    <row r="954" spans="1:21" x14ac:dyDescent="0.2">
      <c r="A954" s="7">
        <v>29</v>
      </c>
      <c r="B954" s="36">
        <v>44289</v>
      </c>
      <c r="C954" s="7" t="str" cm="1">
        <f t="array" ref="C954">Host(D954)</f>
        <v>Instagram</v>
      </c>
      <c r="D954" s="7" t="s">
        <v>19</v>
      </c>
      <c r="E954" s="7" t="s">
        <v>11</v>
      </c>
      <c r="F954" s="7">
        <v>983498</v>
      </c>
      <c r="G954" s="7">
        <v>3575494</v>
      </c>
      <c r="H954" s="37">
        <v>88155.4</v>
      </c>
      <c r="I954" s="7">
        <v>14407</v>
      </c>
      <c r="J954" s="7">
        <v>546</v>
      </c>
      <c r="K954" s="7">
        <v>32</v>
      </c>
      <c r="L954" s="38" cm="1">
        <f t="array" ref="L954">ConvRate(K954,J954)</f>
        <v>5.8608058608058608E-2</v>
      </c>
      <c r="M954" s="39">
        <v>101991</v>
      </c>
      <c r="N954" s="39" cm="1">
        <f t="array" ref="N954">Profit(M954,H954)</f>
        <v>13835.6</v>
      </c>
      <c r="O954" s="40">
        <f t="shared" si="28"/>
        <v>6.1189282987436657</v>
      </c>
      <c r="P954" s="40" cm="1">
        <f t="array" ref="P954">CostperConv('Master Data'!$H954,'Master Data'!$K954)</f>
        <v>2754.8562499999998</v>
      </c>
      <c r="Q954" s="38">
        <f t="shared" si="29"/>
        <v>4.0293732838035806E-3</v>
      </c>
      <c r="R954" s="41" cm="1">
        <f t="array" ref="R954">ProfitPCNT(N954,H954)</f>
        <v>0.1569455756539021</v>
      </c>
      <c r="T954" s="11"/>
      <c r="U954" s="11"/>
    </row>
    <row r="955" spans="1:21" x14ac:dyDescent="0.2">
      <c r="A955" s="8">
        <v>30</v>
      </c>
      <c r="B955" s="30">
        <v>44289</v>
      </c>
      <c r="C955" s="8" t="str" cm="1">
        <f t="array" ref="C955">Host(D955)</f>
        <v>Facebook</v>
      </c>
      <c r="D955" s="8" t="s">
        <v>20</v>
      </c>
      <c r="E955" s="8" t="s">
        <v>11</v>
      </c>
      <c r="F955" s="8">
        <v>4387490</v>
      </c>
      <c r="G955" s="8">
        <v>31159</v>
      </c>
      <c r="H955" s="31">
        <v>5290.76</v>
      </c>
      <c r="I955" s="8">
        <v>847</v>
      </c>
      <c r="J955" s="8">
        <v>21</v>
      </c>
      <c r="K955" s="8">
        <v>3</v>
      </c>
      <c r="L955" s="32" cm="1">
        <f t="array" ref="L955">ConvRate(K955,J955)</f>
        <v>0.14285714285714285</v>
      </c>
      <c r="M955" s="33">
        <v>26130</v>
      </c>
      <c r="N955" s="33" cm="1">
        <f t="array" ref="N955">Profit(M955,H955)</f>
        <v>20839.240000000002</v>
      </c>
      <c r="O955" s="34">
        <f t="shared" si="28"/>
        <v>6.2464698937426215</v>
      </c>
      <c r="P955" s="34" cm="1">
        <f t="array" ref="P955">CostperConv('Master Data'!$H955,'Master Data'!$K955)</f>
        <v>1763.5866666666668</v>
      </c>
      <c r="Q955" s="32">
        <f t="shared" si="29"/>
        <v>2.7183157354215476E-2</v>
      </c>
      <c r="R955" s="35" cm="1">
        <f t="array" ref="R955">ProfitPCNT(N955,H955)</f>
        <v>3.938798962719912</v>
      </c>
      <c r="T955" s="11"/>
      <c r="U955" s="11"/>
    </row>
    <row r="956" spans="1:21" x14ac:dyDescent="0.2">
      <c r="A956" s="7">
        <v>31</v>
      </c>
      <c r="B956" s="36">
        <v>44289</v>
      </c>
      <c r="C956" s="7" t="str" cm="1">
        <f t="array" ref="C956">Host(D956)</f>
        <v>Facebook</v>
      </c>
      <c r="D956" s="7" t="s">
        <v>21</v>
      </c>
      <c r="E956" s="7" t="s">
        <v>11</v>
      </c>
      <c r="F956" s="7">
        <v>544756</v>
      </c>
      <c r="G956" s="7">
        <v>259829</v>
      </c>
      <c r="H956" s="37">
        <v>69281.97</v>
      </c>
      <c r="I956" s="7">
        <v>3367</v>
      </c>
      <c r="J956" s="7">
        <v>76</v>
      </c>
      <c r="K956" s="7">
        <v>7</v>
      </c>
      <c r="L956" s="38" cm="1">
        <f t="array" ref="L956">ConvRate(K956,J956)</f>
        <v>9.2105263157894732E-2</v>
      </c>
      <c r="M956" s="39">
        <v>5779</v>
      </c>
      <c r="N956" s="39" cm="1">
        <f t="array" ref="N956">Profit(M956,H956)</f>
        <v>-63502.97</v>
      </c>
      <c r="O956" s="40">
        <f t="shared" si="28"/>
        <v>20.576765666765667</v>
      </c>
      <c r="P956" s="40" cm="1">
        <f t="array" ref="P956">CostperConv('Master Data'!$H956,'Master Data'!$K956)</f>
        <v>9897.4242857142854</v>
      </c>
      <c r="Q956" s="38">
        <f t="shared" si="29"/>
        <v>1.2958522720712469E-2</v>
      </c>
      <c r="R956" s="41" cm="1">
        <f t="array" ref="R956">ProfitPCNT(N956,H956)</f>
        <v>-0.91658724484884013</v>
      </c>
      <c r="T956" s="11"/>
      <c r="U956" s="11"/>
    </row>
    <row r="957" spans="1:21" x14ac:dyDescent="0.2">
      <c r="A957" s="8">
        <v>32</v>
      </c>
      <c r="B957" s="30">
        <v>44289</v>
      </c>
      <c r="C957" s="8" t="str" cm="1">
        <f t="array" ref="C957">Host(D957)</f>
        <v>Instagram</v>
      </c>
      <c r="D957" s="8" t="s">
        <v>22</v>
      </c>
      <c r="E957" s="8" t="s">
        <v>17</v>
      </c>
      <c r="F957" s="8">
        <v>374754</v>
      </c>
      <c r="G957" s="8">
        <v>600214</v>
      </c>
      <c r="H957" s="31">
        <v>162523.82</v>
      </c>
      <c r="I957" s="8">
        <v>7583</v>
      </c>
      <c r="J957" s="8">
        <v>397</v>
      </c>
      <c r="K957" s="8">
        <v>41</v>
      </c>
      <c r="L957" s="32" cm="1">
        <f t="array" ref="L957">ConvRate(K957,J957)</f>
        <v>0.10327455919395466</v>
      </c>
      <c r="M957" s="33">
        <v>287103</v>
      </c>
      <c r="N957" s="33" cm="1">
        <f t="array" ref="N957">Profit(M957,H957)</f>
        <v>124579.18</v>
      </c>
      <c r="O957" s="34">
        <f t="shared" si="28"/>
        <v>21.432654622181197</v>
      </c>
      <c r="P957" s="34" cm="1">
        <f t="array" ref="P957">CostperConv('Master Data'!$H957,'Master Data'!$K957)</f>
        <v>3963.9956097560976</v>
      </c>
      <c r="Q957" s="32">
        <f t="shared" si="29"/>
        <v>1.2633827268274316E-2</v>
      </c>
      <c r="R957" s="35" cm="1">
        <f t="array" ref="R957">ProfitPCNT(N957,H957)</f>
        <v>0.76652874637083956</v>
      </c>
      <c r="T957" s="11"/>
      <c r="U957" s="11"/>
    </row>
    <row r="958" spans="1:21" x14ac:dyDescent="0.2">
      <c r="A958" s="7">
        <v>33</v>
      </c>
      <c r="B958" s="36">
        <v>44289</v>
      </c>
      <c r="C958" s="7" t="str" cm="1">
        <f t="array" ref="C958">Host(D958)</f>
        <v>Google</v>
      </c>
      <c r="D958" s="7" t="s">
        <v>23</v>
      </c>
      <c r="E958" s="7" t="s">
        <v>24</v>
      </c>
      <c r="F958" s="7">
        <v>39889</v>
      </c>
      <c r="G958" s="7">
        <v>134157683</v>
      </c>
      <c r="H958" s="37">
        <v>31150.76</v>
      </c>
      <c r="I958" s="7">
        <v>14298</v>
      </c>
      <c r="J958" s="7">
        <v>76</v>
      </c>
      <c r="K958" s="7">
        <v>13</v>
      </c>
      <c r="L958" s="38" cm="1">
        <f t="array" ref="L958">ConvRate(K958,J958)</f>
        <v>0.17105263157894737</v>
      </c>
      <c r="M958" s="39">
        <v>61769</v>
      </c>
      <c r="N958" s="39" cm="1">
        <f t="array" ref="N958">Profit(M958,H958)</f>
        <v>30618.240000000002</v>
      </c>
      <c r="O958" s="40">
        <f t="shared" si="28"/>
        <v>2.1786795355993842</v>
      </c>
      <c r="P958" s="40" cm="1">
        <f t="array" ref="P958">CostperConv('Master Data'!$H958,'Master Data'!$K958)</f>
        <v>2396.2123076923076</v>
      </c>
      <c r="Q958" s="38">
        <f t="shared" si="29"/>
        <v>1.0657608032780351E-4</v>
      </c>
      <c r="R958" s="41" cm="1">
        <f t="array" ref="R958">ProfitPCNT(N958,H958)</f>
        <v>0.98290507197898236</v>
      </c>
      <c r="T958" s="11"/>
      <c r="U958" s="11"/>
    </row>
    <row r="959" spans="1:21" x14ac:dyDescent="0.2">
      <c r="A959" s="8">
        <v>34</v>
      </c>
      <c r="B959" s="30">
        <v>44290</v>
      </c>
      <c r="C959" s="8" t="str" cm="1">
        <f t="array" ref="C959">Host(D959)</f>
        <v>Facebook</v>
      </c>
      <c r="D959" s="8" t="s">
        <v>10</v>
      </c>
      <c r="E959" s="8" t="s">
        <v>11</v>
      </c>
      <c r="F959" s="8">
        <v>349043</v>
      </c>
      <c r="G959" s="8">
        <v>2952903</v>
      </c>
      <c r="H959" s="31">
        <v>193156.01</v>
      </c>
      <c r="I959" s="8">
        <v>9687</v>
      </c>
      <c r="J959" s="8">
        <v>172</v>
      </c>
      <c r="K959" s="8">
        <v>35</v>
      </c>
      <c r="L959" s="32" cm="1">
        <f t="array" ref="L959">ConvRate(K959,J959)</f>
        <v>0.20348837209302326</v>
      </c>
      <c r="M959" s="33">
        <v>156571</v>
      </c>
      <c r="N959" s="33" cm="1">
        <f t="array" ref="N959">Profit(M959,H959)</f>
        <v>-36585.01</v>
      </c>
      <c r="O959" s="34">
        <f t="shared" si="28"/>
        <v>19.939714049757409</v>
      </c>
      <c r="P959" s="34" cm="1">
        <f t="array" ref="P959">CostperConv('Master Data'!$H959,'Master Data'!$K959)</f>
        <v>5518.7431428571435</v>
      </c>
      <c r="Q959" s="32">
        <f t="shared" si="29"/>
        <v>3.2805005785831775E-3</v>
      </c>
      <c r="R959" s="35" cm="1">
        <f t="array" ref="R959">ProfitPCNT(N959,H959)</f>
        <v>-0.18940653205665203</v>
      </c>
      <c r="T959" s="11"/>
      <c r="U959" s="11"/>
    </row>
    <row r="960" spans="1:21" x14ac:dyDescent="0.2">
      <c r="A960" s="7">
        <v>35</v>
      </c>
      <c r="B960" s="36">
        <v>44290</v>
      </c>
      <c r="C960" s="7" t="str" cm="1">
        <f t="array" ref="C960">Host(D960)</f>
        <v>Facebook</v>
      </c>
      <c r="D960" s="7" t="s">
        <v>12</v>
      </c>
      <c r="E960" s="7" t="s">
        <v>11</v>
      </c>
      <c r="F960" s="7">
        <v>348934</v>
      </c>
      <c r="G960" s="7">
        <v>4257540</v>
      </c>
      <c r="H960" s="37">
        <v>108958.3</v>
      </c>
      <c r="I960" s="7">
        <v>15561</v>
      </c>
      <c r="J960" s="7">
        <v>134</v>
      </c>
      <c r="K960" s="7">
        <v>18</v>
      </c>
      <c r="L960" s="38" cm="1">
        <f t="array" ref="L960">ConvRate(K960,J960)</f>
        <v>0.13432835820895522</v>
      </c>
      <c r="M960" s="39">
        <v>80447</v>
      </c>
      <c r="N960" s="39" cm="1">
        <f t="array" ref="N960">Profit(M960,H960)</f>
        <v>-28511.3</v>
      </c>
      <c r="O960" s="40">
        <f t="shared" si="28"/>
        <v>7.0020114388535442</v>
      </c>
      <c r="P960" s="40" cm="1">
        <f t="array" ref="P960">CostperConv('Master Data'!$H960,'Master Data'!$K960)</f>
        <v>6053.2388888888891</v>
      </c>
      <c r="Q960" s="38">
        <f t="shared" si="29"/>
        <v>3.6549274933412252E-3</v>
      </c>
      <c r="R960" s="41" cm="1">
        <f t="array" ref="R960">ProfitPCNT(N960,H960)</f>
        <v>-0.26167166705060557</v>
      </c>
      <c r="T960" s="11"/>
      <c r="U960" s="11"/>
    </row>
    <row r="961" spans="1:21" x14ac:dyDescent="0.2">
      <c r="A961" s="8">
        <v>36</v>
      </c>
      <c r="B961" s="30">
        <v>44290</v>
      </c>
      <c r="C961" s="8" t="str" cm="1">
        <f t="array" ref="C961">Host(D961)</f>
        <v>Google</v>
      </c>
      <c r="D961" s="8" t="s">
        <v>13</v>
      </c>
      <c r="E961" s="8" t="s">
        <v>14</v>
      </c>
      <c r="F961" s="8">
        <v>89459845</v>
      </c>
      <c r="G961" s="8">
        <v>229530</v>
      </c>
      <c r="H961" s="31">
        <v>46284.800000000003</v>
      </c>
      <c r="I961" s="8">
        <v>3389</v>
      </c>
      <c r="J961" s="8">
        <v>58</v>
      </c>
      <c r="K961" s="8">
        <v>9</v>
      </c>
      <c r="L961" s="32" cm="1">
        <f t="array" ref="L961">ConvRate(K961,J961)</f>
        <v>0.15517241379310345</v>
      </c>
      <c r="M961" s="33">
        <v>72048</v>
      </c>
      <c r="N961" s="33" cm="1">
        <f t="array" ref="N961">Profit(M961,H961)</f>
        <v>25763.200000000001</v>
      </c>
      <c r="O961" s="34">
        <f t="shared" si="28"/>
        <v>13.657362053703158</v>
      </c>
      <c r="P961" s="34" cm="1">
        <f t="array" ref="P961">CostperConv('Master Data'!$H961,'Master Data'!$K961)</f>
        <v>5142.7555555555555</v>
      </c>
      <c r="Q961" s="32">
        <f t="shared" si="29"/>
        <v>1.4764954472182285E-2</v>
      </c>
      <c r="R961" s="35" cm="1">
        <f t="array" ref="R961">ProfitPCNT(N961,H961)</f>
        <v>0.5566233407079646</v>
      </c>
      <c r="T961" s="11"/>
      <c r="U961" s="11"/>
    </row>
    <row r="962" spans="1:21" x14ac:dyDescent="0.2">
      <c r="A962" s="7">
        <v>37</v>
      </c>
      <c r="B962" s="36">
        <v>44290</v>
      </c>
      <c r="C962" s="7" t="str" cm="1">
        <f t="array" ref="C962">Host(D962)</f>
        <v>Google</v>
      </c>
      <c r="D962" s="7" t="s">
        <v>15</v>
      </c>
      <c r="E962" s="7" t="s">
        <v>14</v>
      </c>
      <c r="F962" s="7">
        <v>127823</v>
      </c>
      <c r="G962" s="7">
        <v>1723449</v>
      </c>
      <c r="H962" s="37">
        <v>67213.05</v>
      </c>
      <c r="I962" s="7">
        <v>10324</v>
      </c>
      <c r="J962" s="7">
        <v>268</v>
      </c>
      <c r="K962" s="7">
        <v>14</v>
      </c>
      <c r="L962" s="38" cm="1">
        <f t="array" ref="L962">ConvRate(K962,J962)</f>
        <v>5.2238805970149252E-2</v>
      </c>
      <c r="M962" s="39">
        <v>48579</v>
      </c>
      <c r="N962" s="39" cm="1">
        <f t="array" ref="N962">Profit(M962,H962)</f>
        <v>-18634.05</v>
      </c>
      <c r="O962" s="40">
        <f t="shared" ref="O962:O1025" si="30">H962/I962</f>
        <v>6.5103690430065866</v>
      </c>
      <c r="P962" s="40" cm="1">
        <f t="array" ref="P962">CostperConv('Master Data'!$H962,'Master Data'!$K962)</f>
        <v>4800.9321428571429</v>
      </c>
      <c r="Q962" s="38">
        <f t="shared" si="29"/>
        <v>5.990313609512089E-3</v>
      </c>
      <c r="R962" s="41" cm="1">
        <f t="array" ref="R962">ProfitPCNT(N962,H962)</f>
        <v>-0.27723857197374613</v>
      </c>
      <c r="T962" s="11"/>
      <c r="U962" s="11"/>
    </row>
    <row r="963" spans="1:21" x14ac:dyDescent="0.2">
      <c r="A963" s="8">
        <v>38</v>
      </c>
      <c r="B963" s="30">
        <v>44290</v>
      </c>
      <c r="C963" s="8" t="str" cm="1">
        <f t="array" ref="C963">Host(D963)</f>
        <v>YouTube</v>
      </c>
      <c r="D963" s="8" t="s">
        <v>16</v>
      </c>
      <c r="E963" s="8" t="s">
        <v>17</v>
      </c>
      <c r="F963" s="8">
        <v>10934</v>
      </c>
      <c r="G963" s="8">
        <v>1838086</v>
      </c>
      <c r="H963" s="31">
        <v>155395.75</v>
      </c>
      <c r="I963" s="8">
        <v>19309</v>
      </c>
      <c r="J963" s="8">
        <v>399</v>
      </c>
      <c r="K963" s="8">
        <v>77</v>
      </c>
      <c r="L963" s="32" cm="1">
        <f t="array" ref="L963">ConvRate(K963,J963)</f>
        <v>0.19298245614035087</v>
      </c>
      <c r="M963" s="33">
        <v>613914</v>
      </c>
      <c r="N963" s="33" cm="1">
        <f t="array" ref="N963">Profit(M963,H963)</f>
        <v>458518.25</v>
      </c>
      <c r="O963" s="34">
        <f t="shared" si="30"/>
        <v>8.0478403853125489</v>
      </c>
      <c r="P963" s="34" cm="1">
        <f t="array" ref="P963">CostperConv('Master Data'!$H963,'Master Data'!$K963)</f>
        <v>2018.1266233766235</v>
      </c>
      <c r="Q963" s="32">
        <f t="shared" ref="Q963:Q1026" si="31">I963/G963</f>
        <v>1.0504949169951787E-2</v>
      </c>
      <c r="R963" s="35" cm="1">
        <f t="array" ref="R963">ProfitPCNT(N963,H963)</f>
        <v>2.950648585949101</v>
      </c>
      <c r="T963" s="11"/>
      <c r="U963" s="11"/>
    </row>
    <row r="964" spans="1:21" x14ac:dyDescent="0.2">
      <c r="A964" s="7">
        <v>39</v>
      </c>
      <c r="B964" s="36">
        <v>44290</v>
      </c>
      <c r="C964" s="7" t="str" cm="1">
        <f t="array" ref="C964">Host(D964)</f>
        <v>Instagram</v>
      </c>
      <c r="D964" s="7" t="s">
        <v>18</v>
      </c>
      <c r="E964" s="7" t="s">
        <v>11</v>
      </c>
      <c r="F964" s="7">
        <v>9034945</v>
      </c>
      <c r="G964" s="7">
        <v>1164705</v>
      </c>
      <c r="H964" s="37">
        <v>90314.76</v>
      </c>
      <c r="I964" s="7">
        <v>8939</v>
      </c>
      <c r="J964" s="7">
        <v>230</v>
      </c>
      <c r="K964" s="7">
        <v>27</v>
      </c>
      <c r="L964" s="38" cm="1">
        <f t="array" ref="L964">ConvRate(K964,J964)</f>
        <v>0.11739130434782609</v>
      </c>
      <c r="M964" s="39">
        <v>161528</v>
      </c>
      <c r="N964" s="39" cm="1">
        <f t="array" ref="N964">Profit(M964,H964)</f>
        <v>71213.240000000005</v>
      </c>
      <c r="O964" s="40">
        <f t="shared" si="30"/>
        <v>10.103452287727933</v>
      </c>
      <c r="P964" s="40" cm="1">
        <f t="array" ref="P964">CostperConv('Master Data'!$H964,'Master Data'!$K964)</f>
        <v>3344.991111111111</v>
      </c>
      <c r="Q964" s="38">
        <f t="shared" si="31"/>
        <v>7.6749048042208112E-3</v>
      </c>
      <c r="R964" s="41" cm="1">
        <f t="array" ref="R964">ProfitPCNT(N964,H964)</f>
        <v>0.78850057288531805</v>
      </c>
      <c r="T964" s="11"/>
      <c r="U964" s="11"/>
    </row>
    <row r="965" spans="1:21" x14ac:dyDescent="0.2">
      <c r="A965" s="8">
        <v>40</v>
      </c>
      <c r="B965" s="30">
        <v>44290</v>
      </c>
      <c r="C965" s="8" t="str" cm="1">
        <f t="array" ref="C965">Host(D965)</f>
        <v>Instagram</v>
      </c>
      <c r="D965" s="8" t="s">
        <v>19</v>
      </c>
      <c r="E965" s="8" t="s">
        <v>11</v>
      </c>
      <c r="F965" s="8">
        <v>983498</v>
      </c>
      <c r="G965" s="8">
        <v>2931609</v>
      </c>
      <c r="H965" s="31">
        <v>34867.629999999997</v>
      </c>
      <c r="I965" s="8">
        <v>17384</v>
      </c>
      <c r="J965" s="8">
        <v>456</v>
      </c>
      <c r="K965" s="8">
        <v>9</v>
      </c>
      <c r="L965" s="32" cm="1">
        <f t="array" ref="L965">ConvRate(K965,J965)</f>
        <v>1.9736842105263157E-2</v>
      </c>
      <c r="M965" s="33">
        <v>26363</v>
      </c>
      <c r="N965" s="33" cm="1">
        <f t="array" ref="N965">Profit(M965,H965)</f>
        <v>-8504.6299999999992</v>
      </c>
      <c r="O965" s="34">
        <f t="shared" si="30"/>
        <v>2.0057311320754714</v>
      </c>
      <c r="P965" s="34" cm="1">
        <f t="array" ref="P965">CostperConv('Master Data'!$H965,'Master Data'!$K965)</f>
        <v>3874.181111111111</v>
      </c>
      <c r="Q965" s="32">
        <f t="shared" si="31"/>
        <v>5.9298494444518348E-3</v>
      </c>
      <c r="R965" s="35" cm="1">
        <f t="array" ref="R965">ProfitPCNT(N965,H965)</f>
        <v>-0.24391190339004973</v>
      </c>
      <c r="T965" s="11"/>
      <c r="U965" s="11"/>
    </row>
    <row r="966" spans="1:21" x14ac:dyDescent="0.2">
      <c r="A966" s="7">
        <v>41</v>
      </c>
      <c r="B966" s="36">
        <v>44290</v>
      </c>
      <c r="C966" s="7" t="str" cm="1">
        <f t="array" ref="C966">Host(D966)</f>
        <v>Facebook</v>
      </c>
      <c r="D966" s="7" t="s">
        <v>20</v>
      </c>
      <c r="E966" s="7" t="s">
        <v>11</v>
      </c>
      <c r="F966" s="7">
        <v>4387490</v>
      </c>
      <c r="G966" s="7">
        <v>41478</v>
      </c>
      <c r="H966" s="37">
        <v>713.13</v>
      </c>
      <c r="I966" s="7">
        <v>1100</v>
      </c>
      <c r="J966" s="7">
        <v>3</v>
      </c>
      <c r="K966" s="7">
        <v>1</v>
      </c>
      <c r="L966" s="38" cm="1">
        <f t="array" ref="L966">ConvRate(K966,J966)</f>
        <v>0.33333333333333331</v>
      </c>
      <c r="M966" s="39">
        <v>5202</v>
      </c>
      <c r="N966" s="39" cm="1">
        <f t="array" ref="N966">Profit(M966,H966)</f>
        <v>4488.87</v>
      </c>
      <c r="O966" s="40">
        <f t="shared" si="30"/>
        <v>0.64829999999999999</v>
      </c>
      <c r="P966" s="40" cm="1">
        <f t="array" ref="P966">CostperConv('Master Data'!$H966,'Master Data'!$K966)</f>
        <v>713.13</v>
      </c>
      <c r="Q966" s="38">
        <f t="shared" si="31"/>
        <v>2.652008293553209E-2</v>
      </c>
      <c r="R966" s="41" cm="1">
        <f t="array" ref="R966">ProfitPCNT(N966,H966)</f>
        <v>6.2946026671153925</v>
      </c>
      <c r="T966" s="11"/>
      <c r="U966" s="11"/>
    </row>
    <row r="967" spans="1:21" x14ac:dyDescent="0.2">
      <c r="A967" s="8">
        <v>42</v>
      </c>
      <c r="B967" s="30">
        <v>44290</v>
      </c>
      <c r="C967" s="8" t="str" cm="1">
        <f t="array" ref="C967">Host(D967)</f>
        <v>Facebook</v>
      </c>
      <c r="D967" s="8" t="s">
        <v>21</v>
      </c>
      <c r="E967" s="8" t="s">
        <v>11</v>
      </c>
      <c r="F967" s="8">
        <v>544756</v>
      </c>
      <c r="G967" s="8">
        <v>502733</v>
      </c>
      <c r="H967" s="31">
        <v>125064.66</v>
      </c>
      <c r="I967" s="8">
        <v>4730</v>
      </c>
      <c r="J967" s="8">
        <v>83</v>
      </c>
      <c r="K967" s="8">
        <v>12</v>
      </c>
      <c r="L967" s="32" cm="1">
        <f t="array" ref="L967">ConvRate(K967,J967)</f>
        <v>0.14457831325301204</v>
      </c>
      <c r="M967" s="33">
        <v>6979</v>
      </c>
      <c r="N967" s="33" cm="1">
        <f t="array" ref="N967">Profit(M967,H967)</f>
        <v>-118085.66</v>
      </c>
      <c r="O967" s="34">
        <f t="shared" si="30"/>
        <v>26.440731501057083</v>
      </c>
      <c r="P967" s="34" cm="1">
        <f t="array" ref="P967">CostperConv('Master Data'!$H967,'Master Data'!$K967)</f>
        <v>10422.055</v>
      </c>
      <c r="Q967" s="32">
        <f t="shared" si="31"/>
        <v>9.4085727413955322E-3</v>
      </c>
      <c r="R967" s="35" cm="1">
        <f t="array" ref="R967">ProfitPCNT(N967,H967)</f>
        <v>-0.94419686584523554</v>
      </c>
      <c r="T967" s="11"/>
      <c r="U967" s="11"/>
    </row>
    <row r="968" spans="1:21" x14ac:dyDescent="0.2">
      <c r="A968" s="7">
        <v>43</v>
      </c>
      <c r="B968" s="36">
        <v>44290</v>
      </c>
      <c r="C968" s="7" t="str" cm="1">
        <f t="array" ref="C968">Host(D968)</f>
        <v>Instagram</v>
      </c>
      <c r="D968" s="7" t="s">
        <v>22</v>
      </c>
      <c r="E968" s="7" t="s">
        <v>17</v>
      </c>
      <c r="F968" s="7">
        <v>374754</v>
      </c>
      <c r="G968" s="7">
        <v>1355212</v>
      </c>
      <c r="H968" s="37">
        <v>147469.69</v>
      </c>
      <c r="I968" s="7">
        <v>14279</v>
      </c>
      <c r="J968" s="7">
        <v>264</v>
      </c>
      <c r="K968" s="7">
        <v>43</v>
      </c>
      <c r="L968" s="38" cm="1">
        <f t="array" ref="L968">ConvRate(K968,J968)</f>
        <v>0.16287878787878787</v>
      </c>
      <c r="M968" s="39">
        <v>263519</v>
      </c>
      <c r="N968" s="39" cm="1">
        <f t="array" ref="N968">Profit(M968,H968)</f>
        <v>116049.31</v>
      </c>
      <c r="O968" s="40">
        <f t="shared" si="30"/>
        <v>10.327732334197073</v>
      </c>
      <c r="P968" s="40" cm="1">
        <f t="array" ref="P968">CostperConv('Master Data'!$H968,'Master Data'!$K968)</f>
        <v>3429.5276744186049</v>
      </c>
      <c r="Q968" s="38">
        <f t="shared" si="31"/>
        <v>1.0536358887022841E-2</v>
      </c>
      <c r="R968" s="41" cm="1">
        <f t="array" ref="R968">ProfitPCNT(N968,H968)</f>
        <v>0.78693669187207216</v>
      </c>
      <c r="T968" s="11"/>
      <c r="U968" s="11"/>
    </row>
    <row r="969" spans="1:21" x14ac:dyDescent="0.2">
      <c r="A969" s="8">
        <v>44</v>
      </c>
      <c r="B969" s="30">
        <v>44290</v>
      </c>
      <c r="C969" s="8" t="str" cm="1">
        <f t="array" ref="C969">Host(D969)</f>
        <v>Google</v>
      </c>
      <c r="D969" s="8" t="s">
        <v>23</v>
      </c>
      <c r="E969" s="8" t="s">
        <v>24</v>
      </c>
      <c r="F969" s="8">
        <v>39889</v>
      </c>
      <c r="G969" s="8">
        <v>45351117</v>
      </c>
      <c r="H969" s="31">
        <v>185438.55</v>
      </c>
      <c r="I969" s="8">
        <v>19374</v>
      </c>
      <c r="J969" s="8">
        <v>270</v>
      </c>
      <c r="K969" s="8">
        <v>54</v>
      </c>
      <c r="L969" s="32" cm="1">
        <f t="array" ref="L969">ConvRate(K969,J969)</f>
        <v>0.2</v>
      </c>
      <c r="M969" s="33">
        <v>232842</v>
      </c>
      <c r="N969" s="33" cm="1">
        <f t="array" ref="N969">Profit(M969,H969)</f>
        <v>47403.45</v>
      </c>
      <c r="O969" s="34">
        <f t="shared" si="30"/>
        <v>9.5715159492102817</v>
      </c>
      <c r="P969" s="34" cm="1">
        <f t="array" ref="P969">CostperConv('Master Data'!$H969,'Master Data'!$K969)</f>
        <v>3434.047222222222</v>
      </c>
      <c r="Q969" s="32">
        <f t="shared" si="31"/>
        <v>4.2720006212856898E-4</v>
      </c>
      <c r="R969" s="35" cm="1">
        <f t="array" ref="R969">ProfitPCNT(N969,H969)</f>
        <v>0.25562888622673119</v>
      </c>
      <c r="T969" s="11"/>
      <c r="U969" s="11"/>
    </row>
    <row r="970" spans="1:21" x14ac:dyDescent="0.2">
      <c r="A970" s="7">
        <v>45</v>
      </c>
      <c r="B970" s="36">
        <v>44291</v>
      </c>
      <c r="C970" s="7" t="str" cm="1">
        <f t="array" ref="C970">Host(D970)</f>
        <v>Facebook</v>
      </c>
      <c r="D970" s="7" t="s">
        <v>10</v>
      </c>
      <c r="E970" s="7" t="s">
        <v>11</v>
      </c>
      <c r="F970" s="7">
        <v>349043</v>
      </c>
      <c r="G970" s="7">
        <v>3492635</v>
      </c>
      <c r="H970" s="37">
        <v>77917.279999999999</v>
      </c>
      <c r="I970" s="7">
        <v>12390</v>
      </c>
      <c r="J970" s="7">
        <v>121</v>
      </c>
      <c r="K970" s="7">
        <v>14</v>
      </c>
      <c r="L970" s="38" cm="1">
        <f t="array" ref="L970">ConvRate(K970,J970)</f>
        <v>0.11570247933884298</v>
      </c>
      <c r="M970" s="39">
        <v>73766</v>
      </c>
      <c r="N970" s="39" cm="1">
        <f t="array" ref="N970">Profit(M970,H970)</f>
        <v>-4151.28</v>
      </c>
      <c r="O970" s="40">
        <f t="shared" si="30"/>
        <v>6.2887231638418077</v>
      </c>
      <c r="P970" s="40" cm="1">
        <f t="array" ref="P970">CostperConv('Master Data'!$H970,'Master Data'!$K970)</f>
        <v>5565.5199999999995</v>
      </c>
      <c r="Q970" s="38">
        <f t="shared" si="31"/>
        <v>3.547464879668216E-3</v>
      </c>
      <c r="R970" s="41" cm="1">
        <f t="array" ref="R970">ProfitPCNT(N970,H970)</f>
        <v>-5.3278040506547455E-2</v>
      </c>
      <c r="T970" s="11"/>
      <c r="U970" s="11"/>
    </row>
    <row r="971" spans="1:21" x14ac:dyDescent="0.2">
      <c r="A971" s="8">
        <v>46</v>
      </c>
      <c r="B971" s="30">
        <v>44291</v>
      </c>
      <c r="C971" s="8" t="str" cm="1">
        <f t="array" ref="C971">Host(D971)</f>
        <v>Facebook</v>
      </c>
      <c r="D971" s="8" t="s">
        <v>12</v>
      </c>
      <c r="E971" s="8" t="s">
        <v>11</v>
      </c>
      <c r="F971" s="8">
        <v>348934</v>
      </c>
      <c r="G971" s="8">
        <v>3207339</v>
      </c>
      <c r="H971" s="31">
        <v>224349.87</v>
      </c>
      <c r="I971" s="8">
        <v>14320</v>
      </c>
      <c r="J971" s="8">
        <v>288</v>
      </c>
      <c r="K971" s="8">
        <v>44</v>
      </c>
      <c r="L971" s="32" cm="1">
        <f t="array" ref="L971">ConvRate(K971,J971)</f>
        <v>0.15277777777777779</v>
      </c>
      <c r="M971" s="33">
        <v>175613</v>
      </c>
      <c r="N971" s="33" cm="1">
        <f t="array" ref="N971">Profit(M971,H971)</f>
        <v>-48736.87</v>
      </c>
      <c r="O971" s="34">
        <f t="shared" si="30"/>
        <v>15.666890363128491</v>
      </c>
      <c r="P971" s="34" cm="1">
        <f t="array" ref="P971">CostperConv('Master Data'!$H971,'Master Data'!$K971)</f>
        <v>5098.8606818181815</v>
      </c>
      <c r="Q971" s="32">
        <f t="shared" si="31"/>
        <v>4.4647603511820859E-3</v>
      </c>
      <c r="R971" s="35" cm="1">
        <f t="array" ref="R971">ProfitPCNT(N971,H971)</f>
        <v>-0.21723600731304191</v>
      </c>
      <c r="T971" s="11"/>
      <c r="U971" s="11"/>
    </row>
    <row r="972" spans="1:21" x14ac:dyDescent="0.2">
      <c r="A972" s="7">
        <v>47</v>
      </c>
      <c r="B972" s="36">
        <v>44291</v>
      </c>
      <c r="C972" s="7" t="str" cm="1">
        <f t="array" ref="C972">Host(D972)</f>
        <v>Google</v>
      </c>
      <c r="D972" s="7" t="s">
        <v>13</v>
      </c>
      <c r="E972" s="7" t="s">
        <v>14</v>
      </c>
      <c r="F972" s="7">
        <v>89459845</v>
      </c>
      <c r="G972" s="7">
        <v>235460</v>
      </c>
      <c r="H972" s="37">
        <v>99836.84</v>
      </c>
      <c r="I972" s="7">
        <v>5014</v>
      </c>
      <c r="J972" s="7">
        <v>177</v>
      </c>
      <c r="K972" s="7">
        <v>24</v>
      </c>
      <c r="L972" s="38" cm="1">
        <f t="array" ref="L972">ConvRate(K972,J972)</f>
        <v>0.13559322033898305</v>
      </c>
      <c r="M972" s="39">
        <v>205531</v>
      </c>
      <c r="N972" s="39" cm="1">
        <f t="array" ref="N972">Profit(M972,H972)</f>
        <v>105694.16</v>
      </c>
      <c r="O972" s="40">
        <f t="shared" si="30"/>
        <v>19.911615476665336</v>
      </c>
      <c r="P972" s="40" cm="1">
        <f t="array" ref="P972">CostperConv('Master Data'!$H972,'Master Data'!$K972)</f>
        <v>4159.8683333333329</v>
      </c>
      <c r="Q972" s="38">
        <f t="shared" si="31"/>
        <v>2.1294487386392592E-2</v>
      </c>
      <c r="R972" s="41" cm="1">
        <f t="array" ref="R972">ProfitPCNT(N972,H972)</f>
        <v>1.0586689242167522</v>
      </c>
      <c r="T972" s="11"/>
      <c r="U972" s="11"/>
    </row>
    <row r="973" spans="1:21" x14ac:dyDescent="0.2">
      <c r="A973" s="8">
        <v>48</v>
      </c>
      <c r="B973" s="30">
        <v>44291</v>
      </c>
      <c r="C973" s="8" t="str" cm="1">
        <f t="array" ref="C973">Host(D973)</f>
        <v>Google</v>
      </c>
      <c r="D973" s="8" t="s">
        <v>15</v>
      </c>
      <c r="E973" s="8" t="s">
        <v>14</v>
      </c>
      <c r="F973" s="8">
        <v>127823</v>
      </c>
      <c r="G973" s="8">
        <v>10665748</v>
      </c>
      <c r="H973" s="31">
        <v>66561.440000000002</v>
      </c>
      <c r="I973" s="8">
        <v>14089</v>
      </c>
      <c r="J973" s="8">
        <v>113</v>
      </c>
      <c r="K973" s="8">
        <v>12</v>
      </c>
      <c r="L973" s="32" cm="1">
        <f t="array" ref="L973">ConvRate(K973,J973)</f>
        <v>0.10619469026548672</v>
      </c>
      <c r="M973" s="33">
        <v>47252</v>
      </c>
      <c r="N973" s="33" cm="1">
        <f t="array" ref="N973">Profit(M973,H973)</f>
        <v>-19309.439999999999</v>
      </c>
      <c r="O973" s="34">
        <f t="shared" si="30"/>
        <v>4.7243551707005471</v>
      </c>
      <c r="P973" s="34" cm="1">
        <f t="array" ref="P973">CostperConv('Master Data'!$H973,'Master Data'!$K973)</f>
        <v>5546.7866666666669</v>
      </c>
      <c r="Q973" s="32">
        <f t="shared" si="31"/>
        <v>1.3209575174661918E-3</v>
      </c>
      <c r="R973" s="35" cm="1">
        <f t="array" ref="R973">ProfitPCNT(N973,H973)</f>
        <v>-0.29009949303981403</v>
      </c>
      <c r="T973" s="11"/>
      <c r="U973" s="11"/>
    </row>
    <row r="974" spans="1:21" x14ac:dyDescent="0.2">
      <c r="A974" s="7">
        <v>49</v>
      </c>
      <c r="B974" s="36">
        <v>44291</v>
      </c>
      <c r="C974" s="7" t="str" cm="1">
        <f t="array" ref="C974">Host(D974)</f>
        <v>YouTube</v>
      </c>
      <c r="D974" s="7" t="s">
        <v>16</v>
      </c>
      <c r="E974" s="7" t="s">
        <v>17</v>
      </c>
      <c r="F974" s="7">
        <v>10934</v>
      </c>
      <c r="G974" s="7">
        <v>2157308</v>
      </c>
      <c r="H974" s="37">
        <v>419582.73</v>
      </c>
      <c r="I974" s="7">
        <v>18552</v>
      </c>
      <c r="J974" s="7">
        <v>726</v>
      </c>
      <c r="K974" s="7">
        <v>174</v>
      </c>
      <c r="L974" s="38" cm="1">
        <f t="array" ref="L974">ConvRate(K974,J974)</f>
        <v>0.23966942148760331</v>
      </c>
      <c r="M974" s="39">
        <v>1142984</v>
      </c>
      <c r="N974" s="39" cm="1">
        <f t="array" ref="N974">Profit(M974,H974)</f>
        <v>723401.27</v>
      </c>
      <c r="O974" s="40">
        <f t="shared" si="30"/>
        <v>22.616576649417851</v>
      </c>
      <c r="P974" s="40" cm="1">
        <f t="array" ref="P974">CostperConv('Master Data'!$H974,'Master Data'!$K974)</f>
        <v>2411.395</v>
      </c>
      <c r="Q974" s="38">
        <f t="shared" si="31"/>
        <v>8.5996065466776191E-3</v>
      </c>
      <c r="R974" s="41" cm="1">
        <f t="array" ref="R974">ProfitPCNT(N974,H974)</f>
        <v>1.7240968664272718</v>
      </c>
      <c r="T974" s="11"/>
      <c r="U974" s="11"/>
    </row>
    <row r="975" spans="1:21" x14ac:dyDescent="0.2">
      <c r="A975" s="8">
        <v>50</v>
      </c>
      <c r="B975" s="30">
        <v>44291</v>
      </c>
      <c r="C975" s="8" t="str" cm="1">
        <f t="array" ref="C975">Host(D975)</f>
        <v>Instagram</v>
      </c>
      <c r="D975" s="8" t="s">
        <v>18</v>
      </c>
      <c r="E975" s="8" t="s">
        <v>11</v>
      </c>
      <c r="F975" s="8">
        <v>9034945</v>
      </c>
      <c r="G975" s="8">
        <v>7703194</v>
      </c>
      <c r="H975" s="31">
        <v>304761.3</v>
      </c>
      <c r="I975" s="8">
        <v>14416</v>
      </c>
      <c r="J975" s="8">
        <v>478</v>
      </c>
      <c r="K975" s="8">
        <v>60</v>
      </c>
      <c r="L975" s="32" cm="1">
        <f t="array" ref="L975">ConvRate(K975,J975)</f>
        <v>0.12552301255230125</v>
      </c>
      <c r="M975" s="33">
        <v>472533</v>
      </c>
      <c r="N975" s="33" cm="1">
        <f t="array" ref="N975">Profit(M975,H975)</f>
        <v>167771.70000000001</v>
      </c>
      <c r="O975" s="34">
        <f t="shared" si="30"/>
        <v>21.140489733629298</v>
      </c>
      <c r="P975" s="34" cm="1">
        <f t="array" ref="P975">CostperConv('Master Data'!$H975,'Master Data'!$K975)</f>
        <v>5079.3549999999996</v>
      </c>
      <c r="Q975" s="32">
        <f t="shared" si="31"/>
        <v>1.8714315126946044E-3</v>
      </c>
      <c r="R975" s="35" cm="1">
        <f t="array" ref="R975">ProfitPCNT(N975,H975)</f>
        <v>0.55050198302737263</v>
      </c>
      <c r="T975" s="11"/>
      <c r="U975" s="11"/>
    </row>
    <row r="976" spans="1:21" x14ac:dyDescent="0.2">
      <c r="A976" s="7">
        <v>51</v>
      </c>
      <c r="B976" s="36">
        <v>44291</v>
      </c>
      <c r="C976" s="7" t="str" cm="1">
        <f t="array" ref="C976">Host(D976)</f>
        <v>Instagram</v>
      </c>
      <c r="D976" s="7" t="s">
        <v>19</v>
      </c>
      <c r="E976" s="7" t="s">
        <v>11</v>
      </c>
      <c r="F976" s="7">
        <v>983498</v>
      </c>
      <c r="G976" s="7">
        <v>4457588</v>
      </c>
      <c r="H976" s="37">
        <v>15322.81</v>
      </c>
      <c r="I976" s="7">
        <v>22113</v>
      </c>
      <c r="J976" s="7">
        <v>638</v>
      </c>
      <c r="K976" s="7">
        <v>3</v>
      </c>
      <c r="L976" s="38" cm="1">
        <f t="array" ref="L976">ConvRate(K976,J976)</f>
        <v>4.7021943573667714E-3</v>
      </c>
      <c r="M976" s="39">
        <v>7730</v>
      </c>
      <c r="N976" s="39" cm="1">
        <f t="array" ref="N976">Profit(M976,H976)</f>
        <v>-7592.81</v>
      </c>
      <c r="O976" s="40">
        <f t="shared" si="30"/>
        <v>0.69293221182110065</v>
      </c>
      <c r="P976" s="40" cm="1">
        <f t="array" ref="P976">CostperConv('Master Data'!$H976,'Master Data'!$K976)</f>
        <v>5107.6033333333335</v>
      </c>
      <c r="Q976" s="38">
        <f t="shared" si="31"/>
        <v>4.9607545605381206E-3</v>
      </c>
      <c r="R976" s="41" cm="1">
        <f t="array" ref="R976">ProfitPCNT(N976,H976)</f>
        <v>-0.49552334069273196</v>
      </c>
      <c r="T976" s="11"/>
      <c r="U976" s="11"/>
    </row>
    <row r="977" spans="1:21" x14ac:dyDescent="0.2">
      <c r="A977" s="8">
        <v>52</v>
      </c>
      <c r="B977" s="30">
        <v>44291</v>
      </c>
      <c r="C977" s="8" t="str" cm="1">
        <f t="array" ref="C977">Host(D977)</f>
        <v>Facebook</v>
      </c>
      <c r="D977" s="8" t="s">
        <v>20</v>
      </c>
      <c r="E977" s="8" t="s">
        <v>11</v>
      </c>
      <c r="F977" s="8">
        <v>4387490</v>
      </c>
      <c r="G977" s="8">
        <v>42728</v>
      </c>
      <c r="H977" s="31">
        <v>6405.63</v>
      </c>
      <c r="I977" s="8">
        <v>1281</v>
      </c>
      <c r="J977" s="8">
        <v>24</v>
      </c>
      <c r="K977" s="8">
        <v>5</v>
      </c>
      <c r="L977" s="32" cm="1">
        <f t="array" ref="L977">ConvRate(K977,J977)</f>
        <v>0.20833333333333334</v>
      </c>
      <c r="M977" s="33">
        <v>22505</v>
      </c>
      <c r="N977" s="33" cm="1">
        <f t="array" ref="N977">Profit(M977,H977)</f>
        <v>16099.37</v>
      </c>
      <c r="O977" s="34">
        <f t="shared" si="30"/>
        <v>5.0004918032786883</v>
      </c>
      <c r="P977" s="34" cm="1">
        <f t="array" ref="P977">CostperConv('Master Data'!$H977,'Master Data'!$K977)</f>
        <v>1281.126</v>
      </c>
      <c r="Q977" s="32">
        <f t="shared" si="31"/>
        <v>2.9980340760157275E-2</v>
      </c>
      <c r="R977" s="35" cm="1">
        <f t="array" ref="R977">ProfitPCNT(N977,H977)</f>
        <v>2.5133156301565966</v>
      </c>
      <c r="T977" s="11"/>
      <c r="U977" s="11"/>
    </row>
    <row r="978" spans="1:21" x14ac:dyDescent="0.2">
      <c r="A978" s="7">
        <v>53</v>
      </c>
      <c r="B978" s="36">
        <v>44291</v>
      </c>
      <c r="C978" s="7" t="str" cm="1">
        <f t="array" ref="C978">Host(D978)</f>
        <v>Facebook</v>
      </c>
      <c r="D978" s="7" t="s">
        <v>21</v>
      </c>
      <c r="E978" s="7" t="s">
        <v>11</v>
      </c>
      <c r="F978" s="7">
        <v>544756</v>
      </c>
      <c r="G978" s="7">
        <v>518784</v>
      </c>
      <c r="H978" s="37">
        <v>193381</v>
      </c>
      <c r="I978" s="7">
        <v>7125</v>
      </c>
      <c r="J978" s="7">
        <v>105</v>
      </c>
      <c r="K978" s="7">
        <v>19</v>
      </c>
      <c r="L978" s="38" cm="1">
        <f t="array" ref="L978">ConvRate(K978,J978)</f>
        <v>0.18095238095238095</v>
      </c>
      <c r="M978" s="39">
        <v>10741</v>
      </c>
      <c r="N978" s="39" cm="1">
        <f t="array" ref="N978">Profit(M978,H978)</f>
        <v>-182640</v>
      </c>
      <c r="O978" s="40">
        <f t="shared" si="30"/>
        <v>27.14119298245614</v>
      </c>
      <c r="P978" s="40" cm="1">
        <f t="array" ref="P978">CostperConv('Master Data'!$H978,'Master Data'!$K978)</f>
        <v>10177.947368421053</v>
      </c>
      <c r="Q978" s="38">
        <f t="shared" si="31"/>
        <v>1.3734039600296077E-2</v>
      </c>
      <c r="R978" s="41" cm="1">
        <f t="array" ref="R978">ProfitPCNT(N978,H978)</f>
        <v>-0.94445679772056201</v>
      </c>
      <c r="T978" s="11"/>
      <c r="U978" s="11"/>
    </row>
    <row r="979" spans="1:21" x14ac:dyDescent="0.2">
      <c r="A979" s="8">
        <v>54</v>
      </c>
      <c r="B979" s="30">
        <v>44291</v>
      </c>
      <c r="C979" s="8" t="str" cm="1">
        <f t="array" ref="C979">Host(D979)</f>
        <v>Instagram</v>
      </c>
      <c r="D979" s="8" t="s">
        <v>22</v>
      </c>
      <c r="E979" s="8" t="s">
        <v>17</v>
      </c>
      <c r="F979" s="8">
        <v>374754</v>
      </c>
      <c r="G979" s="8">
        <v>1959883</v>
      </c>
      <c r="H979" s="31">
        <v>29290.46</v>
      </c>
      <c r="I979" s="8">
        <v>13890</v>
      </c>
      <c r="J979" s="8">
        <v>49</v>
      </c>
      <c r="K979" s="8">
        <v>9</v>
      </c>
      <c r="L979" s="32" cm="1">
        <f t="array" ref="L979">ConvRate(K979,J979)</f>
        <v>0.18367346938775511</v>
      </c>
      <c r="M979" s="33">
        <v>47648</v>
      </c>
      <c r="N979" s="33" cm="1">
        <f t="array" ref="N979">Profit(M979,H979)</f>
        <v>18357.54</v>
      </c>
      <c r="O979" s="34">
        <f t="shared" si="30"/>
        <v>2.1087444204463641</v>
      </c>
      <c r="P979" s="34" cm="1">
        <f t="array" ref="P979">CostperConv('Master Data'!$H979,'Master Data'!$K979)</f>
        <v>3254.4955555555553</v>
      </c>
      <c r="Q979" s="32">
        <f t="shared" si="31"/>
        <v>7.0871577538046916E-3</v>
      </c>
      <c r="R979" s="35" cm="1">
        <f t="array" ref="R979">ProfitPCNT(N979,H979)</f>
        <v>0.62674126661035712</v>
      </c>
      <c r="T979" s="11"/>
      <c r="U979" s="11"/>
    </row>
    <row r="980" spans="1:21" x14ac:dyDescent="0.2">
      <c r="A980" s="7">
        <v>55</v>
      </c>
      <c r="B980" s="36">
        <v>44291</v>
      </c>
      <c r="C980" s="7" t="str" cm="1">
        <f t="array" ref="C980">Host(D980)</f>
        <v>Google</v>
      </c>
      <c r="D980" s="7" t="s">
        <v>23</v>
      </c>
      <c r="E980" s="7" t="s">
        <v>24</v>
      </c>
      <c r="F980" s="7">
        <v>39889</v>
      </c>
      <c r="G980" s="7">
        <v>6810794</v>
      </c>
      <c r="H980" s="37">
        <v>487237.64</v>
      </c>
      <c r="I980" s="7">
        <v>24813</v>
      </c>
      <c r="J980" s="7">
        <v>658</v>
      </c>
      <c r="K980" s="7">
        <v>142</v>
      </c>
      <c r="L980" s="38" cm="1">
        <f t="array" ref="L980">ConvRate(K980,J980)</f>
        <v>0.21580547112462006</v>
      </c>
      <c r="M980" s="39">
        <v>549049</v>
      </c>
      <c r="N980" s="39" cm="1">
        <f t="array" ref="N980">Profit(M980,H980)</f>
        <v>61811.360000000001</v>
      </c>
      <c r="O980" s="40">
        <f t="shared" si="30"/>
        <v>19.636385765526136</v>
      </c>
      <c r="P980" s="40" cm="1">
        <f t="array" ref="P980">CostperConv('Master Data'!$H980,'Master Data'!$K980)</f>
        <v>3431.2509859154929</v>
      </c>
      <c r="Q980" s="38">
        <f t="shared" si="31"/>
        <v>3.6431875637407329E-3</v>
      </c>
      <c r="R980" s="41" cm="1">
        <f t="array" ref="R980">ProfitPCNT(N980,H980)</f>
        <v>0.12686080656658627</v>
      </c>
      <c r="T980" s="11"/>
      <c r="U980" s="11"/>
    </row>
    <row r="981" spans="1:21" x14ac:dyDescent="0.2">
      <c r="A981" s="8">
        <v>56</v>
      </c>
      <c r="B981" s="30">
        <v>44292</v>
      </c>
      <c r="C981" s="8" t="str" cm="1">
        <f t="array" ref="C981">Host(D981)</f>
        <v>Facebook</v>
      </c>
      <c r="D981" s="8" t="s">
        <v>10</v>
      </c>
      <c r="E981" s="8" t="s">
        <v>11</v>
      </c>
      <c r="F981" s="8">
        <v>349043</v>
      </c>
      <c r="G981" s="8">
        <v>338280</v>
      </c>
      <c r="H981" s="31">
        <v>39471.31</v>
      </c>
      <c r="I981" s="8">
        <v>2325</v>
      </c>
      <c r="J981" s="8">
        <v>78</v>
      </c>
      <c r="K981" s="8">
        <v>9</v>
      </c>
      <c r="L981" s="32" cm="1">
        <f t="array" ref="L981">ConvRate(K981,J981)</f>
        <v>0.11538461538461539</v>
      </c>
      <c r="M981" s="33">
        <v>51430</v>
      </c>
      <c r="N981" s="33" cm="1">
        <f t="array" ref="N981">Profit(M981,H981)</f>
        <v>11958.69</v>
      </c>
      <c r="O981" s="34">
        <f t="shared" si="30"/>
        <v>16.976907526881721</v>
      </c>
      <c r="P981" s="34" cm="1">
        <f t="array" ref="P981">CostperConv('Master Data'!$H981,'Master Data'!$K981)</f>
        <v>4385.7011111111105</v>
      </c>
      <c r="Q981" s="32">
        <f t="shared" si="31"/>
        <v>6.8730046115643845E-3</v>
      </c>
      <c r="R981" s="35" cm="1">
        <f t="array" ref="R981">ProfitPCNT(N981,H981)</f>
        <v>0.30297170273801405</v>
      </c>
      <c r="T981" s="11"/>
      <c r="U981" s="11"/>
    </row>
    <row r="982" spans="1:21" x14ac:dyDescent="0.2">
      <c r="A982" s="7">
        <v>57</v>
      </c>
      <c r="B982" s="36">
        <v>44292</v>
      </c>
      <c r="C982" s="7" t="str" cm="1">
        <f t="array" ref="C982">Host(D982)</f>
        <v>Facebook</v>
      </c>
      <c r="D982" s="7" t="s">
        <v>12</v>
      </c>
      <c r="E982" s="7" t="s">
        <v>11</v>
      </c>
      <c r="F982" s="7">
        <v>348934</v>
      </c>
      <c r="G982" s="7">
        <v>488989</v>
      </c>
      <c r="H982" s="37">
        <v>64736.58</v>
      </c>
      <c r="I982" s="7">
        <v>3735</v>
      </c>
      <c r="J982" s="7">
        <v>96</v>
      </c>
      <c r="K982" s="7">
        <v>8</v>
      </c>
      <c r="L982" s="38" cm="1">
        <f t="array" ref="L982">ConvRate(K982,J982)</f>
        <v>8.3333333333333329E-2</v>
      </c>
      <c r="M982" s="39">
        <v>50614</v>
      </c>
      <c r="N982" s="39" cm="1">
        <f t="array" ref="N982">Profit(M982,H982)</f>
        <v>-14122.58</v>
      </c>
      <c r="O982" s="40">
        <f t="shared" si="30"/>
        <v>17.33241767068273</v>
      </c>
      <c r="P982" s="40" cm="1">
        <f t="array" ref="P982">CostperConv('Master Data'!$H982,'Master Data'!$K982)</f>
        <v>8092.0725000000002</v>
      </c>
      <c r="Q982" s="38">
        <f t="shared" si="31"/>
        <v>7.6382086304599903E-3</v>
      </c>
      <c r="R982" s="41" cm="1">
        <f t="array" ref="R982">ProfitPCNT(N982,H982)</f>
        <v>-0.21815455805666595</v>
      </c>
      <c r="T982" s="11"/>
      <c r="U982" s="11"/>
    </row>
    <row r="983" spans="1:21" x14ac:dyDescent="0.2">
      <c r="A983" s="8">
        <v>58</v>
      </c>
      <c r="B983" s="30">
        <v>44292</v>
      </c>
      <c r="C983" s="8" t="str" cm="1">
        <f t="array" ref="C983">Host(D983)</f>
        <v>Google</v>
      </c>
      <c r="D983" s="8" t="s">
        <v>13</v>
      </c>
      <c r="E983" s="8" t="s">
        <v>14</v>
      </c>
      <c r="F983" s="8">
        <v>89459845</v>
      </c>
      <c r="G983" s="8">
        <v>41507</v>
      </c>
      <c r="H983" s="31">
        <v>5883.76</v>
      </c>
      <c r="I983" s="8">
        <v>894</v>
      </c>
      <c r="J983" s="8">
        <v>10</v>
      </c>
      <c r="K983" s="8">
        <v>1</v>
      </c>
      <c r="L983" s="32" cm="1">
        <f t="array" ref="L983">ConvRate(K983,J983)</f>
        <v>0.1</v>
      </c>
      <c r="M983" s="33">
        <v>9324</v>
      </c>
      <c r="N983" s="33" cm="1">
        <f t="array" ref="N983">Profit(M983,H983)</f>
        <v>3440.24</v>
      </c>
      <c r="O983" s="34">
        <f t="shared" si="30"/>
        <v>6.5813870246085013</v>
      </c>
      <c r="P983" s="34" cm="1">
        <f t="array" ref="P983">CostperConv('Master Data'!$H983,'Master Data'!$K983)</f>
        <v>5883.76</v>
      </c>
      <c r="Q983" s="32">
        <f t="shared" si="31"/>
        <v>2.1538535668682392E-2</v>
      </c>
      <c r="R983" s="35" cm="1">
        <f t="array" ref="R983">ProfitPCNT(N983,H983)</f>
        <v>0.58470093953526314</v>
      </c>
      <c r="T983" s="11"/>
      <c r="U983" s="11"/>
    </row>
    <row r="984" spans="1:21" x14ac:dyDescent="0.2">
      <c r="A984" s="7">
        <v>59</v>
      </c>
      <c r="B984" s="36">
        <v>44292</v>
      </c>
      <c r="C984" s="7" t="str" cm="1">
        <f t="array" ref="C984">Host(D984)</f>
        <v>Google</v>
      </c>
      <c r="D984" s="7" t="s">
        <v>15</v>
      </c>
      <c r="E984" s="7" t="s">
        <v>14</v>
      </c>
      <c r="F984" s="7">
        <v>127823</v>
      </c>
      <c r="G984" s="7">
        <v>567609</v>
      </c>
      <c r="H984" s="37">
        <v>20508.009999999998</v>
      </c>
      <c r="I984" s="7">
        <v>2229</v>
      </c>
      <c r="J984" s="7">
        <v>45</v>
      </c>
      <c r="K984" s="7">
        <v>6</v>
      </c>
      <c r="L984" s="38" cm="1">
        <f t="array" ref="L984">ConvRate(K984,J984)</f>
        <v>0.13333333333333333</v>
      </c>
      <c r="M984" s="39">
        <v>13128</v>
      </c>
      <c r="N984" s="39" cm="1">
        <f t="array" ref="N984">Profit(M984,H984)</f>
        <v>-7380.01</v>
      </c>
      <c r="O984" s="40">
        <f t="shared" si="30"/>
        <v>9.2005428443248078</v>
      </c>
      <c r="P984" s="40" cm="1">
        <f t="array" ref="P984">CostperConv('Master Data'!$H984,'Master Data'!$K984)</f>
        <v>3418.0016666666666</v>
      </c>
      <c r="Q984" s="38">
        <f t="shared" si="31"/>
        <v>3.9269990433555496E-3</v>
      </c>
      <c r="R984" s="41" cm="1">
        <f t="array" ref="R984">ProfitPCNT(N984,H984)</f>
        <v>-0.35985987913990686</v>
      </c>
      <c r="T984" s="11"/>
      <c r="U984" s="11"/>
    </row>
    <row r="985" spans="1:21" x14ac:dyDescent="0.2">
      <c r="A985" s="8">
        <v>60</v>
      </c>
      <c r="B985" s="30">
        <v>44292</v>
      </c>
      <c r="C985" s="8" t="str" cm="1">
        <f t="array" ref="C985">Host(D985)</f>
        <v>YouTube</v>
      </c>
      <c r="D985" s="8" t="s">
        <v>16</v>
      </c>
      <c r="E985" s="8" t="s">
        <v>17</v>
      </c>
      <c r="F985" s="8">
        <v>10934</v>
      </c>
      <c r="G985" s="8">
        <v>439731</v>
      </c>
      <c r="H985" s="31">
        <v>88186.96</v>
      </c>
      <c r="I985" s="8">
        <v>4835</v>
      </c>
      <c r="J985" s="8">
        <v>156</v>
      </c>
      <c r="K985" s="8">
        <v>22</v>
      </c>
      <c r="L985" s="32" cm="1">
        <f t="array" ref="L985">ConvRate(K985,J985)</f>
        <v>0.14102564102564102</v>
      </c>
      <c r="M985" s="33">
        <v>203971</v>
      </c>
      <c r="N985" s="33" cm="1">
        <f t="array" ref="N985">Profit(M985,H985)</f>
        <v>115784.04</v>
      </c>
      <c r="O985" s="34">
        <f t="shared" si="30"/>
        <v>18.239288521199587</v>
      </c>
      <c r="P985" s="34" cm="1">
        <f t="array" ref="P985">CostperConv('Master Data'!$H985,'Master Data'!$K985)</f>
        <v>4008.4981818181823</v>
      </c>
      <c r="Q985" s="32">
        <f t="shared" si="31"/>
        <v>1.0995358526007946E-2</v>
      </c>
      <c r="R985" s="35" cm="1">
        <f t="array" ref="R985">ProfitPCNT(N985,H985)</f>
        <v>1.3129383301113904</v>
      </c>
      <c r="T985" s="11"/>
      <c r="U985" s="11"/>
    </row>
    <row r="986" spans="1:21" x14ac:dyDescent="0.2">
      <c r="A986" s="7">
        <v>61</v>
      </c>
      <c r="B986" s="36">
        <v>44292</v>
      </c>
      <c r="C986" s="7" t="str" cm="1">
        <f t="array" ref="C986">Host(D986)</f>
        <v>Instagram</v>
      </c>
      <c r="D986" s="7" t="s">
        <v>18</v>
      </c>
      <c r="E986" s="7" t="s">
        <v>11</v>
      </c>
      <c r="F986" s="7">
        <v>9034945</v>
      </c>
      <c r="G986" s="7">
        <v>459688</v>
      </c>
      <c r="H986" s="37">
        <v>4215.0600000000004</v>
      </c>
      <c r="I986" s="7">
        <v>2498</v>
      </c>
      <c r="J986" s="7">
        <v>14</v>
      </c>
      <c r="K986" s="7">
        <v>1</v>
      </c>
      <c r="L986" s="38" cm="1">
        <f t="array" ref="L986">ConvRate(K986,J986)</f>
        <v>7.1428571428571425E-2</v>
      </c>
      <c r="M986" s="39">
        <v>6585</v>
      </c>
      <c r="N986" s="39" cm="1">
        <f t="array" ref="N986">Profit(M986,H986)</f>
        <v>2369.94</v>
      </c>
      <c r="O986" s="40">
        <f t="shared" si="30"/>
        <v>1.6873738991192957</v>
      </c>
      <c r="P986" s="40" cm="1">
        <f t="array" ref="P986">CostperConv('Master Data'!$H986,'Master Data'!$K986)</f>
        <v>4215.0600000000004</v>
      </c>
      <c r="Q986" s="38">
        <f t="shared" si="31"/>
        <v>5.4341205339273595E-3</v>
      </c>
      <c r="R986" s="41" cm="1">
        <f t="array" ref="R986">ProfitPCNT(N986,H986)</f>
        <v>0.56225534156097423</v>
      </c>
      <c r="T986" s="11"/>
      <c r="U986" s="11"/>
    </row>
    <row r="987" spans="1:21" x14ac:dyDescent="0.2">
      <c r="A987" s="8">
        <v>62</v>
      </c>
      <c r="B987" s="30">
        <v>44292</v>
      </c>
      <c r="C987" s="8" t="str" cm="1">
        <f t="array" ref="C987">Host(D987)</f>
        <v>Instagram</v>
      </c>
      <c r="D987" s="8" t="s">
        <v>19</v>
      </c>
      <c r="E987" s="8" t="s">
        <v>11</v>
      </c>
      <c r="F987" s="8">
        <v>983498</v>
      </c>
      <c r="G987" s="8">
        <v>1655581</v>
      </c>
      <c r="H987" s="31">
        <v>14303.49</v>
      </c>
      <c r="I987" s="8">
        <v>4994</v>
      </c>
      <c r="J987" s="8">
        <v>85</v>
      </c>
      <c r="K987" s="8">
        <v>4</v>
      </c>
      <c r="L987" s="32" cm="1">
        <f t="array" ref="L987">ConvRate(K987,J987)</f>
        <v>4.7058823529411764E-2</v>
      </c>
      <c r="M987" s="33">
        <v>12789</v>
      </c>
      <c r="N987" s="33" cm="1">
        <f t="array" ref="N987">Profit(M987,H987)</f>
        <v>-1514.49</v>
      </c>
      <c r="O987" s="34">
        <f t="shared" si="30"/>
        <v>2.864134961954345</v>
      </c>
      <c r="P987" s="34" cm="1">
        <f t="array" ref="P987">CostperConv('Master Data'!$H987,'Master Data'!$K987)</f>
        <v>3575.8724999999999</v>
      </c>
      <c r="Q987" s="32">
        <f t="shared" si="31"/>
        <v>3.016463706698736E-3</v>
      </c>
      <c r="R987" s="35" cm="1">
        <f t="array" ref="R987">ProfitPCNT(N987,H987)</f>
        <v>-0.1058825503426087</v>
      </c>
      <c r="T987" s="11"/>
      <c r="U987" s="11"/>
    </row>
    <row r="988" spans="1:21" x14ac:dyDescent="0.2">
      <c r="A988" s="7">
        <v>63</v>
      </c>
      <c r="B988" s="36">
        <v>44292</v>
      </c>
      <c r="C988" s="7" t="str" cm="1">
        <f t="array" ref="C988">Host(D988)</f>
        <v>Facebook</v>
      </c>
      <c r="D988" s="7" t="s">
        <v>20</v>
      </c>
      <c r="E988" s="7" t="s">
        <v>11</v>
      </c>
      <c r="F988" s="7">
        <v>4387490</v>
      </c>
      <c r="G988" s="7">
        <v>11818</v>
      </c>
      <c r="H988" s="37">
        <v>1188.58</v>
      </c>
      <c r="I988" s="7">
        <v>289</v>
      </c>
      <c r="J988" s="7">
        <v>5</v>
      </c>
      <c r="K988" s="7">
        <v>1</v>
      </c>
      <c r="L988" s="38" cm="1">
        <f t="array" ref="L988">ConvRate(K988,J988)</f>
        <v>0.2</v>
      </c>
      <c r="M988" s="39">
        <v>4814</v>
      </c>
      <c r="N988" s="39" cm="1">
        <f t="array" ref="N988">Profit(M988,H988)</f>
        <v>3625.42</v>
      </c>
      <c r="O988" s="40">
        <f t="shared" si="30"/>
        <v>4.1127335640138405</v>
      </c>
      <c r="P988" s="40" cm="1">
        <f t="array" ref="P988">CostperConv('Master Data'!$H988,'Master Data'!$K988)</f>
        <v>1188.58</v>
      </c>
      <c r="Q988" s="38">
        <f t="shared" si="31"/>
        <v>2.4454222372651886E-2</v>
      </c>
      <c r="R988" s="41" cm="1">
        <f t="array" ref="R988">ProfitPCNT(N988,H988)</f>
        <v>3.0502111763617092</v>
      </c>
      <c r="T988" s="11"/>
      <c r="U988" s="11"/>
    </row>
    <row r="989" spans="1:21" x14ac:dyDescent="0.2">
      <c r="A989" s="8">
        <v>64</v>
      </c>
      <c r="B989" s="30">
        <v>44292</v>
      </c>
      <c r="C989" s="8" t="str" cm="1">
        <f t="array" ref="C989">Host(D989)</f>
        <v>Facebook</v>
      </c>
      <c r="D989" s="8" t="s">
        <v>21</v>
      </c>
      <c r="E989" s="8" t="s">
        <v>11</v>
      </c>
      <c r="F989" s="8">
        <v>544756</v>
      </c>
      <c r="G989" s="8">
        <v>102299</v>
      </c>
      <c r="H989" s="31">
        <v>25933.61</v>
      </c>
      <c r="I989" s="8">
        <v>1186</v>
      </c>
      <c r="J989" s="8">
        <v>28</v>
      </c>
      <c r="K989" s="8">
        <v>4</v>
      </c>
      <c r="L989" s="32" cm="1">
        <f t="array" ref="L989">ConvRate(K989,J989)</f>
        <v>0.14285714285714285</v>
      </c>
      <c r="M989" s="33">
        <v>7306</v>
      </c>
      <c r="N989" s="33" cm="1">
        <f t="array" ref="N989">Profit(M989,H989)</f>
        <v>-18627.61</v>
      </c>
      <c r="O989" s="34">
        <f t="shared" si="30"/>
        <v>21.866450252951097</v>
      </c>
      <c r="P989" s="34" cm="1">
        <f t="array" ref="P989">CostperConv('Master Data'!$H989,'Master Data'!$K989)</f>
        <v>6483.4025000000001</v>
      </c>
      <c r="Q989" s="32">
        <f t="shared" si="31"/>
        <v>1.1593466211790927E-2</v>
      </c>
      <c r="R989" s="35" cm="1">
        <f t="array" ref="R989">ProfitPCNT(N989,H989)</f>
        <v>-0.71828064045075102</v>
      </c>
      <c r="T989" s="11"/>
      <c r="U989" s="11"/>
    </row>
    <row r="990" spans="1:21" x14ac:dyDescent="0.2">
      <c r="A990" s="7">
        <v>65</v>
      </c>
      <c r="B990" s="36">
        <v>44292</v>
      </c>
      <c r="C990" s="7" t="str" cm="1">
        <f t="array" ref="C990">Host(D990)</f>
        <v>Instagram</v>
      </c>
      <c r="D990" s="7" t="s">
        <v>22</v>
      </c>
      <c r="E990" s="7" t="s">
        <v>17</v>
      </c>
      <c r="F990" s="7">
        <v>374754</v>
      </c>
      <c r="G990" s="7">
        <v>314795</v>
      </c>
      <c r="H990" s="37">
        <v>7787.26</v>
      </c>
      <c r="I990" s="7">
        <v>3185</v>
      </c>
      <c r="J990" s="7">
        <v>21</v>
      </c>
      <c r="K990" s="7">
        <v>2</v>
      </c>
      <c r="L990" s="38" cm="1">
        <f t="array" ref="L990">ConvRate(K990,J990)</f>
        <v>9.5238095238095233E-2</v>
      </c>
      <c r="M990" s="39">
        <v>10724</v>
      </c>
      <c r="N990" s="39" cm="1">
        <f t="array" ref="N990">Profit(M990,H990)</f>
        <v>2936.74</v>
      </c>
      <c r="O990" s="40">
        <f t="shared" si="30"/>
        <v>2.4449795918367347</v>
      </c>
      <c r="P990" s="40" cm="1">
        <f t="array" ref="P990">CostperConv('Master Data'!$H990,'Master Data'!$K990)</f>
        <v>3893.63</v>
      </c>
      <c r="Q990" s="38">
        <f t="shared" si="31"/>
        <v>1.0117695643196365E-2</v>
      </c>
      <c r="R990" s="41" cm="1">
        <f t="array" ref="R990">ProfitPCNT(N990,H990)</f>
        <v>0.37712109265646704</v>
      </c>
      <c r="T990" s="11"/>
      <c r="U990" s="11"/>
    </row>
    <row r="991" spans="1:21" x14ac:dyDescent="0.2">
      <c r="A991" s="8">
        <v>66</v>
      </c>
      <c r="B991" s="30">
        <v>44292</v>
      </c>
      <c r="C991" s="8" t="str" cm="1">
        <f t="array" ref="C991">Host(D991)</f>
        <v>Google</v>
      </c>
      <c r="D991" s="8" t="s">
        <v>23</v>
      </c>
      <c r="E991" s="8" t="s">
        <v>24</v>
      </c>
      <c r="F991" s="8">
        <v>39889</v>
      </c>
      <c r="G991" s="8">
        <v>42229523</v>
      </c>
      <c r="H991" s="31">
        <v>41278.81</v>
      </c>
      <c r="I991" s="8">
        <v>3804</v>
      </c>
      <c r="J991" s="8">
        <v>79</v>
      </c>
      <c r="K991" s="8">
        <v>10</v>
      </c>
      <c r="L991" s="32" cm="1">
        <f t="array" ref="L991">ConvRate(K991,J991)</f>
        <v>0.12658227848101267</v>
      </c>
      <c r="M991" s="33">
        <v>41418</v>
      </c>
      <c r="N991" s="33" cm="1">
        <f t="array" ref="N991">Profit(M991,H991)</f>
        <v>139.19</v>
      </c>
      <c r="O991" s="34">
        <f t="shared" si="30"/>
        <v>10.851422187171398</v>
      </c>
      <c r="P991" s="34" cm="1">
        <f t="array" ref="P991">CostperConv('Master Data'!$H991,'Master Data'!$K991)</f>
        <v>4127.8809999999994</v>
      </c>
      <c r="Q991" s="32">
        <f t="shared" si="31"/>
        <v>9.007916096992145E-5</v>
      </c>
      <c r="R991" s="35" cm="1">
        <f t="array" ref="R991">ProfitPCNT(N991,H991)</f>
        <v>3.3719479800895426E-3</v>
      </c>
      <c r="T991" s="11"/>
      <c r="U991" s="11"/>
    </row>
    <row r="992" spans="1:21" x14ac:dyDescent="0.2">
      <c r="A992" s="7">
        <v>67</v>
      </c>
      <c r="B992" s="36">
        <v>44293</v>
      </c>
      <c r="C992" s="7" t="str" cm="1">
        <f t="array" ref="C992">Host(D992)</f>
        <v>Facebook</v>
      </c>
      <c r="D992" s="7" t="s">
        <v>10</v>
      </c>
      <c r="E992" s="7" t="s">
        <v>11</v>
      </c>
      <c r="F992" s="7">
        <v>349043</v>
      </c>
      <c r="G992" s="7">
        <v>570002</v>
      </c>
      <c r="H992" s="37">
        <v>30237.08</v>
      </c>
      <c r="I992" s="7">
        <v>2387</v>
      </c>
      <c r="J992" s="7">
        <v>37</v>
      </c>
      <c r="K992" s="7">
        <v>5</v>
      </c>
      <c r="L992" s="38" cm="1">
        <f t="array" ref="L992">ConvRate(K992,J992)</f>
        <v>0.13513513513513514</v>
      </c>
      <c r="M992" s="39">
        <v>22950</v>
      </c>
      <c r="N992" s="39" cm="1">
        <f t="array" ref="N992">Profit(M992,H992)</f>
        <v>-7287.08</v>
      </c>
      <c r="O992" s="40">
        <f t="shared" si="30"/>
        <v>12.667398408043571</v>
      </c>
      <c r="P992" s="40" cm="1">
        <f t="array" ref="P992">CostperConv('Master Data'!$H992,'Master Data'!$K992)</f>
        <v>6047.4160000000002</v>
      </c>
      <c r="Q992" s="38">
        <f t="shared" si="31"/>
        <v>4.1877046045452476E-3</v>
      </c>
      <c r="R992" s="41" cm="1">
        <f t="array" ref="R992">ProfitPCNT(N992,H992)</f>
        <v>-0.24099813870916106</v>
      </c>
      <c r="T992" s="11"/>
      <c r="U992" s="11"/>
    </row>
    <row r="993" spans="1:21" x14ac:dyDescent="0.2">
      <c r="A993" s="8">
        <v>68</v>
      </c>
      <c r="B993" s="30">
        <v>44293</v>
      </c>
      <c r="C993" s="8" t="str" cm="1">
        <f t="array" ref="C993">Host(D993)</f>
        <v>Facebook</v>
      </c>
      <c r="D993" s="8" t="s">
        <v>12</v>
      </c>
      <c r="E993" s="8" t="s">
        <v>11</v>
      </c>
      <c r="F993" s="8">
        <v>348934</v>
      </c>
      <c r="G993" s="8">
        <v>562882</v>
      </c>
      <c r="H993" s="31">
        <v>38109.43</v>
      </c>
      <c r="I993" s="8">
        <v>2866</v>
      </c>
      <c r="J993" s="8">
        <v>62</v>
      </c>
      <c r="K993" s="8">
        <v>5</v>
      </c>
      <c r="L993" s="32" cm="1">
        <f t="array" ref="L993">ConvRate(K993,J993)</f>
        <v>8.0645161290322578E-2</v>
      </c>
      <c r="M993" s="33">
        <v>24095</v>
      </c>
      <c r="N993" s="33" cm="1">
        <f t="array" ref="N993">Profit(M993,H993)</f>
        <v>-14014.43</v>
      </c>
      <c r="O993" s="34">
        <f t="shared" si="30"/>
        <v>13.297079553384508</v>
      </c>
      <c r="P993" s="34" cm="1">
        <f t="array" ref="P993">CostperConv('Master Data'!$H993,'Master Data'!$K993)</f>
        <v>7621.8860000000004</v>
      </c>
      <c r="Q993" s="32">
        <f t="shared" si="31"/>
        <v>5.0916533127724813E-3</v>
      </c>
      <c r="R993" s="35" cm="1">
        <f t="array" ref="R993">ProfitPCNT(N993,H993)</f>
        <v>-0.36774178989294776</v>
      </c>
      <c r="T993" s="11"/>
      <c r="U993" s="11"/>
    </row>
    <row r="994" spans="1:21" x14ac:dyDescent="0.2">
      <c r="A994" s="7">
        <v>69</v>
      </c>
      <c r="B994" s="36">
        <v>44293</v>
      </c>
      <c r="C994" s="7" t="str" cm="1">
        <f t="array" ref="C994">Host(D994)</f>
        <v>Google</v>
      </c>
      <c r="D994" s="7" t="s">
        <v>13</v>
      </c>
      <c r="E994" s="7" t="s">
        <v>14</v>
      </c>
      <c r="F994" s="7">
        <v>89459845</v>
      </c>
      <c r="G994" s="7">
        <v>50299</v>
      </c>
      <c r="H994" s="37">
        <v>5841.16</v>
      </c>
      <c r="I994" s="7">
        <v>942</v>
      </c>
      <c r="J994" s="7">
        <v>18</v>
      </c>
      <c r="K994" s="7">
        <v>2</v>
      </c>
      <c r="L994" s="38" cm="1">
        <f t="array" ref="L994">ConvRate(K994,J994)</f>
        <v>0.1111111111111111</v>
      </c>
      <c r="M994" s="39">
        <v>16819</v>
      </c>
      <c r="N994" s="39" cm="1">
        <f t="array" ref="N994">Profit(M994,H994)</f>
        <v>10977.84</v>
      </c>
      <c r="O994" s="40">
        <f t="shared" si="30"/>
        <v>6.2008067940552012</v>
      </c>
      <c r="P994" s="40" cm="1">
        <f t="array" ref="P994">CostperConv('Master Data'!$H994,'Master Data'!$K994)</f>
        <v>2920.58</v>
      </c>
      <c r="Q994" s="38">
        <f t="shared" si="31"/>
        <v>1.8728006521004394E-2</v>
      </c>
      <c r="R994" s="41" cm="1">
        <f t="array" ref="R994">ProfitPCNT(N994,H994)</f>
        <v>1.8793938190359449</v>
      </c>
      <c r="T994" s="11"/>
      <c r="U994" s="11"/>
    </row>
    <row r="995" spans="1:21" x14ac:dyDescent="0.2">
      <c r="A995" s="8">
        <v>70</v>
      </c>
      <c r="B995" s="30">
        <v>44293</v>
      </c>
      <c r="C995" s="8" t="str" cm="1">
        <f t="array" ref="C995">Host(D995)</f>
        <v>Google</v>
      </c>
      <c r="D995" s="8" t="s">
        <v>15</v>
      </c>
      <c r="E995" s="8" t="s">
        <v>14</v>
      </c>
      <c r="F995" s="8">
        <v>127823</v>
      </c>
      <c r="G995" s="8">
        <v>1241495</v>
      </c>
      <c r="H995" s="31">
        <v>17864.71</v>
      </c>
      <c r="I995" s="8">
        <v>2806</v>
      </c>
      <c r="J995" s="8">
        <v>47</v>
      </c>
      <c r="K995" s="8">
        <v>4</v>
      </c>
      <c r="L995" s="32" cm="1">
        <f t="array" ref="L995">ConvRate(K995,J995)</f>
        <v>8.5106382978723402E-2</v>
      </c>
      <c r="M995" s="33">
        <v>16301</v>
      </c>
      <c r="N995" s="33" cm="1">
        <f t="array" ref="N995">Profit(M995,H995)</f>
        <v>-1563.71</v>
      </c>
      <c r="O995" s="34">
        <f t="shared" si="30"/>
        <v>6.3666108339272984</v>
      </c>
      <c r="P995" s="34" cm="1">
        <f t="array" ref="P995">CostperConv('Master Data'!$H995,'Master Data'!$K995)</f>
        <v>4466.1774999999998</v>
      </c>
      <c r="Q995" s="32">
        <f t="shared" si="31"/>
        <v>2.2601782528322706E-3</v>
      </c>
      <c r="R995" s="35" cm="1">
        <f t="array" ref="R995">ProfitPCNT(N995,H995)</f>
        <v>-8.753066800412658E-2</v>
      </c>
      <c r="T995" s="11"/>
      <c r="U995" s="11"/>
    </row>
    <row r="996" spans="1:21" x14ac:dyDescent="0.2">
      <c r="A996" s="7">
        <v>71</v>
      </c>
      <c r="B996" s="36">
        <v>44293</v>
      </c>
      <c r="C996" s="7" t="str" cm="1">
        <f t="array" ref="C996">Host(D996)</f>
        <v>YouTube</v>
      </c>
      <c r="D996" s="7" t="s">
        <v>16</v>
      </c>
      <c r="E996" s="7" t="s">
        <v>17</v>
      </c>
      <c r="F996" s="7">
        <v>10934</v>
      </c>
      <c r="G996" s="7">
        <v>801767</v>
      </c>
      <c r="H996" s="37">
        <v>25543.26</v>
      </c>
      <c r="I996" s="7">
        <v>3651</v>
      </c>
      <c r="J996" s="7">
        <v>90</v>
      </c>
      <c r="K996" s="7">
        <v>12</v>
      </c>
      <c r="L996" s="38" cm="1">
        <f t="array" ref="L996">ConvRate(K996,J996)</f>
        <v>0.13333333333333333</v>
      </c>
      <c r="M996" s="39">
        <v>96555</v>
      </c>
      <c r="N996" s="39" cm="1">
        <f t="array" ref="N996">Profit(M996,H996)</f>
        <v>71011.740000000005</v>
      </c>
      <c r="O996" s="40">
        <f t="shared" si="30"/>
        <v>6.9962366474938369</v>
      </c>
      <c r="P996" s="40" cm="1">
        <f t="array" ref="P996">CostperConv('Master Data'!$H996,'Master Data'!$K996)</f>
        <v>2128.605</v>
      </c>
      <c r="Q996" s="38">
        <f t="shared" si="31"/>
        <v>4.5536920327227236E-3</v>
      </c>
      <c r="R996" s="41" cm="1">
        <f t="array" ref="R996">ProfitPCNT(N996,H996)</f>
        <v>2.7800578313026612</v>
      </c>
      <c r="T996" s="11"/>
      <c r="U996" s="11"/>
    </row>
    <row r="997" spans="1:21" x14ac:dyDescent="0.2">
      <c r="A997" s="8">
        <v>72</v>
      </c>
      <c r="B997" s="30">
        <v>44293</v>
      </c>
      <c r="C997" s="8" t="str" cm="1">
        <f t="array" ref="C997">Host(D997)</f>
        <v>Instagram</v>
      </c>
      <c r="D997" s="8" t="s">
        <v>18</v>
      </c>
      <c r="E997" s="8" t="s">
        <v>11</v>
      </c>
      <c r="F997" s="8">
        <v>9034945</v>
      </c>
      <c r="G997" s="8">
        <v>1200519</v>
      </c>
      <c r="H997" s="31">
        <v>36228.75</v>
      </c>
      <c r="I997" s="8">
        <v>2993</v>
      </c>
      <c r="J997" s="8">
        <v>110</v>
      </c>
      <c r="K997" s="8">
        <v>9</v>
      </c>
      <c r="L997" s="32" cm="1">
        <f t="array" ref="L997">ConvRate(K997,J997)</f>
        <v>8.1818181818181818E-2</v>
      </c>
      <c r="M997" s="33">
        <v>55317</v>
      </c>
      <c r="N997" s="33" cm="1">
        <f t="array" ref="N997">Profit(M997,H997)</f>
        <v>19088.25</v>
      </c>
      <c r="O997" s="34">
        <f t="shared" si="30"/>
        <v>12.104493818910791</v>
      </c>
      <c r="P997" s="34" cm="1">
        <f t="array" ref="P997">CostperConv('Master Data'!$H997,'Master Data'!$K997)</f>
        <v>4025.4166666666665</v>
      </c>
      <c r="Q997" s="32">
        <f t="shared" si="31"/>
        <v>2.4930884059311013E-3</v>
      </c>
      <c r="R997" s="35" cm="1">
        <f t="array" ref="R997">ProfitPCNT(N997,H997)</f>
        <v>0.52688127523030737</v>
      </c>
      <c r="T997" s="11"/>
      <c r="U997" s="11"/>
    </row>
    <row r="998" spans="1:21" x14ac:dyDescent="0.2">
      <c r="A998" s="7">
        <v>73</v>
      </c>
      <c r="B998" s="36">
        <v>44293</v>
      </c>
      <c r="C998" s="7" t="str" cm="1">
        <f t="array" ref="C998">Host(D998)</f>
        <v>Instagram</v>
      </c>
      <c r="D998" s="7" t="s">
        <v>19</v>
      </c>
      <c r="E998" s="7" t="s">
        <v>11</v>
      </c>
      <c r="F998" s="7">
        <v>983498</v>
      </c>
      <c r="G998" s="7">
        <v>535842</v>
      </c>
      <c r="H998" s="37">
        <v>6300.92</v>
      </c>
      <c r="I998" s="7">
        <v>4329</v>
      </c>
      <c r="J998" s="7">
        <v>230</v>
      </c>
      <c r="K998" s="7">
        <v>1</v>
      </c>
      <c r="L998" s="38" cm="1">
        <f t="array" ref="L998">ConvRate(K998,J998)</f>
        <v>4.3478260869565218E-3</v>
      </c>
      <c r="M998" s="39">
        <v>4275</v>
      </c>
      <c r="N998" s="39" cm="1">
        <f t="array" ref="N998">Profit(M998,H998)</f>
        <v>-2025.92</v>
      </c>
      <c r="O998" s="40">
        <f t="shared" si="30"/>
        <v>1.4555139755139754</v>
      </c>
      <c r="P998" s="40" cm="1">
        <f t="array" ref="P998">CostperConv('Master Data'!$H998,'Master Data'!$K998)</f>
        <v>6300.92</v>
      </c>
      <c r="Q998" s="38">
        <f t="shared" si="31"/>
        <v>8.0788739964392491E-3</v>
      </c>
      <c r="R998" s="41" cm="1">
        <f t="array" ref="R998">ProfitPCNT(N998,H998)</f>
        <v>-0.32152764993048633</v>
      </c>
      <c r="T998" s="11"/>
      <c r="U998" s="11"/>
    </row>
    <row r="999" spans="1:21" x14ac:dyDescent="0.2">
      <c r="A999" s="8">
        <v>74</v>
      </c>
      <c r="B999" s="30">
        <v>44293</v>
      </c>
      <c r="C999" s="8" t="str" cm="1">
        <f t="array" ref="C999">Host(D999)</f>
        <v>Facebook</v>
      </c>
      <c r="D999" s="8" t="s">
        <v>20</v>
      </c>
      <c r="E999" s="8" t="s">
        <v>11</v>
      </c>
      <c r="F999" s="8">
        <v>4387490</v>
      </c>
      <c r="G999" s="8">
        <v>8978</v>
      </c>
      <c r="H999" s="31">
        <v>3336.49</v>
      </c>
      <c r="I999" s="8">
        <v>286</v>
      </c>
      <c r="J999" s="8">
        <v>5</v>
      </c>
      <c r="K999" s="8">
        <v>1</v>
      </c>
      <c r="L999" s="32" cm="1">
        <f t="array" ref="L999">ConvRate(K999,J999)</f>
        <v>0.2</v>
      </c>
      <c r="M999" s="33">
        <v>5474</v>
      </c>
      <c r="N999" s="33" cm="1">
        <f t="array" ref="N999">Profit(M999,H999)</f>
        <v>2137.5100000000002</v>
      </c>
      <c r="O999" s="34">
        <f t="shared" si="30"/>
        <v>11.66604895104895</v>
      </c>
      <c r="P999" s="34" cm="1">
        <f t="array" ref="P999">CostperConv('Master Data'!$H999,'Master Data'!$K999)</f>
        <v>3336.49</v>
      </c>
      <c r="Q999" s="32">
        <f t="shared" si="31"/>
        <v>3.1855647137447096E-2</v>
      </c>
      <c r="R999" s="35" cm="1">
        <f t="array" ref="R999">ProfitPCNT(N999,H999)</f>
        <v>0.64064630794637489</v>
      </c>
      <c r="T999" s="11"/>
      <c r="U999" s="11"/>
    </row>
    <row r="1000" spans="1:21" x14ac:dyDescent="0.2">
      <c r="A1000" s="7">
        <v>75</v>
      </c>
      <c r="B1000" s="36">
        <v>44293</v>
      </c>
      <c r="C1000" s="7" t="str" cm="1">
        <f t="array" ref="C1000">Host(D1000)</f>
        <v>Facebook</v>
      </c>
      <c r="D1000" s="7" t="s">
        <v>21</v>
      </c>
      <c r="E1000" s="7" t="s">
        <v>11</v>
      </c>
      <c r="F1000" s="7">
        <v>544756</v>
      </c>
      <c r="G1000" s="7">
        <v>141531</v>
      </c>
      <c r="H1000" s="37">
        <v>8329.59</v>
      </c>
      <c r="I1000" s="7">
        <v>1234</v>
      </c>
      <c r="J1000" s="7">
        <v>5</v>
      </c>
      <c r="K1000" s="7">
        <v>1</v>
      </c>
      <c r="L1000" s="38" cm="1">
        <f t="array" ref="L1000">ConvRate(K1000,J1000)</f>
        <v>0.2</v>
      </c>
      <c r="M1000" s="39">
        <v>929</v>
      </c>
      <c r="N1000" s="39" cm="1">
        <f t="array" ref="N1000">Profit(M1000,H1000)</f>
        <v>-7400.59</v>
      </c>
      <c r="O1000" s="40">
        <f t="shared" si="30"/>
        <v>6.7500729335494327</v>
      </c>
      <c r="P1000" s="40" cm="1">
        <f t="array" ref="P1000">CostperConv('Master Data'!$H1000,'Master Data'!$K1000)</f>
        <v>8329.59</v>
      </c>
      <c r="Q1000" s="38">
        <f t="shared" si="31"/>
        <v>8.7189379005306253E-3</v>
      </c>
      <c r="R1000" s="41" cm="1">
        <f t="array" ref="R1000">ProfitPCNT(N1000,H1000)</f>
        <v>-0.88846990067938514</v>
      </c>
      <c r="T1000" s="11"/>
      <c r="U1000" s="11"/>
    </row>
    <row r="1001" spans="1:21" x14ac:dyDescent="0.2">
      <c r="A1001" s="8">
        <v>76</v>
      </c>
      <c r="B1001" s="30">
        <v>44293</v>
      </c>
      <c r="C1001" s="8" t="str" cm="1">
        <f t="array" ref="C1001">Host(D1001)</f>
        <v>Instagram</v>
      </c>
      <c r="D1001" s="8" t="s">
        <v>22</v>
      </c>
      <c r="E1001" s="8" t="s">
        <v>17</v>
      </c>
      <c r="F1001" s="8">
        <v>374754</v>
      </c>
      <c r="G1001" s="8">
        <v>293813</v>
      </c>
      <c r="H1001" s="31">
        <v>50480.42</v>
      </c>
      <c r="I1001" s="8">
        <v>3576</v>
      </c>
      <c r="J1001" s="8">
        <v>100</v>
      </c>
      <c r="K1001" s="8">
        <v>13</v>
      </c>
      <c r="L1001" s="32" cm="1">
        <f t="array" ref="L1001">ConvRate(K1001,J1001)</f>
        <v>0.13</v>
      </c>
      <c r="M1001" s="33">
        <v>55265</v>
      </c>
      <c r="N1001" s="33" cm="1">
        <f t="array" ref="N1001">Profit(M1001,H1001)</f>
        <v>4784.58</v>
      </c>
      <c r="O1001" s="34">
        <f t="shared" si="30"/>
        <v>14.116448545861298</v>
      </c>
      <c r="P1001" s="34" cm="1">
        <f t="array" ref="P1001">CostperConv('Master Data'!$H1001,'Master Data'!$K1001)</f>
        <v>3883.1092307692306</v>
      </c>
      <c r="Q1001" s="32">
        <f t="shared" si="31"/>
        <v>1.2171006728769659E-2</v>
      </c>
      <c r="R1001" s="35" cm="1">
        <f t="array" ref="R1001">ProfitPCNT(N1001,H1001)</f>
        <v>9.4780907131913728E-2</v>
      </c>
      <c r="T1001" s="11"/>
      <c r="U1001" s="11"/>
    </row>
    <row r="1002" spans="1:21" x14ac:dyDescent="0.2">
      <c r="A1002" s="7">
        <v>77</v>
      </c>
      <c r="B1002" s="36">
        <v>44293</v>
      </c>
      <c r="C1002" s="7" t="str" cm="1">
        <f t="array" ref="C1002">Host(D1002)</f>
        <v>Google</v>
      </c>
      <c r="D1002" s="7" t="s">
        <v>23</v>
      </c>
      <c r="E1002" s="7" t="s">
        <v>24</v>
      </c>
      <c r="F1002" s="7">
        <v>39889</v>
      </c>
      <c r="G1002" s="7">
        <v>3314676</v>
      </c>
      <c r="H1002" s="37">
        <v>64477.25</v>
      </c>
      <c r="I1002" s="7">
        <v>3604</v>
      </c>
      <c r="J1002" s="7">
        <v>142</v>
      </c>
      <c r="K1002" s="7">
        <v>24</v>
      </c>
      <c r="L1002" s="38" cm="1">
        <f t="array" ref="L1002">ConvRate(K1002,J1002)</f>
        <v>0.16901408450704225</v>
      </c>
      <c r="M1002" s="39">
        <v>107609</v>
      </c>
      <c r="N1002" s="39" cm="1">
        <f t="array" ref="N1002">Profit(M1002,H1002)</f>
        <v>43131.75</v>
      </c>
      <c r="O1002" s="40">
        <f t="shared" si="30"/>
        <v>17.890468923418425</v>
      </c>
      <c r="P1002" s="40" cm="1">
        <f t="array" ref="P1002">CostperConv('Master Data'!$H1002,'Master Data'!$K1002)</f>
        <v>2686.5520833333335</v>
      </c>
      <c r="Q1002" s="38">
        <f t="shared" si="31"/>
        <v>1.087285755832546E-3</v>
      </c>
      <c r="R1002" s="41" cm="1">
        <f t="array" ref="R1002">ProfitPCNT(N1002,H1002)</f>
        <v>0.66894524813015444</v>
      </c>
      <c r="T1002" s="11"/>
      <c r="U1002" s="11"/>
    </row>
    <row r="1003" spans="1:21" x14ac:dyDescent="0.2">
      <c r="A1003" s="8">
        <v>78</v>
      </c>
      <c r="B1003" s="30">
        <v>44294</v>
      </c>
      <c r="C1003" s="8" t="str" cm="1">
        <f t="array" ref="C1003">Host(D1003)</f>
        <v>Facebook</v>
      </c>
      <c r="D1003" s="8" t="s">
        <v>10</v>
      </c>
      <c r="E1003" s="8" t="s">
        <v>11</v>
      </c>
      <c r="F1003" s="8">
        <v>349043</v>
      </c>
      <c r="G1003" s="8">
        <v>390096</v>
      </c>
      <c r="H1003" s="31">
        <v>23198.81</v>
      </c>
      <c r="I1003" s="8">
        <v>1988</v>
      </c>
      <c r="J1003" s="8">
        <v>33</v>
      </c>
      <c r="K1003" s="8">
        <v>5</v>
      </c>
      <c r="L1003" s="32" cm="1">
        <f t="array" ref="L1003">ConvRate(K1003,J1003)</f>
        <v>0.15151515151515152</v>
      </c>
      <c r="M1003" s="33">
        <v>24004</v>
      </c>
      <c r="N1003" s="33" cm="1">
        <f t="array" ref="N1003">Profit(M1003,H1003)</f>
        <v>805.19</v>
      </c>
      <c r="O1003" s="34">
        <f t="shared" si="30"/>
        <v>11.66942152917505</v>
      </c>
      <c r="P1003" s="34" cm="1">
        <f t="array" ref="P1003">CostperConv('Master Data'!$H1003,'Master Data'!$K1003)</f>
        <v>4639.7620000000006</v>
      </c>
      <c r="Q1003" s="32">
        <f t="shared" si="31"/>
        <v>5.0961814527705996E-3</v>
      </c>
      <c r="R1003" s="35" cm="1">
        <f t="array" ref="R1003">ProfitPCNT(N1003,H1003)</f>
        <v>3.4708245810884268E-2</v>
      </c>
      <c r="T1003" s="11"/>
      <c r="U1003" s="11"/>
    </row>
    <row r="1004" spans="1:21" x14ac:dyDescent="0.2">
      <c r="A1004" s="7">
        <v>79</v>
      </c>
      <c r="B1004" s="36">
        <v>44294</v>
      </c>
      <c r="C1004" s="7" t="str" cm="1">
        <f t="array" ref="C1004">Host(D1004)</f>
        <v>Facebook</v>
      </c>
      <c r="D1004" s="7" t="s">
        <v>12</v>
      </c>
      <c r="E1004" s="7" t="s">
        <v>11</v>
      </c>
      <c r="F1004" s="7">
        <v>348934</v>
      </c>
      <c r="G1004" s="7">
        <v>542321</v>
      </c>
      <c r="H1004" s="37">
        <v>37195.97</v>
      </c>
      <c r="I1004" s="7">
        <v>3544</v>
      </c>
      <c r="J1004" s="7">
        <v>66</v>
      </c>
      <c r="K1004" s="7">
        <v>4</v>
      </c>
      <c r="L1004" s="38" cm="1">
        <f t="array" ref="L1004">ConvRate(K1004,J1004)</f>
        <v>6.0606060606060608E-2</v>
      </c>
      <c r="M1004" s="39">
        <v>29816</v>
      </c>
      <c r="N1004" s="39" cm="1">
        <f t="array" ref="N1004">Profit(M1004,H1004)</f>
        <v>-7379.97</v>
      </c>
      <c r="O1004" s="40">
        <f t="shared" si="30"/>
        <v>10.495476862302484</v>
      </c>
      <c r="P1004" s="40" cm="1">
        <f t="array" ref="P1004">CostperConv('Master Data'!$H1004,'Master Data'!$K1004)</f>
        <v>9298.9925000000003</v>
      </c>
      <c r="Q1004" s="38">
        <f t="shared" si="31"/>
        <v>6.534875101646442E-3</v>
      </c>
      <c r="R1004" s="41" cm="1">
        <f t="array" ref="R1004">ProfitPCNT(N1004,H1004)</f>
        <v>-0.19840778449923474</v>
      </c>
      <c r="T1004" s="11"/>
      <c r="U1004" s="11"/>
    </row>
    <row r="1005" spans="1:21" x14ac:dyDescent="0.2">
      <c r="A1005" s="8">
        <v>80</v>
      </c>
      <c r="B1005" s="30">
        <v>44294</v>
      </c>
      <c r="C1005" s="8" t="str" cm="1">
        <f t="array" ref="C1005">Host(D1005)</f>
        <v>Google</v>
      </c>
      <c r="D1005" s="8" t="s">
        <v>13</v>
      </c>
      <c r="E1005" s="8" t="s">
        <v>14</v>
      </c>
      <c r="F1005" s="8">
        <v>89459845</v>
      </c>
      <c r="G1005" s="8">
        <v>48995</v>
      </c>
      <c r="H1005" s="31">
        <v>7997.15</v>
      </c>
      <c r="I1005" s="8">
        <v>923</v>
      </c>
      <c r="J1005" s="8">
        <v>23</v>
      </c>
      <c r="K1005" s="8">
        <v>1</v>
      </c>
      <c r="L1005" s="32" cm="1">
        <f t="array" ref="L1005">ConvRate(K1005,J1005)</f>
        <v>4.3478260869565216E-2</v>
      </c>
      <c r="M1005" s="33">
        <v>14861</v>
      </c>
      <c r="N1005" s="33" cm="1">
        <f t="array" ref="N1005">Profit(M1005,H1005)</f>
        <v>6863.85</v>
      </c>
      <c r="O1005" s="34">
        <f t="shared" si="30"/>
        <v>8.6643011917659809</v>
      </c>
      <c r="P1005" s="34" cm="1">
        <f t="array" ref="P1005">CostperConv('Master Data'!$H1005,'Master Data'!$K1005)</f>
        <v>7997.15</v>
      </c>
      <c r="Q1005" s="32">
        <f t="shared" si="31"/>
        <v>1.8838657005816922E-2</v>
      </c>
      <c r="R1005" s="35" cm="1">
        <f t="array" ref="R1005">ProfitPCNT(N1005,H1005)</f>
        <v>0.85828701474900437</v>
      </c>
      <c r="T1005" s="11"/>
      <c r="U1005" s="11"/>
    </row>
    <row r="1006" spans="1:21" x14ac:dyDescent="0.2">
      <c r="A1006" s="7">
        <v>81</v>
      </c>
      <c r="B1006" s="36">
        <v>44294</v>
      </c>
      <c r="C1006" s="7" t="str" cm="1">
        <f t="array" ref="C1006">Host(D1006)</f>
        <v>Google</v>
      </c>
      <c r="D1006" s="7" t="s">
        <v>15</v>
      </c>
      <c r="E1006" s="7" t="s">
        <v>14</v>
      </c>
      <c r="F1006" s="7">
        <v>127823</v>
      </c>
      <c r="G1006" s="7">
        <v>470475</v>
      </c>
      <c r="H1006" s="37">
        <v>18424.71</v>
      </c>
      <c r="I1006" s="7">
        <v>2537</v>
      </c>
      <c r="J1006" s="7">
        <v>54</v>
      </c>
      <c r="K1006" s="7">
        <v>5</v>
      </c>
      <c r="L1006" s="38" cm="1">
        <f t="array" ref="L1006">ConvRate(K1006,J1006)</f>
        <v>9.2592592592592587E-2</v>
      </c>
      <c r="M1006" s="39">
        <v>14770</v>
      </c>
      <c r="N1006" s="39" cm="1">
        <f t="array" ref="N1006">Profit(M1006,H1006)</f>
        <v>-3654.71</v>
      </c>
      <c r="O1006" s="40">
        <f t="shared" si="30"/>
        <v>7.2624004729996052</v>
      </c>
      <c r="P1006" s="40" cm="1">
        <f t="array" ref="P1006">CostperConv('Master Data'!$H1006,'Master Data'!$K1006)</f>
        <v>3684.942</v>
      </c>
      <c r="Q1006" s="38">
        <f t="shared" si="31"/>
        <v>5.392422551676497E-3</v>
      </c>
      <c r="R1006" s="41" cm="1">
        <f t="array" ref="R1006">ProfitPCNT(N1006,H1006)</f>
        <v>-0.19835916006276355</v>
      </c>
      <c r="T1006" s="11"/>
      <c r="U1006" s="11"/>
    </row>
    <row r="1007" spans="1:21" x14ac:dyDescent="0.2">
      <c r="A1007" s="8">
        <v>82</v>
      </c>
      <c r="B1007" s="30">
        <v>44294</v>
      </c>
      <c r="C1007" s="8" t="str" cm="1">
        <f t="array" ref="C1007">Host(D1007)</f>
        <v>YouTube</v>
      </c>
      <c r="D1007" s="8" t="s">
        <v>16</v>
      </c>
      <c r="E1007" s="8" t="s">
        <v>17</v>
      </c>
      <c r="F1007" s="8">
        <v>10934</v>
      </c>
      <c r="G1007" s="8">
        <v>623917</v>
      </c>
      <c r="H1007" s="31">
        <v>35050.06</v>
      </c>
      <c r="I1007" s="8">
        <v>3880</v>
      </c>
      <c r="J1007" s="8">
        <v>84</v>
      </c>
      <c r="K1007" s="8">
        <v>17</v>
      </c>
      <c r="L1007" s="32" cm="1">
        <f t="array" ref="L1007">ConvRate(K1007,J1007)</f>
        <v>0.20238095238095238</v>
      </c>
      <c r="M1007" s="33">
        <v>99938</v>
      </c>
      <c r="N1007" s="33" cm="1">
        <f t="array" ref="N1007">Profit(M1007,H1007)</f>
        <v>64887.94</v>
      </c>
      <c r="O1007" s="34">
        <f t="shared" si="30"/>
        <v>9.0335206185567003</v>
      </c>
      <c r="P1007" s="34" cm="1">
        <f t="array" ref="P1007">CostperConv('Master Data'!$H1007,'Master Data'!$K1007)</f>
        <v>2061.7682352941174</v>
      </c>
      <c r="Q1007" s="32">
        <f t="shared" si="31"/>
        <v>6.2187758948706318E-3</v>
      </c>
      <c r="R1007" s="35" cm="1">
        <f t="array" ref="R1007">ProfitPCNT(N1007,H1007)</f>
        <v>1.8512932645479068</v>
      </c>
      <c r="T1007" s="11"/>
      <c r="U1007" s="11"/>
    </row>
    <row r="1008" spans="1:21" x14ac:dyDescent="0.2">
      <c r="A1008" s="7">
        <v>83</v>
      </c>
      <c r="B1008" s="36">
        <v>44294</v>
      </c>
      <c r="C1008" s="7" t="str" cm="1">
        <f t="array" ref="C1008">Host(D1008)</f>
        <v>Instagram</v>
      </c>
      <c r="D1008" s="7" t="s">
        <v>18</v>
      </c>
      <c r="E1008" s="7" t="s">
        <v>11</v>
      </c>
      <c r="F1008" s="7">
        <v>9034945</v>
      </c>
      <c r="G1008" s="7">
        <v>476025</v>
      </c>
      <c r="H1008" s="37">
        <v>360.57</v>
      </c>
      <c r="I1008" s="7">
        <v>2266</v>
      </c>
      <c r="J1008" s="7">
        <v>1</v>
      </c>
      <c r="K1008" s="7">
        <v>1</v>
      </c>
      <c r="L1008" s="38" cm="1">
        <f t="array" ref="L1008">ConvRate(K1008,J1008)</f>
        <v>1</v>
      </c>
      <c r="M1008" s="39">
        <v>0</v>
      </c>
      <c r="N1008" s="39" cm="1">
        <f t="array" ref="N1008">Profit(M1008,H1008)</f>
        <v>-360.57</v>
      </c>
      <c r="O1008" s="40">
        <f t="shared" si="30"/>
        <v>0.15912180052956751</v>
      </c>
      <c r="P1008" s="40" cm="1">
        <f t="array" ref="P1008">CostperConv('Master Data'!$H1008,'Master Data'!$K1008)</f>
        <v>360.57</v>
      </c>
      <c r="Q1008" s="38">
        <f t="shared" si="31"/>
        <v>4.7602541883304452E-3</v>
      </c>
      <c r="R1008" s="41" cm="1">
        <f t="array" ref="R1008">ProfitPCNT(N1008,H1008)</f>
        <v>-1</v>
      </c>
      <c r="T1008" s="11"/>
      <c r="U1008" s="11"/>
    </row>
    <row r="1009" spans="1:21" x14ac:dyDescent="0.2">
      <c r="A1009" s="8">
        <v>84</v>
      </c>
      <c r="B1009" s="30">
        <v>44294</v>
      </c>
      <c r="C1009" s="8" t="str" cm="1">
        <f t="array" ref="C1009">Host(D1009)</f>
        <v>Instagram</v>
      </c>
      <c r="D1009" s="8" t="s">
        <v>19</v>
      </c>
      <c r="E1009" s="8" t="s">
        <v>11</v>
      </c>
      <c r="F1009" s="8">
        <v>983498</v>
      </c>
      <c r="G1009" s="8">
        <v>829352</v>
      </c>
      <c r="H1009" s="31">
        <v>2443.4499999999998</v>
      </c>
      <c r="I1009" s="8">
        <v>4203</v>
      </c>
      <c r="J1009" s="8">
        <v>112</v>
      </c>
      <c r="K1009" s="8">
        <v>1</v>
      </c>
      <c r="L1009" s="32" cm="1">
        <f t="array" ref="L1009">ConvRate(K1009,J1009)</f>
        <v>8.9285714285714281E-3</v>
      </c>
      <c r="M1009" s="33">
        <v>2175</v>
      </c>
      <c r="N1009" s="33" cm="1">
        <f t="array" ref="N1009">Profit(M1009,H1009)</f>
        <v>-268.45</v>
      </c>
      <c r="O1009" s="34">
        <f t="shared" si="30"/>
        <v>0.58135855341422793</v>
      </c>
      <c r="P1009" s="34" cm="1">
        <f t="array" ref="P1009">CostperConv('Master Data'!$H1009,'Master Data'!$K1009)</f>
        <v>2443.4499999999998</v>
      </c>
      <c r="Q1009" s="32">
        <f t="shared" si="31"/>
        <v>5.0678119785085227E-3</v>
      </c>
      <c r="R1009" s="35" cm="1">
        <f t="array" ref="R1009">ProfitPCNT(N1009,H1009)</f>
        <v>-0.10986514968589495</v>
      </c>
      <c r="T1009" s="11"/>
      <c r="U1009" s="11"/>
    </row>
    <row r="1010" spans="1:21" x14ac:dyDescent="0.2">
      <c r="A1010" s="7">
        <v>85</v>
      </c>
      <c r="B1010" s="36">
        <v>44294</v>
      </c>
      <c r="C1010" s="7" t="str" cm="1">
        <f t="array" ref="C1010">Host(D1010)</f>
        <v>Facebook</v>
      </c>
      <c r="D1010" s="7" t="s">
        <v>20</v>
      </c>
      <c r="E1010" s="7" t="s">
        <v>11</v>
      </c>
      <c r="F1010" s="7">
        <v>4387490</v>
      </c>
      <c r="G1010" s="7">
        <v>10698</v>
      </c>
      <c r="H1010" s="37">
        <v>3800.83</v>
      </c>
      <c r="I1010" s="7">
        <v>337</v>
      </c>
      <c r="J1010" s="7">
        <v>10</v>
      </c>
      <c r="K1010" s="7">
        <v>1</v>
      </c>
      <c r="L1010" s="38" cm="1">
        <f t="array" ref="L1010">ConvRate(K1010,J1010)</f>
        <v>0.1</v>
      </c>
      <c r="M1010" s="39">
        <v>10395</v>
      </c>
      <c r="N1010" s="39" cm="1">
        <f t="array" ref="N1010">Profit(M1010,H1010)</f>
        <v>6594.17</v>
      </c>
      <c r="O1010" s="40">
        <f t="shared" si="30"/>
        <v>11.278427299703264</v>
      </c>
      <c r="P1010" s="40" cm="1">
        <f t="array" ref="P1010">CostperConv('Master Data'!$H1010,'Master Data'!$K1010)</f>
        <v>3800.83</v>
      </c>
      <c r="Q1010" s="38">
        <f t="shared" si="31"/>
        <v>3.1501215180407556E-2</v>
      </c>
      <c r="R1010" s="41" cm="1">
        <f t="array" ref="R1010">ProfitPCNT(N1010,H1010)</f>
        <v>1.7349289497294014</v>
      </c>
      <c r="T1010" s="11"/>
      <c r="U1010" s="11"/>
    </row>
    <row r="1011" spans="1:21" x14ac:dyDescent="0.2">
      <c r="A1011" s="8">
        <v>86</v>
      </c>
      <c r="B1011" s="30">
        <v>44294</v>
      </c>
      <c r="C1011" s="8" t="str" cm="1">
        <f t="array" ref="C1011">Host(D1011)</f>
        <v>Facebook</v>
      </c>
      <c r="D1011" s="8" t="s">
        <v>21</v>
      </c>
      <c r="E1011" s="8" t="s">
        <v>11</v>
      </c>
      <c r="F1011" s="8">
        <v>544756</v>
      </c>
      <c r="G1011" s="8">
        <v>105129</v>
      </c>
      <c r="H1011" s="31">
        <v>35139.14</v>
      </c>
      <c r="I1011" s="8">
        <v>1304</v>
      </c>
      <c r="J1011" s="8">
        <v>24</v>
      </c>
      <c r="K1011" s="8">
        <v>5</v>
      </c>
      <c r="L1011" s="32" cm="1">
        <f t="array" ref="L1011">ConvRate(K1011,J1011)</f>
        <v>0.20833333333333334</v>
      </c>
      <c r="M1011" s="33">
        <v>5748</v>
      </c>
      <c r="N1011" s="33" cm="1">
        <f t="array" ref="N1011">Profit(M1011,H1011)</f>
        <v>-29391.14</v>
      </c>
      <c r="O1011" s="34">
        <f t="shared" si="30"/>
        <v>26.947193251533744</v>
      </c>
      <c r="P1011" s="34" cm="1">
        <f t="array" ref="P1011">CostperConv('Master Data'!$H1011,'Master Data'!$K1011)</f>
        <v>7027.8279999999995</v>
      </c>
      <c r="Q1011" s="32">
        <f t="shared" si="31"/>
        <v>1.2403808654129688E-2</v>
      </c>
      <c r="R1011" s="35" cm="1">
        <f t="array" ref="R1011">ProfitPCNT(N1011,H1011)</f>
        <v>-0.83642172233014245</v>
      </c>
      <c r="T1011" s="11"/>
      <c r="U1011" s="11"/>
    </row>
    <row r="1012" spans="1:21" x14ac:dyDescent="0.2">
      <c r="A1012" s="7">
        <v>87</v>
      </c>
      <c r="B1012" s="36">
        <v>44294</v>
      </c>
      <c r="C1012" s="7" t="str" cm="1">
        <f t="array" ref="C1012">Host(D1012)</f>
        <v>Instagram</v>
      </c>
      <c r="D1012" s="7" t="s">
        <v>22</v>
      </c>
      <c r="E1012" s="7" t="s">
        <v>17</v>
      </c>
      <c r="F1012" s="7">
        <v>374754</v>
      </c>
      <c r="G1012" s="7">
        <v>398390</v>
      </c>
      <c r="H1012" s="37">
        <v>35512.99</v>
      </c>
      <c r="I1012" s="7">
        <v>3529</v>
      </c>
      <c r="J1012" s="7">
        <v>54</v>
      </c>
      <c r="K1012" s="7">
        <v>7</v>
      </c>
      <c r="L1012" s="38" cm="1">
        <f t="array" ref="L1012">ConvRate(K1012,J1012)</f>
        <v>0.12962962962962962</v>
      </c>
      <c r="M1012" s="39">
        <v>48444</v>
      </c>
      <c r="N1012" s="39" cm="1">
        <f t="array" ref="N1012">Profit(M1012,H1012)</f>
        <v>12931.01</v>
      </c>
      <c r="O1012" s="40">
        <f t="shared" si="30"/>
        <v>10.063187871918389</v>
      </c>
      <c r="P1012" s="40" cm="1">
        <f t="array" ref="P1012">CostperConv('Master Data'!$H1012,'Master Data'!$K1012)</f>
        <v>5073.284285714285</v>
      </c>
      <c r="Q1012" s="38">
        <f t="shared" si="31"/>
        <v>8.858154070132282E-3</v>
      </c>
      <c r="R1012" s="41" cm="1">
        <f t="array" ref="R1012">ProfitPCNT(N1012,H1012)</f>
        <v>0.36412056546069482</v>
      </c>
      <c r="T1012" s="11"/>
      <c r="U1012" s="11"/>
    </row>
    <row r="1013" spans="1:21" x14ac:dyDescent="0.2">
      <c r="A1013" s="8">
        <v>88</v>
      </c>
      <c r="B1013" s="30">
        <v>44294</v>
      </c>
      <c r="C1013" s="8" t="str" cm="1">
        <f t="array" ref="C1013">Host(D1013)</f>
        <v>Google</v>
      </c>
      <c r="D1013" s="8" t="s">
        <v>23</v>
      </c>
      <c r="E1013" s="8" t="s">
        <v>24</v>
      </c>
      <c r="F1013" s="8">
        <v>39889</v>
      </c>
      <c r="G1013" s="8">
        <v>2488697</v>
      </c>
      <c r="H1013" s="31">
        <v>35583.69</v>
      </c>
      <c r="I1013" s="8">
        <v>3625</v>
      </c>
      <c r="J1013" s="8">
        <v>74</v>
      </c>
      <c r="K1013" s="8">
        <v>8</v>
      </c>
      <c r="L1013" s="32" cm="1">
        <f t="array" ref="L1013">ConvRate(K1013,J1013)</f>
        <v>0.10810810810810811</v>
      </c>
      <c r="M1013" s="33">
        <v>45630</v>
      </c>
      <c r="N1013" s="33" cm="1">
        <f t="array" ref="N1013">Profit(M1013,H1013)</f>
        <v>10046.31</v>
      </c>
      <c r="O1013" s="34">
        <f t="shared" si="30"/>
        <v>9.8161903448275876</v>
      </c>
      <c r="P1013" s="34" cm="1">
        <f t="array" ref="P1013">CostperConv('Master Data'!$H1013,'Master Data'!$K1013)</f>
        <v>4447.9612500000003</v>
      </c>
      <c r="Q1013" s="32">
        <f t="shared" si="31"/>
        <v>1.4565855144278311E-3</v>
      </c>
      <c r="R1013" s="35" cm="1">
        <f t="array" ref="R1013">ProfitPCNT(N1013,H1013)</f>
        <v>0.282329067052911</v>
      </c>
      <c r="T1013" s="11"/>
      <c r="U1013" s="11"/>
    </row>
    <row r="1014" spans="1:21" x14ac:dyDescent="0.2">
      <c r="A1014" s="7">
        <v>89</v>
      </c>
      <c r="B1014" s="36">
        <v>44295</v>
      </c>
      <c r="C1014" s="7" t="str" cm="1">
        <f t="array" ref="C1014">Host(D1014)</f>
        <v>Facebook</v>
      </c>
      <c r="D1014" s="7" t="s">
        <v>10</v>
      </c>
      <c r="E1014" s="7" t="s">
        <v>11</v>
      </c>
      <c r="F1014" s="7">
        <v>349043</v>
      </c>
      <c r="G1014" s="7">
        <v>488983</v>
      </c>
      <c r="H1014" s="37">
        <v>46174</v>
      </c>
      <c r="I1014" s="7">
        <v>2110</v>
      </c>
      <c r="J1014" s="7">
        <v>78</v>
      </c>
      <c r="K1014" s="7">
        <v>7</v>
      </c>
      <c r="L1014" s="38" cm="1">
        <f t="array" ref="L1014">ConvRate(K1014,J1014)</f>
        <v>8.9743589743589744E-2</v>
      </c>
      <c r="M1014" s="39">
        <v>35954</v>
      </c>
      <c r="N1014" s="39" cm="1">
        <f t="array" ref="N1014">Profit(M1014,H1014)</f>
        <v>-10220</v>
      </c>
      <c r="O1014" s="40">
        <f t="shared" si="30"/>
        <v>21.883412322274882</v>
      </c>
      <c r="P1014" s="40" cm="1">
        <f t="array" ref="P1014">CostperConv('Master Data'!$H1014,'Master Data'!$K1014)</f>
        <v>6596.2857142857147</v>
      </c>
      <c r="Q1014" s="38">
        <f t="shared" si="31"/>
        <v>4.3150784383097166E-3</v>
      </c>
      <c r="R1014" s="41" cm="1">
        <f t="array" ref="R1014">ProfitPCNT(N1014,H1014)</f>
        <v>-0.22133668298176462</v>
      </c>
      <c r="T1014" s="11"/>
      <c r="U1014" s="11"/>
    </row>
    <row r="1015" spans="1:21" x14ac:dyDescent="0.2">
      <c r="A1015" s="8">
        <v>90</v>
      </c>
      <c r="B1015" s="30">
        <v>44295</v>
      </c>
      <c r="C1015" s="8" t="str" cm="1">
        <f t="array" ref="C1015">Host(D1015)</f>
        <v>Facebook</v>
      </c>
      <c r="D1015" s="8" t="s">
        <v>12</v>
      </c>
      <c r="E1015" s="8" t="s">
        <v>11</v>
      </c>
      <c r="F1015" s="8">
        <v>348934</v>
      </c>
      <c r="G1015" s="8">
        <v>557829</v>
      </c>
      <c r="H1015" s="31">
        <v>62144.45</v>
      </c>
      <c r="I1015" s="8">
        <v>2747</v>
      </c>
      <c r="J1015" s="8">
        <v>113</v>
      </c>
      <c r="K1015" s="8">
        <v>10</v>
      </c>
      <c r="L1015" s="32" cm="1">
        <f t="array" ref="L1015">ConvRate(K1015,J1015)</f>
        <v>8.8495575221238937E-2</v>
      </c>
      <c r="M1015" s="33">
        <v>55411</v>
      </c>
      <c r="N1015" s="33" cm="1">
        <f t="array" ref="N1015">Profit(M1015,H1015)</f>
        <v>-6733.45</v>
      </c>
      <c r="O1015" s="34">
        <f t="shared" si="30"/>
        <v>22.622661084819804</v>
      </c>
      <c r="P1015" s="34" cm="1">
        <f t="array" ref="P1015">CostperConv('Master Data'!$H1015,'Master Data'!$K1015)</f>
        <v>6214.4449999999997</v>
      </c>
      <c r="Q1015" s="32">
        <f t="shared" si="31"/>
        <v>4.9244481731856894E-3</v>
      </c>
      <c r="R1015" s="35" cm="1">
        <f t="array" ref="R1015">ProfitPCNT(N1015,H1015)</f>
        <v>-0.1083515905281968</v>
      </c>
      <c r="T1015" s="11"/>
      <c r="U1015" s="11"/>
    </row>
    <row r="1016" spans="1:21" x14ac:dyDescent="0.2">
      <c r="A1016" s="7">
        <v>91</v>
      </c>
      <c r="B1016" s="36">
        <v>44295</v>
      </c>
      <c r="C1016" s="7" t="str" cm="1">
        <f t="array" ref="C1016">Host(D1016)</f>
        <v>Google</v>
      </c>
      <c r="D1016" s="7" t="s">
        <v>13</v>
      </c>
      <c r="E1016" s="7" t="s">
        <v>14</v>
      </c>
      <c r="F1016" s="7">
        <v>89459845</v>
      </c>
      <c r="G1016" s="7">
        <v>45947</v>
      </c>
      <c r="H1016" s="37">
        <v>3446.24</v>
      </c>
      <c r="I1016" s="7">
        <v>1040</v>
      </c>
      <c r="J1016" s="7">
        <v>5</v>
      </c>
      <c r="K1016" s="7">
        <v>1</v>
      </c>
      <c r="L1016" s="38" cm="1">
        <f t="array" ref="L1016">ConvRate(K1016,J1016)</f>
        <v>0.2</v>
      </c>
      <c r="M1016" s="39">
        <v>6567</v>
      </c>
      <c r="N1016" s="39" cm="1">
        <f t="array" ref="N1016">Profit(M1016,H1016)</f>
        <v>3120.76</v>
      </c>
      <c r="O1016" s="40">
        <f t="shared" si="30"/>
        <v>3.3136923076923073</v>
      </c>
      <c r="P1016" s="40" cm="1">
        <f t="array" ref="P1016">CostperConv('Master Data'!$H1016,'Master Data'!$K1016)</f>
        <v>3446.24</v>
      </c>
      <c r="Q1016" s="38">
        <f t="shared" si="31"/>
        <v>2.263477484928287E-2</v>
      </c>
      <c r="R1016" s="41" cm="1">
        <f t="array" ref="R1016">ProfitPCNT(N1016,H1016)</f>
        <v>0.90555503969543627</v>
      </c>
      <c r="T1016" s="11"/>
      <c r="U1016" s="11"/>
    </row>
    <row r="1017" spans="1:21" x14ac:dyDescent="0.2">
      <c r="A1017" s="8">
        <v>92</v>
      </c>
      <c r="B1017" s="30">
        <v>44295</v>
      </c>
      <c r="C1017" s="8" t="str" cm="1">
        <f t="array" ref="C1017">Host(D1017)</f>
        <v>Google</v>
      </c>
      <c r="D1017" s="8" t="s">
        <v>15</v>
      </c>
      <c r="E1017" s="8" t="s">
        <v>14</v>
      </c>
      <c r="F1017" s="8">
        <v>127823</v>
      </c>
      <c r="G1017" s="8">
        <v>442442</v>
      </c>
      <c r="H1017" s="31">
        <v>19933.98</v>
      </c>
      <c r="I1017" s="8">
        <v>2109</v>
      </c>
      <c r="J1017" s="8">
        <v>54</v>
      </c>
      <c r="K1017" s="8">
        <v>4</v>
      </c>
      <c r="L1017" s="32" cm="1">
        <f t="array" ref="L1017">ConvRate(K1017,J1017)</f>
        <v>7.407407407407407E-2</v>
      </c>
      <c r="M1017" s="33">
        <v>17649</v>
      </c>
      <c r="N1017" s="33" cm="1">
        <f t="array" ref="N1017">Profit(M1017,H1017)</f>
        <v>-2284.98</v>
      </c>
      <c r="O1017" s="34">
        <f t="shared" si="30"/>
        <v>9.4518634423897581</v>
      </c>
      <c r="P1017" s="34" cm="1">
        <f t="array" ref="P1017">CostperConv('Master Data'!$H1017,'Master Data'!$K1017)</f>
        <v>4983.4949999999999</v>
      </c>
      <c r="Q1017" s="32">
        <f t="shared" si="31"/>
        <v>4.7667264861834995E-3</v>
      </c>
      <c r="R1017" s="35" cm="1">
        <f t="array" ref="R1017">ProfitPCNT(N1017,H1017)</f>
        <v>-0.114627384997878</v>
      </c>
      <c r="T1017" s="11"/>
      <c r="U1017" s="11"/>
    </row>
    <row r="1018" spans="1:21" x14ac:dyDescent="0.2">
      <c r="A1018" s="7">
        <v>93</v>
      </c>
      <c r="B1018" s="36">
        <v>44295</v>
      </c>
      <c r="C1018" s="7" t="str" cm="1">
        <f t="array" ref="C1018">Host(D1018)</f>
        <v>YouTube</v>
      </c>
      <c r="D1018" s="7" t="s">
        <v>16</v>
      </c>
      <c r="E1018" s="7" t="s">
        <v>17</v>
      </c>
      <c r="F1018" s="7">
        <v>10934</v>
      </c>
      <c r="G1018" s="7">
        <v>492527</v>
      </c>
      <c r="H1018" s="37">
        <v>27401.41</v>
      </c>
      <c r="I1018" s="7">
        <v>3608</v>
      </c>
      <c r="J1018" s="7">
        <v>98</v>
      </c>
      <c r="K1018" s="7">
        <v>17</v>
      </c>
      <c r="L1018" s="38" cm="1">
        <f t="array" ref="L1018">ConvRate(K1018,J1018)</f>
        <v>0.17346938775510204</v>
      </c>
      <c r="M1018" s="39">
        <v>139965</v>
      </c>
      <c r="N1018" s="39" cm="1">
        <f t="array" ref="N1018">Profit(M1018,H1018)</f>
        <v>112563.59</v>
      </c>
      <c r="O1018" s="40">
        <f t="shared" si="30"/>
        <v>7.5946258314855877</v>
      </c>
      <c r="P1018" s="40" cm="1">
        <f t="array" ref="P1018">CostperConv('Master Data'!$H1018,'Master Data'!$K1018)</f>
        <v>1611.8476470588234</v>
      </c>
      <c r="Q1018" s="38">
        <f t="shared" si="31"/>
        <v>7.3254867245856571E-3</v>
      </c>
      <c r="R1018" s="41" cm="1">
        <f t="array" ref="R1018">ProfitPCNT(N1018,H1018)</f>
        <v>4.1079488245312925</v>
      </c>
      <c r="T1018" s="11"/>
      <c r="U1018" s="11"/>
    </row>
    <row r="1019" spans="1:21" x14ac:dyDescent="0.2">
      <c r="A1019" s="8">
        <v>94</v>
      </c>
      <c r="B1019" s="30">
        <v>44295</v>
      </c>
      <c r="C1019" s="8" t="str" cm="1">
        <f t="array" ref="C1019">Host(D1019)</f>
        <v>Instagram</v>
      </c>
      <c r="D1019" s="8" t="s">
        <v>18</v>
      </c>
      <c r="E1019" s="8" t="s">
        <v>11</v>
      </c>
      <c r="F1019" s="8">
        <v>9034945</v>
      </c>
      <c r="G1019" s="8">
        <v>818394</v>
      </c>
      <c r="H1019" s="31">
        <v>9999.4</v>
      </c>
      <c r="I1019" s="8">
        <v>2999</v>
      </c>
      <c r="J1019" s="8">
        <v>17</v>
      </c>
      <c r="K1019" s="8">
        <v>2</v>
      </c>
      <c r="L1019" s="32" cm="1">
        <f t="array" ref="L1019">ConvRate(K1019,J1019)</f>
        <v>0.11764705882352941</v>
      </c>
      <c r="M1019" s="33">
        <v>23156</v>
      </c>
      <c r="N1019" s="33" cm="1">
        <f t="array" ref="N1019">Profit(M1019,H1019)</f>
        <v>13156.6</v>
      </c>
      <c r="O1019" s="34">
        <f t="shared" si="30"/>
        <v>3.3342447482494162</v>
      </c>
      <c r="P1019" s="34" cm="1">
        <f t="array" ref="P1019">CostperConv('Master Data'!$H1019,'Master Data'!$K1019)</f>
        <v>4999.7</v>
      </c>
      <c r="Q1019" s="32">
        <f t="shared" si="31"/>
        <v>3.6644941189695915E-3</v>
      </c>
      <c r="R1019" s="35" cm="1">
        <f t="array" ref="R1019">ProfitPCNT(N1019,H1019)</f>
        <v>1.3157389443366603</v>
      </c>
      <c r="T1019" s="11"/>
      <c r="U1019" s="11"/>
    </row>
    <row r="1020" spans="1:21" x14ac:dyDescent="0.2">
      <c r="A1020" s="7">
        <v>95</v>
      </c>
      <c r="B1020" s="36">
        <v>44295</v>
      </c>
      <c r="C1020" s="7" t="str" cm="1">
        <f t="array" ref="C1020">Host(D1020)</f>
        <v>Instagram</v>
      </c>
      <c r="D1020" s="7" t="s">
        <v>19</v>
      </c>
      <c r="E1020" s="7" t="s">
        <v>11</v>
      </c>
      <c r="F1020" s="7">
        <v>983498</v>
      </c>
      <c r="G1020" s="7">
        <v>1214340</v>
      </c>
      <c r="H1020" s="37">
        <v>6259.34</v>
      </c>
      <c r="I1020" s="7">
        <v>4695</v>
      </c>
      <c r="J1020" s="7">
        <v>114</v>
      </c>
      <c r="K1020" s="7">
        <v>3</v>
      </c>
      <c r="L1020" s="38" cm="1">
        <f t="array" ref="L1020">ConvRate(K1020,J1020)</f>
        <v>2.6315789473684209E-2</v>
      </c>
      <c r="M1020" s="39">
        <v>4906</v>
      </c>
      <c r="N1020" s="39" cm="1">
        <f t="array" ref="N1020">Profit(M1020,H1020)</f>
        <v>-1353.34</v>
      </c>
      <c r="O1020" s="40">
        <f t="shared" si="30"/>
        <v>1.3331927582534611</v>
      </c>
      <c r="P1020" s="40" cm="1">
        <f t="array" ref="P1020">CostperConv('Master Data'!$H1020,'Master Data'!$K1020)</f>
        <v>2086.4466666666667</v>
      </c>
      <c r="Q1020" s="38">
        <f t="shared" si="31"/>
        <v>3.8662977419832998E-3</v>
      </c>
      <c r="R1020" s="41" cm="1">
        <f t="array" ref="R1020">ProfitPCNT(N1020,H1020)</f>
        <v>-0.21621129384248178</v>
      </c>
      <c r="T1020" s="11"/>
      <c r="U1020" s="11"/>
    </row>
    <row r="1021" spans="1:21" x14ac:dyDescent="0.2">
      <c r="A1021" s="8">
        <v>96</v>
      </c>
      <c r="B1021" s="30">
        <v>44295</v>
      </c>
      <c r="C1021" s="8" t="str" cm="1">
        <f t="array" ref="C1021">Host(D1021)</f>
        <v>Facebook</v>
      </c>
      <c r="D1021" s="8" t="s">
        <v>20</v>
      </c>
      <c r="E1021" s="8" t="s">
        <v>11</v>
      </c>
      <c r="F1021" s="8">
        <v>4387490</v>
      </c>
      <c r="G1021" s="8">
        <v>9525</v>
      </c>
      <c r="H1021" s="31">
        <v>2003.61</v>
      </c>
      <c r="I1021" s="8">
        <v>294</v>
      </c>
      <c r="J1021" s="8">
        <v>6</v>
      </c>
      <c r="K1021" s="8">
        <v>1</v>
      </c>
      <c r="L1021" s="32" cm="1">
        <f t="array" ref="L1021">ConvRate(K1021,J1021)</f>
        <v>0.16666666666666666</v>
      </c>
      <c r="M1021" s="33">
        <v>4680</v>
      </c>
      <c r="N1021" s="33" cm="1">
        <f t="array" ref="N1021">Profit(M1021,H1021)</f>
        <v>2676.39</v>
      </c>
      <c r="O1021" s="34">
        <f t="shared" si="30"/>
        <v>6.8149999999999995</v>
      </c>
      <c r="P1021" s="34" cm="1">
        <f t="array" ref="P1021">CostperConv('Master Data'!$H1021,'Master Data'!$K1021)</f>
        <v>2003.61</v>
      </c>
      <c r="Q1021" s="32">
        <f t="shared" si="31"/>
        <v>3.0866141732283466E-2</v>
      </c>
      <c r="R1021" s="35" cm="1">
        <f t="array" ref="R1021">ProfitPCNT(N1021,H1021)</f>
        <v>1.3357839100423736</v>
      </c>
      <c r="T1021" s="11"/>
      <c r="U1021" s="11"/>
    </row>
    <row r="1022" spans="1:21" x14ac:dyDescent="0.2">
      <c r="A1022" s="7">
        <v>97</v>
      </c>
      <c r="B1022" s="36">
        <v>44295</v>
      </c>
      <c r="C1022" s="7" t="str" cm="1">
        <f t="array" ref="C1022">Host(D1022)</f>
        <v>Facebook</v>
      </c>
      <c r="D1022" s="7" t="s">
        <v>21</v>
      </c>
      <c r="E1022" s="7" t="s">
        <v>11</v>
      </c>
      <c r="F1022" s="7">
        <v>544756</v>
      </c>
      <c r="G1022" s="7">
        <v>206668</v>
      </c>
      <c r="H1022" s="37">
        <v>24545.43</v>
      </c>
      <c r="I1022" s="7">
        <v>1291</v>
      </c>
      <c r="J1022" s="7">
        <v>20</v>
      </c>
      <c r="K1022" s="7">
        <v>3</v>
      </c>
      <c r="L1022" s="38" cm="1">
        <f t="array" ref="L1022">ConvRate(K1022,J1022)</f>
        <v>0.15</v>
      </c>
      <c r="M1022" s="39">
        <v>2944</v>
      </c>
      <c r="N1022" s="39" cm="1">
        <f t="array" ref="N1022">Profit(M1022,H1022)</f>
        <v>-21601.43</v>
      </c>
      <c r="O1022" s="40">
        <f t="shared" si="30"/>
        <v>19.012726568551511</v>
      </c>
      <c r="P1022" s="40" cm="1">
        <f t="array" ref="P1022">CostperConv('Master Data'!$H1022,'Master Data'!$K1022)</f>
        <v>8181.81</v>
      </c>
      <c r="Q1022" s="38">
        <f t="shared" si="31"/>
        <v>6.2467338920394059E-3</v>
      </c>
      <c r="R1022" s="41" cm="1">
        <f t="array" ref="R1022">ProfitPCNT(N1022,H1022)</f>
        <v>-0.88005913931839863</v>
      </c>
      <c r="T1022" s="11"/>
      <c r="U1022" s="11"/>
    </row>
    <row r="1023" spans="1:21" x14ac:dyDescent="0.2">
      <c r="A1023" s="8">
        <v>98</v>
      </c>
      <c r="B1023" s="30">
        <v>44295</v>
      </c>
      <c r="C1023" s="8" t="str" cm="1">
        <f t="array" ref="C1023">Host(D1023)</f>
        <v>Instagram</v>
      </c>
      <c r="D1023" s="8" t="s">
        <v>22</v>
      </c>
      <c r="E1023" s="8" t="s">
        <v>17</v>
      </c>
      <c r="F1023" s="8">
        <v>374754</v>
      </c>
      <c r="G1023" s="8">
        <v>308844</v>
      </c>
      <c r="H1023" s="31">
        <v>66183.48</v>
      </c>
      <c r="I1023" s="8">
        <v>3526</v>
      </c>
      <c r="J1023" s="8">
        <v>105</v>
      </c>
      <c r="K1023" s="8">
        <v>17</v>
      </c>
      <c r="L1023" s="32" cm="1">
        <f t="array" ref="L1023">ConvRate(K1023,J1023)</f>
        <v>0.16190476190476191</v>
      </c>
      <c r="M1023" s="33">
        <v>77352</v>
      </c>
      <c r="N1023" s="33" cm="1">
        <f t="array" ref="N1023">Profit(M1023,H1023)</f>
        <v>11168.52</v>
      </c>
      <c r="O1023" s="34">
        <f t="shared" si="30"/>
        <v>18.770130459444129</v>
      </c>
      <c r="P1023" s="34" cm="1">
        <f t="array" ref="P1023">CostperConv('Master Data'!$H1023,'Master Data'!$K1023)</f>
        <v>3893.145882352941</v>
      </c>
      <c r="Q1023" s="32">
        <f t="shared" si="31"/>
        <v>1.1416767040965666E-2</v>
      </c>
      <c r="R1023" s="35" cm="1">
        <f t="array" ref="R1023">ProfitPCNT(N1023,H1023)</f>
        <v>0.16875087257424362</v>
      </c>
      <c r="T1023" s="11"/>
      <c r="U1023" s="11"/>
    </row>
    <row r="1024" spans="1:21" x14ac:dyDescent="0.2">
      <c r="A1024" s="7">
        <v>99</v>
      </c>
      <c r="B1024" s="36">
        <v>44295</v>
      </c>
      <c r="C1024" s="7" t="str" cm="1">
        <f t="array" ref="C1024">Host(D1024)</f>
        <v>Google</v>
      </c>
      <c r="D1024" s="7" t="s">
        <v>23</v>
      </c>
      <c r="E1024" s="7" t="s">
        <v>24</v>
      </c>
      <c r="F1024" s="7">
        <v>39889</v>
      </c>
      <c r="G1024" s="7">
        <v>3228125</v>
      </c>
      <c r="H1024" s="37">
        <v>40746.49</v>
      </c>
      <c r="I1024" s="7">
        <v>4491</v>
      </c>
      <c r="J1024" s="7">
        <v>75</v>
      </c>
      <c r="K1024" s="7">
        <v>14</v>
      </c>
      <c r="L1024" s="38" cm="1">
        <f t="array" ref="L1024">ConvRate(K1024,J1024)</f>
        <v>0.18666666666666668</v>
      </c>
      <c r="M1024" s="39">
        <v>43281</v>
      </c>
      <c r="N1024" s="39" cm="1">
        <f t="array" ref="N1024">Profit(M1024,H1024)</f>
        <v>2534.5100000000002</v>
      </c>
      <c r="O1024" s="40">
        <f t="shared" si="30"/>
        <v>9.0729213983522587</v>
      </c>
      <c r="P1024" s="40" cm="1">
        <f t="array" ref="P1024">CostperConv('Master Data'!$H1024,'Master Data'!$K1024)</f>
        <v>2910.4635714285714</v>
      </c>
      <c r="Q1024" s="38">
        <f t="shared" si="31"/>
        <v>1.3912100677637947E-3</v>
      </c>
      <c r="R1024" s="41" cm="1">
        <f t="array" ref="R1024">ProfitPCNT(N1024,H1024)</f>
        <v>6.2201922177836676E-2</v>
      </c>
      <c r="T1024" s="11"/>
      <c r="U1024" s="11"/>
    </row>
    <row r="1025" spans="1:21" x14ac:dyDescent="0.2">
      <c r="A1025" s="8">
        <v>100</v>
      </c>
      <c r="B1025" s="30">
        <v>44296</v>
      </c>
      <c r="C1025" s="8" t="str" cm="1">
        <f t="array" ref="C1025">Host(D1025)</f>
        <v>Facebook</v>
      </c>
      <c r="D1025" s="8" t="s">
        <v>10</v>
      </c>
      <c r="E1025" s="8" t="s">
        <v>11</v>
      </c>
      <c r="F1025" s="8">
        <v>349043</v>
      </c>
      <c r="G1025" s="8">
        <v>906136</v>
      </c>
      <c r="H1025" s="31">
        <v>37788.6</v>
      </c>
      <c r="I1025" s="8">
        <v>5164</v>
      </c>
      <c r="J1025" s="8">
        <v>76</v>
      </c>
      <c r="K1025" s="8">
        <v>8</v>
      </c>
      <c r="L1025" s="32" cm="1">
        <f t="array" ref="L1025">ConvRate(K1025,J1025)</f>
        <v>0.10526315789473684</v>
      </c>
      <c r="M1025" s="33">
        <v>47213</v>
      </c>
      <c r="N1025" s="33" cm="1">
        <f t="array" ref="N1025">Profit(M1025,H1025)</f>
        <v>9424.4</v>
      </c>
      <c r="O1025" s="34">
        <f t="shared" si="30"/>
        <v>7.3176994577846628</v>
      </c>
      <c r="P1025" s="34" cm="1">
        <f t="array" ref="P1025">CostperConv('Master Data'!$H1025,'Master Data'!$K1025)</f>
        <v>4723.5749999999998</v>
      </c>
      <c r="Q1025" s="32">
        <f t="shared" si="31"/>
        <v>5.6989237818605596E-3</v>
      </c>
      <c r="R1025" s="35" cm="1">
        <f t="array" ref="R1025">ProfitPCNT(N1025,H1025)</f>
        <v>0.24939796658251431</v>
      </c>
      <c r="T1025" s="11"/>
      <c r="U1025" s="11"/>
    </row>
    <row r="1026" spans="1:21" x14ac:dyDescent="0.2">
      <c r="A1026" s="7">
        <v>101</v>
      </c>
      <c r="B1026" s="36">
        <v>44296</v>
      </c>
      <c r="C1026" s="7" t="str" cm="1">
        <f t="array" ref="C1026">Host(D1026)</f>
        <v>Facebook</v>
      </c>
      <c r="D1026" s="7" t="s">
        <v>12</v>
      </c>
      <c r="E1026" s="7" t="s">
        <v>11</v>
      </c>
      <c r="F1026" s="7">
        <v>348934</v>
      </c>
      <c r="G1026" s="7">
        <v>770259</v>
      </c>
      <c r="H1026" s="37">
        <v>48822.23</v>
      </c>
      <c r="I1026" s="7">
        <v>6588</v>
      </c>
      <c r="J1026" s="7">
        <v>157</v>
      </c>
      <c r="K1026" s="7">
        <v>7</v>
      </c>
      <c r="L1026" s="38" cm="1">
        <f t="array" ref="L1026">ConvRate(K1026,J1026)</f>
        <v>4.4585987261146494E-2</v>
      </c>
      <c r="M1026" s="39">
        <v>34694</v>
      </c>
      <c r="N1026" s="39" cm="1">
        <f t="array" ref="N1026">Profit(M1026,H1026)</f>
        <v>-14128.23</v>
      </c>
      <c r="O1026" s="40">
        <f t="shared" ref="O1026:O1089" si="32">H1026/I1026</f>
        <v>7.4107817243472986</v>
      </c>
      <c r="P1026" s="40" cm="1">
        <f t="array" ref="P1026">CostperConv('Master Data'!$H1026,'Master Data'!$K1026)</f>
        <v>6974.6042857142866</v>
      </c>
      <c r="Q1026" s="38">
        <f t="shared" si="31"/>
        <v>8.5529672486786903E-3</v>
      </c>
      <c r="R1026" s="41" cm="1">
        <f t="array" ref="R1026">ProfitPCNT(N1026,H1026)</f>
        <v>-0.28938108726291278</v>
      </c>
      <c r="T1026" s="11"/>
      <c r="U1026" s="11"/>
    </row>
    <row r="1027" spans="1:21" x14ac:dyDescent="0.2">
      <c r="A1027" s="8">
        <v>102</v>
      </c>
      <c r="B1027" s="30">
        <v>44296</v>
      </c>
      <c r="C1027" s="8" t="str" cm="1">
        <f t="array" ref="C1027">Host(D1027)</f>
        <v>Google</v>
      </c>
      <c r="D1027" s="8" t="s">
        <v>13</v>
      </c>
      <c r="E1027" s="8" t="s">
        <v>14</v>
      </c>
      <c r="F1027" s="8">
        <v>89459845</v>
      </c>
      <c r="G1027" s="8">
        <v>116392</v>
      </c>
      <c r="H1027" s="31">
        <v>57203.77</v>
      </c>
      <c r="I1027" s="8">
        <v>1710</v>
      </c>
      <c r="J1027" s="8">
        <v>63</v>
      </c>
      <c r="K1027" s="8">
        <v>10</v>
      </c>
      <c r="L1027" s="32" cm="1">
        <f t="array" ref="L1027">ConvRate(K1027,J1027)</f>
        <v>0.15873015873015872</v>
      </c>
      <c r="M1027" s="33">
        <v>96028</v>
      </c>
      <c r="N1027" s="33" cm="1">
        <f t="array" ref="N1027">Profit(M1027,H1027)</f>
        <v>38824.230000000003</v>
      </c>
      <c r="O1027" s="34">
        <f t="shared" si="32"/>
        <v>33.452497076023391</v>
      </c>
      <c r="P1027" s="34" cm="1">
        <f t="array" ref="P1027">CostperConv('Master Data'!$H1027,'Master Data'!$K1027)</f>
        <v>5720.3769999999995</v>
      </c>
      <c r="Q1027" s="32">
        <f t="shared" ref="Q1027:Q1090" si="33">I1027/G1027</f>
        <v>1.4691731390473571E-2</v>
      </c>
      <c r="R1027" s="35" cm="1">
        <f t="array" ref="R1027">ProfitPCNT(N1027,H1027)</f>
        <v>0.67870054718421535</v>
      </c>
      <c r="T1027" s="11"/>
      <c r="U1027" s="11"/>
    </row>
    <row r="1028" spans="1:21" x14ac:dyDescent="0.2">
      <c r="A1028" s="7">
        <v>103</v>
      </c>
      <c r="B1028" s="36">
        <v>44296</v>
      </c>
      <c r="C1028" s="7" t="str" cm="1">
        <f t="array" ref="C1028">Host(D1028)</f>
        <v>Google</v>
      </c>
      <c r="D1028" s="7" t="s">
        <v>15</v>
      </c>
      <c r="E1028" s="7" t="s">
        <v>14</v>
      </c>
      <c r="F1028" s="7">
        <v>127823</v>
      </c>
      <c r="G1028" s="7">
        <v>670773</v>
      </c>
      <c r="H1028" s="37">
        <v>54839.63</v>
      </c>
      <c r="I1028" s="7">
        <v>4699</v>
      </c>
      <c r="J1028" s="7">
        <v>126</v>
      </c>
      <c r="K1028" s="7">
        <v>22</v>
      </c>
      <c r="L1028" s="38" cm="1">
        <f t="array" ref="L1028">ConvRate(K1028,J1028)</f>
        <v>0.17460317460317459</v>
      </c>
      <c r="M1028" s="39">
        <v>49712</v>
      </c>
      <c r="N1028" s="39" cm="1">
        <f t="array" ref="N1028">Profit(M1028,H1028)</f>
        <v>-5127.63</v>
      </c>
      <c r="O1028" s="40">
        <f t="shared" si="32"/>
        <v>11.670489465843795</v>
      </c>
      <c r="P1028" s="40" cm="1">
        <f t="array" ref="P1028">CostperConv('Master Data'!$H1028,'Master Data'!$K1028)</f>
        <v>2492.7104545454545</v>
      </c>
      <c r="Q1028" s="38">
        <f t="shared" si="33"/>
        <v>7.0053505433283689E-3</v>
      </c>
      <c r="R1028" s="41" cm="1">
        <f t="array" ref="R1028">ProfitPCNT(N1028,H1028)</f>
        <v>-9.3502271988341282E-2</v>
      </c>
      <c r="T1028" s="11"/>
      <c r="U1028" s="11"/>
    </row>
    <row r="1029" spans="1:21" x14ac:dyDescent="0.2">
      <c r="A1029" s="8">
        <v>104</v>
      </c>
      <c r="B1029" s="30">
        <v>44296</v>
      </c>
      <c r="C1029" s="8" t="str" cm="1">
        <f t="array" ref="C1029">Host(D1029)</f>
        <v>YouTube</v>
      </c>
      <c r="D1029" s="8" t="s">
        <v>16</v>
      </c>
      <c r="E1029" s="8" t="s">
        <v>17</v>
      </c>
      <c r="F1029" s="8">
        <v>10934</v>
      </c>
      <c r="G1029" s="8">
        <v>1524872</v>
      </c>
      <c r="H1029" s="31">
        <v>20216</v>
      </c>
      <c r="I1029" s="8">
        <v>9114</v>
      </c>
      <c r="J1029" s="8">
        <v>82</v>
      </c>
      <c r="K1029" s="8">
        <v>17</v>
      </c>
      <c r="L1029" s="32" cm="1">
        <f t="array" ref="L1029">ConvRate(K1029,J1029)</f>
        <v>0.2073170731707317</v>
      </c>
      <c r="M1029" s="33">
        <v>118537</v>
      </c>
      <c r="N1029" s="33" cm="1">
        <f t="array" ref="N1029">Profit(M1029,H1029)</f>
        <v>98321</v>
      </c>
      <c r="O1029" s="34">
        <f t="shared" si="32"/>
        <v>2.2181259600614438</v>
      </c>
      <c r="P1029" s="34" cm="1">
        <f t="array" ref="P1029">CostperConv('Master Data'!$H1029,'Master Data'!$K1029)</f>
        <v>1189.1764705882354</v>
      </c>
      <c r="Q1029" s="32">
        <f t="shared" si="33"/>
        <v>5.9768951098846329E-3</v>
      </c>
      <c r="R1029" s="35" cm="1">
        <f t="array" ref="R1029">ProfitPCNT(N1029,H1029)</f>
        <v>4.8635239414325291</v>
      </c>
      <c r="T1029" s="11"/>
      <c r="U1029" s="11"/>
    </row>
    <row r="1030" spans="1:21" x14ac:dyDescent="0.2">
      <c r="A1030" s="7">
        <v>105</v>
      </c>
      <c r="B1030" s="36">
        <v>44296</v>
      </c>
      <c r="C1030" s="7" t="str" cm="1">
        <f t="array" ref="C1030">Host(D1030)</f>
        <v>Instagram</v>
      </c>
      <c r="D1030" s="7" t="s">
        <v>18</v>
      </c>
      <c r="E1030" s="7" t="s">
        <v>11</v>
      </c>
      <c r="F1030" s="7">
        <v>9034945</v>
      </c>
      <c r="G1030" s="7">
        <v>3872817</v>
      </c>
      <c r="H1030" s="37">
        <v>33307.08</v>
      </c>
      <c r="I1030" s="7">
        <v>4519</v>
      </c>
      <c r="J1030" s="7">
        <v>203</v>
      </c>
      <c r="K1030" s="7">
        <v>15</v>
      </c>
      <c r="L1030" s="38" cm="1">
        <f t="array" ref="L1030">ConvRate(K1030,J1030)</f>
        <v>7.3891625615763554E-2</v>
      </c>
      <c r="M1030" s="39">
        <v>94979</v>
      </c>
      <c r="N1030" s="39" cm="1">
        <f t="array" ref="N1030">Profit(M1030,H1030)</f>
        <v>61671.92</v>
      </c>
      <c r="O1030" s="40">
        <f t="shared" si="32"/>
        <v>7.3704536401858824</v>
      </c>
      <c r="P1030" s="40" cm="1">
        <f t="array" ref="P1030">CostperConv('Master Data'!$H1030,'Master Data'!$K1030)</f>
        <v>2220.4720000000002</v>
      </c>
      <c r="Q1030" s="38">
        <f t="shared" si="33"/>
        <v>1.1668508994873757E-3</v>
      </c>
      <c r="R1030" s="41" cm="1">
        <f t="array" ref="R1030">ProfitPCNT(N1030,H1030)</f>
        <v>1.8516159327086013</v>
      </c>
      <c r="T1030" s="11"/>
      <c r="U1030" s="11"/>
    </row>
    <row r="1031" spans="1:21" x14ac:dyDescent="0.2">
      <c r="A1031" s="8">
        <v>106</v>
      </c>
      <c r="B1031" s="30">
        <v>44296</v>
      </c>
      <c r="C1031" s="8" t="str" cm="1">
        <f t="array" ref="C1031">Host(D1031)</f>
        <v>Instagram</v>
      </c>
      <c r="D1031" s="8" t="s">
        <v>19</v>
      </c>
      <c r="E1031" s="8" t="s">
        <v>11</v>
      </c>
      <c r="F1031" s="8">
        <v>983498</v>
      </c>
      <c r="G1031" s="8">
        <v>2057845</v>
      </c>
      <c r="H1031" s="31">
        <v>16156.32</v>
      </c>
      <c r="I1031" s="8">
        <v>9681</v>
      </c>
      <c r="J1031" s="8">
        <v>342</v>
      </c>
      <c r="K1031" s="8">
        <v>3</v>
      </c>
      <c r="L1031" s="32" cm="1">
        <f t="array" ref="L1031">ConvRate(K1031,J1031)</f>
        <v>8.771929824561403E-3</v>
      </c>
      <c r="M1031" s="33">
        <v>6978</v>
      </c>
      <c r="N1031" s="33" cm="1">
        <f t="array" ref="N1031">Profit(M1031,H1031)</f>
        <v>-9178.32</v>
      </c>
      <c r="O1031" s="34">
        <f t="shared" si="32"/>
        <v>1.6688689185001548</v>
      </c>
      <c r="P1031" s="34" cm="1">
        <f t="array" ref="P1031">CostperConv('Master Data'!$H1031,'Master Data'!$K1031)</f>
        <v>5385.44</v>
      </c>
      <c r="Q1031" s="32">
        <f t="shared" si="33"/>
        <v>4.7044359512013779E-3</v>
      </c>
      <c r="R1031" s="35" cm="1">
        <f t="array" ref="R1031">ProfitPCNT(N1031,H1031)</f>
        <v>-0.56809471463798689</v>
      </c>
      <c r="T1031" s="11"/>
      <c r="U1031" s="11"/>
    </row>
    <row r="1032" spans="1:21" x14ac:dyDescent="0.2">
      <c r="A1032" s="7">
        <v>107</v>
      </c>
      <c r="B1032" s="36">
        <v>44296</v>
      </c>
      <c r="C1032" s="7" t="str" cm="1">
        <f t="array" ref="C1032">Host(D1032)</f>
        <v>Facebook</v>
      </c>
      <c r="D1032" s="7" t="s">
        <v>20</v>
      </c>
      <c r="E1032" s="7" t="s">
        <v>11</v>
      </c>
      <c r="F1032" s="7">
        <v>4387490</v>
      </c>
      <c r="G1032" s="7">
        <v>17781</v>
      </c>
      <c r="H1032" s="37">
        <v>14783.72</v>
      </c>
      <c r="I1032" s="7">
        <v>662</v>
      </c>
      <c r="J1032" s="7">
        <v>25</v>
      </c>
      <c r="K1032" s="7">
        <v>5</v>
      </c>
      <c r="L1032" s="38" cm="1">
        <f t="array" ref="L1032">ConvRate(K1032,J1032)</f>
        <v>0.2</v>
      </c>
      <c r="M1032" s="39">
        <v>29650</v>
      </c>
      <c r="N1032" s="39" cm="1">
        <f t="array" ref="N1032">Profit(M1032,H1032)</f>
        <v>14866.28</v>
      </c>
      <c r="O1032" s="40">
        <f t="shared" si="32"/>
        <v>22.331903323262839</v>
      </c>
      <c r="P1032" s="40" cm="1">
        <f t="array" ref="P1032">CostperConv('Master Data'!$H1032,'Master Data'!$K1032)</f>
        <v>2956.7439999999997</v>
      </c>
      <c r="Q1032" s="38">
        <f t="shared" si="33"/>
        <v>3.7230751926213376E-2</v>
      </c>
      <c r="R1032" s="41" cm="1">
        <f t="array" ref="R1032">ProfitPCNT(N1032,H1032)</f>
        <v>1.0055845213518655</v>
      </c>
      <c r="T1032" s="11"/>
      <c r="U1032" s="11"/>
    </row>
    <row r="1033" spans="1:21" x14ac:dyDescent="0.2">
      <c r="A1033" s="8">
        <v>108</v>
      </c>
      <c r="B1033" s="30">
        <v>44296</v>
      </c>
      <c r="C1033" s="8" t="str" cm="1">
        <f t="array" ref="C1033">Host(D1033)</f>
        <v>Facebook</v>
      </c>
      <c r="D1033" s="8" t="s">
        <v>21</v>
      </c>
      <c r="E1033" s="8" t="s">
        <v>11</v>
      </c>
      <c r="F1033" s="8">
        <v>544756</v>
      </c>
      <c r="G1033" s="8">
        <v>321959</v>
      </c>
      <c r="H1033" s="31">
        <v>144576.01999999999</v>
      </c>
      <c r="I1033" s="8">
        <v>2506</v>
      </c>
      <c r="J1033" s="8">
        <v>92</v>
      </c>
      <c r="K1033" s="8">
        <v>16</v>
      </c>
      <c r="L1033" s="32" cm="1">
        <f t="array" ref="L1033">ConvRate(K1033,J1033)</f>
        <v>0.17391304347826086</v>
      </c>
      <c r="M1033" s="33">
        <v>11949</v>
      </c>
      <c r="N1033" s="33" cm="1">
        <f t="array" ref="N1033">Profit(M1033,H1033)</f>
        <v>-132627.01999999999</v>
      </c>
      <c r="O1033" s="34">
        <f t="shared" si="32"/>
        <v>57.691947326416596</v>
      </c>
      <c r="P1033" s="34" cm="1">
        <f t="array" ref="P1033">CostperConv('Master Data'!$H1033,'Master Data'!$K1033)</f>
        <v>9036.0012499999993</v>
      </c>
      <c r="Q1033" s="32">
        <f t="shared" si="33"/>
        <v>7.7835997751266464E-3</v>
      </c>
      <c r="R1033" s="35" cm="1">
        <f t="array" ref="R1033">ProfitPCNT(N1033,H1033)</f>
        <v>-0.91735143905607586</v>
      </c>
      <c r="T1033" s="11"/>
      <c r="U1033" s="11"/>
    </row>
    <row r="1034" spans="1:21" x14ac:dyDescent="0.2">
      <c r="A1034" s="7">
        <v>109</v>
      </c>
      <c r="B1034" s="36">
        <v>44296</v>
      </c>
      <c r="C1034" s="7" t="str" cm="1">
        <f t="array" ref="C1034">Host(D1034)</f>
        <v>Instagram</v>
      </c>
      <c r="D1034" s="7" t="s">
        <v>22</v>
      </c>
      <c r="E1034" s="7" t="s">
        <v>17</v>
      </c>
      <c r="F1034" s="7">
        <v>374754</v>
      </c>
      <c r="G1034" s="7">
        <v>456020</v>
      </c>
      <c r="H1034" s="37">
        <v>143369.39000000001</v>
      </c>
      <c r="I1034" s="7">
        <v>5954</v>
      </c>
      <c r="J1034" s="7">
        <v>184</v>
      </c>
      <c r="K1034" s="7">
        <v>30</v>
      </c>
      <c r="L1034" s="38" cm="1">
        <f t="array" ref="L1034">ConvRate(K1034,J1034)</f>
        <v>0.16304347826086957</v>
      </c>
      <c r="M1034" s="39">
        <v>127832</v>
      </c>
      <c r="N1034" s="39" cm="1">
        <f t="array" ref="N1034">Profit(M1034,H1034)</f>
        <v>-15537.39</v>
      </c>
      <c r="O1034" s="40">
        <f t="shared" si="32"/>
        <v>24.079507893852874</v>
      </c>
      <c r="P1034" s="40" cm="1">
        <f t="array" ref="P1034">CostperConv('Master Data'!$H1034,'Master Data'!$K1034)</f>
        <v>4778.9796666666671</v>
      </c>
      <c r="Q1034" s="38">
        <f t="shared" si="33"/>
        <v>1.3056444892767862E-2</v>
      </c>
      <c r="R1034" s="41" cm="1">
        <f t="array" ref="R1034">ProfitPCNT(N1034,H1034)</f>
        <v>-0.10837313320507257</v>
      </c>
      <c r="T1034" s="11"/>
      <c r="U1034" s="11"/>
    </row>
    <row r="1035" spans="1:21" x14ac:dyDescent="0.2">
      <c r="A1035" s="8">
        <v>110</v>
      </c>
      <c r="B1035" s="30">
        <v>44296</v>
      </c>
      <c r="C1035" s="8" t="str" cm="1">
        <f t="array" ref="C1035">Host(D1035)</f>
        <v>Google</v>
      </c>
      <c r="D1035" s="8" t="s">
        <v>23</v>
      </c>
      <c r="E1035" s="8" t="s">
        <v>24</v>
      </c>
      <c r="F1035" s="8">
        <v>39889</v>
      </c>
      <c r="G1035" s="8">
        <v>4344319</v>
      </c>
      <c r="H1035" s="31">
        <v>167590.20000000001</v>
      </c>
      <c r="I1035" s="8">
        <v>8635</v>
      </c>
      <c r="J1035" s="8">
        <v>324</v>
      </c>
      <c r="K1035" s="8">
        <v>67</v>
      </c>
      <c r="L1035" s="32" cm="1">
        <f t="array" ref="L1035">ConvRate(K1035,J1035)</f>
        <v>0.20679012345679013</v>
      </c>
      <c r="M1035" s="33">
        <v>167988</v>
      </c>
      <c r="N1035" s="33" cm="1">
        <f t="array" ref="N1035">Profit(M1035,H1035)</f>
        <v>397.8</v>
      </c>
      <c r="O1035" s="34">
        <f t="shared" si="32"/>
        <v>19.408245512449337</v>
      </c>
      <c r="P1035" s="34" cm="1">
        <f t="array" ref="P1035">CostperConv('Master Data'!$H1035,'Master Data'!$K1035)</f>
        <v>2501.3462686567168</v>
      </c>
      <c r="Q1035" s="32">
        <f t="shared" si="33"/>
        <v>1.9876533007820098E-3</v>
      </c>
      <c r="R1035" s="35" cm="1">
        <f t="array" ref="R1035">ProfitPCNT(N1035,H1035)</f>
        <v>2.3736471464321897E-3</v>
      </c>
      <c r="T1035" s="11"/>
      <c r="U1035" s="11"/>
    </row>
    <row r="1036" spans="1:21" x14ac:dyDescent="0.2">
      <c r="A1036" s="7">
        <v>111</v>
      </c>
      <c r="B1036" s="36">
        <v>44297</v>
      </c>
      <c r="C1036" s="7" t="str" cm="1">
        <f t="array" ref="C1036">Host(D1036)</f>
        <v>Facebook</v>
      </c>
      <c r="D1036" s="7" t="s">
        <v>10</v>
      </c>
      <c r="E1036" s="7" t="s">
        <v>11</v>
      </c>
      <c r="F1036" s="7">
        <v>349043</v>
      </c>
      <c r="G1036" s="7">
        <v>1234021</v>
      </c>
      <c r="H1036" s="37">
        <v>87560.43</v>
      </c>
      <c r="I1036" s="7">
        <v>7882</v>
      </c>
      <c r="J1036" s="7">
        <v>141</v>
      </c>
      <c r="K1036" s="7">
        <v>21</v>
      </c>
      <c r="L1036" s="38" cm="1">
        <f t="array" ref="L1036">ConvRate(K1036,J1036)</f>
        <v>0.14893617021276595</v>
      </c>
      <c r="M1036" s="39">
        <v>95349</v>
      </c>
      <c r="N1036" s="39" cm="1">
        <f t="array" ref="N1036">Profit(M1036,H1036)</f>
        <v>7788.57</v>
      </c>
      <c r="O1036" s="40">
        <f t="shared" si="32"/>
        <v>11.108910175082466</v>
      </c>
      <c r="P1036" s="40" cm="1">
        <f t="array" ref="P1036">CostperConv('Master Data'!$H1036,'Master Data'!$K1036)</f>
        <v>4169.5442857142853</v>
      </c>
      <c r="Q1036" s="38">
        <f t="shared" si="33"/>
        <v>6.3872494876505339E-3</v>
      </c>
      <c r="R1036" s="41" cm="1">
        <f t="array" ref="R1036">ProfitPCNT(N1036,H1036)</f>
        <v>8.8950796609838484E-2</v>
      </c>
      <c r="T1036" s="11"/>
      <c r="U1036" s="11"/>
    </row>
    <row r="1037" spans="1:21" x14ac:dyDescent="0.2">
      <c r="A1037" s="8">
        <v>112</v>
      </c>
      <c r="B1037" s="30">
        <v>44297</v>
      </c>
      <c r="C1037" s="8" t="str" cm="1">
        <f t="array" ref="C1037">Host(D1037)</f>
        <v>Facebook</v>
      </c>
      <c r="D1037" s="8" t="s">
        <v>12</v>
      </c>
      <c r="E1037" s="8" t="s">
        <v>11</v>
      </c>
      <c r="F1037" s="8">
        <v>348934</v>
      </c>
      <c r="G1037" s="8">
        <v>4050739</v>
      </c>
      <c r="H1037" s="31">
        <v>177863.82</v>
      </c>
      <c r="I1037" s="8">
        <v>9444</v>
      </c>
      <c r="J1037" s="8">
        <v>255</v>
      </c>
      <c r="K1037" s="8">
        <v>23</v>
      </c>
      <c r="L1037" s="32" cm="1">
        <f t="array" ref="L1037">ConvRate(K1037,J1037)</f>
        <v>9.0196078431372548E-2</v>
      </c>
      <c r="M1037" s="33">
        <v>155007</v>
      </c>
      <c r="N1037" s="33" cm="1">
        <f t="array" ref="N1037">Profit(M1037,H1037)</f>
        <v>-22856.82</v>
      </c>
      <c r="O1037" s="34">
        <f t="shared" si="32"/>
        <v>18.833526048284625</v>
      </c>
      <c r="P1037" s="34" cm="1">
        <f t="array" ref="P1037">CostperConv('Master Data'!$H1037,'Master Data'!$K1037)</f>
        <v>7733.2095652173912</v>
      </c>
      <c r="Q1037" s="32">
        <f t="shared" si="33"/>
        <v>2.3314264384844347E-3</v>
      </c>
      <c r="R1037" s="35" cm="1">
        <f t="array" ref="R1037">ProfitPCNT(N1037,H1037)</f>
        <v>-0.1285074165167486</v>
      </c>
      <c r="T1037" s="11"/>
      <c r="U1037" s="11"/>
    </row>
    <row r="1038" spans="1:21" x14ac:dyDescent="0.2">
      <c r="A1038" s="7">
        <v>113</v>
      </c>
      <c r="B1038" s="36">
        <v>44297</v>
      </c>
      <c r="C1038" s="7" t="str" cm="1">
        <f t="array" ref="C1038">Host(D1038)</f>
        <v>Google</v>
      </c>
      <c r="D1038" s="7" t="s">
        <v>13</v>
      </c>
      <c r="E1038" s="7" t="s">
        <v>14</v>
      </c>
      <c r="F1038" s="7">
        <v>89459845</v>
      </c>
      <c r="G1038" s="7">
        <v>153277</v>
      </c>
      <c r="H1038" s="37">
        <v>21732.83</v>
      </c>
      <c r="I1038" s="7">
        <v>2538</v>
      </c>
      <c r="J1038" s="7">
        <v>48</v>
      </c>
      <c r="K1038" s="7">
        <v>5</v>
      </c>
      <c r="L1038" s="38" cm="1">
        <f t="array" ref="L1038">ConvRate(K1038,J1038)</f>
        <v>0.10416666666666667</v>
      </c>
      <c r="M1038" s="39">
        <v>52682</v>
      </c>
      <c r="N1038" s="39" cm="1">
        <f t="array" ref="N1038">Profit(M1038,H1038)</f>
        <v>30949.17</v>
      </c>
      <c r="O1038" s="40">
        <f t="shared" si="32"/>
        <v>8.5629747832939334</v>
      </c>
      <c r="P1038" s="40" cm="1">
        <f t="array" ref="P1038">CostperConv('Master Data'!$H1038,'Master Data'!$K1038)</f>
        <v>4346.5660000000007</v>
      </c>
      <c r="Q1038" s="38">
        <f t="shared" si="33"/>
        <v>1.6558257272780652E-2</v>
      </c>
      <c r="R1038" s="41" cm="1">
        <f t="array" ref="R1038">ProfitPCNT(N1038,H1038)</f>
        <v>1.4240745452847141</v>
      </c>
      <c r="T1038" s="11"/>
      <c r="U1038" s="11"/>
    </row>
    <row r="1039" spans="1:21" x14ac:dyDescent="0.2">
      <c r="A1039" s="8">
        <v>114</v>
      </c>
      <c r="B1039" s="30">
        <v>44297</v>
      </c>
      <c r="C1039" s="8" t="str" cm="1">
        <f t="array" ref="C1039">Host(D1039)</f>
        <v>Google</v>
      </c>
      <c r="D1039" s="8" t="s">
        <v>15</v>
      </c>
      <c r="E1039" s="8" t="s">
        <v>14</v>
      </c>
      <c r="F1039" s="8">
        <v>127823</v>
      </c>
      <c r="G1039" s="8">
        <v>1439399</v>
      </c>
      <c r="H1039" s="31">
        <v>56593.49</v>
      </c>
      <c r="I1039" s="8">
        <v>8116</v>
      </c>
      <c r="J1039" s="8">
        <v>149</v>
      </c>
      <c r="K1039" s="8">
        <v>15</v>
      </c>
      <c r="L1039" s="32" cm="1">
        <f t="array" ref="L1039">ConvRate(K1039,J1039)</f>
        <v>0.10067114093959731</v>
      </c>
      <c r="M1039" s="33">
        <v>40246</v>
      </c>
      <c r="N1039" s="33" cm="1">
        <f t="array" ref="N1039">Profit(M1039,H1039)</f>
        <v>-16347.49</v>
      </c>
      <c r="O1039" s="34">
        <f t="shared" si="32"/>
        <v>6.9730766387382941</v>
      </c>
      <c r="P1039" s="34" cm="1">
        <f t="array" ref="P1039">CostperConv('Master Data'!$H1039,'Master Data'!$K1039)</f>
        <v>3772.8993333333333</v>
      </c>
      <c r="Q1039" s="32">
        <f t="shared" si="33"/>
        <v>5.6384643868725767E-3</v>
      </c>
      <c r="R1039" s="35" cm="1">
        <f t="array" ref="R1039">ProfitPCNT(N1039,H1039)</f>
        <v>-0.28885813544985472</v>
      </c>
      <c r="T1039" s="11"/>
      <c r="U1039" s="11"/>
    </row>
    <row r="1040" spans="1:21" x14ac:dyDescent="0.2">
      <c r="A1040" s="7">
        <v>115</v>
      </c>
      <c r="B1040" s="36">
        <v>44297</v>
      </c>
      <c r="C1040" s="7" t="str" cm="1">
        <f t="array" ref="C1040">Host(D1040)</f>
        <v>YouTube</v>
      </c>
      <c r="D1040" s="7" t="s">
        <v>16</v>
      </c>
      <c r="E1040" s="7" t="s">
        <v>17</v>
      </c>
      <c r="F1040" s="7">
        <v>10934</v>
      </c>
      <c r="G1040" s="7">
        <v>1039156</v>
      </c>
      <c r="H1040" s="37">
        <v>195603.5</v>
      </c>
      <c r="I1040" s="7">
        <v>13725</v>
      </c>
      <c r="J1040" s="7">
        <v>450</v>
      </c>
      <c r="K1040" s="7">
        <v>108</v>
      </c>
      <c r="L1040" s="38" cm="1">
        <f t="array" ref="L1040">ConvRate(K1040,J1040)</f>
        <v>0.24</v>
      </c>
      <c r="M1040" s="39">
        <v>960286</v>
      </c>
      <c r="N1040" s="39" cm="1">
        <f t="array" ref="N1040">Profit(M1040,H1040)</f>
        <v>764682.5</v>
      </c>
      <c r="O1040" s="40">
        <f t="shared" si="32"/>
        <v>14.251621129326047</v>
      </c>
      <c r="P1040" s="40" cm="1">
        <f t="array" ref="P1040">CostperConv('Master Data'!$H1040,'Master Data'!$K1040)</f>
        <v>1811.1435185185185</v>
      </c>
      <c r="Q1040" s="38">
        <f t="shared" si="33"/>
        <v>1.3207834049940529E-2</v>
      </c>
      <c r="R1040" s="41" cm="1">
        <f t="array" ref="R1040">ProfitPCNT(N1040,H1040)</f>
        <v>3.9093497815734382</v>
      </c>
      <c r="T1040" s="11"/>
      <c r="U1040" s="11"/>
    </row>
    <row r="1041" spans="1:21" x14ac:dyDescent="0.2">
      <c r="A1041" s="8">
        <v>116</v>
      </c>
      <c r="B1041" s="30">
        <v>44297</v>
      </c>
      <c r="C1041" s="8" t="str" cm="1">
        <f t="array" ref="C1041">Host(D1041)</f>
        <v>Instagram</v>
      </c>
      <c r="D1041" s="8" t="s">
        <v>18</v>
      </c>
      <c r="E1041" s="8" t="s">
        <v>11</v>
      </c>
      <c r="F1041" s="8">
        <v>9034945</v>
      </c>
      <c r="G1041" s="8">
        <v>2107556</v>
      </c>
      <c r="H1041" s="31">
        <v>333.91</v>
      </c>
      <c r="I1041" s="8">
        <v>7936</v>
      </c>
      <c r="J1041" s="8">
        <v>1</v>
      </c>
      <c r="K1041" s="8">
        <v>1</v>
      </c>
      <c r="L1041" s="32" cm="1">
        <f t="array" ref="L1041">ConvRate(K1041,J1041)</f>
        <v>1</v>
      </c>
      <c r="M1041" s="33">
        <v>0</v>
      </c>
      <c r="N1041" s="33" cm="1">
        <f t="array" ref="N1041">Profit(M1041,H1041)</f>
        <v>-333.91</v>
      </c>
      <c r="O1041" s="34">
        <f t="shared" si="32"/>
        <v>4.2075352822580646E-2</v>
      </c>
      <c r="P1041" s="34" cm="1">
        <f t="array" ref="P1041">CostperConv('Master Data'!$H1041,'Master Data'!$K1041)</f>
        <v>333.91</v>
      </c>
      <c r="Q1041" s="32">
        <f t="shared" si="33"/>
        <v>3.7654989950444973E-3</v>
      </c>
      <c r="R1041" s="35" cm="1">
        <f t="array" ref="R1041">ProfitPCNT(N1041,H1041)</f>
        <v>-1</v>
      </c>
      <c r="T1041" s="11"/>
      <c r="U1041" s="11"/>
    </row>
    <row r="1042" spans="1:21" x14ac:dyDescent="0.2">
      <c r="A1042" s="7">
        <v>117</v>
      </c>
      <c r="B1042" s="36">
        <v>44297</v>
      </c>
      <c r="C1042" s="7" t="str" cm="1">
        <f t="array" ref="C1042">Host(D1042)</f>
        <v>Instagram</v>
      </c>
      <c r="D1042" s="7" t="s">
        <v>19</v>
      </c>
      <c r="E1042" s="7" t="s">
        <v>11</v>
      </c>
      <c r="F1042" s="7">
        <v>983498</v>
      </c>
      <c r="G1042" s="7">
        <v>2594477</v>
      </c>
      <c r="H1042" s="37">
        <v>4694.17</v>
      </c>
      <c r="I1042" s="7">
        <v>13905</v>
      </c>
      <c r="J1042" s="7">
        <v>120</v>
      </c>
      <c r="K1042" s="7">
        <v>1</v>
      </c>
      <c r="L1042" s="38" cm="1">
        <f t="array" ref="L1042">ConvRate(K1042,J1042)</f>
        <v>8.3333333333333332E-3</v>
      </c>
      <c r="M1042" s="39">
        <v>2544</v>
      </c>
      <c r="N1042" s="39" cm="1">
        <f t="array" ref="N1042">Profit(M1042,H1042)</f>
        <v>-2150.17</v>
      </c>
      <c r="O1042" s="40">
        <f t="shared" si="32"/>
        <v>0.33758863718087018</v>
      </c>
      <c r="P1042" s="40" cm="1">
        <f t="array" ref="P1042">CostperConv('Master Data'!$H1042,'Master Data'!$K1042)</f>
        <v>4694.17</v>
      </c>
      <c r="Q1042" s="38">
        <f t="shared" si="33"/>
        <v>5.3594616564340324E-3</v>
      </c>
      <c r="R1042" s="41" cm="1">
        <f t="array" ref="R1042">ProfitPCNT(N1042,H1042)</f>
        <v>-0.45805115707356148</v>
      </c>
      <c r="T1042" s="11"/>
      <c r="U1042" s="11"/>
    </row>
    <row r="1043" spans="1:21" x14ac:dyDescent="0.2">
      <c r="A1043" s="8">
        <v>118</v>
      </c>
      <c r="B1043" s="30">
        <v>44297</v>
      </c>
      <c r="C1043" s="8" t="str" cm="1">
        <f t="array" ref="C1043">Host(D1043)</f>
        <v>Facebook</v>
      </c>
      <c r="D1043" s="8" t="s">
        <v>20</v>
      </c>
      <c r="E1043" s="8" t="s">
        <v>11</v>
      </c>
      <c r="F1043" s="8">
        <v>4387490</v>
      </c>
      <c r="G1043" s="8">
        <v>27317</v>
      </c>
      <c r="H1043" s="31">
        <v>16074.58</v>
      </c>
      <c r="I1043" s="8">
        <v>765</v>
      </c>
      <c r="J1043" s="8">
        <v>31</v>
      </c>
      <c r="K1043" s="8">
        <v>6</v>
      </c>
      <c r="L1043" s="32" cm="1">
        <f t="array" ref="L1043">ConvRate(K1043,J1043)</f>
        <v>0.19354838709677419</v>
      </c>
      <c r="M1043" s="33">
        <v>32086</v>
      </c>
      <c r="N1043" s="33" cm="1">
        <f t="array" ref="N1043">Profit(M1043,H1043)</f>
        <v>16011.42</v>
      </c>
      <c r="O1043" s="34">
        <f t="shared" si="32"/>
        <v>21.012522875816995</v>
      </c>
      <c r="P1043" s="34" cm="1">
        <f t="array" ref="P1043">CostperConv('Master Data'!$H1043,'Master Data'!$K1043)</f>
        <v>2679.0966666666668</v>
      </c>
      <c r="Q1043" s="32">
        <f t="shared" si="33"/>
        <v>2.800453929787312E-2</v>
      </c>
      <c r="R1043" s="35" cm="1">
        <f t="array" ref="R1043">ProfitPCNT(N1043,H1043)</f>
        <v>0.99607081491398219</v>
      </c>
      <c r="T1043" s="11"/>
      <c r="U1043" s="11"/>
    </row>
    <row r="1044" spans="1:21" x14ac:dyDescent="0.2">
      <c r="A1044" s="7">
        <v>119</v>
      </c>
      <c r="B1044" s="36">
        <v>44297</v>
      </c>
      <c r="C1044" s="7" t="str" cm="1">
        <f t="array" ref="C1044">Host(D1044)</f>
        <v>Facebook</v>
      </c>
      <c r="D1044" s="7" t="s">
        <v>21</v>
      </c>
      <c r="E1044" s="7" t="s">
        <v>11</v>
      </c>
      <c r="F1044" s="7">
        <v>544756</v>
      </c>
      <c r="G1044" s="7">
        <v>359659</v>
      </c>
      <c r="H1044" s="37">
        <v>6050.48</v>
      </c>
      <c r="I1044" s="7">
        <v>3904</v>
      </c>
      <c r="J1044" s="7">
        <v>5</v>
      </c>
      <c r="K1044" s="7">
        <v>1</v>
      </c>
      <c r="L1044" s="38" cm="1">
        <f t="array" ref="L1044">ConvRate(K1044,J1044)</f>
        <v>0.2</v>
      </c>
      <c r="M1044" s="39">
        <v>666</v>
      </c>
      <c r="N1044" s="39" cm="1">
        <f t="array" ref="N1044">Profit(M1044,H1044)</f>
        <v>-5384.48</v>
      </c>
      <c r="O1044" s="40">
        <f t="shared" si="32"/>
        <v>1.5498155737704917</v>
      </c>
      <c r="P1044" s="40" cm="1">
        <f t="array" ref="P1044">CostperConv('Master Data'!$H1044,'Master Data'!$K1044)</f>
        <v>6050.48</v>
      </c>
      <c r="Q1044" s="38">
        <f t="shared" si="33"/>
        <v>1.0854726282395269E-2</v>
      </c>
      <c r="R1044" s="41" cm="1">
        <f t="array" ref="R1044">ProfitPCNT(N1044,H1044)</f>
        <v>-0.88992608850868027</v>
      </c>
      <c r="T1044" s="11"/>
      <c r="U1044" s="11"/>
    </row>
    <row r="1045" spans="1:21" x14ac:dyDescent="0.2">
      <c r="A1045" s="8">
        <v>120</v>
      </c>
      <c r="B1045" s="30">
        <v>44297</v>
      </c>
      <c r="C1045" s="8" t="str" cm="1">
        <f t="array" ref="C1045">Host(D1045)</f>
        <v>Instagram</v>
      </c>
      <c r="D1045" s="8" t="s">
        <v>22</v>
      </c>
      <c r="E1045" s="8" t="s">
        <v>17</v>
      </c>
      <c r="F1045" s="8">
        <v>374754</v>
      </c>
      <c r="G1045" s="8">
        <v>993403</v>
      </c>
      <c r="H1045" s="31">
        <v>121571.47</v>
      </c>
      <c r="I1045" s="8">
        <v>7357</v>
      </c>
      <c r="J1045" s="8">
        <v>188</v>
      </c>
      <c r="K1045" s="8">
        <v>27</v>
      </c>
      <c r="L1045" s="32" cm="1">
        <f t="array" ref="L1045">ConvRate(K1045,J1045)</f>
        <v>0.14361702127659576</v>
      </c>
      <c r="M1045" s="33">
        <v>156049</v>
      </c>
      <c r="N1045" s="33" cm="1">
        <f t="array" ref="N1045">Profit(M1045,H1045)</f>
        <v>34477.53</v>
      </c>
      <c r="O1045" s="34">
        <f t="shared" si="32"/>
        <v>16.524598341715372</v>
      </c>
      <c r="P1045" s="34" cm="1">
        <f t="array" ref="P1045">CostperConv('Master Data'!$H1045,'Master Data'!$K1045)</f>
        <v>4502.6470370370371</v>
      </c>
      <c r="Q1045" s="32">
        <f t="shared" si="33"/>
        <v>7.405856434901042E-3</v>
      </c>
      <c r="R1045" s="35" cm="1">
        <f t="array" ref="R1045">ProfitPCNT(N1045,H1045)</f>
        <v>0.2835988575280039</v>
      </c>
      <c r="T1045" s="11"/>
      <c r="U1045" s="11"/>
    </row>
    <row r="1046" spans="1:21" x14ac:dyDescent="0.2">
      <c r="A1046" s="7">
        <v>121</v>
      </c>
      <c r="B1046" s="36">
        <v>44297</v>
      </c>
      <c r="C1046" s="7" t="str" cm="1">
        <f t="array" ref="C1046">Host(D1046)</f>
        <v>Google</v>
      </c>
      <c r="D1046" s="7" t="s">
        <v>23</v>
      </c>
      <c r="E1046" s="7" t="s">
        <v>24</v>
      </c>
      <c r="F1046" s="7">
        <v>39889</v>
      </c>
      <c r="G1046" s="7">
        <v>4111113</v>
      </c>
      <c r="H1046" s="37">
        <v>178099.43</v>
      </c>
      <c r="I1046" s="7">
        <v>11817</v>
      </c>
      <c r="J1046" s="7">
        <v>411</v>
      </c>
      <c r="K1046" s="7">
        <v>64</v>
      </c>
      <c r="L1046" s="38" cm="1">
        <f t="array" ref="L1046">ConvRate(K1046,J1046)</f>
        <v>0.15571776155717762</v>
      </c>
      <c r="M1046" s="39">
        <v>238912</v>
      </c>
      <c r="N1046" s="39" cm="1">
        <f t="array" ref="N1046">Profit(M1046,H1046)</f>
        <v>60812.57</v>
      </c>
      <c r="O1046" s="40">
        <f t="shared" si="32"/>
        <v>15.071458915122282</v>
      </c>
      <c r="P1046" s="40" cm="1">
        <f t="array" ref="P1046">CostperConv('Master Data'!$H1046,'Master Data'!$K1046)</f>
        <v>2782.8035937499999</v>
      </c>
      <c r="Q1046" s="38">
        <f t="shared" si="33"/>
        <v>2.8744040847332583E-3</v>
      </c>
      <c r="R1046" s="41" cm="1">
        <f t="array" ref="R1046">ProfitPCNT(N1046,H1046)</f>
        <v>0.34145291762023045</v>
      </c>
      <c r="T1046" s="11"/>
      <c r="U1046" s="11"/>
    </row>
    <row r="1047" spans="1:21" x14ac:dyDescent="0.2">
      <c r="A1047" s="8">
        <v>122</v>
      </c>
      <c r="B1047" s="30">
        <v>44298</v>
      </c>
      <c r="C1047" s="8" t="str" cm="1">
        <f t="array" ref="C1047">Host(D1047)</f>
        <v>Facebook</v>
      </c>
      <c r="D1047" s="8" t="s">
        <v>10</v>
      </c>
      <c r="E1047" s="8" t="s">
        <v>11</v>
      </c>
      <c r="F1047" s="8">
        <v>349043</v>
      </c>
      <c r="G1047" s="8">
        <v>2052535</v>
      </c>
      <c r="H1047" s="31">
        <v>118148.7</v>
      </c>
      <c r="I1047" s="8">
        <v>9788</v>
      </c>
      <c r="J1047" s="8">
        <v>203</v>
      </c>
      <c r="K1047" s="8">
        <v>27</v>
      </c>
      <c r="L1047" s="32" cm="1">
        <f t="array" ref="L1047">ConvRate(K1047,J1047)</f>
        <v>0.13300492610837439</v>
      </c>
      <c r="M1047" s="33">
        <v>81234</v>
      </c>
      <c r="N1047" s="33" cm="1">
        <f t="array" ref="N1047">Profit(M1047,H1047)</f>
        <v>-36914.699999999997</v>
      </c>
      <c r="O1047" s="34">
        <f t="shared" si="32"/>
        <v>12.070770331017572</v>
      </c>
      <c r="P1047" s="34" cm="1">
        <f t="array" ref="P1047">CostperConv('Master Data'!$H1047,'Master Data'!$K1047)</f>
        <v>4375.8777777777777</v>
      </c>
      <c r="Q1047" s="32">
        <f t="shared" si="33"/>
        <v>4.7687371957116443E-3</v>
      </c>
      <c r="R1047" s="35" cm="1">
        <f t="array" ref="R1047">ProfitPCNT(N1047,H1047)</f>
        <v>-0.31244270990709166</v>
      </c>
      <c r="T1047" s="11"/>
      <c r="U1047" s="11"/>
    </row>
    <row r="1048" spans="1:21" x14ac:dyDescent="0.2">
      <c r="A1048" s="7">
        <v>123</v>
      </c>
      <c r="B1048" s="36">
        <v>44298</v>
      </c>
      <c r="C1048" s="7" t="str" cm="1">
        <f t="array" ref="C1048">Host(D1048)</f>
        <v>Facebook</v>
      </c>
      <c r="D1048" s="7" t="s">
        <v>12</v>
      </c>
      <c r="E1048" s="7" t="s">
        <v>11</v>
      </c>
      <c r="F1048" s="7">
        <v>348934</v>
      </c>
      <c r="G1048" s="7">
        <v>2451021</v>
      </c>
      <c r="H1048" s="37">
        <v>172376.98</v>
      </c>
      <c r="I1048" s="7">
        <v>14191</v>
      </c>
      <c r="J1048" s="7">
        <v>371</v>
      </c>
      <c r="K1048" s="7">
        <v>28</v>
      </c>
      <c r="L1048" s="38" cm="1">
        <f t="array" ref="L1048">ConvRate(K1048,J1048)</f>
        <v>7.5471698113207544E-2</v>
      </c>
      <c r="M1048" s="39">
        <v>190589</v>
      </c>
      <c r="N1048" s="39" cm="1">
        <f t="array" ref="N1048">Profit(M1048,H1048)</f>
        <v>18212.02</v>
      </c>
      <c r="O1048" s="40">
        <f t="shared" si="32"/>
        <v>12.146922697484321</v>
      </c>
      <c r="P1048" s="40" cm="1">
        <f t="array" ref="P1048">CostperConv('Master Data'!$H1048,'Master Data'!$K1048)</f>
        <v>6156.3207142857145</v>
      </c>
      <c r="Q1048" s="38">
        <f t="shared" si="33"/>
        <v>5.7898320740621973E-3</v>
      </c>
      <c r="R1048" s="41" cm="1">
        <f t="array" ref="R1048">ProfitPCNT(N1048,H1048)</f>
        <v>0.10565227445103169</v>
      </c>
      <c r="T1048" s="11"/>
      <c r="U1048" s="11"/>
    </row>
    <row r="1049" spans="1:21" x14ac:dyDescent="0.2">
      <c r="A1049" s="8">
        <v>124</v>
      </c>
      <c r="B1049" s="30">
        <v>44298</v>
      </c>
      <c r="C1049" s="8" t="str" cm="1">
        <f t="array" ref="C1049">Host(D1049)</f>
        <v>Google</v>
      </c>
      <c r="D1049" s="8" t="s">
        <v>13</v>
      </c>
      <c r="E1049" s="8" t="s">
        <v>14</v>
      </c>
      <c r="F1049" s="8">
        <v>89459845</v>
      </c>
      <c r="G1049" s="8">
        <v>169376</v>
      </c>
      <c r="H1049" s="31">
        <v>56358.7</v>
      </c>
      <c r="I1049" s="8">
        <v>4261</v>
      </c>
      <c r="J1049" s="8">
        <v>60</v>
      </c>
      <c r="K1049" s="8">
        <v>16</v>
      </c>
      <c r="L1049" s="32" cm="1">
        <f t="array" ref="L1049">ConvRate(K1049,J1049)</f>
        <v>0.26666666666666666</v>
      </c>
      <c r="M1049" s="33">
        <v>109443</v>
      </c>
      <c r="N1049" s="33" cm="1">
        <f t="array" ref="N1049">Profit(M1049,H1049)</f>
        <v>53084.3</v>
      </c>
      <c r="O1049" s="34">
        <f t="shared" si="32"/>
        <v>13.22663693968552</v>
      </c>
      <c r="P1049" s="34" cm="1">
        <f t="array" ref="P1049">CostperConv('Master Data'!$H1049,'Master Data'!$K1049)</f>
        <v>3522.4187499999998</v>
      </c>
      <c r="Q1049" s="32">
        <f t="shared" si="33"/>
        <v>2.5157047043264689E-2</v>
      </c>
      <c r="R1049" s="35" cm="1">
        <f t="array" ref="R1049">ProfitPCNT(N1049,H1049)</f>
        <v>0.94190071807901898</v>
      </c>
      <c r="T1049" s="11"/>
      <c r="U1049" s="11"/>
    </row>
    <row r="1050" spans="1:21" x14ac:dyDescent="0.2">
      <c r="A1050" s="7">
        <v>125</v>
      </c>
      <c r="B1050" s="36">
        <v>44298</v>
      </c>
      <c r="C1050" s="7" t="str" cm="1">
        <f t="array" ref="C1050">Host(D1050)</f>
        <v>Google</v>
      </c>
      <c r="D1050" s="7" t="s">
        <v>15</v>
      </c>
      <c r="E1050" s="7" t="s">
        <v>14</v>
      </c>
      <c r="F1050" s="7">
        <v>127823</v>
      </c>
      <c r="G1050" s="7">
        <v>1554434</v>
      </c>
      <c r="H1050" s="37">
        <v>100724.32</v>
      </c>
      <c r="I1050" s="7">
        <v>10425</v>
      </c>
      <c r="J1050" s="7">
        <v>222</v>
      </c>
      <c r="K1050" s="7">
        <v>17</v>
      </c>
      <c r="L1050" s="38" cm="1">
        <f t="array" ref="L1050">ConvRate(K1050,J1050)</f>
        <v>7.6576576576576572E-2</v>
      </c>
      <c r="M1050" s="39">
        <v>51890</v>
      </c>
      <c r="N1050" s="39" cm="1">
        <f t="array" ref="N1050">Profit(M1050,H1050)</f>
        <v>-48834.32</v>
      </c>
      <c r="O1050" s="40">
        <f t="shared" si="32"/>
        <v>9.6618052757793773</v>
      </c>
      <c r="P1050" s="40" cm="1">
        <f t="array" ref="P1050">CostperConv('Master Data'!$H1050,'Master Data'!$K1050)</f>
        <v>5924.96</v>
      </c>
      <c r="Q1050" s="38">
        <f t="shared" si="33"/>
        <v>6.7066211881623792E-3</v>
      </c>
      <c r="R1050" s="41" cm="1">
        <f t="array" ref="R1050">ProfitPCNT(N1050,H1050)</f>
        <v>-0.48483146870586963</v>
      </c>
      <c r="T1050" s="11"/>
      <c r="U1050" s="11"/>
    </row>
    <row r="1051" spans="1:21" x14ac:dyDescent="0.2">
      <c r="A1051" s="8">
        <v>126</v>
      </c>
      <c r="B1051" s="30">
        <v>44298</v>
      </c>
      <c r="C1051" s="8" t="str" cm="1">
        <f t="array" ref="C1051">Host(D1051)</f>
        <v>YouTube</v>
      </c>
      <c r="D1051" s="8" t="s">
        <v>16</v>
      </c>
      <c r="E1051" s="8" t="s">
        <v>17</v>
      </c>
      <c r="F1051" s="8">
        <v>10934</v>
      </c>
      <c r="G1051" s="8">
        <v>1451066</v>
      </c>
      <c r="H1051" s="31">
        <v>141398.59</v>
      </c>
      <c r="I1051" s="8">
        <v>14480</v>
      </c>
      <c r="J1051" s="8">
        <v>347</v>
      </c>
      <c r="K1051" s="8">
        <v>58</v>
      </c>
      <c r="L1051" s="32" cm="1">
        <f t="array" ref="L1051">ConvRate(K1051,J1051)</f>
        <v>0.16714697406340057</v>
      </c>
      <c r="M1051" s="33">
        <v>523070</v>
      </c>
      <c r="N1051" s="33" cm="1">
        <f t="array" ref="N1051">Profit(M1051,H1051)</f>
        <v>381671.41</v>
      </c>
      <c r="O1051" s="34">
        <f t="shared" si="32"/>
        <v>9.7650959944751374</v>
      </c>
      <c r="P1051" s="34" cm="1">
        <f t="array" ref="P1051">CostperConv('Master Data'!$H1051,'Master Data'!$K1051)</f>
        <v>2437.9067241379312</v>
      </c>
      <c r="Q1051" s="32">
        <f t="shared" si="33"/>
        <v>9.9788707060878001E-3</v>
      </c>
      <c r="R1051" s="35" cm="1">
        <f t="array" ref="R1051">ProfitPCNT(N1051,H1051)</f>
        <v>2.6992589530065327</v>
      </c>
      <c r="T1051" s="11"/>
      <c r="U1051" s="11"/>
    </row>
    <row r="1052" spans="1:21" x14ac:dyDescent="0.2">
      <c r="A1052" s="7">
        <v>127</v>
      </c>
      <c r="B1052" s="36">
        <v>44298</v>
      </c>
      <c r="C1052" s="7" t="str" cm="1">
        <f t="array" ref="C1052">Host(D1052)</f>
        <v>Instagram</v>
      </c>
      <c r="D1052" s="7" t="s">
        <v>18</v>
      </c>
      <c r="E1052" s="7" t="s">
        <v>11</v>
      </c>
      <c r="F1052" s="7">
        <v>9034945</v>
      </c>
      <c r="G1052" s="7">
        <v>3330767</v>
      </c>
      <c r="H1052" s="37">
        <v>25946.28</v>
      </c>
      <c r="I1052" s="7">
        <v>10503</v>
      </c>
      <c r="J1052" s="7">
        <v>135</v>
      </c>
      <c r="K1052" s="7">
        <v>7</v>
      </c>
      <c r="L1052" s="38" cm="1">
        <f t="array" ref="L1052">ConvRate(K1052,J1052)</f>
        <v>5.185185185185185E-2</v>
      </c>
      <c r="M1052" s="39">
        <v>55543</v>
      </c>
      <c r="N1052" s="39" cm="1">
        <f t="array" ref="N1052">Profit(M1052,H1052)</f>
        <v>29596.720000000001</v>
      </c>
      <c r="O1052" s="40">
        <f t="shared" si="32"/>
        <v>2.4703684661525278</v>
      </c>
      <c r="P1052" s="40" cm="1">
        <f t="array" ref="P1052">CostperConv('Master Data'!$H1052,'Master Data'!$K1052)</f>
        <v>3706.6114285714284</v>
      </c>
      <c r="Q1052" s="38">
        <f t="shared" si="33"/>
        <v>3.1533277470324403E-3</v>
      </c>
      <c r="R1052" s="41" cm="1">
        <f t="array" ref="R1052">ProfitPCNT(N1052,H1052)</f>
        <v>1.1406922302542022</v>
      </c>
      <c r="T1052" s="11"/>
      <c r="U1052" s="11"/>
    </row>
    <row r="1053" spans="1:21" x14ac:dyDescent="0.2">
      <c r="A1053" s="8">
        <v>128</v>
      </c>
      <c r="B1053" s="30">
        <v>44298</v>
      </c>
      <c r="C1053" s="8" t="str" cm="1">
        <f t="array" ref="C1053">Host(D1053)</f>
        <v>Instagram</v>
      </c>
      <c r="D1053" s="8" t="s">
        <v>19</v>
      </c>
      <c r="E1053" s="8" t="s">
        <v>11</v>
      </c>
      <c r="F1053" s="8">
        <v>983498</v>
      </c>
      <c r="G1053" s="8">
        <v>7852276</v>
      </c>
      <c r="H1053" s="31">
        <v>48873.94</v>
      </c>
      <c r="I1053" s="8">
        <v>23876</v>
      </c>
      <c r="J1053" s="8">
        <v>480</v>
      </c>
      <c r="K1053" s="8">
        <v>13</v>
      </c>
      <c r="L1053" s="32" cm="1">
        <f t="array" ref="L1053">ConvRate(K1053,J1053)</f>
        <v>2.7083333333333334E-2</v>
      </c>
      <c r="M1053" s="33">
        <v>27498</v>
      </c>
      <c r="N1053" s="33" cm="1">
        <f t="array" ref="N1053">Profit(M1053,H1053)</f>
        <v>-21375.94</v>
      </c>
      <c r="O1053" s="34">
        <f t="shared" si="32"/>
        <v>2.0469902831295026</v>
      </c>
      <c r="P1053" s="34" cm="1">
        <f t="array" ref="P1053">CostperConv('Master Data'!$H1053,'Master Data'!$K1053)</f>
        <v>3759.5338461538463</v>
      </c>
      <c r="Q1053" s="32">
        <f t="shared" si="33"/>
        <v>3.0406470684423217E-3</v>
      </c>
      <c r="R1053" s="35" cm="1">
        <f t="array" ref="R1053">ProfitPCNT(N1053,H1053)</f>
        <v>-0.43736887183640194</v>
      </c>
      <c r="T1053" s="11"/>
      <c r="U1053" s="11"/>
    </row>
    <row r="1054" spans="1:21" x14ac:dyDescent="0.2">
      <c r="A1054" s="7">
        <v>129</v>
      </c>
      <c r="B1054" s="36">
        <v>44298</v>
      </c>
      <c r="C1054" s="7" t="str" cm="1">
        <f t="array" ref="C1054">Host(D1054)</f>
        <v>Facebook</v>
      </c>
      <c r="D1054" s="7" t="s">
        <v>20</v>
      </c>
      <c r="E1054" s="7" t="s">
        <v>11</v>
      </c>
      <c r="F1054" s="7">
        <v>4387490</v>
      </c>
      <c r="G1054" s="7">
        <v>36757</v>
      </c>
      <c r="H1054" s="37">
        <v>9616.19</v>
      </c>
      <c r="I1054" s="7">
        <v>1368</v>
      </c>
      <c r="J1054" s="7">
        <v>28</v>
      </c>
      <c r="K1054" s="7">
        <v>7</v>
      </c>
      <c r="L1054" s="38" cm="1">
        <f t="array" ref="L1054">ConvRate(K1054,J1054)</f>
        <v>0.25</v>
      </c>
      <c r="M1054" s="39">
        <v>35183</v>
      </c>
      <c r="N1054" s="39" cm="1">
        <f t="array" ref="N1054">Profit(M1054,H1054)</f>
        <v>25566.81</v>
      </c>
      <c r="O1054" s="40">
        <f t="shared" si="32"/>
        <v>7.0293786549707606</v>
      </c>
      <c r="P1054" s="40" cm="1">
        <f t="array" ref="P1054">CostperConv('Master Data'!$H1054,'Master Data'!$K1054)</f>
        <v>1373.7414285714287</v>
      </c>
      <c r="Q1054" s="38">
        <f t="shared" si="33"/>
        <v>3.7217400767200808E-2</v>
      </c>
      <c r="R1054" s="41" cm="1">
        <f t="array" ref="R1054">ProfitPCNT(N1054,H1054)</f>
        <v>2.6587255451483385</v>
      </c>
      <c r="T1054" s="11"/>
      <c r="U1054" s="11"/>
    </row>
    <row r="1055" spans="1:21" x14ac:dyDescent="0.2">
      <c r="A1055" s="8">
        <v>130</v>
      </c>
      <c r="B1055" s="30">
        <v>44298</v>
      </c>
      <c r="C1055" s="8" t="str" cm="1">
        <f t="array" ref="C1055">Host(D1055)</f>
        <v>Facebook</v>
      </c>
      <c r="D1055" s="8" t="s">
        <v>21</v>
      </c>
      <c r="E1055" s="8" t="s">
        <v>11</v>
      </c>
      <c r="F1055" s="8">
        <v>544756</v>
      </c>
      <c r="G1055" s="8">
        <v>502449</v>
      </c>
      <c r="H1055" s="31">
        <v>49565.77</v>
      </c>
      <c r="I1055" s="8">
        <v>3955</v>
      </c>
      <c r="J1055" s="8">
        <v>35</v>
      </c>
      <c r="K1055" s="8">
        <v>5</v>
      </c>
      <c r="L1055" s="32" cm="1">
        <f t="array" ref="L1055">ConvRate(K1055,J1055)</f>
        <v>0.14285714285714285</v>
      </c>
      <c r="M1055" s="33">
        <v>5986</v>
      </c>
      <c r="N1055" s="33" cm="1">
        <f t="array" ref="N1055">Profit(M1055,H1055)</f>
        <v>-43579.77</v>
      </c>
      <c r="O1055" s="34">
        <f t="shared" si="32"/>
        <v>12.53243236409608</v>
      </c>
      <c r="P1055" s="34" cm="1">
        <f t="array" ref="P1055">CostperConv('Master Data'!$H1055,'Master Data'!$K1055)</f>
        <v>9913.1539999999986</v>
      </c>
      <c r="Q1055" s="32">
        <f t="shared" si="33"/>
        <v>7.871445659161428E-3</v>
      </c>
      <c r="R1055" s="35" cm="1">
        <f t="array" ref="R1055">ProfitPCNT(N1055,H1055)</f>
        <v>-0.87923117102790893</v>
      </c>
      <c r="T1055" s="11"/>
      <c r="U1055" s="11"/>
    </row>
    <row r="1056" spans="1:21" x14ac:dyDescent="0.2">
      <c r="A1056" s="7">
        <v>131</v>
      </c>
      <c r="B1056" s="36">
        <v>44298</v>
      </c>
      <c r="C1056" s="7" t="str" cm="1">
        <f t="array" ref="C1056">Host(D1056)</f>
        <v>Instagram</v>
      </c>
      <c r="D1056" s="7" t="s">
        <v>22</v>
      </c>
      <c r="E1056" s="7" t="s">
        <v>17</v>
      </c>
      <c r="F1056" s="7">
        <v>374754</v>
      </c>
      <c r="G1056" s="7">
        <v>1430258</v>
      </c>
      <c r="H1056" s="37">
        <v>299469.89</v>
      </c>
      <c r="I1056" s="7">
        <v>12552</v>
      </c>
      <c r="J1056" s="7">
        <v>341</v>
      </c>
      <c r="K1056" s="7">
        <v>84</v>
      </c>
      <c r="L1056" s="38" cm="1">
        <f t="array" ref="L1056">ConvRate(K1056,J1056)</f>
        <v>0.24633431085043989</v>
      </c>
      <c r="M1056" s="39">
        <v>355459</v>
      </c>
      <c r="N1056" s="39" cm="1">
        <f t="array" ref="N1056">Profit(M1056,H1056)</f>
        <v>55989.11</v>
      </c>
      <c r="O1056" s="40">
        <f t="shared" si="32"/>
        <v>23.858340503505417</v>
      </c>
      <c r="P1056" s="40" cm="1">
        <f t="array" ref="P1056">CostperConv('Master Data'!$H1056,'Master Data'!$K1056)</f>
        <v>3565.1177380952381</v>
      </c>
      <c r="Q1056" s="38">
        <f t="shared" si="33"/>
        <v>8.7760390083467463E-3</v>
      </c>
      <c r="R1056" s="41" cm="1">
        <f t="array" ref="R1056">ProfitPCNT(N1056,H1056)</f>
        <v>0.18696073251304163</v>
      </c>
      <c r="T1056" s="11"/>
      <c r="U1056" s="11"/>
    </row>
    <row r="1057" spans="1:21" x14ac:dyDescent="0.2">
      <c r="A1057" s="8">
        <v>132</v>
      </c>
      <c r="B1057" s="30">
        <v>44298</v>
      </c>
      <c r="C1057" s="8" t="str" cm="1">
        <f t="array" ref="C1057">Host(D1057)</f>
        <v>Google</v>
      </c>
      <c r="D1057" s="8" t="s">
        <v>23</v>
      </c>
      <c r="E1057" s="8" t="s">
        <v>24</v>
      </c>
      <c r="F1057" s="8">
        <v>39889</v>
      </c>
      <c r="G1057" s="8">
        <v>10002127</v>
      </c>
      <c r="H1057" s="31">
        <v>140103.45000000001</v>
      </c>
      <c r="I1057" s="8">
        <v>17944</v>
      </c>
      <c r="J1057" s="8">
        <v>326</v>
      </c>
      <c r="K1057" s="8">
        <v>44</v>
      </c>
      <c r="L1057" s="32" cm="1">
        <f t="array" ref="L1057">ConvRate(K1057,J1057)</f>
        <v>0.13496932515337423</v>
      </c>
      <c r="M1057" s="33">
        <v>167339</v>
      </c>
      <c r="N1057" s="33" cm="1">
        <f t="array" ref="N1057">Profit(M1057,H1057)</f>
        <v>27235.55</v>
      </c>
      <c r="O1057" s="34">
        <f t="shared" si="32"/>
        <v>7.8078159830584042</v>
      </c>
      <c r="P1057" s="34" cm="1">
        <f t="array" ref="P1057">CostperConv('Master Data'!$H1057,'Master Data'!$K1057)</f>
        <v>3184.1693181818187</v>
      </c>
      <c r="Q1057" s="32">
        <f t="shared" si="33"/>
        <v>1.7940184122837073E-3</v>
      </c>
      <c r="R1057" s="35" cm="1">
        <f t="array" ref="R1057">ProfitPCNT(N1057,H1057)</f>
        <v>0.1943959980999754</v>
      </c>
      <c r="T1057" s="11"/>
      <c r="U1057" s="11"/>
    </row>
    <row r="1058" spans="1:21" x14ac:dyDescent="0.2">
      <c r="A1058" s="7">
        <v>133</v>
      </c>
      <c r="B1058" s="36">
        <v>44299</v>
      </c>
      <c r="C1058" s="7" t="str" cm="1">
        <f t="array" ref="C1058">Host(D1058)</f>
        <v>Facebook</v>
      </c>
      <c r="D1058" s="7" t="s">
        <v>10</v>
      </c>
      <c r="E1058" s="7" t="s">
        <v>11</v>
      </c>
      <c r="F1058" s="7">
        <v>349043</v>
      </c>
      <c r="G1058" s="7">
        <v>1655201</v>
      </c>
      <c r="H1058" s="37">
        <v>266232.62</v>
      </c>
      <c r="I1058" s="7">
        <v>12156</v>
      </c>
      <c r="J1058" s="7">
        <v>401</v>
      </c>
      <c r="K1058" s="7">
        <v>49</v>
      </c>
      <c r="L1058" s="38" cm="1">
        <f t="array" ref="L1058">ConvRate(K1058,J1058)</f>
        <v>0.12219451371571072</v>
      </c>
      <c r="M1058" s="39">
        <v>328223</v>
      </c>
      <c r="N1058" s="39" cm="1">
        <f t="array" ref="N1058">Profit(M1058,H1058)</f>
        <v>61990.38</v>
      </c>
      <c r="O1058" s="40">
        <f t="shared" si="32"/>
        <v>21.901334320500165</v>
      </c>
      <c r="P1058" s="40" cm="1">
        <f t="array" ref="P1058">CostperConv('Master Data'!$H1058,'Master Data'!$K1058)</f>
        <v>5433.3187755102044</v>
      </c>
      <c r="Q1058" s="38">
        <f t="shared" si="33"/>
        <v>7.3441231608729089E-3</v>
      </c>
      <c r="R1058" s="41" cm="1">
        <f t="array" ref="R1058">ProfitPCNT(N1058,H1058)</f>
        <v>0.2328429175958979</v>
      </c>
      <c r="T1058" s="11"/>
      <c r="U1058" s="11"/>
    </row>
    <row r="1059" spans="1:21" x14ac:dyDescent="0.2">
      <c r="A1059" s="8">
        <v>134</v>
      </c>
      <c r="B1059" s="30">
        <v>44299</v>
      </c>
      <c r="C1059" s="8" t="str" cm="1">
        <f t="array" ref="C1059">Host(D1059)</f>
        <v>Facebook</v>
      </c>
      <c r="D1059" s="8" t="s">
        <v>12</v>
      </c>
      <c r="E1059" s="8" t="s">
        <v>11</v>
      </c>
      <c r="F1059" s="8">
        <v>348934</v>
      </c>
      <c r="G1059" s="8">
        <v>2276865</v>
      </c>
      <c r="H1059" s="31">
        <v>373833.07</v>
      </c>
      <c r="I1059" s="8">
        <v>18900</v>
      </c>
      <c r="J1059" s="8">
        <v>686</v>
      </c>
      <c r="K1059" s="8">
        <v>48</v>
      </c>
      <c r="L1059" s="32" cm="1">
        <f t="array" ref="L1059">ConvRate(K1059,J1059)</f>
        <v>6.9970845481049565E-2</v>
      </c>
      <c r="M1059" s="33">
        <v>262716</v>
      </c>
      <c r="N1059" s="33" cm="1">
        <f t="array" ref="N1059">Profit(M1059,H1059)</f>
        <v>-111117.07</v>
      </c>
      <c r="O1059" s="34">
        <f t="shared" si="32"/>
        <v>19.779527513227514</v>
      </c>
      <c r="P1059" s="34" cm="1">
        <f t="array" ref="P1059">CostperConv('Master Data'!$H1059,'Master Data'!$K1059)</f>
        <v>7788.1889583333332</v>
      </c>
      <c r="Q1059" s="32">
        <f t="shared" si="33"/>
        <v>8.3008874043915652E-3</v>
      </c>
      <c r="R1059" s="35" cm="1">
        <f t="array" ref="R1059">ProfitPCNT(N1059,H1059)</f>
        <v>-0.2972371331407358</v>
      </c>
      <c r="T1059" s="11"/>
      <c r="U1059" s="11"/>
    </row>
    <row r="1060" spans="1:21" x14ac:dyDescent="0.2">
      <c r="A1060" s="7">
        <v>135</v>
      </c>
      <c r="B1060" s="36">
        <v>44299</v>
      </c>
      <c r="C1060" s="7" t="str" cm="1">
        <f t="array" ref="C1060">Host(D1060)</f>
        <v>Google</v>
      </c>
      <c r="D1060" s="7" t="s">
        <v>13</v>
      </c>
      <c r="E1060" s="7" t="s">
        <v>14</v>
      </c>
      <c r="F1060" s="7">
        <v>89459845</v>
      </c>
      <c r="G1060" s="7">
        <v>262284</v>
      </c>
      <c r="H1060" s="37">
        <v>73593.98</v>
      </c>
      <c r="I1060" s="7">
        <v>3655</v>
      </c>
      <c r="J1060" s="7">
        <v>97</v>
      </c>
      <c r="K1060" s="7">
        <v>18</v>
      </c>
      <c r="L1060" s="38" cm="1">
        <f t="array" ref="L1060">ConvRate(K1060,J1060)</f>
        <v>0.18556701030927836</v>
      </c>
      <c r="M1060" s="39">
        <v>130800</v>
      </c>
      <c r="N1060" s="39" cm="1">
        <f t="array" ref="N1060">Profit(M1060,H1060)</f>
        <v>57206.02</v>
      </c>
      <c r="O1060" s="40">
        <f t="shared" si="32"/>
        <v>20.135151846785224</v>
      </c>
      <c r="P1060" s="40" cm="1">
        <f t="array" ref="P1060">CostperConv('Master Data'!$H1060,'Master Data'!$K1060)</f>
        <v>4088.554444444444</v>
      </c>
      <c r="Q1060" s="38">
        <f t="shared" si="33"/>
        <v>1.3935276265422214E-2</v>
      </c>
      <c r="R1060" s="41" cm="1">
        <f t="array" ref="R1060">ProfitPCNT(N1060,H1060)</f>
        <v>0.77731928616987422</v>
      </c>
      <c r="T1060" s="11"/>
      <c r="U1060" s="11"/>
    </row>
    <row r="1061" spans="1:21" x14ac:dyDescent="0.2">
      <c r="A1061" s="8">
        <v>136</v>
      </c>
      <c r="B1061" s="30">
        <v>44299</v>
      </c>
      <c r="C1061" s="8" t="str" cm="1">
        <f t="array" ref="C1061">Host(D1061)</f>
        <v>Google</v>
      </c>
      <c r="D1061" s="8" t="s">
        <v>15</v>
      </c>
      <c r="E1061" s="8" t="s">
        <v>14</v>
      </c>
      <c r="F1061" s="8">
        <v>127823</v>
      </c>
      <c r="G1061" s="8">
        <v>2781592</v>
      </c>
      <c r="H1061" s="31">
        <v>233950.93</v>
      </c>
      <c r="I1061" s="8">
        <v>12382</v>
      </c>
      <c r="J1061" s="8">
        <v>376</v>
      </c>
      <c r="K1061" s="8">
        <v>66</v>
      </c>
      <c r="L1061" s="32" cm="1">
        <f t="array" ref="L1061">ConvRate(K1061,J1061)</f>
        <v>0.17553191489361702</v>
      </c>
      <c r="M1061" s="33">
        <v>103407</v>
      </c>
      <c r="N1061" s="33" cm="1">
        <f t="array" ref="N1061">Profit(M1061,H1061)</f>
        <v>-130543.93</v>
      </c>
      <c r="O1061" s="34">
        <f t="shared" si="32"/>
        <v>18.894437893716685</v>
      </c>
      <c r="P1061" s="34" cm="1">
        <f t="array" ref="P1061">CostperConv('Master Data'!$H1061,'Master Data'!$K1061)</f>
        <v>3544.7110606060605</v>
      </c>
      <c r="Q1061" s="32">
        <f t="shared" si="33"/>
        <v>4.4514076830822064E-3</v>
      </c>
      <c r="R1061" s="35" cm="1">
        <f t="array" ref="R1061">ProfitPCNT(N1061,H1061)</f>
        <v>-0.55799705519443754</v>
      </c>
      <c r="T1061" s="11"/>
      <c r="U1061" s="11"/>
    </row>
    <row r="1062" spans="1:21" x14ac:dyDescent="0.2">
      <c r="A1062" s="7">
        <v>137</v>
      </c>
      <c r="B1062" s="36">
        <v>44299</v>
      </c>
      <c r="C1062" s="7" t="str" cm="1">
        <f t="array" ref="C1062">Host(D1062)</f>
        <v>YouTube</v>
      </c>
      <c r="D1062" s="7" t="s">
        <v>16</v>
      </c>
      <c r="E1062" s="7" t="s">
        <v>17</v>
      </c>
      <c r="F1062" s="7">
        <v>10934</v>
      </c>
      <c r="G1062" s="7">
        <v>2665736</v>
      </c>
      <c r="H1062" s="37">
        <v>174691.6</v>
      </c>
      <c r="I1062" s="7">
        <v>24511</v>
      </c>
      <c r="J1062" s="7">
        <v>741</v>
      </c>
      <c r="K1062" s="7">
        <v>171</v>
      </c>
      <c r="L1062" s="38" cm="1">
        <f t="array" ref="L1062">ConvRate(K1062,J1062)</f>
        <v>0.23076923076923078</v>
      </c>
      <c r="M1062" s="39">
        <v>1194378</v>
      </c>
      <c r="N1062" s="39" cm="1">
        <f t="array" ref="N1062">Profit(M1062,H1062)</f>
        <v>1019686.4</v>
      </c>
      <c r="O1062" s="40">
        <f t="shared" si="32"/>
        <v>7.1270694790094247</v>
      </c>
      <c r="P1062" s="40" cm="1">
        <f t="array" ref="P1062">CostperConv('Master Data'!$H1062,'Master Data'!$K1062)</f>
        <v>1021.5883040935673</v>
      </c>
      <c r="Q1062" s="38">
        <f t="shared" si="33"/>
        <v>9.1948339970649752E-3</v>
      </c>
      <c r="R1062" s="41" cm="1">
        <f t="array" ref="R1062">ProfitPCNT(N1062,H1062)</f>
        <v>5.8370660066082172</v>
      </c>
      <c r="T1062" s="11"/>
      <c r="U1062" s="11"/>
    </row>
    <row r="1063" spans="1:21" x14ac:dyDescent="0.2">
      <c r="A1063" s="8">
        <v>138</v>
      </c>
      <c r="B1063" s="30">
        <v>44299</v>
      </c>
      <c r="C1063" s="8" t="str" cm="1">
        <f t="array" ref="C1063">Host(D1063)</f>
        <v>Instagram</v>
      </c>
      <c r="D1063" s="8" t="s">
        <v>18</v>
      </c>
      <c r="E1063" s="8" t="s">
        <v>11</v>
      </c>
      <c r="F1063" s="8">
        <v>9034945</v>
      </c>
      <c r="G1063" s="8">
        <v>2610659</v>
      </c>
      <c r="H1063" s="31">
        <v>80024.850000000006</v>
      </c>
      <c r="I1063" s="8">
        <v>12564</v>
      </c>
      <c r="J1063" s="8">
        <v>202</v>
      </c>
      <c r="K1063" s="8">
        <v>27</v>
      </c>
      <c r="L1063" s="32" cm="1">
        <f t="array" ref="L1063">ConvRate(K1063,J1063)</f>
        <v>0.13366336633663367</v>
      </c>
      <c r="M1063" s="33">
        <v>202924</v>
      </c>
      <c r="N1063" s="33" cm="1">
        <f t="array" ref="N1063">Profit(M1063,H1063)</f>
        <v>122899.15</v>
      </c>
      <c r="O1063" s="34">
        <f t="shared" si="32"/>
        <v>6.3693767908309464</v>
      </c>
      <c r="P1063" s="34" cm="1">
        <f t="array" ref="P1063">CostperConv('Master Data'!$H1063,'Master Data'!$K1063)</f>
        <v>2963.8833333333337</v>
      </c>
      <c r="Q1063" s="32">
        <f t="shared" si="33"/>
        <v>4.8125779736074301E-3</v>
      </c>
      <c r="R1063" s="35" cm="1">
        <f t="array" ref="R1063">ProfitPCNT(N1063,H1063)</f>
        <v>1.535762328826608</v>
      </c>
      <c r="T1063" s="11"/>
      <c r="U1063" s="11"/>
    </row>
    <row r="1064" spans="1:21" x14ac:dyDescent="0.2">
      <c r="A1064" s="7">
        <v>139</v>
      </c>
      <c r="B1064" s="36">
        <v>44299</v>
      </c>
      <c r="C1064" s="7" t="str" cm="1">
        <f t="array" ref="C1064">Host(D1064)</f>
        <v>Instagram</v>
      </c>
      <c r="D1064" s="7" t="s">
        <v>19</v>
      </c>
      <c r="E1064" s="7" t="s">
        <v>11</v>
      </c>
      <c r="F1064" s="7">
        <v>983498</v>
      </c>
      <c r="G1064" s="7">
        <v>5485262</v>
      </c>
      <c r="H1064" s="37">
        <v>18051.79</v>
      </c>
      <c r="I1064" s="7">
        <v>23948</v>
      </c>
      <c r="J1064" s="7">
        <v>513</v>
      </c>
      <c r="K1064" s="7">
        <v>5</v>
      </c>
      <c r="L1064" s="38" cm="1">
        <f t="array" ref="L1064">ConvRate(K1064,J1064)</f>
        <v>9.7465886939571145E-3</v>
      </c>
      <c r="M1064" s="39">
        <v>10503</v>
      </c>
      <c r="N1064" s="39" cm="1">
        <f t="array" ref="N1064">Profit(M1064,H1064)</f>
        <v>-7548.79</v>
      </c>
      <c r="O1064" s="40">
        <f t="shared" si="32"/>
        <v>0.75379113078336402</v>
      </c>
      <c r="P1064" s="40" cm="1">
        <f t="array" ref="P1064">CostperConv('Master Data'!$H1064,'Master Data'!$K1064)</f>
        <v>3610.3580000000002</v>
      </c>
      <c r="Q1064" s="38">
        <f t="shared" si="33"/>
        <v>4.3658807911089751E-3</v>
      </c>
      <c r="R1064" s="41" cm="1">
        <f t="array" ref="R1064">ProfitPCNT(N1064,H1064)</f>
        <v>-0.41817404257417129</v>
      </c>
      <c r="T1064" s="11"/>
      <c r="U1064" s="11"/>
    </row>
    <row r="1065" spans="1:21" x14ac:dyDescent="0.2">
      <c r="A1065" s="8">
        <v>140</v>
      </c>
      <c r="B1065" s="30">
        <v>44299</v>
      </c>
      <c r="C1065" s="8" t="str" cm="1">
        <f t="array" ref="C1065">Host(D1065)</f>
        <v>Facebook</v>
      </c>
      <c r="D1065" s="8" t="s">
        <v>20</v>
      </c>
      <c r="E1065" s="8" t="s">
        <v>11</v>
      </c>
      <c r="F1065" s="8">
        <v>4387490</v>
      </c>
      <c r="G1065" s="8">
        <v>59329</v>
      </c>
      <c r="H1065" s="31">
        <v>9203.82</v>
      </c>
      <c r="I1065" s="8">
        <v>1796</v>
      </c>
      <c r="J1065" s="8">
        <v>16</v>
      </c>
      <c r="K1065" s="8">
        <v>3</v>
      </c>
      <c r="L1065" s="32" cm="1">
        <f t="array" ref="L1065">ConvRate(K1065,J1065)</f>
        <v>0.1875</v>
      </c>
      <c r="M1065" s="33">
        <v>21191</v>
      </c>
      <c r="N1065" s="33" cm="1">
        <f t="array" ref="N1065">Profit(M1065,H1065)</f>
        <v>11987.18</v>
      </c>
      <c r="O1065" s="34">
        <f t="shared" si="32"/>
        <v>5.1246213808463246</v>
      </c>
      <c r="P1065" s="34" cm="1">
        <f t="array" ref="P1065">CostperConv('Master Data'!$H1065,'Master Data'!$K1065)</f>
        <v>3067.94</v>
      </c>
      <c r="Q1065" s="32">
        <f t="shared" si="33"/>
        <v>3.0271873788535117E-2</v>
      </c>
      <c r="R1065" s="35" cm="1">
        <f t="array" ref="R1065">ProfitPCNT(N1065,H1065)</f>
        <v>1.3024135630640321</v>
      </c>
      <c r="T1065" s="11"/>
      <c r="U1065" s="11"/>
    </row>
    <row r="1066" spans="1:21" x14ac:dyDescent="0.2">
      <c r="A1066" s="7">
        <v>141</v>
      </c>
      <c r="B1066" s="36">
        <v>44299</v>
      </c>
      <c r="C1066" s="7" t="str" cm="1">
        <f t="array" ref="C1066">Host(D1066)</f>
        <v>Facebook</v>
      </c>
      <c r="D1066" s="7" t="s">
        <v>21</v>
      </c>
      <c r="E1066" s="7" t="s">
        <v>11</v>
      </c>
      <c r="F1066" s="7">
        <v>544756</v>
      </c>
      <c r="G1066" s="7">
        <v>586486</v>
      </c>
      <c r="H1066" s="37">
        <v>204103.47</v>
      </c>
      <c r="I1066" s="7">
        <v>5811</v>
      </c>
      <c r="J1066" s="7">
        <v>145</v>
      </c>
      <c r="K1066" s="7">
        <v>16</v>
      </c>
      <c r="L1066" s="38" cm="1">
        <f t="array" ref="L1066">ConvRate(K1066,J1066)</f>
        <v>0.1103448275862069</v>
      </c>
      <c r="M1066" s="39">
        <v>21168</v>
      </c>
      <c r="N1066" s="39" cm="1">
        <f t="array" ref="N1066">Profit(M1066,H1066)</f>
        <v>-182935.47</v>
      </c>
      <c r="O1066" s="40">
        <f t="shared" si="32"/>
        <v>35.123639648941662</v>
      </c>
      <c r="P1066" s="40" cm="1">
        <f t="array" ref="P1066">CostperConv('Master Data'!$H1066,'Master Data'!$K1066)</f>
        <v>12756.466875</v>
      </c>
      <c r="Q1066" s="38">
        <f t="shared" si="33"/>
        <v>9.9081649007819461E-3</v>
      </c>
      <c r="R1066" s="41" cm="1">
        <f t="array" ref="R1066">ProfitPCNT(N1066,H1066)</f>
        <v>-0.89628789750610316</v>
      </c>
      <c r="T1066" s="11"/>
      <c r="U1066" s="11"/>
    </row>
    <row r="1067" spans="1:21" x14ac:dyDescent="0.2">
      <c r="A1067" s="8">
        <v>142</v>
      </c>
      <c r="B1067" s="30">
        <v>44299</v>
      </c>
      <c r="C1067" s="8" t="str" cm="1">
        <f t="array" ref="C1067">Host(D1067)</f>
        <v>Instagram</v>
      </c>
      <c r="D1067" s="8" t="s">
        <v>22</v>
      </c>
      <c r="E1067" s="8" t="s">
        <v>17</v>
      </c>
      <c r="F1067" s="8">
        <v>374754</v>
      </c>
      <c r="G1067" s="8">
        <v>1339389</v>
      </c>
      <c r="H1067" s="31">
        <v>29470.25</v>
      </c>
      <c r="I1067" s="8">
        <v>16812</v>
      </c>
      <c r="J1067" s="8">
        <v>57</v>
      </c>
      <c r="K1067" s="8">
        <v>8</v>
      </c>
      <c r="L1067" s="32" cm="1">
        <f t="array" ref="L1067">ConvRate(K1067,J1067)</f>
        <v>0.14035087719298245</v>
      </c>
      <c r="M1067" s="33">
        <v>37401</v>
      </c>
      <c r="N1067" s="33" cm="1">
        <f t="array" ref="N1067">Profit(M1067,H1067)</f>
        <v>7930.75</v>
      </c>
      <c r="O1067" s="34">
        <f t="shared" si="32"/>
        <v>1.7529294551510826</v>
      </c>
      <c r="P1067" s="34" cm="1">
        <f t="array" ref="P1067">CostperConv('Master Data'!$H1067,'Master Data'!$K1067)</f>
        <v>3683.78125</v>
      </c>
      <c r="Q1067" s="32">
        <f t="shared" si="33"/>
        <v>1.2551991990377702E-2</v>
      </c>
      <c r="R1067" s="35" cm="1">
        <f t="array" ref="R1067">ProfitPCNT(N1067,H1067)</f>
        <v>0.2691103740212587</v>
      </c>
      <c r="T1067" s="11"/>
      <c r="U1067" s="11"/>
    </row>
    <row r="1068" spans="1:21" x14ac:dyDescent="0.2">
      <c r="A1068" s="7">
        <v>143</v>
      </c>
      <c r="B1068" s="36">
        <v>44299</v>
      </c>
      <c r="C1068" s="7" t="str" cm="1">
        <f t="array" ref="C1068">Host(D1068)</f>
        <v>Google</v>
      </c>
      <c r="D1068" s="7" t="s">
        <v>23</v>
      </c>
      <c r="E1068" s="7" t="s">
        <v>24</v>
      </c>
      <c r="F1068" s="7">
        <v>39889</v>
      </c>
      <c r="G1068" s="7">
        <v>16171715</v>
      </c>
      <c r="H1068" s="37">
        <v>383853.28</v>
      </c>
      <c r="I1068" s="7">
        <v>22018</v>
      </c>
      <c r="J1068" s="7">
        <v>811</v>
      </c>
      <c r="K1068" s="7">
        <v>138</v>
      </c>
      <c r="L1068" s="38" cm="1">
        <f t="array" ref="L1068">ConvRate(K1068,J1068)</f>
        <v>0.17016029593094945</v>
      </c>
      <c r="M1068" s="39">
        <v>382763</v>
      </c>
      <c r="N1068" s="39" cm="1">
        <f t="array" ref="N1068">Profit(M1068,H1068)</f>
        <v>-1090.28</v>
      </c>
      <c r="O1068" s="40">
        <f t="shared" si="32"/>
        <v>17.433612498864566</v>
      </c>
      <c r="P1068" s="40" cm="1">
        <f t="array" ref="P1068">CostperConv('Master Data'!$H1068,'Master Data'!$K1068)</f>
        <v>2781.5455072463769</v>
      </c>
      <c r="Q1068" s="38">
        <f t="shared" si="33"/>
        <v>1.3615129873362226E-3</v>
      </c>
      <c r="R1068" s="41" cm="1">
        <f t="array" ref="R1068">ProfitPCNT(N1068,H1068)</f>
        <v>-2.8403560860545463E-3</v>
      </c>
      <c r="T1068" s="11"/>
      <c r="U1068" s="11"/>
    </row>
    <row r="1069" spans="1:21" x14ac:dyDescent="0.2">
      <c r="A1069" s="8">
        <v>144</v>
      </c>
      <c r="B1069" s="30">
        <v>44300</v>
      </c>
      <c r="C1069" s="8" t="str" cm="1">
        <f t="array" ref="C1069">Host(D1069)</f>
        <v>Facebook</v>
      </c>
      <c r="D1069" s="8" t="s">
        <v>10</v>
      </c>
      <c r="E1069" s="8" t="s">
        <v>11</v>
      </c>
      <c r="F1069" s="8">
        <v>349043</v>
      </c>
      <c r="G1069" s="8">
        <v>2717712</v>
      </c>
      <c r="H1069" s="31">
        <v>51937.3</v>
      </c>
      <c r="I1069" s="8">
        <v>12710</v>
      </c>
      <c r="J1069" s="8">
        <v>129</v>
      </c>
      <c r="K1069" s="8">
        <v>14</v>
      </c>
      <c r="L1069" s="32" cm="1">
        <f t="array" ref="L1069">ConvRate(K1069,J1069)</f>
        <v>0.10852713178294573</v>
      </c>
      <c r="M1069" s="33">
        <v>57561</v>
      </c>
      <c r="N1069" s="33" cm="1">
        <f t="array" ref="N1069">Profit(M1069,H1069)</f>
        <v>5623.7</v>
      </c>
      <c r="O1069" s="34">
        <f t="shared" si="32"/>
        <v>4.086333595594021</v>
      </c>
      <c r="P1069" s="34" cm="1">
        <f t="array" ref="P1069">CostperConv('Master Data'!$H1069,'Master Data'!$K1069)</f>
        <v>3709.8071428571429</v>
      </c>
      <c r="Q1069" s="32">
        <f t="shared" si="33"/>
        <v>4.6767280712599422E-3</v>
      </c>
      <c r="R1069" s="35" cm="1">
        <f t="array" ref="R1069">ProfitPCNT(N1069,H1069)</f>
        <v>0.10827863597068002</v>
      </c>
      <c r="T1069" s="11"/>
      <c r="U1069" s="11"/>
    </row>
    <row r="1070" spans="1:21" x14ac:dyDescent="0.2">
      <c r="A1070" s="7">
        <v>145</v>
      </c>
      <c r="B1070" s="36">
        <v>44300</v>
      </c>
      <c r="C1070" s="7" t="str" cm="1">
        <f t="array" ref="C1070">Host(D1070)</f>
        <v>Facebook</v>
      </c>
      <c r="D1070" s="7" t="s">
        <v>12</v>
      </c>
      <c r="E1070" s="7" t="s">
        <v>11</v>
      </c>
      <c r="F1070" s="7">
        <v>348934</v>
      </c>
      <c r="G1070" s="7">
        <v>7428161</v>
      </c>
      <c r="H1070" s="37">
        <v>222848.37</v>
      </c>
      <c r="I1070" s="7">
        <v>16311</v>
      </c>
      <c r="J1070" s="7">
        <v>321</v>
      </c>
      <c r="K1070" s="7">
        <v>26</v>
      </c>
      <c r="L1070" s="38" cm="1">
        <f t="array" ref="L1070">ConvRate(K1070,J1070)</f>
        <v>8.0996884735202487E-2</v>
      </c>
      <c r="M1070" s="39">
        <v>155818</v>
      </c>
      <c r="N1070" s="39" cm="1">
        <f t="array" ref="N1070">Profit(M1070,H1070)</f>
        <v>-67030.37</v>
      </c>
      <c r="O1070" s="40">
        <f t="shared" si="32"/>
        <v>13.662459076696708</v>
      </c>
      <c r="P1070" s="40" cm="1">
        <f t="array" ref="P1070">CostperConv('Master Data'!$H1070,'Master Data'!$K1070)</f>
        <v>8571.0911538461532</v>
      </c>
      <c r="Q1070" s="38">
        <f t="shared" si="33"/>
        <v>2.1958328582269556E-3</v>
      </c>
      <c r="R1070" s="41" cm="1">
        <f t="array" ref="R1070">ProfitPCNT(N1070,H1070)</f>
        <v>-0.30078914196231277</v>
      </c>
      <c r="T1070" s="11"/>
      <c r="U1070" s="11"/>
    </row>
    <row r="1071" spans="1:21" x14ac:dyDescent="0.2">
      <c r="A1071" s="8">
        <v>146</v>
      </c>
      <c r="B1071" s="30">
        <v>44300</v>
      </c>
      <c r="C1071" s="8" t="str" cm="1">
        <f t="array" ref="C1071">Host(D1071)</f>
        <v>Google</v>
      </c>
      <c r="D1071" s="8" t="s">
        <v>13</v>
      </c>
      <c r="E1071" s="8" t="s">
        <v>14</v>
      </c>
      <c r="F1071" s="8">
        <v>89459845</v>
      </c>
      <c r="G1071" s="8">
        <v>249459</v>
      </c>
      <c r="H1071" s="31">
        <v>52614.75</v>
      </c>
      <c r="I1071" s="8">
        <v>5630</v>
      </c>
      <c r="J1071" s="8">
        <v>104</v>
      </c>
      <c r="K1071" s="8">
        <v>11</v>
      </c>
      <c r="L1071" s="32" cm="1">
        <f t="array" ref="L1071">ConvRate(K1071,J1071)</f>
        <v>0.10576923076923077</v>
      </c>
      <c r="M1071" s="33">
        <v>94639</v>
      </c>
      <c r="N1071" s="33" cm="1">
        <f t="array" ref="N1071">Profit(M1071,H1071)</f>
        <v>42024.25</v>
      </c>
      <c r="O1071" s="34">
        <f t="shared" si="32"/>
        <v>9.3454262877442282</v>
      </c>
      <c r="P1071" s="34" cm="1">
        <f t="array" ref="P1071">CostperConv('Master Data'!$H1071,'Master Data'!$K1071)</f>
        <v>4783.159090909091</v>
      </c>
      <c r="Q1071" s="32">
        <f t="shared" si="33"/>
        <v>2.2568838967525727E-2</v>
      </c>
      <c r="R1071" s="35" cm="1">
        <f t="array" ref="R1071">ProfitPCNT(N1071,H1071)</f>
        <v>0.7987161394856005</v>
      </c>
      <c r="T1071" s="11"/>
      <c r="U1071" s="11"/>
    </row>
    <row r="1072" spans="1:21" x14ac:dyDescent="0.2">
      <c r="A1072" s="7">
        <v>147</v>
      </c>
      <c r="B1072" s="36">
        <v>44300</v>
      </c>
      <c r="C1072" s="7" t="str" cm="1">
        <f t="array" ref="C1072">Host(D1072)</f>
        <v>Google</v>
      </c>
      <c r="D1072" s="7" t="s">
        <v>15</v>
      </c>
      <c r="E1072" s="7" t="s">
        <v>14</v>
      </c>
      <c r="F1072" s="7">
        <v>127823</v>
      </c>
      <c r="G1072" s="7">
        <v>3464748</v>
      </c>
      <c r="H1072" s="37">
        <v>205262.44</v>
      </c>
      <c r="I1072" s="7">
        <v>12837</v>
      </c>
      <c r="J1072" s="7">
        <v>524</v>
      </c>
      <c r="K1072" s="7">
        <v>38</v>
      </c>
      <c r="L1072" s="38" cm="1">
        <f t="array" ref="L1072">ConvRate(K1072,J1072)</f>
        <v>7.2519083969465645E-2</v>
      </c>
      <c r="M1072" s="39">
        <v>86626</v>
      </c>
      <c r="N1072" s="39" cm="1">
        <f t="array" ref="N1072">Profit(M1072,H1072)</f>
        <v>-118636.44</v>
      </c>
      <c r="O1072" s="40">
        <f t="shared" si="32"/>
        <v>15.989907299213211</v>
      </c>
      <c r="P1072" s="40" cm="1">
        <f t="array" ref="P1072">CostperConv('Master Data'!$H1072,'Master Data'!$K1072)</f>
        <v>5401.6431578947368</v>
      </c>
      <c r="Q1072" s="38">
        <f t="shared" si="33"/>
        <v>3.7050313615882022E-3</v>
      </c>
      <c r="R1072" s="41" cm="1">
        <f t="array" ref="R1072">ProfitPCNT(N1072,H1072)</f>
        <v>-0.57797442142848932</v>
      </c>
      <c r="T1072" s="11"/>
      <c r="U1072" s="11"/>
    </row>
    <row r="1073" spans="1:21" x14ac:dyDescent="0.2">
      <c r="A1073" s="8">
        <v>148</v>
      </c>
      <c r="B1073" s="30">
        <v>44300</v>
      </c>
      <c r="C1073" s="8" t="str" cm="1">
        <f t="array" ref="C1073">Host(D1073)</f>
        <v>YouTube</v>
      </c>
      <c r="D1073" s="8" t="s">
        <v>16</v>
      </c>
      <c r="E1073" s="8" t="s">
        <v>17</v>
      </c>
      <c r="F1073" s="8">
        <v>10934</v>
      </c>
      <c r="G1073" s="8">
        <v>2702154</v>
      </c>
      <c r="H1073" s="31">
        <v>198407.43</v>
      </c>
      <c r="I1073" s="8">
        <v>26187</v>
      </c>
      <c r="J1073" s="8">
        <v>600</v>
      </c>
      <c r="K1073" s="8">
        <v>89</v>
      </c>
      <c r="L1073" s="32" cm="1">
        <f t="array" ref="L1073">ConvRate(K1073,J1073)</f>
        <v>0.14833333333333334</v>
      </c>
      <c r="M1073" s="33">
        <v>760375</v>
      </c>
      <c r="N1073" s="33" cm="1">
        <f t="array" ref="N1073">Profit(M1073,H1073)</f>
        <v>561967.56999999995</v>
      </c>
      <c r="O1073" s="34">
        <f t="shared" si="32"/>
        <v>7.5765620345973188</v>
      </c>
      <c r="P1073" s="34" cm="1">
        <f t="array" ref="P1073">CostperConv('Master Data'!$H1073,'Master Data'!$K1073)</f>
        <v>2229.2969662921346</v>
      </c>
      <c r="Q1073" s="32">
        <f t="shared" si="33"/>
        <v>9.6911574987954049E-3</v>
      </c>
      <c r="R1073" s="35" cm="1">
        <f t="array" ref="R1073">ProfitPCNT(N1073,H1073)</f>
        <v>2.832391760731944</v>
      </c>
      <c r="T1073" s="11"/>
      <c r="U1073" s="11"/>
    </row>
    <row r="1074" spans="1:21" x14ac:dyDescent="0.2">
      <c r="A1074" s="7">
        <v>149</v>
      </c>
      <c r="B1074" s="36">
        <v>44300</v>
      </c>
      <c r="C1074" s="7" t="str" cm="1">
        <f t="array" ref="C1074">Host(D1074)</f>
        <v>Instagram</v>
      </c>
      <c r="D1074" s="7" t="s">
        <v>18</v>
      </c>
      <c r="E1074" s="7" t="s">
        <v>11</v>
      </c>
      <c r="F1074" s="7">
        <v>9034945</v>
      </c>
      <c r="G1074" s="7">
        <v>3083735</v>
      </c>
      <c r="H1074" s="37">
        <v>358640.67</v>
      </c>
      <c r="I1074" s="7">
        <v>16267</v>
      </c>
      <c r="J1074" s="7">
        <v>582</v>
      </c>
      <c r="K1074" s="7">
        <v>60</v>
      </c>
      <c r="L1074" s="38" cm="1">
        <f t="array" ref="L1074">ConvRate(K1074,J1074)</f>
        <v>0.10309278350515463</v>
      </c>
      <c r="M1074" s="39">
        <v>339357</v>
      </c>
      <c r="N1074" s="39" cm="1">
        <f t="array" ref="N1074">Profit(M1074,H1074)</f>
        <v>-19283.669999999998</v>
      </c>
      <c r="O1074" s="40">
        <f t="shared" si="32"/>
        <v>22.047130386672404</v>
      </c>
      <c r="P1074" s="40" cm="1">
        <f t="array" ref="P1074">CostperConv('Master Data'!$H1074,'Master Data'!$K1074)</f>
        <v>5977.3445000000002</v>
      </c>
      <c r="Q1074" s="38">
        <f t="shared" si="33"/>
        <v>5.2750965955245827E-3</v>
      </c>
      <c r="R1074" s="41" cm="1">
        <f t="array" ref="R1074">ProfitPCNT(N1074,H1074)</f>
        <v>-5.3768776419026873E-2</v>
      </c>
      <c r="T1074" s="11"/>
      <c r="U1074" s="11"/>
    </row>
    <row r="1075" spans="1:21" x14ac:dyDescent="0.2">
      <c r="A1075" s="8">
        <v>150</v>
      </c>
      <c r="B1075" s="30">
        <v>44300</v>
      </c>
      <c r="C1075" s="8" t="str" cm="1">
        <f t="array" ref="C1075">Host(D1075)</f>
        <v>Instagram</v>
      </c>
      <c r="D1075" s="8" t="s">
        <v>19</v>
      </c>
      <c r="E1075" s="8" t="s">
        <v>11</v>
      </c>
      <c r="F1075" s="8">
        <v>983498</v>
      </c>
      <c r="G1075" s="8">
        <v>4343873</v>
      </c>
      <c r="H1075" s="31">
        <v>212909.16</v>
      </c>
      <c r="I1075" s="8">
        <v>27159</v>
      </c>
      <c r="J1075" s="8">
        <v>1035</v>
      </c>
      <c r="K1075" s="8">
        <v>55</v>
      </c>
      <c r="L1075" s="32" cm="1">
        <f t="array" ref="L1075">ConvRate(K1075,J1075)</f>
        <v>5.3140096618357488E-2</v>
      </c>
      <c r="M1075" s="33">
        <v>97746</v>
      </c>
      <c r="N1075" s="33" cm="1">
        <f t="array" ref="N1075">Profit(M1075,H1075)</f>
        <v>-115163.16</v>
      </c>
      <c r="O1075" s="34">
        <f t="shared" si="32"/>
        <v>7.8393593283994258</v>
      </c>
      <c r="P1075" s="34" cm="1">
        <f t="array" ref="P1075">CostperConv('Master Data'!$H1075,'Master Data'!$K1075)</f>
        <v>3871.0756363636365</v>
      </c>
      <c r="Q1075" s="32">
        <f t="shared" si="33"/>
        <v>6.2522546124161547E-3</v>
      </c>
      <c r="R1075" s="35" cm="1">
        <f t="array" ref="R1075">ProfitPCNT(N1075,H1075)</f>
        <v>-0.54090279629115068</v>
      </c>
      <c r="T1075" s="11"/>
      <c r="U1075" s="11"/>
    </row>
    <row r="1076" spans="1:21" x14ac:dyDescent="0.2">
      <c r="A1076" s="7">
        <v>151</v>
      </c>
      <c r="B1076" s="36">
        <v>44300</v>
      </c>
      <c r="C1076" s="7" t="str" cm="1">
        <f t="array" ref="C1076">Host(D1076)</f>
        <v>Facebook</v>
      </c>
      <c r="D1076" s="7" t="s">
        <v>20</v>
      </c>
      <c r="E1076" s="7" t="s">
        <v>11</v>
      </c>
      <c r="F1076" s="7">
        <v>4387490</v>
      </c>
      <c r="G1076" s="7">
        <v>61876</v>
      </c>
      <c r="H1076" s="37">
        <v>5033.42</v>
      </c>
      <c r="I1076" s="7">
        <v>1645</v>
      </c>
      <c r="J1076" s="7">
        <v>9</v>
      </c>
      <c r="K1076" s="7">
        <v>1</v>
      </c>
      <c r="L1076" s="38" cm="1">
        <f t="array" ref="L1076">ConvRate(K1076,J1076)</f>
        <v>0.1111111111111111</v>
      </c>
      <c r="M1076" s="39">
        <v>8939</v>
      </c>
      <c r="N1076" s="39" cm="1">
        <f t="array" ref="N1076">Profit(M1076,H1076)</f>
        <v>3905.58</v>
      </c>
      <c r="O1076" s="40">
        <f t="shared" si="32"/>
        <v>3.0598297872340425</v>
      </c>
      <c r="P1076" s="40" cm="1">
        <f t="array" ref="P1076">CostperConv('Master Data'!$H1076,'Master Data'!$K1076)</f>
        <v>5033.42</v>
      </c>
      <c r="Q1076" s="38">
        <f t="shared" si="33"/>
        <v>2.6585428922360852E-2</v>
      </c>
      <c r="R1076" s="41" cm="1">
        <f t="array" ref="R1076">ProfitPCNT(N1076,H1076)</f>
        <v>0.77592968597891687</v>
      </c>
      <c r="T1076" s="11"/>
      <c r="U1076" s="11"/>
    </row>
    <row r="1077" spans="1:21" x14ac:dyDescent="0.2">
      <c r="A1077" s="8">
        <v>152</v>
      </c>
      <c r="B1077" s="30">
        <v>44300</v>
      </c>
      <c r="C1077" s="8" t="str" cm="1">
        <f t="array" ref="C1077">Host(D1077)</f>
        <v>Facebook</v>
      </c>
      <c r="D1077" s="8" t="s">
        <v>21</v>
      </c>
      <c r="E1077" s="8" t="s">
        <v>11</v>
      </c>
      <c r="F1077" s="8">
        <v>544756</v>
      </c>
      <c r="G1077" s="8">
        <v>539560</v>
      </c>
      <c r="H1077" s="31">
        <v>170738.77</v>
      </c>
      <c r="I1077" s="8">
        <v>8456</v>
      </c>
      <c r="J1077" s="8">
        <v>138</v>
      </c>
      <c r="K1077" s="8">
        <v>17</v>
      </c>
      <c r="L1077" s="32" cm="1">
        <f t="array" ref="L1077">ConvRate(K1077,J1077)</f>
        <v>0.12318840579710146</v>
      </c>
      <c r="M1077" s="33">
        <v>12508</v>
      </c>
      <c r="N1077" s="33" cm="1">
        <f t="array" ref="N1077">Profit(M1077,H1077)</f>
        <v>-158230.76999999999</v>
      </c>
      <c r="O1077" s="34">
        <f t="shared" si="32"/>
        <v>20.191434484389781</v>
      </c>
      <c r="P1077" s="34" cm="1">
        <f t="array" ref="P1077">CostperConv('Master Data'!$H1077,'Master Data'!$K1077)</f>
        <v>10043.457058823529</v>
      </c>
      <c r="Q1077" s="32">
        <f t="shared" si="33"/>
        <v>1.5672029060716137E-2</v>
      </c>
      <c r="R1077" s="35" cm="1">
        <f t="array" ref="R1077">ProfitPCNT(N1077,H1077)</f>
        <v>-0.92674188762165732</v>
      </c>
      <c r="T1077" s="11"/>
      <c r="U1077" s="11"/>
    </row>
    <row r="1078" spans="1:21" x14ac:dyDescent="0.2">
      <c r="A1078" s="7">
        <v>153</v>
      </c>
      <c r="B1078" s="36">
        <v>44300</v>
      </c>
      <c r="C1078" s="7" t="str" cm="1">
        <f t="array" ref="C1078">Host(D1078)</f>
        <v>Instagram</v>
      </c>
      <c r="D1078" s="7" t="s">
        <v>22</v>
      </c>
      <c r="E1078" s="7" t="s">
        <v>17</v>
      </c>
      <c r="F1078" s="7">
        <v>374754</v>
      </c>
      <c r="G1078" s="7">
        <v>2035271</v>
      </c>
      <c r="H1078" s="37">
        <v>166734.54999999999</v>
      </c>
      <c r="I1078" s="7">
        <v>20645</v>
      </c>
      <c r="J1078" s="7">
        <v>415</v>
      </c>
      <c r="K1078" s="7">
        <v>62</v>
      </c>
      <c r="L1078" s="38" cm="1">
        <f t="array" ref="L1078">ConvRate(K1078,J1078)</f>
        <v>0.14939759036144579</v>
      </c>
      <c r="M1078" s="39">
        <v>267193</v>
      </c>
      <c r="N1078" s="39" cm="1">
        <f t="array" ref="N1078">Profit(M1078,H1078)</f>
        <v>100458.45</v>
      </c>
      <c r="O1078" s="40">
        <f t="shared" si="32"/>
        <v>8.0762678614676666</v>
      </c>
      <c r="P1078" s="40" cm="1">
        <f t="array" ref="P1078">CostperConv('Master Data'!$H1078,'Master Data'!$K1078)</f>
        <v>2689.2669354838708</v>
      </c>
      <c r="Q1078" s="38">
        <f t="shared" si="33"/>
        <v>1.0143612324845192E-2</v>
      </c>
      <c r="R1078" s="41" cm="1">
        <f t="array" ref="R1078">ProfitPCNT(N1078,H1078)</f>
        <v>0.60250529959147636</v>
      </c>
      <c r="T1078" s="11"/>
      <c r="U1078" s="11"/>
    </row>
    <row r="1079" spans="1:21" x14ac:dyDescent="0.2">
      <c r="A1079" s="8">
        <v>154</v>
      </c>
      <c r="B1079" s="30">
        <v>44300</v>
      </c>
      <c r="C1079" s="8" t="str" cm="1">
        <f t="array" ref="C1079">Host(D1079)</f>
        <v>Google</v>
      </c>
      <c r="D1079" s="8" t="s">
        <v>23</v>
      </c>
      <c r="E1079" s="8" t="s">
        <v>24</v>
      </c>
      <c r="F1079" s="8">
        <v>39889</v>
      </c>
      <c r="G1079" s="8">
        <v>6964487</v>
      </c>
      <c r="H1079" s="31">
        <v>244865</v>
      </c>
      <c r="I1079" s="8">
        <v>21626</v>
      </c>
      <c r="J1079" s="8">
        <v>522</v>
      </c>
      <c r="K1079" s="8">
        <v>81</v>
      </c>
      <c r="L1079" s="32" cm="1">
        <f t="array" ref="L1079">ConvRate(K1079,J1079)</f>
        <v>0.15517241379310345</v>
      </c>
      <c r="M1079" s="33">
        <v>215354</v>
      </c>
      <c r="N1079" s="33" cm="1">
        <f t="array" ref="N1079">Profit(M1079,H1079)</f>
        <v>-29511</v>
      </c>
      <c r="O1079" s="34">
        <f t="shared" si="32"/>
        <v>11.322713400536392</v>
      </c>
      <c r="P1079" s="34" cm="1">
        <f t="array" ref="P1079">CostperConv('Master Data'!$H1079,'Master Data'!$K1079)</f>
        <v>3023.0246913580245</v>
      </c>
      <c r="Q1079" s="32">
        <f t="shared" si="33"/>
        <v>3.1051820471486272E-3</v>
      </c>
      <c r="R1079" s="35" cm="1">
        <f t="array" ref="R1079">ProfitPCNT(N1079,H1079)</f>
        <v>-0.12051946991199232</v>
      </c>
      <c r="T1079" s="11"/>
      <c r="U1079" s="11"/>
    </row>
    <row r="1080" spans="1:21" x14ac:dyDescent="0.2">
      <c r="A1080" s="7">
        <v>155</v>
      </c>
      <c r="B1080" s="36">
        <v>44301</v>
      </c>
      <c r="C1080" s="7" t="str" cm="1">
        <f t="array" ref="C1080">Host(D1080)</f>
        <v>Facebook</v>
      </c>
      <c r="D1080" s="7" t="s">
        <v>10</v>
      </c>
      <c r="E1080" s="7" t="s">
        <v>11</v>
      </c>
      <c r="F1080" s="7">
        <v>349043</v>
      </c>
      <c r="G1080" s="7">
        <v>3338472</v>
      </c>
      <c r="H1080" s="37">
        <v>178160.43</v>
      </c>
      <c r="I1080" s="7">
        <v>17157</v>
      </c>
      <c r="J1080" s="7">
        <v>293</v>
      </c>
      <c r="K1080" s="7">
        <v>25</v>
      </c>
      <c r="L1080" s="38" cm="1">
        <f t="array" ref="L1080">ConvRate(K1080,J1080)</f>
        <v>8.5324232081911269E-2</v>
      </c>
      <c r="M1080" s="39">
        <v>143615</v>
      </c>
      <c r="N1080" s="39" cm="1">
        <f t="array" ref="N1080">Profit(M1080,H1080)</f>
        <v>-34545.43</v>
      </c>
      <c r="O1080" s="40">
        <f t="shared" si="32"/>
        <v>10.384124847001223</v>
      </c>
      <c r="P1080" s="40" cm="1">
        <f t="array" ref="P1080">CostperConv('Master Data'!$H1080,'Master Data'!$K1080)</f>
        <v>7126.4171999999999</v>
      </c>
      <c r="Q1080" s="38">
        <f t="shared" si="33"/>
        <v>5.1391774440522489E-3</v>
      </c>
      <c r="R1080" s="41" cm="1">
        <f t="array" ref="R1080">ProfitPCNT(N1080,H1080)</f>
        <v>-0.19390068827292348</v>
      </c>
      <c r="T1080" s="11"/>
      <c r="U1080" s="11"/>
    </row>
    <row r="1081" spans="1:21" x14ac:dyDescent="0.2">
      <c r="A1081" s="8">
        <v>156</v>
      </c>
      <c r="B1081" s="30">
        <v>44301</v>
      </c>
      <c r="C1081" s="8" t="str" cm="1">
        <f t="array" ref="C1081">Host(D1081)</f>
        <v>Facebook</v>
      </c>
      <c r="D1081" s="8" t="s">
        <v>12</v>
      </c>
      <c r="E1081" s="8" t="s">
        <v>11</v>
      </c>
      <c r="F1081" s="8">
        <v>348934</v>
      </c>
      <c r="G1081" s="8">
        <v>3788556</v>
      </c>
      <c r="H1081" s="31">
        <v>570457.78</v>
      </c>
      <c r="I1081" s="8">
        <v>26048</v>
      </c>
      <c r="J1081" s="8">
        <v>562</v>
      </c>
      <c r="K1081" s="8">
        <v>89</v>
      </c>
      <c r="L1081" s="32" cm="1">
        <f t="array" ref="L1081">ConvRate(K1081,J1081)</f>
        <v>0.15836298932384341</v>
      </c>
      <c r="M1081" s="33">
        <v>401687</v>
      </c>
      <c r="N1081" s="33" cm="1">
        <f t="array" ref="N1081">Profit(M1081,H1081)</f>
        <v>-168770.78</v>
      </c>
      <c r="O1081" s="34">
        <f t="shared" si="32"/>
        <v>21.900252610565111</v>
      </c>
      <c r="P1081" s="34" cm="1">
        <f t="array" ref="P1081">CostperConv('Master Data'!$H1081,'Master Data'!$K1081)</f>
        <v>6409.6379775280902</v>
      </c>
      <c r="Q1081" s="32">
        <f t="shared" si="33"/>
        <v>6.8754427808378708E-3</v>
      </c>
      <c r="R1081" s="35" cm="1">
        <f t="array" ref="R1081">ProfitPCNT(N1081,H1081)</f>
        <v>-0.29585148264609518</v>
      </c>
      <c r="T1081" s="11"/>
      <c r="U1081" s="11"/>
    </row>
    <row r="1082" spans="1:21" x14ac:dyDescent="0.2">
      <c r="A1082" s="7">
        <v>157</v>
      </c>
      <c r="B1082" s="36">
        <v>44301</v>
      </c>
      <c r="C1082" s="7" t="str" cm="1">
        <f t="array" ref="C1082">Host(D1082)</f>
        <v>Google</v>
      </c>
      <c r="D1082" s="7" t="s">
        <v>13</v>
      </c>
      <c r="E1082" s="7" t="s">
        <v>14</v>
      </c>
      <c r="F1082" s="7">
        <v>89459845</v>
      </c>
      <c r="G1082" s="7">
        <v>344014</v>
      </c>
      <c r="H1082" s="37">
        <v>81791.199999999997</v>
      </c>
      <c r="I1082" s="7">
        <v>7412</v>
      </c>
      <c r="J1082" s="7">
        <v>110</v>
      </c>
      <c r="K1082" s="7">
        <v>19</v>
      </c>
      <c r="L1082" s="38" cm="1">
        <f t="array" ref="L1082">ConvRate(K1082,J1082)</f>
        <v>0.17272727272727273</v>
      </c>
      <c r="M1082" s="39">
        <v>112540</v>
      </c>
      <c r="N1082" s="39" cm="1">
        <f t="array" ref="N1082">Profit(M1082,H1082)</f>
        <v>30748.799999999999</v>
      </c>
      <c r="O1082" s="40">
        <f t="shared" si="32"/>
        <v>11.034970318402589</v>
      </c>
      <c r="P1082" s="40" cm="1">
        <f t="array" ref="P1082">CostperConv('Master Data'!$H1082,'Master Data'!$K1082)</f>
        <v>4304.8</v>
      </c>
      <c r="Q1082" s="38">
        <f t="shared" si="33"/>
        <v>2.1545634770677939E-2</v>
      </c>
      <c r="R1082" s="41" cm="1">
        <f t="array" ref="R1082">ProfitPCNT(N1082,H1082)</f>
        <v>0.37594264419644169</v>
      </c>
      <c r="T1082" s="11"/>
      <c r="U1082" s="11"/>
    </row>
    <row r="1083" spans="1:21" x14ac:dyDescent="0.2">
      <c r="A1083" s="8">
        <v>158</v>
      </c>
      <c r="B1083" s="30">
        <v>44301</v>
      </c>
      <c r="C1083" s="8" t="str" cm="1">
        <f t="array" ref="C1083">Host(D1083)</f>
        <v>Google</v>
      </c>
      <c r="D1083" s="8" t="s">
        <v>15</v>
      </c>
      <c r="E1083" s="8" t="s">
        <v>14</v>
      </c>
      <c r="F1083" s="8">
        <v>127823</v>
      </c>
      <c r="G1083" s="8">
        <v>3810023</v>
      </c>
      <c r="H1083" s="31">
        <v>143122.76999999999</v>
      </c>
      <c r="I1083" s="8">
        <v>17925</v>
      </c>
      <c r="J1083" s="8">
        <v>365</v>
      </c>
      <c r="K1083" s="8">
        <v>31</v>
      </c>
      <c r="L1083" s="32" cm="1">
        <f t="array" ref="L1083">ConvRate(K1083,J1083)</f>
        <v>8.4931506849315067E-2</v>
      </c>
      <c r="M1083" s="33">
        <v>96996</v>
      </c>
      <c r="N1083" s="33" cm="1">
        <f t="array" ref="N1083">Profit(M1083,H1083)</f>
        <v>-46126.77</v>
      </c>
      <c r="O1083" s="34">
        <f t="shared" si="32"/>
        <v>7.9845338912133883</v>
      </c>
      <c r="P1083" s="34" cm="1">
        <f t="array" ref="P1083">CostperConv('Master Data'!$H1083,'Master Data'!$K1083)</f>
        <v>4616.8635483870967</v>
      </c>
      <c r="Q1083" s="32">
        <f t="shared" si="33"/>
        <v>4.7046960083967993E-3</v>
      </c>
      <c r="R1083" s="35" cm="1">
        <f t="array" ref="R1083">ProfitPCNT(N1083,H1083)</f>
        <v>-0.32228813067270845</v>
      </c>
      <c r="T1083" s="11"/>
      <c r="U1083" s="11"/>
    </row>
    <row r="1084" spans="1:21" x14ac:dyDescent="0.2">
      <c r="A1084" s="7">
        <v>159</v>
      </c>
      <c r="B1084" s="36">
        <v>44301</v>
      </c>
      <c r="C1084" s="7" t="str" cm="1">
        <f t="array" ref="C1084">Host(D1084)</f>
        <v>YouTube</v>
      </c>
      <c r="D1084" s="7" t="s">
        <v>16</v>
      </c>
      <c r="E1084" s="7" t="s">
        <v>17</v>
      </c>
      <c r="F1084" s="7">
        <v>10934</v>
      </c>
      <c r="G1084" s="7">
        <v>2525820</v>
      </c>
      <c r="H1084" s="37">
        <v>173074.38</v>
      </c>
      <c r="I1084" s="7">
        <v>30673</v>
      </c>
      <c r="J1084" s="7">
        <v>718</v>
      </c>
      <c r="K1084" s="7">
        <v>79</v>
      </c>
      <c r="L1084" s="38" cm="1">
        <f t="array" ref="L1084">ConvRate(K1084,J1084)</f>
        <v>0.11002785515320335</v>
      </c>
      <c r="M1084" s="39">
        <v>798428</v>
      </c>
      <c r="N1084" s="39" cm="1">
        <f t="array" ref="N1084">Profit(M1084,H1084)</f>
        <v>625353.62</v>
      </c>
      <c r="O1084" s="40">
        <f t="shared" si="32"/>
        <v>5.6425644703811173</v>
      </c>
      <c r="P1084" s="40" cm="1">
        <f t="array" ref="P1084">CostperConv('Master Data'!$H1084,'Master Data'!$K1084)</f>
        <v>2190.8149367088608</v>
      </c>
      <c r="Q1084" s="38">
        <f t="shared" si="33"/>
        <v>1.214377904997189E-2</v>
      </c>
      <c r="R1084" s="41" cm="1">
        <f t="array" ref="R1084">ProfitPCNT(N1084,H1084)</f>
        <v>3.6132073389487225</v>
      </c>
      <c r="T1084" s="11"/>
      <c r="U1084" s="11"/>
    </row>
    <row r="1085" spans="1:21" x14ac:dyDescent="0.2">
      <c r="A1085" s="8">
        <v>160</v>
      </c>
      <c r="B1085" s="30">
        <v>44301</v>
      </c>
      <c r="C1085" s="8" t="str" cm="1">
        <f t="array" ref="C1085">Host(D1085)</f>
        <v>Instagram</v>
      </c>
      <c r="D1085" s="8" t="s">
        <v>18</v>
      </c>
      <c r="E1085" s="8" t="s">
        <v>11</v>
      </c>
      <c r="F1085" s="8">
        <v>9034945</v>
      </c>
      <c r="G1085" s="8">
        <v>3683471</v>
      </c>
      <c r="H1085" s="31">
        <v>136762.01</v>
      </c>
      <c r="I1085" s="8">
        <v>16390</v>
      </c>
      <c r="J1085" s="8">
        <v>371</v>
      </c>
      <c r="K1085" s="8">
        <v>51</v>
      </c>
      <c r="L1085" s="32" cm="1">
        <f t="array" ref="L1085">ConvRate(K1085,J1085)</f>
        <v>0.13746630727762804</v>
      </c>
      <c r="M1085" s="33">
        <v>275743</v>
      </c>
      <c r="N1085" s="33" cm="1">
        <f t="array" ref="N1085">Profit(M1085,H1085)</f>
        <v>138980.99</v>
      </c>
      <c r="O1085" s="34">
        <f t="shared" si="32"/>
        <v>8.3442348993288604</v>
      </c>
      <c r="P1085" s="34" cm="1">
        <f t="array" ref="P1085">CostperConv('Master Data'!$H1085,'Master Data'!$K1085)</f>
        <v>2681.6080392156864</v>
      </c>
      <c r="Q1085" s="32">
        <f t="shared" si="33"/>
        <v>4.4496074490609537E-3</v>
      </c>
      <c r="R1085" s="35" cm="1">
        <f t="array" ref="R1085">ProfitPCNT(N1085,H1085)</f>
        <v>1.0162251198267704</v>
      </c>
      <c r="T1085" s="11"/>
      <c r="U1085" s="11"/>
    </row>
    <row r="1086" spans="1:21" x14ac:dyDescent="0.2">
      <c r="A1086" s="7">
        <v>161</v>
      </c>
      <c r="B1086" s="36">
        <v>44301</v>
      </c>
      <c r="C1086" s="7" t="str" cm="1">
        <f t="array" ref="C1086">Host(D1086)</f>
        <v>Instagram</v>
      </c>
      <c r="D1086" s="7" t="s">
        <v>19</v>
      </c>
      <c r="E1086" s="7" t="s">
        <v>11</v>
      </c>
      <c r="F1086" s="7">
        <v>983498</v>
      </c>
      <c r="G1086" s="7">
        <v>7520267</v>
      </c>
      <c r="H1086" s="37">
        <v>31431.599999999999</v>
      </c>
      <c r="I1086" s="7">
        <v>32691</v>
      </c>
      <c r="J1086" s="7">
        <v>883</v>
      </c>
      <c r="K1086" s="7">
        <v>9</v>
      </c>
      <c r="L1086" s="38" cm="1">
        <f t="array" ref="L1086">ConvRate(K1086,J1086)</f>
        <v>1.0192525481313703E-2</v>
      </c>
      <c r="M1086" s="39">
        <v>18645</v>
      </c>
      <c r="N1086" s="39" cm="1">
        <f t="array" ref="N1086">Profit(M1086,H1086)</f>
        <v>-12786.6</v>
      </c>
      <c r="O1086" s="40">
        <f t="shared" si="32"/>
        <v>0.96147563549600801</v>
      </c>
      <c r="P1086" s="40" cm="1">
        <f t="array" ref="P1086">CostperConv('Master Data'!$H1086,'Master Data'!$K1086)</f>
        <v>3492.3999999999996</v>
      </c>
      <c r="Q1086" s="38">
        <f t="shared" si="33"/>
        <v>4.3470531033007204E-3</v>
      </c>
      <c r="R1086" s="41" cm="1">
        <f t="array" ref="R1086">ProfitPCNT(N1086,H1086)</f>
        <v>-0.4068071622189135</v>
      </c>
      <c r="T1086" s="11"/>
      <c r="U1086" s="11"/>
    </row>
    <row r="1087" spans="1:21" x14ac:dyDescent="0.2">
      <c r="A1087" s="8">
        <v>162</v>
      </c>
      <c r="B1087" s="30">
        <v>44301</v>
      </c>
      <c r="C1087" s="8" t="str" cm="1">
        <f t="array" ref="C1087">Host(D1087)</f>
        <v>Facebook</v>
      </c>
      <c r="D1087" s="8" t="s">
        <v>20</v>
      </c>
      <c r="E1087" s="8" t="s">
        <v>11</v>
      </c>
      <c r="F1087" s="8">
        <v>4387490</v>
      </c>
      <c r="G1087" s="8">
        <v>73029</v>
      </c>
      <c r="H1087" s="31">
        <v>12832.31</v>
      </c>
      <c r="I1087" s="8">
        <v>1723</v>
      </c>
      <c r="J1087" s="8">
        <v>23</v>
      </c>
      <c r="K1087" s="8">
        <v>4</v>
      </c>
      <c r="L1087" s="32" cm="1">
        <f t="array" ref="L1087">ConvRate(K1087,J1087)</f>
        <v>0.17391304347826086</v>
      </c>
      <c r="M1087" s="33">
        <v>26923</v>
      </c>
      <c r="N1087" s="33" cm="1">
        <f t="array" ref="N1087">Profit(M1087,H1087)</f>
        <v>14090.69</v>
      </c>
      <c r="O1087" s="34">
        <f t="shared" si="32"/>
        <v>7.4476552524666273</v>
      </c>
      <c r="P1087" s="34" cm="1">
        <f t="array" ref="P1087">CostperConv('Master Data'!$H1087,'Master Data'!$K1087)</f>
        <v>3208.0774999999999</v>
      </c>
      <c r="Q1087" s="32">
        <f t="shared" si="33"/>
        <v>2.3593367018581661E-2</v>
      </c>
      <c r="R1087" s="35" cm="1">
        <f t="array" ref="R1087">ProfitPCNT(N1087,H1087)</f>
        <v>1.0980634040168917</v>
      </c>
      <c r="T1087" s="11"/>
      <c r="U1087" s="11"/>
    </row>
    <row r="1088" spans="1:21" x14ac:dyDescent="0.2">
      <c r="A1088" s="7">
        <v>163</v>
      </c>
      <c r="B1088" s="36">
        <v>44301</v>
      </c>
      <c r="C1088" s="7" t="str" cm="1">
        <f t="array" ref="C1088">Host(D1088)</f>
        <v>Facebook</v>
      </c>
      <c r="D1088" s="7" t="s">
        <v>21</v>
      </c>
      <c r="E1088" s="7" t="s">
        <v>11</v>
      </c>
      <c r="F1088" s="7">
        <v>544756</v>
      </c>
      <c r="G1088" s="7">
        <v>1276172</v>
      </c>
      <c r="H1088" s="37">
        <v>5882.33</v>
      </c>
      <c r="I1088" s="7">
        <v>7940</v>
      </c>
      <c r="J1088" s="7">
        <v>4</v>
      </c>
      <c r="K1088" s="7">
        <v>1</v>
      </c>
      <c r="L1088" s="38" cm="1">
        <f t="array" ref="L1088">ConvRate(K1088,J1088)</f>
        <v>0.25</v>
      </c>
      <c r="M1088" s="39">
        <v>641</v>
      </c>
      <c r="N1088" s="39" cm="1">
        <f t="array" ref="N1088">Profit(M1088,H1088)</f>
        <v>-5241.33</v>
      </c>
      <c r="O1088" s="40">
        <f t="shared" si="32"/>
        <v>0.74084760705289676</v>
      </c>
      <c r="P1088" s="40" cm="1">
        <f t="array" ref="P1088">CostperConv('Master Data'!$H1088,'Master Data'!$K1088)</f>
        <v>5882.33</v>
      </c>
      <c r="Q1088" s="38">
        <f t="shared" si="33"/>
        <v>6.221731866864341E-3</v>
      </c>
      <c r="R1088" s="41" cm="1">
        <f t="array" ref="R1088">ProfitPCNT(N1088,H1088)</f>
        <v>-0.89102957501534252</v>
      </c>
      <c r="T1088" s="11"/>
      <c r="U1088" s="11"/>
    </row>
    <row r="1089" spans="1:21" x14ac:dyDescent="0.2">
      <c r="A1089" s="8">
        <v>164</v>
      </c>
      <c r="B1089" s="30">
        <v>44301</v>
      </c>
      <c r="C1089" s="8" t="str" cm="1">
        <f t="array" ref="C1089">Host(D1089)</f>
        <v>Instagram</v>
      </c>
      <c r="D1089" s="8" t="s">
        <v>22</v>
      </c>
      <c r="E1089" s="8" t="s">
        <v>17</v>
      </c>
      <c r="F1089" s="8">
        <v>374754</v>
      </c>
      <c r="G1089" s="8">
        <v>2400203</v>
      </c>
      <c r="H1089" s="31">
        <v>68780.509999999995</v>
      </c>
      <c r="I1089" s="8">
        <v>23183</v>
      </c>
      <c r="J1089" s="8">
        <v>113</v>
      </c>
      <c r="K1089" s="8">
        <v>27</v>
      </c>
      <c r="L1089" s="32" cm="1">
        <f t="array" ref="L1089">ConvRate(K1089,J1089)</f>
        <v>0.23893805309734514</v>
      </c>
      <c r="M1089" s="33">
        <v>95555</v>
      </c>
      <c r="N1089" s="33" cm="1">
        <f t="array" ref="N1089">Profit(M1089,H1089)</f>
        <v>26774.49</v>
      </c>
      <c r="O1089" s="34">
        <f t="shared" si="32"/>
        <v>2.9668511409222273</v>
      </c>
      <c r="P1089" s="34" cm="1">
        <f t="array" ref="P1089">CostperConv('Master Data'!$H1089,'Master Data'!$K1089)</f>
        <v>2547.4262962962962</v>
      </c>
      <c r="Q1089" s="32">
        <f t="shared" si="33"/>
        <v>9.6587663626784906E-3</v>
      </c>
      <c r="R1089" s="35" cm="1">
        <f t="array" ref="R1089">ProfitPCNT(N1089,H1089)</f>
        <v>0.38927437438309198</v>
      </c>
      <c r="T1089" s="11"/>
      <c r="U1089" s="11"/>
    </row>
    <row r="1090" spans="1:21" x14ac:dyDescent="0.2">
      <c r="A1090" s="7">
        <v>165</v>
      </c>
      <c r="B1090" s="36">
        <v>44301</v>
      </c>
      <c r="C1090" s="7" t="str" cm="1">
        <f t="array" ref="C1090">Host(D1090)</f>
        <v>Google</v>
      </c>
      <c r="D1090" s="7" t="s">
        <v>23</v>
      </c>
      <c r="E1090" s="7" t="s">
        <v>24</v>
      </c>
      <c r="F1090" s="7">
        <v>39889</v>
      </c>
      <c r="G1090" s="7">
        <v>9506312</v>
      </c>
      <c r="H1090" s="37">
        <v>552497.06000000006</v>
      </c>
      <c r="I1090" s="7">
        <v>33916</v>
      </c>
      <c r="J1090" s="7">
        <v>1129</v>
      </c>
      <c r="K1090" s="7">
        <v>152</v>
      </c>
      <c r="L1090" s="38" cm="1">
        <f t="array" ref="L1090">ConvRate(K1090,J1090)</f>
        <v>0.13463241806908768</v>
      </c>
      <c r="M1090" s="39">
        <v>898772</v>
      </c>
      <c r="N1090" s="39" cm="1">
        <f t="array" ref="N1090">Profit(M1090,H1090)</f>
        <v>346274.94</v>
      </c>
      <c r="O1090" s="40">
        <f t="shared" ref="O1090:O1153" si="34">H1090/I1090</f>
        <v>16.290159806580967</v>
      </c>
      <c r="P1090" s="40" cm="1">
        <f t="array" ref="P1090">CostperConv('Master Data'!$H1090,'Master Data'!$K1090)</f>
        <v>3634.849078947369</v>
      </c>
      <c r="Q1090" s="38">
        <f t="shared" si="33"/>
        <v>3.5677347850564972E-3</v>
      </c>
      <c r="R1090" s="41" cm="1">
        <f t="array" ref="R1090">ProfitPCNT(N1090,H1090)</f>
        <v>0.62674530792978334</v>
      </c>
      <c r="T1090" s="11"/>
      <c r="U1090" s="11"/>
    </row>
    <row r="1091" spans="1:21" x14ac:dyDescent="0.2">
      <c r="A1091" s="8">
        <v>166</v>
      </c>
      <c r="B1091" s="30">
        <v>44302</v>
      </c>
      <c r="C1091" s="8" t="str" cm="1">
        <f t="array" ref="C1091">Host(D1091)</f>
        <v>Facebook</v>
      </c>
      <c r="D1091" s="8" t="s">
        <v>10</v>
      </c>
      <c r="E1091" s="8" t="s">
        <v>11</v>
      </c>
      <c r="F1091" s="8">
        <v>349043</v>
      </c>
      <c r="G1091" s="8">
        <v>4555280</v>
      </c>
      <c r="H1091" s="31">
        <v>455354.43</v>
      </c>
      <c r="I1091" s="8">
        <v>15851</v>
      </c>
      <c r="J1091" s="8">
        <v>376</v>
      </c>
      <c r="K1091" s="8">
        <v>67</v>
      </c>
      <c r="L1091" s="32" cm="1">
        <f t="array" ref="L1091">ConvRate(K1091,J1091)</f>
        <v>0.17819148936170212</v>
      </c>
      <c r="M1091" s="33">
        <v>368673</v>
      </c>
      <c r="N1091" s="33" cm="1">
        <f t="array" ref="N1091">Profit(M1091,H1091)</f>
        <v>-86681.43</v>
      </c>
      <c r="O1091" s="34">
        <f t="shared" si="34"/>
        <v>28.727173679894012</v>
      </c>
      <c r="P1091" s="34" cm="1">
        <f t="array" ref="P1091">CostperConv('Master Data'!$H1091,'Master Data'!$K1091)</f>
        <v>6796.3347761194027</v>
      </c>
      <c r="Q1091" s="32">
        <f t="shared" ref="Q1091:Q1154" si="35">I1091/G1091</f>
        <v>3.4796982841888975E-3</v>
      </c>
      <c r="R1091" s="35" cm="1">
        <f t="array" ref="R1091">ProfitPCNT(N1091,H1091)</f>
        <v>-0.19036035292332612</v>
      </c>
      <c r="T1091" s="11"/>
      <c r="U1091" s="11"/>
    </row>
    <row r="1092" spans="1:21" x14ac:dyDescent="0.2">
      <c r="A1092" s="7">
        <v>167</v>
      </c>
      <c r="B1092" s="36">
        <v>44302</v>
      </c>
      <c r="C1092" s="7" t="str" cm="1">
        <f t="array" ref="C1092">Host(D1092)</f>
        <v>Facebook</v>
      </c>
      <c r="D1092" s="7" t="s">
        <v>12</v>
      </c>
      <c r="E1092" s="7" t="s">
        <v>11</v>
      </c>
      <c r="F1092" s="7">
        <v>348934</v>
      </c>
      <c r="G1092" s="7">
        <v>5690565</v>
      </c>
      <c r="H1092" s="37">
        <v>527990.6</v>
      </c>
      <c r="I1092" s="7">
        <v>23505</v>
      </c>
      <c r="J1092" s="7">
        <v>742</v>
      </c>
      <c r="K1092" s="7">
        <v>81</v>
      </c>
      <c r="L1092" s="38" cm="1">
        <f t="array" ref="L1092">ConvRate(K1092,J1092)</f>
        <v>0.1091644204851752</v>
      </c>
      <c r="M1092" s="39">
        <v>417417</v>
      </c>
      <c r="N1092" s="39" cm="1">
        <f t="array" ref="N1092">Profit(M1092,H1092)</f>
        <v>-110573.6</v>
      </c>
      <c r="O1092" s="40">
        <f t="shared" si="34"/>
        <v>22.462905764730909</v>
      </c>
      <c r="P1092" s="40" cm="1">
        <f t="array" ref="P1092">CostperConv('Master Data'!$H1092,'Master Data'!$K1092)</f>
        <v>6518.4024691358018</v>
      </c>
      <c r="Q1092" s="38">
        <f t="shared" si="35"/>
        <v>4.1305213102741118E-3</v>
      </c>
      <c r="R1092" s="41" cm="1">
        <f t="array" ref="R1092">ProfitPCNT(N1092,H1092)</f>
        <v>-0.2094234253412845</v>
      </c>
      <c r="T1092" s="11"/>
      <c r="U1092" s="11"/>
    </row>
    <row r="1093" spans="1:21" x14ac:dyDescent="0.2">
      <c r="A1093" s="8">
        <v>168</v>
      </c>
      <c r="B1093" s="30">
        <v>44302</v>
      </c>
      <c r="C1093" s="8" t="str" cm="1">
        <f t="array" ref="C1093">Host(D1093)</f>
        <v>Google</v>
      </c>
      <c r="D1093" s="8" t="s">
        <v>13</v>
      </c>
      <c r="E1093" s="8" t="s">
        <v>14</v>
      </c>
      <c r="F1093" s="8">
        <v>89459845</v>
      </c>
      <c r="G1093" s="8">
        <v>384794</v>
      </c>
      <c r="H1093" s="31">
        <v>89326.01</v>
      </c>
      <c r="I1093" s="8">
        <v>8592</v>
      </c>
      <c r="J1093" s="8">
        <v>151</v>
      </c>
      <c r="K1093" s="8">
        <v>21</v>
      </c>
      <c r="L1093" s="32" cm="1">
        <f t="array" ref="L1093">ConvRate(K1093,J1093)</f>
        <v>0.13907284768211919</v>
      </c>
      <c r="M1093" s="33">
        <v>168750</v>
      </c>
      <c r="N1093" s="33" cm="1">
        <f t="array" ref="N1093">Profit(M1093,H1093)</f>
        <v>79423.990000000005</v>
      </c>
      <c r="O1093" s="34">
        <f t="shared" si="34"/>
        <v>10.396416433891991</v>
      </c>
      <c r="P1093" s="34" cm="1">
        <f t="array" ref="P1093">CostperConv('Master Data'!$H1093,'Master Data'!$K1093)</f>
        <v>4253.6195238095233</v>
      </c>
      <c r="Q1093" s="32">
        <f t="shared" si="35"/>
        <v>2.2328830491119923E-2</v>
      </c>
      <c r="R1093" s="35" cm="1">
        <f t="array" ref="R1093">ProfitPCNT(N1093,H1093)</f>
        <v>0.88914740510630674</v>
      </c>
      <c r="T1093" s="11"/>
      <c r="U1093" s="11"/>
    </row>
    <row r="1094" spans="1:21" x14ac:dyDescent="0.2">
      <c r="A1094" s="7">
        <v>169</v>
      </c>
      <c r="B1094" s="36">
        <v>44302</v>
      </c>
      <c r="C1094" s="7" t="str" cm="1">
        <f t="array" ref="C1094">Host(D1094)</f>
        <v>Google</v>
      </c>
      <c r="D1094" s="7" t="s">
        <v>15</v>
      </c>
      <c r="E1094" s="7" t="s">
        <v>14</v>
      </c>
      <c r="F1094" s="7">
        <v>127823</v>
      </c>
      <c r="G1094" s="7">
        <v>3823404</v>
      </c>
      <c r="H1094" s="37">
        <v>296553.77</v>
      </c>
      <c r="I1094" s="7">
        <v>18922</v>
      </c>
      <c r="J1094" s="7">
        <v>593</v>
      </c>
      <c r="K1094" s="7">
        <v>69</v>
      </c>
      <c r="L1094" s="38" cm="1">
        <f t="array" ref="L1094">ConvRate(K1094,J1094)</f>
        <v>0.1163575042158516</v>
      </c>
      <c r="M1094" s="39">
        <v>175732</v>
      </c>
      <c r="N1094" s="39" cm="1">
        <f t="array" ref="N1094">Profit(M1094,H1094)</f>
        <v>-120821.77</v>
      </c>
      <c r="O1094" s="40">
        <f t="shared" si="34"/>
        <v>15.672432618116479</v>
      </c>
      <c r="P1094" s="40" cm="1">
        <f t="array" ref="P1094">CostperConv('Master Data'!$H1094,'Master Data'!$K1094)</f>
        <v>4297.8807246376819</v>
      </c>
      <c r="Q1094" s="38">
        <f t="shared" si="35"/>
        <v>4.9489930962043245E-3</v>
      </c>
      <c r="R1094" s="41" cm="1">
        <f t="array" ref="R1094">ProfitPCNT(N1094,H1094)</f>
        <v>-0.40741943695404714</v>
      </c>
      <c r="T1094" s="11"/>
      <c r="U1094" s="11"/>
    </row>
    <row r="1095" spans="1:21" x14ac:dyDescent="0.2">
      <c r="A1095" s="8">
        <v>170</v>
      </c>
      <c r="B1095" s="30">
        <v>44302</v>
      </c>
      <c r="C1095" s="8" t="str" cm="1">
        <f t="array" ref="C1095">Host(D1095)</f>
        <v>YouTube</v>
      </c>
      <c r="D1095" s="8" t="s">
        <v>16</v>
      </c>
      <c r="E1095" s="8" t="s">
        <v>17</v>
      </c>
      <c r="F1095" s="8">
        <v>10934</v>
      </c>
      <c r="G1095" s="8">
        <v>3640158</v>
      </c>
      <c r="H1095" s="31">
        <v>207383.16</v>
      </c>
      <c r="I1095" s="8">
        <v>40716</v>
      </c>
      <c r="J1095" s="8">
        <v>745</v>
      </c>
      <c r="K1095" s="8">
        <v>144</v>
      </c>
      <c r="L1095" s="32" cm="1">
        <f t="array" ref="L1095">ConvRate(K1095,J1095)</f>
        <v>0.19328859060402684</v>
      </c>
      <c r="M1095" s="33">
        <v>970176</v>
      </c>
      <c r="N1095" s="33" cm="1">
        <f t="array" ref="N1095">Profit(M1095,H1095)</f>
        <v>762792.84</v>
      </c>
      <c r="O1095" s="34">
        <f t="shared" si="34"/>
        <v>5.0934070144414969</v>
      </c>
      <c r="P1095" s="34" cm="1">
        <f t="array" ref="P1095">CostperConv('Master Data'!$H1095,'Master Data'!$K1095)</f>
        <v>1440.1608333333334</v>
      </c>
      <c r="Q1095" s="32">
        <f t="shared" si="35"/>
        <v>1.1185228773036775E-2</v>
      </c>
      <c r="R1095" s="35" cm="1">
        <f t="array" ref="R1095">ProfitPCNT(N1095,H1095)</f>
        <v>3.6781811985119717</v>
      </c>
      <c r="T1095" s="11"/>
      <c r="U1095" s="11"/>
    </row>
    <row r="1096" spans="1:21" x14ac:dyDescent="0.2">
      <c r="A1096" s="7">
        <v>171</v>
      </c>
      <c r="B1096" s="36">
        <v>44302</v>
      </c>
      <c r="C1096" s="7" t="str" cm="1">
        <f t="array" ref="C1096">Host(D1096)</f>
        <v>Instagram</v>
      </c>
      <c r="D1096" s="7" t="s">
        <v>18</v>
      </c>
      <c r="E1096" s="7" t="s">
        <v>11</v>
      </c>
      <c r="F1096" s="7">
        <v>9034945</v>
      </c>
      <c r="G1096" s="7">
        <v>3629797</v>
      </c>
      <c r="H1096" s="37">
        <v>167068.39000000001</v>
      </c>
      <c r="I1096" s="7">
        <v>21804</v>
      </c>
      <c r="J1096" s="7">
        <v>440</v>
      </c>
      <c r="K1096" s="7">
        <v>32</v>
      </c>
      <c r="L1096" s="38" cm="1">
        <f t="array" ref="L1096">ConvRate(K1096,J1096)</f>
        <v>7.2727272727272724E-2</v>
      </c>
      <c r="M1096" s="39">
        <v>184067</v>
      </c>
      <c r="N1096" s="39" cm="1">
        <f t="array" ref="N1096">Profit(M1096,H1096)</f>
        <v>16998.61</v>
      </c>
      <c r="O1096" s="40">
        <f t="shared" si="34"/>
        <v>7.6622816914327654</v>
      </c>
      <c r="P1096" s="40" cm="1">
        <f t="array" ref="P1096">CostperConv('Master Data'!$H1096,'Master Data'!$K1096)</f>
        <v>5220.8871875000004</v>
      </c>
      <c r="Q1096" s="38">
        <f t="shared" si="35"/>
        <v>6.0069474959618951E-3</v>
      </c>
      <c r="R1096" s="41" cm="1">
        <f t="array" ref="R1096">ProfitPCNT(N1096,H1096)</f>
        <v>0.10174641654235131</v>
      </c>
      <c r="T1096" s="11"/>
      <c r="U1096" s="11"/>
    </row>
    <row r="1097" spans="1:21" x14ac:dyDescent="0.2">
      <c r="A1097" s="8">
        <v>172</v>
      </c>
      <c r="B1097" s="30">
        <v>44302</v>
      </c>
      <c r="C1097" s="8" t="str" cm="1">
        <f t="array" ref="C1097">Host(D1097)</f>
        <v>Instagram</v>
      </c>
      <c r="D1097" s="8" t="s">
        <v>19</v>
      </c>
      <c r="E1097" s="8" t="s">
        <v>11</v>
      </c>
      <c r="F1097" s="8">
        <v>983498</v>
      </c>
      <c r="G1097" s="8">
        <v>18032275</v>
      </c>
      <c r="H1097" s="31">
        <v>117104.15</v>
      </c>
      <c r="I1097" s="8">
        <v>39068</v>
      </c>
      <c r="J1097" s="8">
        <v>905</v>
      </c>
      <c r="K1097" s="8">
        <v>21</v>
      </c>
      <c r="L1097" s="32" cm="1">
        <f t="array" ref="L1097">ConvRate(K1097,J1097)</f>
        <v>2.3204419889502764E-2</v>
      </c>
      <c r="M1097" s="33">
        <v>35694</v>
      </c>
      <c r="N1097" s="33" cm="1">
        <f t="array" ref="N1097">Profit(M1097,H1097)</f>
        <v>-81410.149999999994</v>
      </c>
      <c r="O1097" s="34">
        <f t="shared" si="34"/>
        <v>2.9974441998566599</v>
      </c>
      <c r="P1097" s="34" cm="1">
        <f t="array" ref="P1097">CostperConv('Master Data'!$H1097,'Master Data'!$K1097)</f>
        <v>5576.388095238095</v>
      </c>
      <c r="Q1097" s="32">
        <f t="shared" si="35"/>
        <v>2.1665596825691711E-3</v>
      </c>
      <c r="R1097" s="35" cm="1">
        <f t="array" ref="R1097">ProfitPCNT(N1097,H1097)</f>
        <v>-0.69519440600525262</v>
      </c>
      <c r="T1097" s="11"/>
      <c r="U1097" s="11"/>
    </row>
    <row r="1098" spans="1:21" x14ac:dyDescent="0.2">
      <c r="A1098" s="7">
        <v>173</v>
      </c>
      <c r="B1098" s="36">
        <v>44302</v>
      </c>
      <c r="C1098" s="7" t="str" cm="1">
        <f t="array" ref="C1098">Host(D1098)</f>
        <v>Facebook</v>
      </c>
      <c r="D1098" s="7" t="s">
        <v>20</v>
      </c>
      <c r="E1098" s="7" t="s">
        <v>11</v>
      </c>
      <c r="F1098" s="7">
        <v>4387490</v>
      </c>
      <c r="G1098" s="7">
        <v>86633</v>
      </c>
      <c r="H1098" s="37">
        <v>28786.400000000001</v>
      </c>
      <c r="I1098" s="7">
        <v>2101</v>
      </c>
      <c r="J1098" s="7">
        <v>39</v>
      </c>
      <c r="K1098" s="7">
        <v>10</v>
      </c>
      <c r="L1098" s="38" cm="1">
        <f t="array" ref="L1098">ConvRate(K1098,J1098)</f>
        <v>0.25641025641025639</v>
      </c>
      <c r="M1098" s="39">
        <v>59816</v>
      </c>
      <c r="N1098" s="39" cm="1">
        <f t="array" ref="N1098">Profit(M1098,H1098)</f>
        <v>31029.599999999999</v>
      </c>
      <c r="O1098" s="40">
        <f t="shared" si="34"/>
        <v>13.701285102332223</v>
      </c>
      <c r="P1098" s="40" cm="1">
        <f t="array" ref="P1098">CostperConv('Master Data'!$H1098,'Master Data'!$K1098)</f>
        <v>2878.6400000000003</v>
      </c>
      <c r="Q1098" s="38">
        <f t="shared" si="35"/>
        <v>2.4251728556092943E-2</v>
      </c>
      <c r="R1098" s="41" cm="1">
        <f t="array" ref="R1098">ProfitPCNT(N1098,H1098)</f>
        <v>1.0779256871300336</v>
      </c>
      <c r="T1098" s="11"/>
      <c r="U1098" s="11"/>
    </row>
    <row r="1099" spans="1:21" x14ac:dyDescent="0.2">
      <c r="A1099" s="8">
        <v>174</v>
      </c>
      <c r="B1099" s="30">
        <v>44302</v>
      </c>
      <c r="C1099" s="8" t="str" cm="1">
        <f t="array" ref="C1099">Host(D1099)</f>
        <v>Facebook</v>
      </c>
      <c r="D1099" s="8" t="s">
        <v>21</v>
      </c>
      <c r="E1099" s="8" t="s">
        <v>11</v>
      </c>
      <c r="F1099" s="8">
        <v>544756</v>
      </c>
      <c r="G1099" s="8">
        <v>1295352</v>
      </c>
      <c r="H1099" s="31">
        <v>380859.15</v>
      </c>
      <c r="I1099" s="8">
        <v>7697</v>
      </c>
      <c r="J1099" s="8">
        <v>305</v>
      </c>
      <c r="K1099" s="8">
        <v>44</v>
      </c>
      <c r="L1099" s="32" cm="1">
        <f t="array" ref="L1099">ConvRate(K1099,J1099)</f>
        <v>0.14426229508196722</v>
      </c>
      <c r="M1099" s="33">
        <v>23519</v>
      </c>
      <c r="N1099" s="33" cm="1">
        <f t="array" ref="N1099">Profit(M1099,H1099)</f>
        <v>-357340.15</v>
      </c>
      <c r="O1099" s="34">
        <f t="shared" si="34"/>
        <v>49.481505781473302</v>
      </c>
      <c r="P1099" s="34" cm="1">
        <f t="array" ref="P1099">CostperConv('Master Data'!$H1099,'Master Data'!$K1099)</f>
        <v>8655.8897727272724</v>
      </c>
      <c r="Q1099" s="32">
        <f t="shared" si="35"/>
        <v>5.9420142169850356E-3</v>
      </c>
      <c r="R1099" s="35" cm="1">
        <f t="array" ref="R1099">ProfitPCNT(N1099,H1099)</f>
        <v>-0.93824751223647906</v>
      </c>
      <c r="T1099" s="11"/>
      <c r="U1099" s="11"/>
    </row>
    <row r="1100" spans="1:21" x14ac:dyDescent="0.2">
      <c r="A1100" s="7">
        <v>175</v>
      </c>
      <c r="B1100" s="36">
        <v>44302</v>
      </c>
      <c r="C1100" s="7" t="str" cm="1">
        <f t="array" ref="C1100">Host(D1100)</f>
        <v>Instagram</v>
      </c>
      <c r="D1100" s="7" t="s">
        <v>22</v>
      </c>
      <c r="E1100" s="7" t="s">
        <v>17</v>
      </c>
      <c r="F1100" s="7">
        <v>374754</v>
      </c>
      <c r="G1100" s="7">
        <v>4340980</v>
      </c>
      <c r="H1100" s="37">
        <v>628639.37</v>
      </c>
      <c r="I1100" s="7">
        <v>28416</v>
      </c>
      <c r="J1100" s="7">
        <v>739</v>
      </c>
      <c r="K1100" s="7">
        <v>186</v>
      </c>
      <c r="L1100" s="38" cm="1">
        <f t="array" ref="L1100">ConvRate(K1100,J1100)</f>
        <v>0.2516914749661705</v>
      </c>
      <c r="M1100" s="39">
        <v>986563</v>
      </c>
      <c r="N1100" s="39" cm="1">
        <f t="array" ref="N1100">Profit(M1100,H1100)</f>
        <v>357923.63</v>
      </c>
      <c r="O1100" s="40">
        <f t="shared" si="34"/>
        <v>22.12272557713964</v>
      </c>
      <c r="P1100" s="40" cm="1">
        <f t="array" ref="P1100">CostperConv('Master Data'!$H1100,'Master Data'!$K1100)</f>
        <v>3379.7815591397848</v>
      </c>
      <c r="Q1100" s="38">
        <f t="shared" si="35"/>
        <v>6.545987311620878E-3</v>
      </c>
      <c r="R1100" s="41" cm="1">
        <f t="array" ref="R1100">ProfitPCNT(N1100,H1100)</f>
        <v>0.56936241521112496</v>
      </c>
      <c r="T1100" s="11"/>
      <c r="U1100" s="11"/>
    </row>
    <row r="1101" spans="1:21" x14ac:dyDescent="0.2">
      <c r="A1101" s="8">
        <v>176</v>
      </c>
      <c r="B1101" s="30">
        <v>44302</v>
      </c>
      <c r="C1101" s="8" t="str" cm="1">
        <f t="array" ref="C1101">Host(D1101)</f>
        <v>Google</v>
      </c>
      <c r="D1101" s="8" t="s">
        <v>23</v>
      </c>
      <c r="E1101" s="8" t="s">
        <v>24</v>
      </c>
      <c r="F1101" s="8">
        <v>39889</v>
      </c>
      <c r="G1101" s="8">
        <v>62802618</v>
      </c>
      <c r="H1101" s="31">
        <v>233222.92</v>
      </c>
      <c r="I1101" s="8">
        <v>36408</v>
      </c>
      <c r="J1101" s="8">
        <v>444</v>
      </c>
      <c r="K1101" s="8">
        <v>70</v>
      </c>
      <c r="L1101" s="32" cm="1">
        <f t="array" ref="L1101">ConvRate(K1101,J1101)</f>
        <v>0.15765765765765766</v>
      </c>
      <c r="M1101" s="33">
        <v>221853</v>
      </c>
      <c r="N1101" s="33" cm="1">
        <f t="array" ref="N1101">Profit(M1101,H1101)</f>
        <v>-11369.92</v>
      </c>
      <c r="O1101" s="34">
        <f t="shared" si="34"/>
        <v>6.4058152054493522</v>
      </c>
      <c r="P1101" s="34" cm="1">
        <f t="array" ref="P1101">CostperConv('Master Data'!$H1101,'Master Data'!$K1101)</f>
        <v>3331.7560000000003</v>
      </c>
      <c r="Q1101" s="32">
        <f t="shared" si="35"/>
        <v>5.7972105557765126E-4</v>
      </c>
      <c r="R1101" s="35" cm="1">
        <f t="array" ref="R1101">ProfitPCNT(N1101,H1101)</f>
        <v>-4.8751297685493342E-2</v>
      </c>
      <c r="T1101" s="11"/>
      <c r="U1101" s="11"/>
    </row>
    <row r="1102" spans="1:21" x14ac:dyDescent="0.2">
      <c r="A1102" s="7">
        <v>177</v>
      </c>
      <c r="B1102" s="36">
        <v>44303</v>
      </c>
      <c r="C1102" s="7" t="str" cm="1">
        <f t="array" ref="C1102">Host(D1102)</f>
        <v>Facebook</v>
      </c>
      <c r="D1102" s="7" t="s">
        <v>10</v>
      </c>
      <c r="E1102" s="7" t="s">
        <v>11</v>
      </c>
      <c r="F1102" s="7">
        <v>349043</v>
      </c>
      <c r="G1102" s="7">
        <v>3727318</v>
      </c>
      <c r="H1102" s="37">
        <v>549341.36</v>
      </c>
      <c r="I1102" s="7">
        <v>19161</v>
      </c>
      <c r="J1102" s="7">
        <v>660</v>
      </c>
      <c r="K1102" s="7">
        <v>93</v>
      </c>
      <c r="L1102" s="38" cm="1">
        <f t="array" ref="L1102">ConvRate(K1102,J1102)</f>
        <v>0.1409090909090909</v>
      </c>
      <c r="M1102" s="39">
        <v>365691</v>
      </c>
      <c r="N1102" s="39" cm="1">
        <f t="array" ref="N1102">Profit(M1102,H1102)</f>
        <v>-183650.36</v>
      </c>
      <c r="O1102" s="40">
        <f t="shared" si="34"/>
        <v>28.669764626063358</v>
      </c>
      <c r="P1102" s="40" cm="1">
        <f t="array" ref="P1102">CostperConv('Master Data'!$H1102,'Master Data'!$K1102)</f>
        <v>5906.8963440860216</v>
      </c>
      <c r="Q1102" s="38">
        <f t="shared" si="35"/>
        <v>5.1406936569404595E-3</v>
      </c>
      <c r="R1102" s="41" cm="1">
        <f t="array" ref="R1102">ProfitPCNT(N1102,H1102)</f>
        <v>-0.33431009090595326</v>
      </c>
      <c r="T1102" s="11"/>
      <c r="U1102" s="11"/>
    </row>
    <row r="1103" spans="1:21" x14ac:dyDescent="0.2">
      <c r="A1103" s="8">
        <v>178</v>
      </c>
      <c r="B1103" s="30">
        <v>44303</v>
      </c>
      <c r="C1103" s="8" t="str" cm="1">
        <f t="array" ref="C1103">Host(D1103)</f>
        <v>Facebook</v>
      </c>
      <c r="D1103" s="8" t="s">
        <v>12</v>
      </c>
      <c r="E1103" s="8" t="s">
        <v>11</v>
      </c>
      <c r="F1103" s="8">
        <v>348934</v>
      </c>
      <c r="G1103" s="8">
        <v>5665469</v>
      </c>
      <c r="H1103" s="31">
        <v>384340.73</v>
      </c>
      <c r="I1103" s="8">
        <v>33769</v>
      </c>
      <c r="J1103" s="8">
        <v>483</v>
      </c>
      <c r="K1103" s="8">
        <v>51</v>
      </c>
      <c r="L1103" s="32" cm="1">
        <f t="array" ref="L1103">ConvRate(K1103,J1103)</f>
        <v>0.10559006211180125</v>
      </c>
      <c r="M1103" s="33">
        <v>298947</v>
      </c>
      <c r="N1103" s="33" cm="1">
        <f t="array" ref="N1103">Profit(M1103,H1103)</f>
        <v>-85393.73</v>
      </c>
      <c r="O1103" s="34">
        <f t="shared" si="34"/>
        <v>11.381466137581805</v>
      </c>
      <c r="P1103" s="34" cm="1">
        <f t="array" ref="P1103">CostperConv('Master Data'!$H1103,'Master Data'!$K1103)</f>
        <v>7536.0927450980389</v>
      </c>
      <c r="Q1103" s="32">
        <f t="shared" si="35"/>
        <v>5.9604950622799274E-3</v>
      </c>
      <c r="R1103" s="35" cm="1">
        <f t="array" ref="R1103">ProfitPCNT(N1103,H1103)</f>
        <v>-0.22218235886683152</v>
      </c>
      <c r="T1103" s="11"/>
      <c r="U1103" s="11"/>
    </row>
    <row r="1104" spans="1:21" x14ac:dyDescent="0.2">
      <c r="A1104" s="7">
        <v>179</v>
      </c>
      <c r="B1104" s="36">
        <v>44303</v>
      </c>
      <c r="C1104" s="7" t="str" cm="1">
        <f t="array" ref="C1104">Host(D1104)</f>
        <v>Google</v>
      </c>
      <c r="D1104" s="7" t="s">
        <v>13</v>
      </c>
      <c r="E1104" s="7" t="s">
        <v>14</v>
      </c>
      <c r="F1104" s="7">
        <v>89459845</v>
      </c>
      <c r="G1104" s="7">
        <v>415861</v>
      </c>
      <c r="H1104" s="37">
        <v>130555.62</v>
      </c>
      <c r="I1104" s="7">
        <v>7347</v>
      </c>
      <c r="J1104" s="7">
        <v>176</v>
      </c>
      <c r="K1104" s="7">
        <v>35</v>
      </c>
      <c r="L1104" s="38" cm="1">
        <f t="array" ref="L1104">ConvRate(K1104,J1104)</f>
        <v>0.19886363636363635</v>
      </c>
      <c r="M1104" s="39">
        <v>265598</v>
      </c>
      <c r="N1104" s="39" cm="1">
        <f t="array" ref="N1104">Profit(M1104,H1104)</f>
        <v>135042.38</v>
      </c>
      <c r="O1104" s="40">
        <f t="shared" si="34"/>
        <v>17.76992241731319</v>
      </c>
      <c r="P1104" s="40" cm="1">
        <f t="array" ref="P1104">CostperConv('Master Data'!$H1104,'Master Data'!$K1104)</f>
        <v>3730.1605714285711</v>
      </c>
      <c r="Q1104" s="38">
        <f t="shared" si="35"/>
        <v>1.7666960835471469E-2</v>
      </c>
      <c r="R1104" s="41" cm="1">
        <f t="array" ref="R1104">ProfitPCNT(N1104,H1104)</f>
        <v>1.0343666553764594</v>
      </c>
      <c r="T1104" s="11"/>
      <c r="U1104" s="11"/>
    </row>
    <row r="1105" spans="1:21" x14ac:dyDescent="0.2">
      <c r="A1105" s="8">
        <v>180</v>
      </c>
      <c r="B1105" s="30">
        <v>44303</v>
      </c>
      <c r="C1105" s="8" t="str" cm="1">
        <f t="array" ref="C1105">Host(D1105)</f>
        <v>Google</v>
      </c>
      <c r="D1105" s="8" t="s">
        <v>15</v>
      </c>
      <c r="E1105" s="8" t="s">
        <v>14</v>
      </c>
      <c r="F1105" s="8">
        <v>127823</v>
      </c>
      <c r="G1105" s="8">
        <v>4620154</v>
      </c>
      <c r="H1105" s="31">
        <v>144617.76</v>
      </c>
      <c r="I1105" s="8">
        <v>23032</v>
      </c>
      <c r="J1105" s="8">
        <v>519</v>
      </c>
      <c r="K1105" s="8">
        <v>39</v>
      </c>
      <c r="L1105" s="32" cm="1">
        <f t="array" ref="L1105">ConvRate(K1105,J1105)</f>
        <v>7.5144508670520235E-2</v>
      </c>
      <c r="M1105" s="33">
        <v>148180</v>
      </c>
      <c r="N1105" s="33" cm="1">
        <f t="array" ref="N1105">Profit(M1105,H1105)</f>
        <v>3562.24</v>
      </c>
      <c r="O1105" s="34">
        <f t="shared" si="34"/>
        <v>6.2789927058006256</v>
      </c>
      <c r="P1105" s="34" cm="1">
        <f t="array" ref="P1105">CostperConv('Master Data'!$H1105,'Master Data'!$K1105)</f>
        <v>3708.1476923076925</v>
      </c>
      <c r="Q1105" s="32">
        <f t="shared" si="35"/>
        <v>4.9851152147742262E-3</v>
      </c>
      <c r="R1105" s="35" cm="1">
        <f t="array" ref="R1105">ProfitPCNT(N1105,H1105)</f>
        <v>2.463210604285393E-2</v>
      </c>
      <c r="T1105" s="11"/>
      <c r="U1105" s="11"/>
    </row>
    <row r="1106" spans="1:21" x14ac:dyDescent="0.2">
      <c r="A1106" s="7">
        <v>181</v>
      </c>
      <c r="B1106" s="36">
        <v>44303</v>
      </c>
      <c r="C1106" s="7" t="str" cm="1">
        <f t="array" ref="C1106">Host(D1106)</f>
        <v>YouTube</v>
      </c>
      <c r="D1106" s="7" t="s">
        <v>16</v>
      </c>
      <c r="E1106" s="7" t="s">
        <v>17</v>
      </c>
      <c r="F1106" s="7">
        <v>10934</v>
      </c>
      <c r="G1106" s="7">
        <v>3720382</v>
      </c>
      <c r="H1106" s="37">
        <v>426253.2</v>
      </c>
      <c r="I1106" s="7">
        <v>33887</v>
      </c>
      <c r="J1106" s="7">
        <v>797</v>
      </c>
      <c r="K1106" s="7">
        <v>172</v>
      </c>
      <c r="L1106" s="38" cm="1">
        <f t="array" ref="L1106">ConvRate(K1106,J1106)</f>
        <v>0.21580928481806774</v>
      </c>
      <c r="M1106" s="39">
        <v>1131460</v>
      </c>
      <c r="N1106" s="39" cm="1">
        <f t="array" ref="N1106">Profit(M1106,H1106)</f>
        <v>705206.8</v>
      </c>
      <c r="O1106" s="40">
        <f t="shared" si="34"/>
        <v>12.578664384572255</v>
      </c>
      <c r="P1106" s="40" cm="1">
        <f t="array" ref="P1106">CostperConv('Master Data'!$H1106,'Master Data'!$K1106)</f>
        <v>2478.2162790697676</v>
      </c>
      <c r="Q1106" s="38">
        <f t="shared" si="35"/>
        <v>9.1084732696803724E-3</v>
      </c>
      <c r="R1106" s="41" cm="1">
        <f t="array" ref="R1106">ProfitPCNT(N1106,H1106)</f>
        <v>1.6544316852049439</v>
      </c>
      <c r="T1106" s="11"/>
      <c r="U1106" s="11"/>
    </row>
    <row r="1107" spans="1:21" x14ac:dyDescent="0.2">
      <c r="A1107" s="8">
        <v>182</v>
      </c>
      <c r="B1107" s="30">
        <v>44303</v>
      </c>
      <c r="C1107" s="8" t="str" cm="1">
        <f t="array" ref="C1107">Host(D1107)</f>
        <v>Instagram</v>
      </c>
      <c r="D1107" s="8" t="s">
        <v>18</v>
      </c>
      <c r="E1107" s="8" t="s">
        <v>11</v>
      </c>
      <c r="F1107" s="8">
        <v>9034945</v>
      </c>
      <c r="G1107" s="8">
        <v>5640790</v>
      </c>
      <c r="H1107" s="31">
        <v>281257.59000000003</v>
      </c>
      <c r="I1107" s="8">
        <v>19510</v>
      </c>
      <c r="J1107" s="8">
        <v>720</v>
      </c>
      <c r="K1107" s="8">
        <v>74</v>
      </c>
      <c r="L1107" s="32" cm="1">
        <f t="array" ref="L1107">ConvRate(K1107,J1107)</f>
        <v>0.10277777777777777</v>
      </c>
      <c r="M1107" s="33">
        <v>516556</v>
      </c>
      <c r="N1107" s="33" cm="1">
        <f t="array" ref="N1107">Profit(M1107,H1107)</f>
        <v>235298.41</v>
      </c>
      <c r="O1107" s="34">
        <f t="shared" si="34"/>
        <v>14.416073295745774</v>
      </c>
      <c r="P1107" s="34" cm="1">
        <f t="array" ref="P1107">CostperConv('Master Data'!$H1107,'Master Data'!$K1107)</f>
        <v>3800.7782432432437</v>
      </c>
      <c r="Q1107" s="32">
        <f t="shared" si="35"/>
        <v>3.4587353899010599E-3</v>
      </c>
      <c r="R1107" s="35" cm="1">
        <f t="array" ref="R1107">ProfitPCNT(N1107,H1107)</f>
        <v>0.83659399200569118</v>
      </c>
      <c r="T1107" s="11"/>
      <c r="U1107" s="11"/>
    </row>
    <row r="1108" spans="1:21" x14ac:dyDescent="0.2">
      <c r="A1108" s="7">
        <v>183</v>
      </c>
      <c r="B1108" s="36">
        <v>44303</v>
      </c>
      <c r="C1108" s="7" t="str" cm="1">
        <f t="array" ref="C1108">Host(D1108)</f>
        <v>Instagram</v>
      </c>
      <c r="D1108" s="7" t="s">
        <v>19</v>
      </c>
      <c r="E1108" s="7" t="s">
        <v>11</v>
      </c>
      <c r="F1108" s="7">
        <v>983498</v>
      </c>
      <c r="G1108" s="7">
        <v>32475726</v>
      </c>
      <c r="H1108" s="37">
        <v>168676.24</v>
      </c>
      <c r="I1108" s="7">
        <v>43395</v>
      </c>
      <c r="J1108" s="7">
        <v>1105</v>
      </c>
      <c r="K1108" s="7">
        <v>37</v>
      </c>
      <c r="L1108" s="38" cm="1">
        <f t="array" ref="L1108">ConvRate(K1108,J1108)</f>
        <v>3.3484162895927601E-2</v>
      </c>
      <c r="M1108" s="39">
        <v>125754</v>
      </c>
      <c r="N1108" s="39" cm="1">
        <f t="array" ref="N1108">Profit(M1108,H1108)</f>
        <v>-42922.239999999998</v>
      </c>
      <c r="O1108" s="40">
        <f t="shared" si="34"/>
        <v>3.8869971194838113</v>
      </c>
      <c r="P1108" s="40" cm="1">
        <f t="array" ref="P1108">CostperConv('Master Data'!$H1108,'Master Data'!$K1108)</f>
        <v>4558.817297297297</v>
      </c>
      <c r="Q1108" s="38">
        <f t="shared" si="35"/>
        <v>1.3362287882340183E-3</v>
      </c>
      <c r="R1108" s="41" cm="1">
        <f t="array" ref="R1108">ProfitPCNT(N1108,H1108)</f>
        <v>-0.25446524062902992</v>
      </c>
      <c r="T1108" s="11"/>
      <c r="U1108" s="11"/>
    </row>
    <row r="1109" spans="1:21" x14ac:dyDescent="0.2">
      <c r="A1109" s="8">
        <v>184</v>
      </c>
      <c r="B1109" s="30">
        <v>44303</v>
      </c>
      <c r="C1109" s="8" t="str" cm="1">
        <f t="array" ref="C1109">Host(D1109)</f>
        <v>Facebook</v>
      </c>
      <c r="D1109" s="8" t="s">
        <v>20</v>
      </c>
      <c r="E1109" s="8" t="s">
        <v>11</v>
      </c>
      <c r="F1109" s="8">
        <v>4387490</v>
      </c>
      <c r="G1109" s="8">
        <v>77589</v>
      </c>
      <c r="H1109" s="31">
        <v>26861.98</v>
      </c>
      <c r="I1109" s="8">
        <v>2885</v>
      </c>
      <c r="J1109" s="8">
        <v>44</v>
      </c>
      <c r="K1109" s="8">
        <v>10</v>
      </c>
      <c r="L1109" s="32" cm="1">
        <f t="array" ref="L1109">ConvRate(K1109,J1109)</f>
        <v>0.22727272727272727</v>
      </c>
      <c r="M1109" s="33">
        <v>50604</v>
      </c>
      <c r="N1109" s="33" cm="1">
        <f t="array" ref="N1109">Profit(M1109,H1109)</f>
        <v>23742.02</v>
      </c>
      <c r="O1109" s="34">
        <f t="shared" si="34"/>
        <v>9.3109116117850945</v>
      </c>
      <c r="P1109" s="34" cm="1">
        <f t="array" ref="P1109">CostperConv('Master Data'!$H1109,'Master Data'!$K1109)</f>
        <v>2686.1979999999999</v>
      </c>
      <c r="Q1109" s="32">
        <f t="shared" si="35"/>
        <v>3.7183105852633749E-2</v>
      </c>
      <c r="R1109" s="35" cm="1">
        <f t="array" ref="R1109">ProfitPCNT(N1109,H1109)</f>
        <v>0.88385219555669392</v>
      </c>
      <c r="T1109" s="11"/>
      <c r="U1109" s="11"/>
    </row>
    <row r="1110" spans="1:21" x14ac:dyDescent="0.2">
      <c r="A1110" s="7">
        <v>185</v>
      </c>
      <c r="B1110" s="36">
        <v>44303</v>
      </c>
      <c r="C1110" s="7" t="str" cm="1">
        <f t="array" ref="C1110">Host(D1110)</f>
        <v>Facebook</v>
      </c>
      <c r="D1110" s="7" t="s">
        <v>21</v>
      </c>
      <c r="E1110" s="7" t="s">
        <v>11</v>
      </c>
      <c r="F1110" s="7">
        <v>544756</v>
      </c>
      <c r="G1110" s="7">
        <v>1207960</v>
      </c>
      <c r="H1110" s="37">
        <v>349386.42</v>
      </c>
      <c r="I1110" s="7">
        <v>9793</v>
      </c>
      <c r="J1110" s="7">
        <v>249</v>
      </c>
      <c r="K1110" s="7">
        <v>35</v>
      </c>
      <c r="L1110" s="38" cm="1">
        <f t="array" ref="L1110">ConvRate(K1110,J1110)</f>
        <v>0.14056224899598393</v>
      </c>
      <c r="M1110" s="39">
        <v>31522</v>
      </c>
      <c r="N1110" s="39" cm="1">
        <f t="array" ref="N1110">Profit(M1110,H1110)</f>
        <v>-317864.42</v>
      </c>
      <c r="O1110" s="40">
        <f t="shared" si="34"/>
        <v>35.677159195343613</v>
      </c>
      <c r="P1110" s="40" cm="1">
        <f t="array" ref="P1110">CostperConv('Master Data'!$H1110,'Master Data'!$K1110)</f>
        <v>9982.4691428571423</v>
      </c>
      <c r="Q1110" s="38">
        <f t="shared" si="35"/>
        <v>8.1070565250504975E-3</v>
      </c>
      <c r="R1110" s="41" cm="1">
        <f t="array" ref="R1110">ProfitPCNT(N1110,H1110)</f>
        <v>-0.90977897767177096</v>
      </c>
      <c r="T1110" s="11"/>
      <c r="U1110" s="11"/>
    </row>
    <row r="1111" spans="1:21" x14ac:dyDescent="0.2">
      <c r="A1111" s="8">
        <v>186</v>
      </c>
      <c r="B1111" s="30">
        <v>44303</v>
      </c>
      <c r="C1111" s="8" t="str" cm="1">
        <f t="array" ref="C1111">Host(D1111)</f>
        <v>Instagram</v>
      </c>
      <c r="D1111" s="8" t="s">
        <v>22</v>
      </c>
      <c r="E1111" s="8" t="s">
        <v>17</v>
      </c>
      <c r="F1111" s="8">
        <v>374754</v>
      </c>
      <c r="G1111" s="8">
        <v>2901482</v>
      </c>
      <c r="H1111" s="31">
        <v>436930.8</v>
      </c>
      <c r="I1111" s="8">
        <v>22412</v>
      </c>
      <c r="J1111" s="8">
        <v>719</v>
      </c>
      <c r="K1111" s="8">
        <v>131</v>
      </c>
      <c r="L1111" s="32" cm="1">
        <f t="array" ref="L1111">ConvRate(K1111,J1111)</f>
        <v>0.18219749652294853</v>
      </c>
      <c r="M1111" s="33">
        <v>645067</v>
      </c>
      <c r="N1111" s="33" cm="1">
        <f t="array" ref="N1111">Profit(M1111,H1111)</f>
        <v>208136.2</v>
      </c>
      <c r="O1111" s="34">
        <f t="shared" si="34"/>
        <v>19.495395323933607</v>
      </c>
      <c r="P1111" s="34" cm="1">
        <f t="array" ref="P1111">CostperConv('Master Data'!$H1111,'Master Data'!$K1111)</f>
        <v>3335.3496183206107</v>
      </c>
      <c r="Q1111" s="32">
        <f t="shared" si="35"/>
        <v>7.7243284638677748E-3</v>
      </c>
      <c r="R1111" s="35" cm="1">
        <f t="array" ref="R1111">ProfitPCNT(N1111,H1111)</f>
        <v>0.47635964322039098</v>
      </c>
      <c r="T1111" s="11"/>
      <c r="U1111" s="11"/>
    </row>
    <row r="1112" spans="1:21" x14ac:dyDescent="0.2">
      <c r="A1112" s="7">
        <v>187</v>
      </c>
      <c r="B1112" s="36">
        <v>44303</v>
      </c>
      <c r="C1112" s="7" t="str" cm="1">
        <f t="array" ref="C1112">Host(D1112)</f>
        <v>Google</v>
      </c>
      <c r="D1112" s="7" t="s">
        <v>23</v>
      </c>
      <c r="E1112" s="7" t="s">
        <v>24</v>
      </c>
      <c r="F1112" s="7">
        <v>39889</v>
      </c>
      <c r="G1112" s="7">
        <v>14409975</v>
      </c>
      <c r="H1112" s="37">
        <v>445649.71</v>
      </c>
      <c r="I1112" s="7">
        <v>40016</v>
      </c>
      <c r="J1112" s="7">
        <v>643</v>
      </c>
      <c r="K1112" s="7">
        <v>134</v>
      </c>
      <c r="L1112" s="38" cm="1">
        <f t="array" ref="L1112">ConvRate(K1112,J1112)</f>
        <v>0.20839813374805599</v>
      </c>
      <c r="M1112" s="39">
        <v>566743</v>
      </c>
      <c r="N1112" s="39" cm="1">
        <f t="array" ref="N1112">Profit(M1112,H1112)</f>
        <v>121093.29</v>
      </c>
      <c r="O1112" s="40">
        <f t="shared" si="34"/>
        <v>11.136788034786086</v>
      </c>
      <c r="P1112" s="40" cm="1">
        <f t="array" ref="P1112">CostperConv('Master Data'!$H1112,'Master Data'!$K1112)</f>
        <v>3325.7441044776119</v>
      </c>
      <c r="Q1112" s="38">
        <f t="shared" si="35"/>
        <v>2.7769652619105863E-3</v>
      </c>
      <c r="R1112" s="41" cm="1">
        <f t="array" ref="R1112">ProfitPCNT(N1112,H1112)</f>
        <v>0.27172303107748008</v>
      </c>
      <c r="T1112" s="11"/>
      <c r="U1112" s="11"/>
    </row>
    <row r="1113" spans="1:21" x14ac:dyDescent="0.2">
      <c r="A1113" s="8">
        <v>188</v>
      </c>
      <c r="B1113" s="30">
        <v>44304</v>
      </c>
      <c r="C1113" s="8" t="str" cm="1">
        <f t="array" ref="C1113">Host(D1113)</f>
        <v>Facebook</v>
      </c>
      <c r="D1113" s="8" t="s">
        <v>10</v>
      </c>
      <c r="E1113" s="8" t="s">
        <v>11</v>
      </c>
      <c r="F1113" s="8">
        <v>349043</v>
      </c>
      <c r="G1113" s="8">
        <v>5514623</v>
      </c>
      <c r="H1113" s="31">
        <v>28983.57</v>
      </c>
      <c r="I1113" s="8">
        <v>23395</v>
      </c>
      <c r="J1113" s="8">
        <v>65</v>
      </c>
      <c r="K1113" s="8">
        <v>4</v>
      </c>
      <c r="L1113" s="32" cm="1">
        <f t="array" ref="L1113">ConvRate(K1113,J1113)</f>
        <v>6.1538461538461542E-2</v>
      </c>
      <c r="M1113" s="33">
        <v>22842</v>
      </c>
      <c r="N1113" s="33" cm="1">
        <f t="array" ref="N1113">Profit(M1113,H1113)</f>
        <v>-6141.57</v>
      </c>
      <c r="O1113" s="34">
        <f t="shared" si="34"/>
        <v>1.2388788202607395</v>
      </c>
      <c r="P1113" s="34" cm="1">
        <f t="array" ref="P1113">CostperConv('Master Data'!$H1113,'Master Data'!$K1113)</f>
        <v>7245.8924999999999</v>
      </c>
      <c r="Q1113" s="32">
        <f t="shared" si="35"/>
        <v>4.2423570931322046E-3</v>
      </c>
      <c r="R1113" s="35" cm="1">
        <f t="array" ref="R1113">ProfitPCNT(N1113,H1113)</f>
        <v>-0.21189832722470006</v>
      </c>
      <c r="T1113" s="11"/>
      <c r="U1113" s="11"/>
    </row>
    <row r="1114" spans="1:21" x14ac:dyDescent="0.2">
      <c r="A1114" s="7">
        <v>189</v>
      </c>
      <c r="B1114" s="36">
        <v>44304</v>
      </c>
      <c r="C1114" s="7" t="str" cm="1">
        <f t="array" ref="C1114">Host(D1114)</f>
        <v>Facebook</v>
      </c>
      <c r="D1114" s="7" t="s">
        <v>12</v>
      </c>
      <c r="E1114" s="7" t="s">
        <v>11</v>
      </c>
      <c r="F1114" s="7">
        <v>348934</v>
      </c>
      <c r="G1114" s="7">
        <v>4357891</v>
      </c>
      <c r="H1114" s="37">
        <v>447199.57</v>
      </c>
      <c r="I1114" s="7">
        <v>32627</v>
      </c>
      <c r="J1114" s="7">
        <v>1461</v>
      </c>
      <c r="K1114" s="7">
        <v>52</v>
      </c>
      <c r="L1114" s="38" cm="1">
        <f t="array" ref="L1114">ConvRate(K1114,J1114)</f>
        <v>3.5592060232717319E-2</v>
      </c>
      <c r="M1114" s="39">
        <v>212424</v>
      </c>
      <c r="N1114" s="39" cm="1">
        <f t="array" ref="N1114">Profit(M1114,H1114)</f>
        <v>-234775.57</v>
      </c>
      <c r="O1114" s="40">
        <f t="shared" si="34"/>
        <v>13.706426272718915</v>
      </c>
      <c r="P1114" s="40" cm="1">
        <f t="array" ref="P1114">CostperConv('Master Data'!$H1114,'Master Data'!$K1114)</f>
        <v>8599.9917307692303</v>
      </c>
      <c r="Q1114" s="38">
        <f t="shared" si="35"/>
        <v>7.4868784005841359E-3</v>
      </c>
      <c r="R1114" s="41" cm="1">
        <f t="array" ref="R1114">ProfitPCNT(N1114,H1114)</f>
        <v>-0.52499059871636278</v>
      </c>
      <c r="T1114" s="11"/>
      <c r="U1114" s="11"/>
    </row>
    <row r="1115" spans="1:21" x14ac:dyDescent="0.2">
      <c r="A1115" s="8">
        <v>190</v>
      </c>
      <c r="B1115" s="30">
        <v>44304</v>
      </c>
      <c r="C1115" s="8" t="str" cm="1">
        <f t="array" ref="C1115">Host(D1115)</f>
        <v>Google</v>
      </c>
      <c r="D1115" s="8" t="s">
        <v>13</v>
      </c>
      <c r="E1115" s="8" t="s">
        <v>14</v>
      </c>
      <c r="F1115" s="8">
        <v>89459845</v>
      </c>
      <c r="G1115" s="8">
        <v>452046</v>
      </c>
      <c r="H1115" s="31">
        <v>102637.98</v>
      </c>
      <c r="I1115" s="8">
        <v>10762</v>
      </c>
      <c r="J1115" s="8">
        <v>170</v>
      </c>
      <c r="K1115" s="8">
        <v>24</v>
      </c>
      <c r="L1115" s="32" cm="1">
        <f t="array" ref="L1115">ConvRate(K1115,J1115)</f>
        <v>0.14117647058823529</v>
      </c>
      <c r="M1115" s="33">
        <v>233821</v>
      </c>
      <c r="N1115" s="33" cm="1">
        <f t="array" ref="N1115">Profit(M1115,H1115)</f>
        <v>131183.01999999999</v>
      </c>
      <c r="O1115" s="34">
        <f t="shared" si="34"/>
        <v>9.5370730347519039</v>
      </c>
      <c r="P1115" s="34" cm="1">
        <f t="array" ref="P1115">CostperConv('Master Data'!$H1115,'Master Data'!$K1115)</f>
        <v>4276.5824999999995</v>
      </c>
      <c r="Q1115" s="32">
        <f t="shared" si="35"/>
        <v>2.3807311645275039E-2</v>
      </c>
      <c r="R1115" s="35" cm="1">
        <f t="array" ref="R1115">ProfitPCNT(N1115,H1115)</f>
        <v>1.2781138132297616</v>
      </c>
      <c r="T1115" s="11"/>
      <c r="U1115" s="11"/>
    </row>
    <row r="1116" spans="1:21" x14ac:dyDescent="0.2">
      <c r="A1116" s="7">
        <v>191</v>
      </c>
      <c r="B1116" s="36">
        <v>44304</v>
      </c>
      <c r="C1116" s="7" t="str" cm="1">
        <f t="array" ref="C1116">Host(D1116)</f>
        <v>Google</v>
      </c>
      <c r="D1116" s="7" t="s">
        <v>15</v>
      </c>
      <c r="E1116" s="7" t="s">
        <v>14</v>
      </c>
      <c r="F1116" s="7">
        <v>127823</v>
      </c>
      <c r="G1116" s="7">
        <v>9432162</v>
      </c>
      <c r="H1116" s="37">
        <v>225119.18</v>
      </c>
      <c r="I1116" s="7">
        <v>23264</v>
      </c>
      <c r="J1116" s="7">
        <v>523</v>
      </c>
      <c r="K1116" s="7">
        <v>38</v>
      </c>
      <c r="L1116" s="38" cm="1">
        <f t="array" ref="L1116">ConvRate(K1116,J1116)</f>
        <v>7.2657743785850867E-2</v>
      </c>
      <c r="M1116" s="39">
        <v>87704</v>
      </c>
      <c r="N1116" s="39" cm="1">
        <f t="array" ref="N1116">Profit(M1116,H1116)</f>
        <v>-137415.18</v>
      </c>
      <c r="O1116" s="40">
        <f t="shared" si="34"/>
        <v>9.6767185350756524</v>
      </c>
      <c r="P1116" s="40" cm="1">
        <f t="array" ref="P1116">CostperConv('Master Data'!$H1116,'Master Data'!$K1116)</f>
        <v>5924.1889473684205</v>
      </c>
      <c r="Q1116" s="38">
        <f t="shared" si="35"/>
        <v>2.466454668611502E-3</v>
      </c>
      <c r="R1116" s="41" cm="1">
        <f t="array" ref="R1116">ProfitPCNT(N1116,H1116)</f>
        <v>-0.61041080551199589</v>
      </c>
      <c r="T1116" s="11"/>
      <c r="U1116" s="11"/>
    </row>
    <row r="1117" spans="1:21" x14ac:dyDescent="0.2">
      <c r="A1117" s="8">
        <v>192</v>
      </c>
      <c r="B1117" s="30">
        <v>44304</v>
      </c>
      <c r="C1117" s="8" t="str" cm="1">
        <f t="array" ref="C1117">Host(D1117)</f>
        <v>YouTube</v>
      </c>
      <c r="D1117" s="8" t="s">
        <v>16</v>
      </c>
      <c r="E1117" s="8" t="s">
        <v>17</v>
      </c>
      <c r="F1117" s="8">
        <v>10934</v>
      </c>
      <c r="G1117" s="8">
        <v>4395089</v>
      </c>
      <c r="H1117" s="31">
        <v>70021.61</v>
      </c>
      <c r="I1117" s="8">
        <v>52901</v>
      </c>
      <c r="J1117" s="8">
        <v>161</v>
      </c>
      <c r="K1117" s="8">
        <v>25</v>
      </c>
      <c r="L1117" s="32" cm="1">
        <f t="array" ref="L1117">ConvRate(K1117,J1117)</f>
        <v>0.15527950310559005</v>
      </c>
      <c r="M1117" s="33">
        <v>247865</v>
      </c>
      <c r="N1117" s="33" cm="1">
        <f t="array" ref="N1117">Profit(M1117,H1117)</f>
        <v>177843.39</v>
      </c>
      <c r="O1117" s="34">
        <f t="shared" si="34"/>
        <v>1.3236349029318917</v>
      </c>
      <c r="P1117" s="34" cm="1">
        <f t="array" ref="P1117">CostperConv('Master Data'!$H1117,'Master Data'!$K1117)</f>
        <v>2800.8643999999999</v>
      </c>
      <c r="Q1117" s="32">
        <f t="shared" si="35"/>
        <v>1.2036388796677382E-2</v>
      </c>
      <c r="R1117" s="35" cm="1">
        <f t="array" ref="R1117">ProfitPCNT(N1117,H1117)</f>
        <v>2.5398357735561925</v>
      </c>
      <c r="T1117" s="11"/>
      <c r="U1117" s="11"/>
    </row>
    <row r="1118" spans="1:21" x14ac:dyDescent="0.2">
      <c r="A1118" s="7">
        <v>193</v>
      </c>
      <c r="B1118" s="36">
        <v>44304</v>
      </c>
      <c r="C1118" s="7" t="str" cm="1">
        <f t="array" ref="C1118">Host(D1118)</f>
        <v>Instagram</v>
      </c>
      <c r="D1118" s="7" t="s">
        <v>18</v>
      </c>
      <c r="E1118" s="7" t="s">
        <v>11</v>
      </c>
      <c r="F1118" s="7">
        <v>9034945</v>
      </c>
      <c r="G1118" s="7">
        <v>9057235</v>
      </c>
      <c r="H1118" s="37">
        <v>289217.44</v>
      </c>
      <c r="I1118" s="7">
        <v>31106</v>
      </c>
      <c r="J1118" s="7">
        <v>537</v>
      </c>
      <c r="K1118" s="7">
        <v>68</v>
      </c>
      <c r="L1118" s="38" cm="1">
        <f t="array" ref="L1118">ConvRate(K1118,J1118)</f>
        <v>0.1266294227188082</v>
      </c>
      <c r="M1118" s="39">
        <v>466848</v>
      </c>
      <c r="N1118" s="39" cm="1">
        <f t="array" ref="N1118">Profit(M1118,H1118)</f>
        <v>177630.56</v>
      </c>
      <c r="O1118" s="40">
        <f t="shared" si="34"/>
        <v>9.2978023532437479</v>
      </c>
      <c r="P1118" s="40" cm="1">
        <f t="array" ref="P1118">CostperConv('Master Data'!$H1118,'Master Data'!$K1118)</f>
        <v>4253.1976470588233</v>
      </c>
      <c r="Q1118" s="38">
        <f t="shared" si="35"/>
        <v>3.4343814641002468E-3</v>
      </c>
      <c r="R1118" s="41" cm="1">
        <f t="array" ref="R1118">ProfitPCNT(N1118,H1118)</f>
        <v>0.61417651715608845</v>
      </c>
      <c r="T1118" s="11"/>
      <c r="U1118" s="11"/>
    </row>
    <row r="1119" spans="1:21" x14ac:dyDescent="0.2">
      <c r="A1119" s="8">
        <v>194</v>
      </c>
      <c r="B1119" s="30">
        <v>44304</v>
      </c>
      <c r="C1119" s="8" t="str" cm="1">
        <f t="array" ref="C1119">Host(D1119)</f>
        <v>Instagram</v>
      </c>
      <c r="D1119" s="8" t="s">
        <v>19</v>
      </c>
      <c r="E1119" s="8" t="s">
        <v>11</v>
      </c>
      <c r="F1119" s="8">
        <v>983498</v>
      </c>
      <c r="G1119" s="8">
        <v>13320255</v>
      </c>
      <c r="H1119" s="31">
        <v>47797.95</v>
      </c>
      <c r="I1119" s="8">
        <v>56329</v>
      </c>
      <c r="J1119" s="8">
        <v>1174</v>
      </c>
      <c r="K1119" s="8">
        <v>17</v>
      </c>
      <c r="L1119" s="32" cm="1">
        <f t="array" ref="L1119">ConvRate(K1119,J1119)</f>
        <v>1.4480408858603067E-2</v>
      </c>
      <c r="M1119" s="33">
        <v>39846</v>
      </c>
      <c r="N1119" s="33" cm="1">
        <f t="array" ref="N1119">Profit(M1119,H1119)</f>
        <v>-7951.95</v>
      </c>
      <c r="O1119" s="34">
        <f t="shared" si="34"/>
        <v>0.84854959257220963</v>
      </c>
      <c r="P1119" s="34" cm="1">
        <f t="array" ref="P1119">CostperConv('Master Data'!$H1119,'Master Data'!$K1119)</f>
        <v>2811.6441176470585</v>
      </c>
      <c r="Q1119" s="32">
        <f t="shared" si="35"/>
        <v>4.228822946707852E-3</v>
      </c>
      <c r="R1119" s="35" cm="1">
        <f t="array" ref="R1119">ProfitPCNT(N1119,H1119)</f>
        <v>-0.16636592155102886</v>
      </c>
      <c r="T1119" s="11"/>
      <c r="U1119" s="11"/>
    </row>
    <row r="1120" spans="1:21" x14ac:dyDescent="0.2">
      <c r="A1120" s="7">
        <v>195</v>
      </c>
      <c r="B1120" s="36">
        <v>44304</v>
      </c>
      <c r="C1120" s="7" t="str" cm="1">
        <f t="array" ref="C1120">Host(D1120)</f>
        <v>Facebook</v>
      </c>
      <c r="D1120" s="7" t="s">
        <v>20</v>
      </c>
      <c r="E1120" s="7" t="s">
        <v>11</v>
      </c>
      <c r="F1120" s="7">
        <v>4387490</v>
      </c>
      <c r="G1120" s="7">
        <v>78896</v>
      </c>
      <c r="H1120" s="37">
        <v>19134.34</v>
      </c>
      <c r="I1120" s="7">
        <v>2917</v>
      </c>
      <c r="J1120" s="7">
        <v>24</v>
      </c>
      <c r="K1120" s="7">
        <v>6</v>
      </c>
      <c r="L1120" s="38" cm="1">
        <f t="array" ref="L1120">ConvRate(K1120,J1120)</f>
        <v>0.25</v>
      </c>
      <c r="M1120" s="39">
        <v>32346</v>
      </c>
      <c r="N1120" s="39" cm="1">
        <f t="array" ref="N1120">Profit(M1120,H1120)</f>
        <v>13211.66</v>
      </c>
      <c r="O1120" s="40">
        <f t="shared" si="34"/>
        <v>6.5595954748028795</v>
      </c>
      <c r="P1120" s="40" cm="1">
        <f t="array" ref="P1120">CostperConv('Master Data'!$H1120,'Master Data'!$K1120)</f>
        <v>3189.0566666666668</v>
      </c>
      <c r="Q1120" s="38">
        <f t="shared" si="35"/>
        <v>3.6972723585479622E-2</v>
      </c>
      <c r="R1120" s="41" cm="1">
        <f t="array" ref="R1120">ProfitPCNT(N1120,H1120)</f>
        <v>0.69046855026094445</v>
      </c>
      <c r="T1120" s="11"/>
      <c r="U1120" s="11"/>
    </row>
    <row r="1121" spans="1:21" x14ac:dyDescent="0.2">
      <c r="A1121" s="8">
        <v>196</v>
      </c>
      <c r="B1121" s="30">
        <v>44304</v>
      </c>
      <c r="C1121" s="8" t="str" cm="1">
        <f t="array" ref="C1121">Host(D1121)</f>
        <v>Facebook</v>
      </c>
      <c r="D1121" s="8" t="s">
        <v>21</v>
      </c>
      <c r="E1121" s="8" t="s">
        <v>11</v>
      </c>
      <c r="F1121" s="8">
        <v>544756</v>
      </c>
      <c r="G1121" s="8">
        <v>1347871</v>
      </c>
      <c r="H1121" s="31">
        <v>181883.64</v>
      </c>
      <c r="I1121" s="8">
        <v>10418</v>
      </c>
      <c r="J1121" s="8">
        <v>152</v>
      </c>
      <c r="K1121" s="8">
        <v>16</v>
      </c>
      <c r="L1121" s="32" cm="1">
        <f t="array" ref="L1121">ConvRate(K1121,J1121)</f>
        <v>0.10526315789473684</v>
      </c>
      <c r="M1121" s="33">
        <v>16685</v>
      </c>
      <c r="N1121" s="33" cm="1">
        <f t="array" ref="N1121">Profit(M1121,H1121)</f>
        <v>-165198.64000000001</v>
      </c>
      <c r="O1121" s="34">
        <f t="shared" si="34"/>
        <v>17.458594739873298</v>
      </c>
      <c r="P1121" s="34" cm="1">
        <f t="array" ref="P1121">CostperConv('Master Data'!$H1121,'Master Data'!$K1121)</f>
        <v>11367.727500000001</v>
      </c>
      <c r="Q1121" s="32">
        <f t="shared" si="35"/>
        <v>7.7292263132005953E-3</v>
      </c>
      <c r="R1121" s="35" cm="1">
        <f t="array" ref="R1121">ProfitPCNT(N1121,H1121)</f>
        <v>-0.90826552624524115</v>
      </c>
      <c r="T1121" s="11"/>
      <c r="U1121" s="11"/>
    </row>
    <row r="1122" spans="1:21" x14ac:dyDescent="0.2">
      <c r="A1122" s="7">
        <v>197</v>
      </c>
      <c r="B1122" s="36">
        <v>44304</v>
      </c>
      <c r="C1122" s="7" t="str" cm="1">
        <f t="array" ref="C1122">Host(D1122)</f>
        <v>Instagram</v>
      </c>
      <c r="D1122" s="7" t="s">
        <v>22</v>
      </c>
      <c r="E1122" s="7" t="s">
        <v>17</v>
      </c>
      <c r="F1122" s="7">
        <v>374754</v>
      </c>
      <c r="G1122" s="7">
        <v>2461365</v>
      </c>
      <c r="H1122" s="37">
        <v>488066.18</v>
      </c>
      <c r="I1122" s="7">
        <v>29169</v>
      </c>
      <c r="J1122" s="7">
        <v>1237</v>
      </c>
      <c r="K1122" s="7">
        <v>139</v>
      </c>
      <c r="L1122" s="38" cm="1">
        <f t="array" ref="L1122">ConvRate(K1122,J1122)</f>
        <v>0.11236863379143087</v>
      </c>
      <c r="M1122" s="39">
        <v>648023</v>
      </c>
      <c r="N1122" s="39" cm="1">
        <f t="array" ref="N1122">Profit(M1122,H1122)</f>
        <v>159956.82</v>
      </c>
      <c r="O1122" s="40">
        <f t="shared" si="34"/>
        <v>16.732359011279097</v>
      </c>
      <c r="P1122" s="40" cm="1">
        <f t="array" ref="P1122">CostperConv('Master Data'!$H1122,'Master Data'!$K1122)</f>
        <v>3511.2674820143884</v>
      </c>
      <c r="Q1122" s="38">
        <f t="shared" si="35"/>
        <v>1.1850741356929996E-2</v>
      </c>
      <c r="R1122" s="41" cm="1">
        <f t="array" ref="R1122">ProfitPCNT(N1122,H1122)</f>
        <v>0.3277359230258487</v>
      </c>
      <c r="T1122" s="11"/>
      <c r="U1122" s="11"/>
    </row>
    <row r="1123" spans="1:21" x14ac:dyDescent="0.2">
      <c r="A1123" s="8">
        <v>198</v>
      </c>
      <c r="B1123" s="30">
        <v>44304</v>
      </c>
      <c r="C1123" s="8" t="str" cm="1">
        <f t="array" ref="C1123">Host(D1123)</f>
        <v>Google</v>
      </c>
      <c r="D1123" s="8" t="s">
        <v>23</v>
      </c>
      <c r="E1123" s="8" t="s">
        <v>24</v>
      </c>
      <c r="F1123" s="8">
        <v>39889</v>
      </c>
      <c r="G1123" s="8">
        <v>408183787</v>
      </c>
      <c r="H1123" s="31">
        <v>319606.37</v>
      </c>
      <c r="I1123" s="8">
        <v>49964</v>
      </c>
      <c r="J1123" s="8">
        <v>898</v>
      </c>
      <c r="K1123" s="8">
        <v>103</v>
      </c>
      <c r="L1123" s="32" cm="1">
        <f t="array" ref="L1123">ConvRate(K1123,J1123)</f>
        <v>0.11469933184855234</v>
      </c>
      <c r="M1123" s="33">
        <v>543744</v>
      </c>
      <c r="N1123" s="33" cm="1">
        <f t="array" ref="N1123">Profit(M1123,H1123)</f>
        <v>224137.63</v>
      </c>
      <c r="O1123" s="34">
        <f t="shared" si="34"/>
        <v>6.3967330477944122</v>
      </c>
      <c r="P1123" s="34" cm="1">
        <f t="array" ref="P1123">CostperConv('Master Data'!$H1123,'Master Data'!$K1123)</f>
        <v>3102.9744660194174</v>
      </c>
      <c r="Q1123" s="32">
        <f t="shared" si="35"/>
        <v>1.2240564567058613E-4</v>
      </c>
      <c r="R1123" s="35" cm="1">
        <f t="array" ref="R1123">ProfitPCNT(N1123,H1123)</f>
        <v>0.70129274957817644</v>
      </c>
      <c r="T1123" s="11"/>
      <c r="U1123" s="11"/>
    </row>
    <row r="1124" spans="1:21" x14ac:dyDescent="0.2">
      <c r="A1124" s="7">
        <v>199</v>
      </c>
      <c r="B1124" s="36">
        <v>44305</v>
      </c>
      <c r="C1124" s="7" t="str" cm="1">
        <f t="array" ref="C1124">Host(D1124)</f>
        <v>Facebook</v>
      </c>
      <c r="D1124" s="7" t="s">
        <v>10</v>
      </c>
      <c r="E1124" s="7" t="s">
        <v>11</v>
      </c>
      <c r="F1124" s="7">
        <v>349043</v>
      </c>
      <c r="G1124" s="7">
        <v>12848561</v>
      </c>
      <c r="H1124" s="37">
        <v>54637.73</v>
      </c>
      <c r="I1124" s="7">
        <v>27202</v>
      </c>
      <c r="J1124" s="7">
        <v>76</v>
      </c>
      <c r="K1124" s="7">
        <v>10</v>
      </c>
      <c r="L1124" s="38" cm="1">
        <f t="array" ref="L1124">ConvRate(K1124,J1124)</f>
        <v>0.13157894736842105</v>
      </c>
      <c r="M1124" s="39">
        <v>51279</v>
      </c>
      <c r="N1124" s="39" cm="1">
        <f t="array" ref="N1124">Profit(M1124,H1124)</f>
        <v>-3358.73</v>
      </c>
      <c r="O1124" s="40">
        <f t="shared" si="34"/>
        <v>2.008592382913021</v>
      </c>
      <c r="P1124" s="40" cm="1">
        <f t="array" ref="P1124">CostperConv('Master Data'!$H1124,'Master Data'!$K1124)</f>
        <v>5463.7730000000001</v>
      </c>
      <c r="Q1124" s="38">
        <f t="shared" si="35"/>
        <v>2.1171242444971076E-3</v>
      </c>
      <c r="R1124" s="41" cm="1">
        <f t="array" ref="R1124">ProfitPCNT(N1124,H1124)</f>
        <v>-6.147272223791142E-2</v>
      </c>
      <c r="T1124" s="11"/>
      <c r="U1124" s="11"/>
    </row>
    <row r="1125" spans="1:21" x14ac:dyDescent="0.2">
      <c r="A1125" s="8">
        <v>200</v>
      </c>
      <c r="B1125" s="30">
        <v>44305</v>
      </c>
      <c r="C1125" s="8" t="str" cm="1">
        <f t="array" ref="C1125">Host(D1125)</f>
        <v>Facebook</v>
      </c>
      <c r="D1125" s="8" t="s">
        <v>12</v>
      </c>
      <c r="E1125" s="8" t="s">
        <v>11</v>
      </c>
      <c r="F1125" s="8">
        <v>348934</v>
      </c>
      <c r="G1125" s="8">
        <v>8039150</v>
      </c>
      <c r="H1125" s="31">
        <v>416906.82</v>
      </c>
      <c r="I1125" s="8">
        <v>34440</v>
      </c>
      <c r="J1125" s="8">
        <v>634</v>
      </c>
      <c r="K1125" s="8">
        <v>49</v>
      </c>
      <c r="L1125" s="32" cm="1">
        <f t="array" ref="L1125">ConvRate(K1125,J1125)</f>
        <v>7.7287066246056788E-2</v>
      </c>
      <c r="M1125" s="33">
        <v>342312</v>
      </c>
      <c r="N1125" s="33" cm="1">
        <f t="array" ref="N1125">Profit(M1125,H1125)</f>
        <v>-74594.820000000007</v>
      </c>
      <c r="O1125" s="34">
        <f t="shared" si="34"/>
        <v>12.105308362369339</v>
      </c>
      <c r="P1125" s="34" cm="1">
        <f t="array" ref="P1125">CostperConv('Master Data'!$H1125,'Master Data'!$K1125)</f>
        <v>8508.3024489795916</v>
      </c>
      <c r="Q1125" s="32">
        <f t="shared" si="35"/>
        <v>4.2840350037006399E-3</v>
      </c>
      <c r="R1125" s="35" cm="1">
        <f t="array" ref="R1125">ProfitPCNT(N1125,H1125)</f>
        <v>-0.17892444167739929</v>
      </c>
      <c r="T1125" s="11"/>
      <c r="U1125" s="11"/>
    </row>
    <row r="1126" spans="1:21" x14ac:dyDescent="0.2">
      <c r="A1126" s="7">
        <v>201</v>
      </c>
      <c r="B1126" s="36">
        <v>44305</v>
      </c>
      <c r="C1126" s="7" t="str" cm="1">
        <f t="array" ref="C1126">Host(D1126)</f>
        <v>Google</v>
      </c>
      <c r="D1126" s="7" t="s">
        <v>13</v>
      </c>
      <c r="E1126" s="7" t="s">
        <v>14</v>
      </c>
      <c r="F1126" s="7">
        <v>89459845</v>
      </c>
      <c r="G1126" s="7">
        <v>424266</v>
      </c>
      <c r="H1126" s="37">
        <v>11548.59</v>
      </c>
      <c r="I1126" s="7">
        <v>7965</v>
      </c>
      <c r="J1126" s="7">
        <v>13</v>
      </c>
      <c r="K1126" s="7">
        <v>1</v>
      </c>
      <c r="L1126" s="38" cm="1">
        <f t="array" ref="L1126">ConvRate(K1126,J1126)</f>
        <v>7.6923076923076927E-2</v>
      </c>
      <c r="M1126" s="39">
        <v>14865</v>
      </c>
      <c r="N1126" s="39" cm="1">
        <f t="array" ref="N1126">Profit(M1126,H1126)</f>
        <v>3316.41</v>
      </c>
      <c r="O1126" s="40">
        <f t="shared" si="34"/>
        <v>1.4499171374764594</v>
      </c>
      <c r="P1126" s="40" cm="1">
        <f t="array" ref="P1126">CostperConv('Master Data'!$H1126,'Master Data'!$K1126)</f>
        <v>11548.59</v>
      </c>
      <c r="Q1126" s="38">
        <f t="shared" si="35"/>
        <v>1.8773599581394691E-2</v>
      </c>
      <c r="R1126" s="41" cm="1">
        <f t="array" ref="R1126">ProfitPCNT(N1126,H1126)</f>
        <v>0.28717012206684972</v>
      </c>
      <c r="T1126" s="11"/>
      <c r="U1126" s="11"/>
    </row>
    <row r="1127" spans="1:21" x14ac:dyDescent="0.2">
      <c r="A1127" s="8">
        <v>202</v>
      </c>
      <c r="B1127" s="30">
        <v>44305</v>
      </c>
      <c r="C1127" s="8" t="str" cm="1">
        <f t="array" ref="C1127">Host(D1127)</f>
        <v>Google</v>
      </c>
      <c r="D1127" s="8" t="s">
        <v>15</v>
      </c>
      <c r="E1127" s="8" t="s">
        <v>14</v>
      </c>
      <c r="F1127" s="8">
        <v>127823</v>
      </c>
      <c r="G1127" s="8">
        <v>8774283</v>
      </c>
      <c r="H1127" s="31">
        <v>89468.29</v>
      </c>
      <c r="I1127" s="8">
        <v>25145</v>
      </c>
      <c r="J1127" s="8">
        <v>293</v>
      </c>
      <c r="K1127" s="8">
        <v>23</v>
      </c>
      <c r="L1127" s="32" cm="1">
        <f t="array" ref="L1127">ConvRate(K1127,J1127)</f>
        <v>7.8498293515358364E-2</v>
      </c>
      <c r="M1127" s="33">
        <v>63675</v>
      </c>
      <c r="N1127" s="33" cm="1">
        <f t="array" ref="N1127">Profit(M1127,H1127)</f>
        <v>-25793.29</v>
      </c>
      <c r="O1127" s="34">
        <f t="shared" si="34"/>
        <v>3.5580946510240601</v>
      </c>
      <c r="P1127" s="34" cm="1">
        <f t="array" ref="P1127">CostperConv('Master Data'!$H1127,'Master Data'!$K1127)</f>
        <v>3889.9256521739126</v>
      </c>
      <c r="Q1127" s="32">
        <f t="shared" si="35"/>
        <v>2.8657612251622154E-3</v>
      </c>
      <c r="R1127" s="35" cm="1">
        <f t="array" ref="R1127">ProfitPCNT(N1127,H1127)</f>
        <v>-0.2882953278753847</v>
      </c>
      <c r="T1127" s="11"/>
      <c r="U1127" s="11"/>
    </row>
    <row r="1128" spans="1:21" x14ac:dyDescent="0.2">
      <c r="A1128" s="7">
        <v>203</v>
      </c>
      <c r="B1128" s="36">
        <v>44305</v>
      </c>
      <c r="C1128" s="7" t="str" cm="1">
        <f t="array" ref="C1128">Host(D1128)</f>
        <v>YouTube</v>
      </c>
      <c r="D1128" s="7" t="s">
        <v>16</v>
      </c>
      <c r="E1128" s="7" t="s">
        <v>17</v>
      </c>
      <c r="F1128" s="7">
        <v>10934</v>
      </c>
      <c r="G1128" s="7">
        <v>3207526</v>
      </c>
      <c r="H1128" s="37">
        <v>1014426.08</v>
      </c>
      <c r="I1128" s="7">
        <v>51804</v>
      </c>
      <c r="J1128" s="7">
        <v>1843</v>
      </c>
      <c r="K1128" s="7">
        <v>304</v>
      </c>
      <c r="L1128" s="38" cm="1">
        <f t="array" ref="L1128">ConvRate(K1128,J1128)</f>
        <v>0.16494845360824742</v>
      </c>
      <c r="M1128" s="39">
        <v>3069946</v>
      </c>
      <c r="N1128" s="39" cm="1">
        <f t="array" ref="N1128">Profit(M1128,H1128)</f>
        <v>2055519.92</v>
      </c>
      <c r="O1128" s="40">
        <f t="shared" si="34"/>
        <v>19.582002934136359</v>
      </c>
      <c r="P1128" s="40" cm="1">
        <f t="array" ref="P1128">CostperConv('Master Data'!$H1128,'Master Data'!$K1128)</f>
        <v>3336.9278947368421</v>
      </c>
      <c r="Q1128" s="38">
        <f t="shared" si="35"/>
        <v>1.6150765418581174E-2</v>
      </c>
      <c r="R1128" s="41" cm="1">
        <f t="array" ref="R1128">ProfitPCNT(N1128,H1128)</f>
        <v>2.0262885197115597</v>
      </c>
      <c r="T1128" s="11"/>
      <c r="U1128" s="11"/>
    </row>
    <row r="1129" spans="1:21" x14ac:dyDescent="0.2">
      <c r="A1129" s="8">
        <v>204</v>
      </c>
      <c r="B1129" s="30">
        <v>44305</v>
      </c>
      <c r="C1129" s="8" t="str" cm="1">
        <f t="array" ref="C1129">Host(D1129)</f>
        <v>Instagram</v>
      </c>
      <c r="D1129" s="8" t="s">
        <v>18</v>
      </c>
      <c r="E1129" s="8" t="s">
        <v>11</v>
      </c>
      <c r="F1129" s="8">
        <v>9034945</v>
      </c>
      <c r="G1129" s="8">
        <v>6685585</v>
      </c>
      <c r="H1129" s="31">
        <v>360625.77</v>
      </c>
      <c r="I1129" s="8">
        <v>26366</v>
      </c>
      <c r="J1129" s="8">
        <v>1211</v>
      </c>
      <c r="K1129" s="8">
        <v>108</v>
      </c>
      <c r="L1129" s="32" cm="1">
        <f t="array" ref="L1129">ConvRate(K1129,J1129)</f>
        <v>8.9182493806771262E-2</v>
      </c>
      <c r="M1129" s="33">
        <v>617165</v>
      </c>
      <c r="N1129" s="33" cm="1">
        <f t="array" ref="N1129">Profit(M1129,H1129)</f>
        <v>256539.23</v>
      </c>
      <c r="O1129" s="34">
        <f t="shared" si="34"/>
        <v>13.677682242281728</v>
      </c>
      <c r="P1129" s="34" cm="1">
        <f t="array" ref="P1129">CostperConv('Master Data'!$H1129,'Master Data'!$K1129)</f>
        <v>3339.1275000000001</v>
      </c>
      <c r="Q1129" s="32">
        <f t="shared" si="35"/>
        <v>3.9437087405215848E-3</v>
      </c>
      <c r="R1129" s="35" cm="1">
        <f t="array" ref="R1129">ProfitPCNT(N1129,H1129)</f>
        <v>0.71137242909734377</v>
      </c>
      <c r="T1129" s="11"/>
      <c r="U1129" s="11"/>
    </row>
    <row r="1130" spans="1:21" x14ac:dyDescent="0.2">
      <c r="A1130" s="7">
        <v>205</v>
      </c>
      <c r="B1130" s="36">
        <v>44305</v>
      </c>
      <c r="C1130" s="7" t="str" cm="1">
        <f t="array" ref="C1130">Host(D1130)</f>
        <v>Instagram</v>
      </c>
      <c r="D1130" s="7" t="s">
        <v>19</v>
      </c>
      <c r="E1130" s="7" t="s">
        <v>11</v>
      </c>
      <c r="F1130" s="7">
        <v>983498</v>
      </c>
      <c r="G1130" s="7">
        <v>11147190</v>
      </c>
      <c r="H1130" s="37">
        <v>10416.94</v>
      </c>
      <c r="I1130" s="7">
        <v>65059</v>
      </c>
      <c r="J1130" s="7">
        <v>183</v>
      </c>
      <c r="K1130" s="7">
        <v>3</v>
      </c>
      <c r="L1130" s="38" cm="1">
        <f t="array" ref="L1130">ConvRate(K1130,J1130)</f>
        <v>1.6393442622950821E-2</v>
      </c>
      <c r="M1130" s="39">
        <v>3079</v>
      </c>
      <c r="N1130" s="39" cm="1">
        <f t="array" ref="N1130">Profit(M1130,H1130)</f>
        <v>-7337.94</v>
      </c>
      <c r="O1130" s="40">
        <f t="shared" si="34"/>
        <v>0.1601152799766366</v>
      </c>
      <c r="P1130" s="40" cm="1">
        <f t="array" ref="P1130">CostperConv('Master Data'!$H1130,'Master Data'!$K1130)</f>
        <v>3472.3133333333335</v>
      </c>
      <c r="Q1130" s="38">
        <f t="shared" si="35"/>
        <v>5.8363587594721178E-3</v>
      </c>
      <c r="R1130" s="41" cm="1">
        <f t="array" ref="R1130">ProfitPCNT(N1130,H1130)</f>
        <v>-0.70442375592064455</v>
      </c>
      <c r="T1130" s="11"/>
      <c r="U1130" s="11"/>
    </row>
    <row r="1131" spans="1:21" x14ac:dyDescent="0.2">
      <c r="A1131" s="8">
        <v>206</v>
      </c>
      <c r="B1131" s="30">
        <v>44305</v>
      </c>
      <c r="C1131" s="8" t="str" cm="1">
        <f t="array" ref="C1131">Host(D1131)</f>
        <v>Facebook</v>
      </c>
      <c r="D1131" s="8" t="s">
        <v>20</v>
      </c>
      <c r="E1131" s="8" t="s">
        <v>11</v>
      </c>
      <c r="F1131" s="8">
        <v>4387490</v>
      </c>
      <c r="G1131" s="8">
        <v>94270</v>
      </c>
      <c r="H1131" s="31">
        <v>3467.02</v>
      </c>
      <c r="I1131" s="8">
        <v>3357</v>
      </c>
      <c r="J1131" s="8">
        <v>5</v>
      </c>
      <c r="K1131" s="8">
        <v>1</v>
      </c>
      <c r="L1131" s="32" cm="1">
        <f t="array" ref="L1131">ConvRate(K1131,J1131)</f>
        <v>0.2</v>
      </c>
      <c r="M1131" s="33">
        <v>5083</v>
      </c>
      <c r="N1131" s="33" cm="1">
        <f t="array" ref="N1131">Profit(M1131,H1131)</f>
        <v>1615.98</v>
      </c>
      <c r="O1131" s="34">
        <f t="shared" si="34"/>
        <v>1.032773309502532</v>
      </c>
      <c r="P1131" s="34" cm="1">
        <f t="array" ref="P1131">CostperConv('Master Data'!$H1131,'Master Data'!$K1131)</f>
        <v>3467.02</v>
      </c>
      <c r="Q1131" s="32">
        <f t="shared" si="35"/>
        <v>3.5610480534634559E-2</v>
      </c>
      <c r="R1131" s="35" cm="1">
        <f t="array" ref="R1131">ProfitPCNT(N1131,H1131)</f>
        <v>0.46610057051877407</v>
      </c>
      <c r="T1131" s="11"/>
      <c r="U1131" s="11"/>
    </row>
    <row r="1132" spans="1:21" x14ac:dyDescent="0.2">
      <c r="A1132" s="7">
        <v>207</v>
      </c>
      <c r="B1132" s="36">
        <v>44305</v>
      </c>
      <c r="C1132" s="7" t="str" cm="1">
        <f t="array" ref="C1132">Host(D1132)</f>
        <v>Facebook</v>
      </c>
      <c r="D1132" s="7" t="s">
        <v>21</v>
      </c>
      <c r="E1132" s="7" t="s">
        <v>11</v>
      </c>
      <c r="F1132" s="7">
        <v>544756</v>
      </c>
      <c r="G1132" s="7">
        <v>1393192</v>
      </c>
      <c r="H1132" s="37">
        <v>438263.76</v>
      </c>
      <c r="I1132" s="7">
        <v>11771</v>
      </c>
      <c r="J1132" s="7">
        <v>302</v>
      </c>
      <c r="K1132" s="7">
        <v>41</v>
      </c>
      <c r="L1132" s="38" cm="1">
        <f t="array" ref="L1132">ConvRate(K1132,J1132)</f>
        <v>0.13576158940397351</v>
      </c>
      <c r="M1132" s="39">
        <v>90363</v>
      </c>
      <c r="N1132" s="39" cm="1">
        <f t="array" ref="N1132">Profit(M1132,H1132)</f>
        <v>-347900.76</v>
      </c>
      <c r="O1132" s="40">
        <f t="shared" si="34"/>
        <v>37.232500212386377</v>
      </c>
      <c r="P1132" s="40" cm="1">
        <f t="array" ref="P1132">CostperConv('Master Data'!$H1132,'Master Data'!$K1132)</f>
        <v>10689.36</v>
      </c>
      <c r="Q1132" s="38">
        <f t="shared" si="35"/>
        <v>8.4489431463861397E-3</v>
      </c>
      <c r="R1132" s="41" cm="1">
        <f t="array" ref="R1132">ProfitPCNT(N1132,H1132)</f>
        <v>-0.79381594316627957</v>
      </c>
      <c r="T1132" s="11"/>
      <c r="U1132" s="11"/>
    </row>
    <row r="1133" spans="1:21" x14ac:dyDescent="0.2">
      <c r="A1133" s="8">
        <v>208</v>
      </c>
      <c r="B1133" s="30">
        <v>44305</v>
      </c>
      <c r="C1133" s="8" t="str" cm="1">
        <f t="array" ref="C1133">Host(D1133)</f>
        <v>Instagram</v>
      </c>
      <c r="D1133" s="8" t="s">
        <v>22</v>
      </c>
      <c r="E1133" s="8" t="s">
        <v>17</v>
      </c>
      <c r="F1133" s="8">
        <v>374754</v>
      </c>
      <c r="G1133" s="8">
        <v>3714818</v>
      </c>
      <c r="H1133" s="31">
        <v>340716.42</v>
      </c>
      <c r="I1133" s="8">
        <v>34541</v>
      </c>
      <c r="J1133" s="8">
        <v>681</v>
      </c>
      <c r="K1133" s="8">
        <v>116</v>
      </c>
      <c r="L1133" s="32" cm="1">
        <f t="array" ref="L1133">ConvRate(K1133,J1133)</f>
        <v>0.17033773861967694</v>
      </c>
      <c r="M1133" s="33">
        <v>544619</v>
      </c>
      <c r="N1133" s="33" cm="1">
        <f t="array" ref="N1133">Profit(M1133,H1133)</f>
        <v>203902.58</v>
      </c>
      <c r="O1133" s="34">
        <f t="shared" si="34"/>
        <v>9.8641156886019505</v>
      </c>
      <c r="P1133" s="34" cm="1">
        <f t="array" ref="P1133">CostperConv('Master Data'!$H1133,'Master Data'!$K1133)</f>
        <v>2937.210517241379</v>
      </c>
      <c r="Q1133" s="32">
        <f t="shared" si="35"/>
        <v>9.2981675010727315E-3</v>
      </c>
      <c r="R1133" s="35" cm="1">
        <f t="array" ref="R1133">ProfitPCNT(N1133,H1133)</f>
        <v>0.59845246084705872</v>
      </c>
      <c r="T1133" s="11"/>
      <c r="U1133" s="11"/>
    </row>
    <row r="1134" spans="1:21" x14ac:dyDescent="0.2">
      <c r="A1134" s="7">
        <v>209</v>
      </c>
      <c r="B1134" s="36">
        <v>44305</v>
      </c>
      <c r="C1134" s="7" t="str" cm="1">
        <f t="array" ref="C1134">Host(D1134)</f>
        <v>Google</v>
      </c>
      <c r="D1134" s="7" t="s">
        <v>23</v>
      </c>
      <c r="E1134" s="7" t="s">
        <v>24</v>
      </c>
      <c r="F1134" s="7">
        <v>39889</v>
      </c>
      <c r="G1134" s="7">
        <v>20185180</v>
      </c>
      <c r="H1134" s="37">
        <v>582467.93999999994</v>
      </c>
      <c r="I1134" s="7">
        <v>51057</v>
      </c>
      <c r="J1134" s="7">
        <v>781</v>
      </c>
      <c r="K1134" s="7">
        <v>127</v>
      </c>
      <c r="L1134" s="38" cm="1">
        <f t="array" ref="L1134">ConvRate(K1134,J1134)</f>
        <v>0.16261203585147246</v>
      </c>
      <c r="M1134" s="39">
        <v>638771</v>
      </c>
      <c r="N1134" s="39" cm="1">
        <f t="array" ref="N1134">Profit(M1134,H1134)</f>
        <v>56303.06</v>
      </c>
      <c r="O1134" s="40">
        <f t="shared" si="34"/>
        <v>11.40818967036841</v>
      </c>
      <c r="P1134" s="40" cm="1">
        <f t="array" ref="P1134">CostperConv('Master Data'!$H1134,'Master Data'!$K1134)</f>
        <v>4586.3617322834643</v>
      </c>
      <c r="Q1134" s="38">
        <f t="shared" si="35"/>
        <v>2.5294300075600021E-3</v>
      </c>
      <c r="R1134" s="41" cm="1">
        <f t="array" ref="R1134">ProfitPCNT(N1134,H1134)</f>
        <v>9.6662933929033079E-2</v>
      </c>
      <c r="T1134" s="11"/>
      <c r="U1134" s="11"/>
    </row>
    <row r="1135" spans="1:21" x14ac:dyDescent="0.2">
      <c r="A1135" s="8">
        <v>210</v>
      </c>
      <c r="B1135" s="30">
        <v>44306</v>
      </c>
      <c r="C1135" s="8" t="str" cm="1">
        <f t="array" ref="C1135">Host(D1135)</f>
        <v>Facebook</v>
      </c>
      <c r="D1135" s="8" t="s">
        <v>10</v>
      </c>
      <c r="E1135" s="8" t="s">
        <v>11</v>
      </c>
      <c r="F1135" s="8">
        <v>349043</v>
      </c>
      <c r="G1135" s="8">
        <v>10264358</v>
      </c>
      <c r="H1135" s="31">
        <v>48443.65</v>
      </c>
      <c r="I1135" s="8">
        <v>25616</v>
      </c>
      <c r="J1135" s="8">
        <v>75</v>
      </c>
      <c r="K1135" s="8">
        <v>11</v>
      </c>
      <c r="L1135" s="32" cm="1">
        <f t="array" ref="L1135">ConvRate(K1135,J1135)</f>
        <v>0.14666666666666667</v>
      </c>
      <c r="M1135" s="33">
        <v>49655</v>
      </c>
      <c r="N1135" s="33" cm="1">
        <f t="array" ref="N1135">Profit(M1135,H1135)</f>
        <v>1211.3499999999999</v>
      </c>
      <c r="O1135" s="34">
        <f t="shared" si="34"/>
        <v>1.8911481105559027</v>
      </c>
      <c r="P1135" s="34" cm="1">
        <f t="array" ref="P1135">CostperConv('Master Data'!$H1135,'Master Data'!$K1135)</f>
        <v>4403.9681818181816</v>
      </c>
      <c r="Q1135" s="32">
        <f t="shared" si="35"/>
        <v>2.4956261268361838E-3</v>
      </c>
      <c r="R1135" s="35" cm="1">
        <f t="array" ref="R1135">ProfitPCNT(N1135,H1135)</f>
        <v>2.5005341257316488E-2</v>
      </c>
      <c r="T1135" s="11"/>
      <c r="U1135" s="11"/>
    </row>
    <row r="1136" spans="1:21" x14ac:dyDescent="0.2">
      <c r="A1136" s="7">
        <v>211</v>
      </c>
      <c r="B1136" s="36">
        <v>44306</v>
      </c>
      <c r="C1136" s="7" t="str" cm="1">
        <f t="array" ref="C1136">Host(D1136)</f>
        <v>Facebook</v>
      </c>
      <c r="D1136" s="7" t="s">
        <v>12</v>
      </c>
      <c r="E1136" s="7" t="s">
        <v>11</v>
      </c>
      <c r="F1136" s="7">
        <v>348934</v>
      </c>
      <c r="G1136" s="7">
        <v>8390795</v>
      </c>
      <c r="H1136" s="37">
        <v>396763.17</v>
      </c>
      <c r="I1136" s="7">
        <v>36799</v>
      </c>
      <c r="J1136" s="7">
        <v>1002</v>
      </c>
      <c r="K1136" s="7">
        <v>66</v>
      </c>
      <c r="L1136" s="38" cm="1">
        <f t="array" ref="L1136">ConvRate(K1136,J1136)</f>
        <v>6.5868263473053898E-2</v>
      </c>
      <c r="M1136" s="39">
        <v>361861</v>
      </c>
      <c r="N1136" s="39" cm="1">
        <f t="array" ref="N1136">Profit(M1136,H1136)</f>
        <v>-34902.17</v>
      </c>
      <c r="O1136" s="40">
        <f t="shared" si="34"/>
        <v>10.781900866871382</v>
      </c>
      <c r="P1136" s="40" cm="1">
        <f t="array" ref="P1136">CostperConv('Master Data'!$H1136,'Master Data'!$K1136)</f>
        <v>6011.5631818181819</v>
      </c>
      <c r="Q1136" s="38">
        <f t="shared" si="35"/>
        <v>4.3856392630257325E-3</v>
      </c>
      <c r="R1136" s="41" cm="1">
        <f t="array" ref="R1136">ProfitPCNT(N1136,H1136)</f>
        <v>-8.7967262687209599E-2</v>
      </c>
      <c r="T1136" s="11"/>
      <c r="U1136" s="11"/>
    </row>
    <row r="1137" spans="1:21" x14ac:dyDescent="0.2">
      <c r="A1137" s="8">
        <v>212</v>
      </c>
      <c r="B1137" s="30">
        <v>44306</v>
      </c>
      <c r="C1137" s="8" t="str" cm="1">
        <f t="array" ref="C1137">Host(D1137)</f>
        <v>Google</v>
      </c>
      <c r="D1137" s="8" t="s">
        <v>13</v>
      </c>
      <c r="E1137" s="8" t="s">
        <v>14</v>
      </c>
      <c r="F1137" s="8">
        <v>89459845</v>
      </c>
      <c r="G1137" s="8">
        <v>540619</v>
      </c>
      <c r="H1137" s="31">
        <v>187290.54</v>
      </c>
      <c r="I1137" s="8">
        <v>12758</v>
      </c>
      <c r="J1137" s="8">
        <v>349</v>
      </c>
      <c r="K1137" s="8">
        <v>39</v>
      </c>
      <c r="L1137" s="32" cm="1">
        <f t="array" ref="L1137">ConvRate(K1137,J1137)</f>
        <v>0.11174785100286533</v>
      </c>
      <c r="M1137" s="33">
        <v>324853</v>
      </c>
      <c r="N1137" s="33" cm="1">
        <f t="array" ref="N1137">Profit(M1137,H1137)</f>
        <v>137562.46</v>
      </c>
      <c r="O1137" s="34">
        <f t="shared" si="34"/>
        <v>14.680242984793855</v>
      </c>
      <c r="P1137" s="34" cm="1">
        <f t="array" ref="P1137">CostperConv('Master Data'!$H1137,'Master Data'!$K1137)</f>
        <v>4802.3215384615387</v>
      </c>
      <c r="Q1137" s="32">
        <f t="shared" si="35"/>
        <v>2.359887462334842E-2</v>
      </c>
      <c r="R1137" s="35" cm="1">
        <f t="array" ref="R1137">ProfitPCNT(N1137,H1137)</f>
        <v>0.73448696340989772</v>
      </c>
      <c r="T1137" s="11"/>
      <c r="U1137" s="11"/>
    </row>
    <row r="1138" spans="1:21" x14ac:dyDescent="0.2">
      <c r="A1138" s="7">
        <v>213</v>
      </c>
      <c r="B1138" s="36">
        <v>44306</v>
      </c>
      <c r="C1138" s="7" t="str" cm="1">
        <f t="array" ref="C1138">Host(D1138)</f>
        <v>Google</v>
      </c>
      <c r="D1138" s="7" t="s">
        <v>15</v>
      </c>
      <c r="E1138" s="7" t="s">
        <v>14</v>
      </c>
      <c r="F1138" s="7">
        <v>127823</v>
      </c>
      <c r="G1138" s="7">
        <v>5829705</v>
      </c>
      <c r="H1138" s="37">
        <v>381235.63</v>
      </c>
      <c r="I1138" s="7">
        <v>28780</v>
      </c>
      <c r="J1138" s="7">
        <v>625</v>
      </c>
      <c r="K1138" s="7">
        <v>92</v>
      </c>
      <c r="L1138" s="38" cm="1">
        <f t="array" ref="L1138">ConvRate(K1138,J1138)</f>
        <v>0.1472</v>
      </c>
      <c r="M1138" s="39">
        <v>291158</v>
      </c>
      <c r="N1138" s="39" cm="1">
        <f t="array" ref="N1138">Profit(M1138,H1138)</f>
        <v>-90077.63</v>
      </c>
      <c r="O1138" s="40">
        <f t="shared" si="34"/>
        <v>13.246547255038221</v>
      </c>
      <c r="P1138" s="40" cm="1">
        <f t="array" ref="P1138">CostperConv('Master Data'!$H1138,'Master Data'!$K1138)</f>
        <v>4143.8655434782613</v>
      </c>
      <c r="Q1138" s="38">
        <f t="shared" si="35"/>
        <v>4.9367849659631147E-3</v>
      </c>
      <c r="R1138" s="41" cm="1">
        <f t="array" ref="R1138">ProfitPCNT(N1138,H1138)</f>
        <v>-0.23627809919025669</v>
      </c>
      <c r="T1138" s="11"/>
      <c r="U1138" s="11"/>
    </row>
    <row r="1139" spans="1:21" x14ac:dyDescent="0.2">
      <c r="A1139" s="8">
        <v>214</v>
      </c>
      <c r="B1139" s="30">
        <v>44306</v>
      </c>
      <c r="C1139" s="8" t="str" cm="1">
        <f t="array" ref="C1139">Host(D1139)</f>
        <v>YouTube</v>
      </c>
      <c r="D1139" s="8" t="s">
        <v>16</v>
      </c>
      <c r="E1139" s="8" t="s">
        <v>17</v>
      </c>
      <c r="F1139" s="8">
        <v>10934</v>
      </c>
      <c r="G1139" s="8">
        <v>6131188</v>
      </c>
      <c r="H1139" s="31">
        <v>349347.79</v>
      </c>
      <c r="I1139" s="8">
        <v>43367</v>
      </c>
      <c r="J1139" s="8">
        <v>1273</v>
      </c>
      <c r="K1139" s="8">
        <v>174</v>
      </c>
      <c r="L1139" s="32" cm="1">
        <f t="array" ref="L1139">ConvRate(K1139,J1139)</f>
        <v>0.13668499607227022</v>
      </c>
      <c r="M1139" s="33">
        <v>1480142</v>
      </c>
      <c r="N1139" s="33" cm="1">
        <f t="array" ref="N1139">Profit(M1139,H1139)</f>
        <v>1130794.21</v>
      </c>
      <c r="O1139" s="34">
        <f t="shared" si="34"/>
        <v>8.0556134849078784</v>
      </c>
      <c r="P1139" s="34" cm="1">
        <f t="array" ref="P1139">CostperConv('Master Data'!$H1139,'Master Data'!$K1139)</f>
        <v>2007.7459195402298</v>
      </c>
      <c r="Q1139" s="32">
        <f t="shared" si="35"/>
        <v>7.0731805973002293E-3</v>
      </c>
      <c r="R1139" s="35" cm="1">
        <f t="array" ref="R1139">ProfitPCNT(N1139,H1139)</f>
        <v>3.2368723729438793</v>
      </c>
      <c r="T1139" s="11"/>
      <c r="U1139" s="11"/>
    </row>
    <row r="1140" spans="1:21" x14ac:dyDescent="0.2">
      <c r="A1140" s="7">
        <v>215</v>
      </c>
      <c r="B1140" s="36">
        <v>44306</v>
      </c>
      <c r="C1140" s="7" t="str" cm="1">
        <f t="array" ref="C1140">Host(D1140)</f>
        <v>Instagram</v>
      </c>
      <c r="D1140" s="7" t="s">
        <v>18</v>
      </c>
      <c r="E1140" s="7" t="s">
        <v>11</v>
      </c>
      <c r="F1140" s="7">
        <v>9034945</v>
      </c>
      <c r="G1140" s="7">
        <v>7470617</v>
      </c>
      <c r="H1140" s="37">
        <v>448280.51</v>
      </c>
      <c r="I1140" s="7">
        <v>33602</v>
      </c>
      <c r="J1140" s="7">
        <v>1052</v>
      </c>
      <c r="K1140" s="7">
        <v>165</v>
      </c>
      <c r="L1140" s="38" cm="1">
        <f t="array" ref="L1140">ConvRate(K1140,J1140)</f>
        <v>0.15684410646387834</v>
      </c>
      <c r="M1140" s="39">
        <v>892565</v>
      </c>
      <c r="N1140" s="39" cm="1">
        <f t="array" ref="N1140">Profit(M1140,H1140)</f>
        <v>444284.49</v>
      </c>
      <c r="O1140" s="40">
        <f t="shared" si="34"/>
        <v>13.340887744777097</v>
      </c>
      <c r="P1140" s="40" cm="1">
        <f t="array" ref="P1140">CostperConv('Master Data'!$H1140,'Master Data'!$K1140)</f>
        <v>2716.851575757576</v>
      </c>
      <c r="Q1140" s="38">
        <f t="shared" si="35"/>
        <v>4.4978881931706577E-3</v>
      </c>
      <c r="R1140" s="41" cm="1">
        <f t="array" ref="R1140">ProfitPCNT(N1140,H1140)</f>
        <v>0.99108589396402713</v>
      </c>
      <c r="T1140" s="11"/>
      <c r="U1140" s="11"/>
    </row>
    <row r="1141" spans="1:21" x14ac:dyDescent="0.2">
      <c r="A1141" s="8">
        <v>216</v>
      </c>
      <c r="B1141" s="30">
        <v>44306</v>
      </c>
      <c r="C1141" s="8" t="str" cm="1">
        <f t="array" ref="C1141">Host(D1141)</f>
        <v>Instagram</v>
      </c>
      <c r="D1141" s="8" t="s">
        <v>19</v>
      </c>
      <c r="E1141" s="8" t="s">
        <v>11</v>
      </c>
      <c r="F1141" s="8">
        <v>983498</v>
      </c>
      <c r="G1141" s="8">
        <v>13849465</v>
      </c>
      <c r="H1141" s="31">
        <v>126151.94</v>
      </c>
      <c r="I1141" s="8">
        <v>65643</v>
      </c>
      <c r="J1141" s="8">
        <v>1171</v>
      </c>
      <c r="K1141" s="8">
        <v>57</v>
      </c>
      <c r="L1141" s="32" cm="1">
        <f t="array" ref="L1141">ConvRate(K1141,J1141)</f>
        <v>4.8676345004269858E-2</v>
      </c>
      <c r="M1141" s="33">
        <v>70083</v>
      </c>
      <c r="N1141" s="33" cm="1">
        <f t="array" ref="N1141">Profit(M1141,H1141)</f>
        <v>-56068.94</v>
      </c>
      <c r="O1141" s="34">
        <f t="shared" si="34"/>
        <v>1.9217881571530857</v>
      </c>
      <c r="P1141" s="34" cm="1">
        <f t="array" ref="P1141">CostperConv('Master Data'!$H1141,'Master Data'!$K1141)</f>
        <v>2213.1919298245616</v>
      </c>
      <c r="Q1141" s="32">
        <f t="shared" si="35"/>
        <v>4.7397498748146588E-3</v>
      </c>
      <c r="R1141" s="35" cm="1">
        <f t="array" ref="R1141">ProfitPCNT(N1141,H1141)</f>
        <v>-0.44445563025031565</v>
      </c>
      <c r="T1141" s="11"/>
      <c r="U1141" s="11"/>
    </row>
    <row r="1142" spans="1:21" x14ac:dyDescent="0.2">
      <c r="A1142" s="7">
        <v>217</v>
      </c>
      <c r="B1142" s="36">
        <v>44306</v>
      </c>
      <c r="C1142" s="7" t="str" cm="1">
        <f t="array" ref="C1142">Host(D1142)</f>
        <v>Facebook</v>
      </c>
      <c r="D1142" s="7" t="s">
        <v>20</v>
      </c>
      <c r="E1142" s="7" t="s">
        <v>11</v>
      </c>
      <c r="F1142" s="7">
        <v>4387490</v>
      </c>
      <c r="G1142" s="7">
        <v>95704</v>
      </c>
      <c r="H1142" s="37">
        <v>62944.160000000003</v>
      </c>
      <c r="I1142" s="7">
        <v>4018</v>
      </c>
      <c r="J1142" s="7">
        <v>93</v>
      </c>
      <c r="K1142" s="7">
        <v>24</v>
      </c>
      <c r="L1142" s="38" cm="1">
        <f t="array" ref="L1142">ConvRate(K1142,J1142)</f>
        <v>0.25806451612903225</v>
      </c>
      <c r="M1142" s="39">
        <v>136919</v>
      </c>
      <c r="N1142" s="39" cm="1">
        <f t="array" ref="N1142">Profit(M1142,H1142)</f>
        <v>73974.84</v>
      </c>
      <c r="O1142" s="40">
        <f t="shared" si="34"/>
        <v>15.665545047287209</v>
      </c>
      <c r="P1142" s="40" cm="1">
        <f t="array" ref="P1142">CostperConv('Master Data'!$H1142,'Master Data'!$K1142)</f>
        <v>2622.6733333333336</v>
      </c>
      <c r="Q1142" s="38">
        <f t="shared" si="35"/>
        <v>4.1983616149795198E-2</v>
      </c>
      <c r="R1142" s="41" cm="1">
        <f t="array" ref="R1142">ProfitPCNT(N1142,H1142)</f>
        <v>1.1752454874288574</v>
      </c>
      <c r="T1142" s="11"/>
      <c r="U1142" s="11"/>
    </row>
    <row r="1143" spans="1:21" x14ac:dyDescent="0.2">
      <c r="A1143" s="8">
        <v>218</v>
      </c>
      <c r="B1143" s="30">
        <v>44306</v>
      </c>
      <c r="C1143" s="8" t="str" cm="1">
        <f t="array" ref="C1143">Host(D1143)</f>
        <v>Facebook</v>
      </c>
      <c r="D1143" s="8" t="s">
        <v>21</v>
      </c>
      <c r="E1143" s="8" t="s">
        <v>11</v>
      </c>
      <c r="F1143" s="8">
        <v>544756</v>
      </c>
      <c r="G1143" s="8">
        <v>1157165</v>
      </c>
      <c r="H1143" s="31">
        <v>155865.82999999999</v>
      </c>
      <c r="I1143" s="8">
        <v>15983</v>
      </c>
      <c r="J1143" s="8">
        <v>122</v>
      </c>
      <c r="K1143" s="8">
        <v>15</v>
      </c>
      <c r="L1143" s="32" cm="1">
        <f t="array" ref="L1143">ConvRate(K1143,J1143)</f>
        <v>0.12295081967213115</v>
      </c>
      <c r="M1143" s="33">
        <v>15140</v>
      </c>
      <c r="N1143" s="33" cm="1">
        <f t="array" ref="N1143">Profit(M1143,H1143)</f>
        <v>-140725.82999999999</v>
      </c>
      <c r="O1143" s="34">
        <f t="shared" si="34"/>
        <v>9.7519758493399227</v>
      </c>
      <c r="P1143" s="34" cm="1">
        <f t="array" ref="P1143">CostperConv('Master Data'!$H1143,'Master Data'!$K1143)</f>
        <v>10391.055333333332</v>
      </c>
      <c r="Q1143" s="32">
        <f t="shared" si="35"/>
        <v>1.3812204828179214E-2</v>
      </c>
      <c r="R1143" s="35" cm="1">
        <f t="array" ref="R1143">ProfitPCNT(N1143,H1143)</f>
        <v>-0.90286517577329173</v>
      </c>
      <c r="T1143" s="11"/>
      <c r="U1143" s="11"/>
    </row>
    <row r="1144" spans="1:21" x14ac:dyDescent="0.2">
      <c r="A1144" s="7">
        <v>219</v>
      </c>
      <c r="B1144" s="36">
        <v>44306</v>
      </c>
      <c r="C1144" s="7" t="str" cm="1">
        <f t="array" ref="C1144">Host(D1144)</f>
        <v>Instagram</v>
      </c>
      <c r="D1144" s="7" t="s">
        <v>22</v>
      </c>
      <c r="E1144" s="7" t="s">
        <v>17</v>
      </c>
      <c r="F1144" s="7">
        <v>374754</v>
      </c>
      <c r="G1144" s="7">
        <v>4489548</v>
      </c>
      <c r="H1144" s="37">
        <v>601089.61</v>
      </c>
      <c r="I1144" s="7">
        <v>33865</v>
      </c>
      <c r="J1144" s="7">
        <v>805</v>
      </c>
      <c r="K1144" s="7">
        <v>154</v>
      </c>
      <c r="L1144" s="38" cm="1">
        <f t="array" ref="L1144">ConvRate(K1144,J1144)</f>
        <v>0.19130434782608696</v>
      </c>
      <c r="M1144" s="39">
        <v>629262</v>
      </c>
      <c r="N1144" s="39" cm="1">
        <f t="array" ref="N1144">Profit(M1144,H1144)</f>
        <v>28172.39</v>
      </c>
      <c r="O1144" s="40">
        <f t="shared" si="34"/>
        <v>17.749582459766721</v>
      </c>
      <c r="P1144" s="40" cm="1">
        <f t="array" ref="P1144">CostperConv('Master Data'!$H1144,'Master Data'!$K1144)</f>
        <v>3903.1792857142855</v>
      </c>
      <c r="Q1144" s="38">
        <f t="shared" si="35"/>
        <v>7.5430756058293622E-3</v>
      </c>
      <c r="R1144" s="41" cm="1">
        <f t="array" ref="R1144">ProfitPCNT(N1144,H1144)</f>
        <v>4.6868868686650564E-2</v>
      </c>
      <c r="T1144" s="11"/>
      <c r="U1144" s="11"/>
    </row>
    <row r="1145" spans="1:21" x14ac:dyDescent="0.2">
      <c r="A1145" s="8">
        <v>220</v>
      </c>
      <c r="B1145" s="30">
        <v>44306</v>
      </c>
      <c r="C1145" s="8" t="str" cm="1">
        <f t="array" ref="C1145">Host(D1145)</f>
        <v>Google</v>
      </c>
      <c r="D1145" s="8" t="s">
        <v>23</v>
      </c>
      <c r="E1145" s="8" t="s">
        <v>24</v>
      </c>
      <c r="F1145" s="8">
        <v>39889</v>
      </c>
      <c r="G1145" s="8">
        <v>29695961</v>
      </c>
      <c r="H1145" s="31">
        <v>720500.15</v>
      </c>
      <c r="I1145" s="8">
        <v>46453</v>
      </c>
      <c r="J1145" s="8">
        <v>1905</v>
      </c>
      <c r="K1145" s="8">
        <v>266</v>
      </c>
      <c r="L1145" s="32" cm="1">
        <f t="array" ref="L1145">ConvRate(K1145,J1145)</f>
        <v>0.13963254593175853</v>
      </c>
      <c r="M1145" s="33">
        <v>989650</v>
      </c>
      <c r="N1145" s="33" cm="1">
        <f t="array" ref="N1145">Profit(M1145,H1145)</f>
        <v>269149.84999999998</v>
      </c>
      <c r="O1145" s="34">
        <f t="shared" si="34"/>
        <v>15.510303963145546</v>
      </c>
      <c r="P1145" s="34" cm="1">
        <f t="array" ref="P1145">CostperConv('Master Data'!$H1145,'Master Data'!$K1145)</f>
        <v>2708.647180451128</v>
      </c>
      <c r="Q1145" s="32">
        <f t="shared" si="35"/>
        <v>1.5642868065458464E-3</v>
      </c>
      <c r="R1145" s="35" cm="1">
        <f t="array" ref="R1145">ProfitPCNT(N1145,H1145)</f>
        <v>0.37355974179880458</v>
      </c>
      <c r="T1145" s="11"/>
      <c r="U1145" s="11"/>
    </row>
    <row r="1146" spans="1:21" x14ac:dyDescent="0.2">
      <c r="A1146" s="7">
        <v>221</v>
      </c>
      <c r="B1146" s="36">
        <v>44307</v>
      </c>
      <c r="C1146" s="7" t="str" cm="1">
        <f t="array" ref="C1146">Host(D1146)</f>
        <v>Facebook</v>
      </c>
      <c r="D1146" s="7" t="s">
        <v>10</v>
      </c>
      <c r="E1146" s="7" t="s">
        <v>11</v>
      </c>
      <c r="F1146" s="7">
        <v>349043</v>
      </c>
      <c r="G1146" s="7">
        <v>508533</v>
      </c>
      <c r="H1146" s="37">
        <v>38473.11</v>
      </c>
      <c r="I1146" s="7">
        <v>2200</v>
      </c>
      <c r="J1146" s="7">
        <v>59</v>
      </c>
      <c r="K1146" s="7">
        <v>6</v>
      </c>
      <c r="L1146" s="38" cm="1">
        <f t="array" ref="L1146">ConvRate(K1146,J1146)</f>
        <v>0.10169491525423729</v>
      </c>
      <c r="M1146" s="39">
        <v>35134</v>
      </c>
      <c r="N1146" s="39" cm="1">
        <f t="array" ref="N1146">Profit(M1146,H1146)</f>
        <v>-3339.11</v>
      </c>
      <c r="O1146" s="40">
        <f t="shared" si="34"/>
        <v>17.487777272727271</v>
      </c>
      <c r="P1146" s="40" cm="1">
        <f t="array" ref="P1146">CostperConv('Master Data'!$H1146,'Master Data'!$K1146)</f>
        <v>6412.1850000000004</v>
      </c>
      <c r="Q1146" s="38">
        <f t="shared" si="35"/>
        <v>4.326169589780801E-3</v>
      </c>
      <c r="R1146" s="41" cm="1">
        <f t="array" ref="R1146">ProfitPCNT(N1146,H1146)</f>
        <v>-8.6790748135515947E-2</v>
      </c>
      <c r="T1146" s="11"/>
      <c r="U1146" s="11"/>
    </row>
    <row r="1147" spans="1:21" x14ac:dyDescent="0.2">
      <c r="A1147" s="8">
        <v>222</v>
      </c>
      <c r="B1147" s="30">
        <v>44307</v>
      </c>
      <c r="C1147" s="8" t="str" cm="1">
        <f t="array" ref="C1147">Host(D1147)</f>
        <v>Facebook</v>
      </c>
      <c r="D1147" s="8" t="s">
        <v>12</v>
      </c>
      <c r="E1147" s="8" t="s">
        <v>11</v>
      </c>
      <c r="F1147" s="8">
        <v>348934</v>
      </c>
      <c r="G1147" s="8">
        <v>566800</v>
      </c>
      <c r="H1147" s="31">
        <v>40347.51</v>
      </c>
      <c r="I1147" s="8">
        <v>3602</v>
      </c>
      <c r="J1147" s="8">
        <v>128</v>
      </c>
      <c r="K1147" s="8">
        <v>5</v>
      </c>
      <c r="L1147" s="32" cm="1">
        <f t="array" ref="L1147">ConvRate(K1147,J1147)</f>
        <v>3.90625E-2</v>
      </c>
      <c r="M1147" s="33">
        <v>23968</v>
      </c>
      <c r="N1147" s="33" cm="1">
        <f t="array" ref="N1147">Profit(M1147,H1147)</f>
        <v>-16379.51</v>
      </c>
      <c r="O1147" s="34">
        <f t="shared" si="34"/>
        <v>11.201418656302055</v>
      </c>
      <c r="P1147" s="34" cm="1">
        <f t="array" ref="P1147">CostperConv('Master Data'!$H1147,'Master Data'!$K1147)</f>
        <v>8069.5020000000004</v>
      </c>
      <c r="Q1147" s="32">
        <f t="shared" si="35"/>
        <v>6.3549752999294282E-3</v>
      </c>
      <c r="R1147" s="35" cm="1">
        <f t="array" ref="R1147">ProfitPCNT(N1147,H1147)</f>
        <v>-0.40596086350805788</v>
      </c>
      <c r="T1147" s="11"/>
      <c r="U1147" s="11"/>
    </row>
    <row r="1148" spans="1:21" x14ac:dyDescent="0.2">
      <c r="A1148" s="7">
        <v>223</v>
      </c>
      <c r="B1148" s="36">
        <v>44307</v>
      </c>
      <c r="C1148" s="7" t="str" cm="1">
        <f t="array" ref="C1148">Host(D1148)</f>
        <v>Google</v>
      </c>
      <c r="D1148" s="7" t="s">
        <v>13</v>
      </c>
      <c r="E1148" s="7" t="s">
        <v>14</v>
      </c>
      <c r="F1148" s="7">
        <v>89459845</v>
      </c>
      <c r="G1148" s="7">
        <v>49301</v>
      </c>
      <c r="H1148" s="37">
        <v>10417.74</v>
      </c>
      <c r="I1148" s="7">
        <v>1048</v>
      </c>
      <c r="J1148" s="7">
        <v>16</v>
      </c>
      <c r="K1148" s="7">
        <v>1</v>
      </c>
      <c r="L1148" s="38" cm="1">
        <f t="array" ref="L1148">ConvRate(K1148,J1148)</f>
        <v>6.25E-2</v>
      </c>
      <c r="M1148" s="39">
        <v>17831</v>
      </c>
      <c r="N1148" s="39" cm="1">
        <f t="array" ref="N1148">Profit(M1148,H1148)</f>
        <v>7413.26</v>
      </c>
      <c r="O1148" s="40">
        <f t="shared" si="34"/>
        <v>9.9405916030534343</v>
      </c>
      <c r="P1148" s="40" cm="1">
        <f t="array" ref="P1148">CostperConv('Master Data'!$H1148,'Master Data'!$K1148)</f>
        <v>10417.74</v>
      </c>
      <c r="Q1148" s="38">
        <f t="shared" si="35"/>
        <v>2.1257175310845623E-2</v>
      </c>
      <c r="R1148" s="41" cm="1">
        <f t="array" ref="R1148">ProfitPCNT(N1148,H1148)</f>
        <v>0.71159963677342686</v>
      </c>
      <c r="T1148" s="11"/>
      <c r="U1148" s="11"/>
    </row>
    <row r="1149" spans="1:21" x14ac:dyDescent="0.2">
      <c r="A1149" s="8">
        <v>224</v>
      </c>
      <c r="B1149" s="30">
        <v>44307</v>
      </c>
      <c r="C1149" s="8" t="str" cm="1">
        <f t="array" ref="C1149">Host(D1149)</f>
        <v>Google</v>
      </c>
      <c r="D1149" s="8" t="s">
        <v>15</v>
      </c>
      <c r="E1149" s="8" t="s">
        <v>14</v>
      </c>
      <c r="F1149" s="8">
        <v>127823</v>
      </c>
      <c r="G1149" s="8">
        <v>487184</v>
      </c>
      <c r="H1149" s="31">
        <v>14591.55</v>
      </c>
      <c r="I1149" s="8">
        <v>2206</v>
      </c>
      <c r="J1149" s="8">
        <v>38</v>
      </c>
      <c r="K1149" s="8">
        <v>5</v>
      </c>
      <c r="L1149" s="32" cm="1">
        <f t="array" ref="L1149">ConvRate(K1149,J1149)</f>
        <v>0.13157894736842105</v>
      </c>
      <c r="M1149" s="33">
        <v>13213</v>
      </c>
      <c r="N1149" s="33" cm="1">
        <f t="array" ref="N1149">Profit(M1149,H1149)</f>
        <v>-1378.55</v>
      </c>
      <c r="O1149" s="34">
        <f t="shared" si="34"/>
        <v>6.6144832275611964</v>
      </c>
      <c r="P1149" s="34" cm="1">
        <f t="array" ref="P1149">CostperConv('Master Data'!$H1149,'Master Data'!$K1149)</f>
        <v>2918.31</v>
      </c>
      <c r="Q1149" s="32">
        <f t="shared" si="35"/>
        <v>4.5280633189924138E-3</v>
      </c>
      <c r="R1149" s="35" cm="1">
        <f t="array" ref="R1149">ProfitPCNT(N1149,H1149)</f>
        <v>-9.447591242876871E-2</v>
      </c>
      <c r="T1149" s="11"/>
      <c r="U1149" s="11"/>
    </row>
    <row r="1150" spans="1:21" x14ac:dyDescent="0.2">
      <c r="A1150" s="7">
        <v>225</v>
      </c>
      <c r="B1150" s="36">
        <v>44307</v>
      </c>
      <c r="C1150" s="7" t="str" cm="1">
        <f t="array" ref="C1150">Host(D1150)</f>
        <v>YouTube</v>
      </c>
      <c r="D1150" s="7" t="s">
        <v>16</v>
      </c>
      <c r="E1150" s="7" t="s">
        <v>17</v>
      </c>
      <c r="F1150" s="7">
        <v>10934</v>
      </c>
      <c r="G1150" s="7">
        <v>828483</v>
      </c>
      <c r="H1150" s="37">
        <v>34441.269999999997</v>
      </c>
      <c r="I1150" s="7">
        <v>4049</v>
      </c>
      <c r="J1150" s="7">
        <v>93</v>
      </c>
      <c r="K1150" s="7">
        <v>23</v>
      </c>
      <c r="L1150" s="38" cm="1">
        <f t="array" ref="L1150">ConvRate(K1150,J1150)</f>
        <v>0.24731182795698925</v>
      </c>
      <c r="M1150" s="39">
        <v>178787</v>
      </c>
      <c r="N1150" s="39" cm="1">
        <f t="array" ref="N1150">Profit(M1150,H1150)</f>
        <v>144345.73000000001</v>
      </c>
      <c r="O1150" s="40">
        <f t="shared" si="34"/>
        <v>8.5061175598913312</v>
      </c>
      <c r="P1150" s="40" cm="1">
        <f t="array" ref="P1150">CostperConv('Master Data'!$H1150,'Master Data'!$K1150)</f>
        <v>1497.4465217391303</v>
      </c>
      <c r="Q1150" s="38">
        <f t="shared" si="35"/>
        <v>4.8872457250178939E-3</v>
      </c>
      <c r="R1150" s="41" cm="1">
        <f t="array" ref="R1150">ProfitPCNT(N1150,H1150)</f>
        <v>4.1910687381737093</v>
      </c>
      <c r="T1150" s="11"/>
      <c r="U1150" s="11"/>
    </row>
    <row r="1151" spans="1:21" x14ac:dyDescent="0.2">
      <c r="A1151" s="8">
        <v>226</v>
      </c>
      <c r="B1151" s="30">
        <v>44307</v>
      </c>
      <c r="C1151" s="8" t="str" cm="1">
        <f t="array" ref="C1151">Host(D1151)</f>
        <v>Instagram</v>
      </c>
      <c r="D1151" s="8" t="s">
        <v>18</v>
      </c>
      <c r="E1151" s="8" t="s">
        <v>11</v>
      </c>
      <c r="F1151" s="8">
        <v>9034945</v>
      </c>
      <c r="G1151" s="8">
        <v>477603</v>
      </c>
      <c r="H1151" s="31">
        <v>28109.53</v>
      </c>
      <c r="I1151" s="8">
        <v>3222</v>
      </c>
      <c r="J1151" s="8">
        <v>55</v>
      </c>
      <c r="K1151" s="8">
        <v>9</v>
      </c>
      <c r="L1151" s="32" cm="1">
        <f t="array" ref="L1151">ConvRate(K1151,J1151)</f>
        <v>0.16363636363636364</v>
      </c>
      <c r="M1151" s="33">
        <v>48448</v>
      </c>
      <c r="N1151" s="33" cm="1">
        <f t="array" ref="N1151">Profit(M1151,H1151)</f>
        <v>20338.47</v>
      </c>
      <c r="O1151" s="34">
        <f t="shared" si="34"/>
        <v>8.7242489137181867</v>
      </c>
      <c r="P1151" s="34" cm="1">
        <f t="array" ref="P1151">CostperConv('Master Data'!$H1151,'Master Data'!$K1151)</f>
        <v>3123.2811111111109</v>
      </c>
      <c r="Q1151" s="32">
        <f t="shared" si="35"/>
        <v>6.7461887802212298E-3</v>
      </c>
      <c r="R1151" s="35" cm="1">
        <f t="array" ref="R1151">ProfitPCNT(N1151,H1151)</f>
        <v>0.72354358112711248</v>
      </c>
      <c r="T1151" s="11"/>
      <c r="U1151" s="11"/>
    </row>
    <row r="1152" spans="1:21" x14ac:dyDescent="0.2">
      <c r="A1152" s="7">
        <v>227</v>
      </c>
      <c r="B1152" s="36">
        <v>44307</v>
      </c>
      <c r="C1152" s="7" t="str" cm="1">
        <f t="array" ref="C1152">Host(D1152)</f>
        <v>Instagram</v>
      </c>
      <c r="D1152" s="7" t="s">
        <v>19</v>
      </c>
      <c r="E1152" s="7" t="s">
        <v>11</v>
      </c>
      <c r="F1152" s="7">
        <v>983498</v>
      </c>
      <c r="G1152" s="7">
        <v>661053</v>
      </c>
      <c r="H1152" s="37">
        <v>13228.83</v>
      </c>
      <c r="I1152" s="7">
        <v>5629</v>
      </c>
      <c r="J1152" s="7">
        <v>91</v>
      </c>
      <c r="K1152" s="7">
        <v>4</v>
      </c>
      <c r="L1152" s="38" cm="1">
        <f t="array" ref="L1152">ConvRate(K1152,J1152)</f>
        <v>4.3956043956043959E-2</v>
      </c>
      <c r="M1152" s="39">
        <v>8784</v>
      </c>
      <c r="N1152" s="39" cm="1">
        <f t="array" ref="N1152">Profit(M1152,H1152)</f>
        <v>-4444.83</v>
      </c>
      <c r="O1152" s="40">
        <f t="shared" si="34"/>
        <v>2.3501208029845442</v>
      </c>
      <c r="P1152" s="40" cm="1">
        <f t="array" ref="P1152">CostperConv('Master Data'!$H1152,'Master Data'!$K1152)</f>
        <v>3307.2075</v>
      </c>
      <c r="Q1152" s="38">
        <f t="shared" si="35"/>
        <v>8.5152022606356827E-3</v>
      </c>
      <c r="R1152" s="41" cm="1">
        <f t="array" ref="R1152">ProfitPCNT(N1152,H1152)</f>
        <v>-0.33599570030002651</v>
      </c>
      <c r="T1152" s="11"/>
      <c r="U1152" s="11"/>
    </row>
    <row r="1153" spans="1:21" x14ac:dyDescent="0.2">
      <c r="A1153" s="8">
        <v>228</v>
      </c>
      <c r="B1153" s="30">
        <v>44307</v>
      </c>
      <c r="C1153" s="8" t="str" cm="1">
        <f t="array" ref="C1153">Host(D1153)</f>
        <v>Facebook</v>
      </c>
      <c r="D1153" s="8" t="s">
        <v>20</v>
      </c>
      <c r="E1153" s="8" t="s">
        <v>11</v>
      </c>
      <c r="F1153" s="8">
        <v>4387490</v>
      </c>
      <c r="G1153" s="8">
        <v>12470</v>
      </c>
      <c r="H1153" s="31">
        <v>1310.29</v>
      </c>
      <c r="I1153" s="8">
        <v>276</v>
      </c>
      <c r="J1153" s="8">
        <v>2</v>
      </c>
      <c r="K1153" s="8">
        <v>1</v>
      </c>
      <c r="L1153" s="32" cm="1">
        <f t="array" ref="L1153">ConvRate(K1153,J1153)</f>
        <v>0.5</v>
      </c>
      <c r="M1153" s="33">
        <v>3944</v>
      </c>
      <c r="N1153" s="33" cm="1">
        <f t="array" ref="N1153">Profit(M1153,H1153)</f>
        <v>2633.71</v>
      </c>
      <c r="O1153" s="34">
        <f t="shared" si="34"/>
        <v>4.7474275362318838</v>
      </c>
      <c r="P1153" s="34" cm="1">
        <f t="array" ref="P1153">CostperConv('Master Data'!$H1153,'Master Data'!$K1153)</f>
        <v>1310.29</v>
      </c>
      <c r="Q1153" s="32">
        <f t="shared" si="35"/>
        <v>2.2133119486768243E-2</v>
      </c>
      <c r="R1153" s="35" cm="1">
        <f t="array" ref="R1153">ProfitPCNT(N1153,H1153)</f>
        <v>2.0100206824443445</v>
      </c>
      <c r="T1153" s="11"/>
      <c r="U1153" s="11"/>
    </row>
    <row r="1154" spans="1:21" x14ac:dyDescent="0.2">
      <c r="A1154" s="7">
        <v>229</v>
      </c>
      <c r="B1154" s="36">
        <v>44307</v>
      </c>
      <c r="C1154" s="7" t="str" cm="1">
        <f t="array" ref="C1154">Host(D1154)</f>
        <v>Facebook</v>
      </c>
      <c r="D1154" s="7" t="s">
        <v>21</v>
      </c>
      <c r="E1154" s="7" t="s">
        <v>11</v>
      </c>
      <c r="F1154" s="7">
        <v>544756</v>
      </c>
      <c r="G1154" s="7">
        <v>112875</v>
      </c>
      <c r="H1154" s="37">
        <v>31327.360000000001</v>
      </c>
      <c r="I1154" s="7">
        <v>1385</v>
      </c>
      <c r="J1154" s="7">
        <v>23</v>
      </c>
      <c r="K1154" s="7">
        <v>4</v>
      </c>
      <c r="L1154" s="38" cm="1">
        <f t="array" ref="L1154">ConvRate(K1154,J1154)</f>
        <v>0.17391304347826086</v>
      </c>
      <c r="M1154" s="39">
        <v>4595</v>
      </c>
      <c r="N1154" s="39" cm="1">
        <f t="array" ref="N1154">Profit(M1154,H1154)</f>
        <v>-26732.36</v>
      </c>
      <c r="O1154" s="40">
        <f t="shared" ref="O1154:O1217" si="36">H1154/I1154</f>
        <v>22.619032490974728</v>
      </c>
      <c r="P1154" s="40" cm="1">
        <f t="array" ref="P1154">CostperConv('Master Data'!$H1154,'Master Data'!$K1154)</f>
        <v>7831.84</v>
      </c>
      <c r="Q1154" s="38">
        <f t="shared" si="35"/>
        <v>1.2270210409745293E-2</v>
      </c>
      <c r="R1154" s="41" cm="1">
        <f t="array" ref="R1154">ProfitPCNT(N1154,H1154)</f>
        <v>-0.85332310159553826</v>
      </c>
      <c r="T1154" s="11"/>
      <c r="U1154" s="11"/>
    </row>
    <row r="1155" spans="1:21" x14ac:dyDescent="0.2">
      <c r="A1155" s="8">
        <v>230</v>
      </c>
      <c r="B1155" s="30">
        <v>44307</v>
      </c>
      <c r="C1155" s="8" t="str" cm="1">
        <f t="array" ref="C1155">Host(D1155)</f>
        <v>Instagram</v>
      </c>
      <c r="D1155" s="8" t="s">
        <v>22</v>
      </c>
      <c r="E1155" s="8" t="s">
        <v>17</v>
      </c>
      <c r="F1155" s="8">
        <v>374754</v>
      </c>
      <c r="G1155" s="8">
        <v>290345</v>
      </c>
      <c r="H1155" s="31">
        <v>64486.25</v>
      </c>
      <c r="I1155" s="8">
        <v>3279</v>
      </c>
      <c r="J1155" s="8">
        <v>71</v>
      </c>
      <c r="K1155" s="8">
        <v>14</v>
      </c>
      <c r="L1155" s="32" cm="1">
        <f t="array" ref="L1155">ConvRate(K1155,J1155)</f>
        <v>0.19718309859154928</v>
      </c>
      <c r="M1155" s="33">
        <v>81661</v>
      </c>
      <c r="N1155" s="33" cm="1">
        <f t="array" ref="N1155">Profit(M1155,H1155)</f>
        <v>17174.75</v>
      </c>
      <c r="O1155" s="34">
        <f t="shared" si="36"/>
        <v>19.666437938395852</v>
      </c>
      <c r="P1155" s="34" cm="1">
        <f t="array" ref="P1155">CostperConv('Master Data'!$H1155,'Master Data'!$K1155)</f>
        <v>4606.1607142857147</v>
      </c>
      <c r="Q1155" s="32">
        <f t="shared" ref="Q1155:Q1218" si="37">I1155/G1155</f>
        <v>1.1293461227160791E-2</v>
      </c>
      <c r="R1155" s="35" cm="1">
        <f t="array" ref="R1155">ProfitPCNT(N1155,H1155)</f>
        <v>0.26633196999360331</v>
      </c>
      <c r="T1155" s="11"/>
      <c r="U1155" s="11"/>
    </row>
    <row r="1156" spans="1:21" x14ac:dyDescent="0.2">
      <c r="A1156" s="7">
        <v>231</v>
      </c>
      <c r="B1156" s="36">
        <v>44307</v>
      </c>
      <c r="C1156" s="7" t="str" cm="1">
        <f t="array" ref="C1156">Host(D1156)</f>
        <v>Google</v>
      </c>
      <c r="D1156" s="7" t="s">
        <v>23</v>
      </c>
      <c r="E1156" s="7" t="s">
        <v>24</v>
      </c>
      <c r="F1156" s="7">
        <v>39889</v>
      </c>
      <c r="G1156" s="7">
        <v>35980107</v>
      </c>
      <c r="H1156" s="37">
        <v>27607.83</v>
      </c>
      <c r="I1156" s="7">
        <v>4235</v>
      </c>
      <c r="J1156" s="7">
        <v>60</v>
      </c>
      <c r="K1156" s="7">
        <v>10</v>
      </c>
      <c r="L1156" s="38" cm="1">
        <f t="array" ref="L1156">ConvRate(K1156,J1156)</f>
        <v>0.16666666666666666</v>
      </c>
      <c r="M1156" s="39">
        <v>30930</v>
      </c>
      <c r="N1156" s="39" cm="1">
        <f t="array" ref="N1156">Profit(M1156,H1156)</f>
        <v>3322.17</v>
      </c>
      <c r="O1156" s="40">
        <f t="shared" si="36"/>
        <v>6.5189681227863048</v>
      </c>
      <c r="P1156" s="40" cm="1">
        <f t="array" ref="P1156">CostperConv('Master Data'!$H1156,'Master Data'!$K1156)</f>
        <v>2760.7830000000004</v>
      </c>
      <c r="Q1156" s="38">
        <f t="shared" si="37"/>
        <v>1.1770393011894045E-4</v>
      </c>
      <c r="R1156" s="41" cm="1">
        <f t="array" ref="R1156">ProfitPCNT(N1156,H1156)</f>
        <v>0.12033433993182369</v>
      </c>
      <c r="T1156" s="11"/>
      <c r="U1156" s="11"/>
    </row>
    <row r="1157" spans="1:21" x14ac:dyDescent="0.2">
      <c r="A1157" s="8">
        <v>232</v>
      </c>
      <c r="B1157" s="30">
        <v>44308</v>
      </c>
      <c r="C1157" s="8" t="str" cm="1">
        <f t="array" ref="C1157">Host(D1157)</f>
        <v>Facebook</v>
      </c>
      <c r="D1157" s="8" t="s">
        <v>10</v>
      </c>
      <c r="E1157" s="8" t="s">
        <v>11</v>
      </c>
      <c r="F1157" s="8">
        <v>349043</v>
      </c>
      <c r="G1157" s="8">
        <v>714224</v>
      </c>
      <c r="H1157" s="31">
        <v>57814.26</v>
      </c>
      <c r="I1157" s="8">
        <v>5677</v>
      </c>
      <c r="J1157" s="8">
        <v>101</v>
      </c>
      <c r="K1157" s="8">
        <v>10</v>
      </c>
      <c r="L1157" s="32" cm="1">
        <f t="array" ref="L1157">ConvRate(K1157,J1157)</f>
        <v>9.9009900990099015E-2</v>
      </c>
      <c r="M1157" s="33">
        <v>63772</v>
      </c>
      <c r="N1157" s="33" cm="1">
        <f t="array" ref="N1157">Profit(M1157,H1157)</f>
        <v>5957.74</v>
      </c>
      <c r="O1157" s="34">
        <f t="shared" si="36"/>
        <v>10.183945745992602</v>
      </c>
      <c r="P1157" s="34" cm="1">
        <f t="array" ref="P1157">CostperConv('Master Data'!$H1157,'Master Data'!$K1157)</f>
        <v>5781.4260000000004</v>
      </c>
      <c r="Q1157" s="32">
        <f t="shared" si="37"/>
        <v>7.9484867492551365E-3</v>
      </c>
      <c r="R1157" s="35" cm="1">
        <f t="array" ref="R1157">ProfitPCNT(N1157,H1157)</f>
        <v>0.10304966283404821</v>
      </c>
      <c r="T1157" s="11"/>
      <c r="U1157" s="11"/>
    </row>
    <row r="1158" spans="1:21" x14ac:dyDescent="0.2">
      <c r="A1158" s="7">
        <v>233</v>
      </c>
      <c r="B1158" s="36">
        <v>44308</v>
      </c>
      <c r="C1158" s="7" t="str" cm="1">
        <f t="array" ref="C1158">Host(D1158)</f>
        <v>Facebook</v>
      </c>
      <c r="D1158" s="7" t="s">
        <v>12</v>
      </c>
      <c r="E1158" s="7" t="s">
        <v>11</v>
      </c>
      <c r="F1158" s="7">
        <v>348934</v>
      </c>
      <c r="G1158" s="7">
        <v>2485192</v>
      </c>
      <c r="H1158" s="37">
        <v>91740.28</v>
      </c>
      <c r="I1158" s="7">
        <v>6807</v>
      </c>
      <c r="J1158" s="7">
        <v>152</v>
      </c>
      <c r="K1158" s="7">
        <v>14</v>
      </c>
      <c r="L1158" s="38" cm="1">
        <f t="array" ref="L1158">ConvRate(K1158,J1158)</f>
        <v>9.2105263157894732E-2</v>
      </c>
      <c r="M1158" s="39">
        <v>74106</v>
      </c>
      <c r="N1158" s="39" cm="1">
        <f t="array" ref="N1158">Profit(M1158,H1158)</f>
        <v>-17634.28</v>
      </c>
      <c r="O1158" s="40">
        <f t="shared" si="36"/>
        <v>13.477343910680181</v>
      </c>
      <c r="P1158" s="40" cm="1">
        <f t="array" ref="P1158">CostperConv('Master Data'!$H1158,'Master Data'!$K1158)</f>
        <v>6552.8771428571426</v>
      </c>
      <c r="Q1158" s="38">
        <f t="shared" si="37"/>
        <v>2.7390237856873834E-3</v>
      </c>
      <c r="R1158" s="41" cm="1">
        <f t="array" ref="R1158">ProfitPCNT(N1158,H1158)</f>
        <v>-0.19221960081220593</v>
      </c>
      <c r="T1158" s="11"/>
      <c r="U1158" s="11"/>
    </row>
    <row r="1159" spans="1:21" x14ac:dyDescent="0.2">
      <c r="A1159" s="8">
        <v>234</v>
      </c>
      <c r="B1159" s="30">
        <v>44308</v>
      </c>
      <c r="C1159" s="8" t="str" cm="1">
        <f t="array" ref="C1159">Host(D1159)</f>
        <v>Google</v>
      </c>
      <c r="D1159" s="8" t="s">
        <v>13</v>
      </c>
      <c r="E1159" s="8" t="s">
        <v>14</v>
      </c>
      <c r="F1159" s="8">
        <v>89459845</v>
      </c>
      <c r="G1159" s="8">
        <v>88522</v>
      </c>
      <c r="H1159" s="31">
        <v>30721.93</v>
      </c>
      <c r="I1159" s="8">
        <v>1694</v>
      </c>
      <c r="J1159" s="8">
        <v>69</v>
      </c>
      <c r="K1159" s="8">
        <v>7</v>
      </c>
      <c r="L1159" s="32" cm="1">
        <f t="array" ref="L1159">ConvRate(K1159,J1159)</f>
        <v>0.10144927536231885</v>
      </c>
      <c r="M1159" s="33">
        <v>59369</v>
      </c>
      <c r="N1159" s="33" cm="1">
        <f t="array" ref="N1159">Profit(M1159,H1159)</f>
        <v>28647.07</v>
      </c>
      <c r="O1159" s="34">
        <f t="shared" si="36"/>
        <v>18.13573199527745</v>
      </c>
      <c r="P1159" s="34" cm="1">
        <f t="array" ref="P1159">CostperConv('Master Data'!$H1159,'Master Data'!$K1159)</f>
        <v>4388.8471428571429</v>
      </c>
      <c r="Q1159" s="32">
        <f t="shared" si="37"/>
        <v>1.9136485845326585E-2</v>
      </c>
      <c r="R1159" s="35" cm="1">
        <f t="array" ref="R1159">ProfitPCNT(N1159,H1159)</f>
        <v>0.93246322740791343</v>
      </c>
      <c r="T1159" s="11"/>
      <c r="U1159" s="11"/>
    </row>
    <row r="1160" spans="1:21" x14ac:dyDescent="0.2">
      <c r="A1160" s="7">
        <v>235</v>
      </c>
      <c r="B1160" s="36">
        <v>44308</v>
      </c>
      <c r="C1160" s="7" t="str" cm="1">
        <f t="array" ref="C1160">Host(D1160)</f>
        <v>Google</v>
      </c>
      <c r="D1160" s="7" t="s">
        <v>15</v>
      </c>
      <c r="E1160" s="7" t="s">
        <v>14</v>
      </c>
      <c r="F1160" s="7">
        <v>127823</v>
      </c>
      <c r="G1160" s="7">
        <v>1084696</v>
      </c>
      <c r="H1160" s="37">
        <v>10244.94</v>
      </c>
      <c r="I1160" s="7">
        <v>4364</v>
      </c>
      <c r="J1160" s="7">
        <v>37</v>
      </c>
      <c r="K1160" s="7">
        <v>4</v>
      </c>
      <c r="L1160" s="38" cm="1">
        <f t="array" ref="L1160">ConvRate(K1160,J1160)</f>
        <v>0.10810810810810811</v>
      </c>
      <c r="M1160" s="39">
        <v>9673</v>
      </c>
      <c r="N1160" s="39" cm="1">
        <f t="array" ref="N1160">Profit(M1160,H1160)</f>
        <v>-571.94000000000005</v>
      </c>
      <c r="O1160" s="40">
        <f t="shared" si="36"/>
        <v>2.3476031164069662</v>
      </c>
      <c r="P1160" s="40" cm="1">
        <f t="array" ref="P1160">CostperConv('Master Data'!$H1160,'Master Data'!$K1160)</f>
        <v>2561.2350000000001</v>
      </c>
      <c r="Q1160" s="38">
        <f t="shared" si="37"/>
        <v>4.0232470664591739E-3</v>
      </c>
      <c r="R1160" s="41" cm="1">
        <f t="array" ref="R1160">ProfitPCNT(N1160,H1160)</f>
        <v>-5.5826583659835984E-2</v>
      </c>
      <c r="T1160" s="11"/>
      <c r="U1160" s="11"/>
    </row>
    <row r="1161" spans="1:21" x14ac:dyDescent="0.2">
      <c r="A1161" s="8">
        <v>236</v>
      </c>
      <c r="B1161" s="30">
        <v>44308</v>
      </c>
      <c r="C1161" s="8" t="str" cm="1">
        <f t="array" ref="C1161">Host(D1161)</f>
        <v>YouTube</v>
      </c>
      <c r="D1161" s="8" t="s">
        <v>16</v>
      </c>
      <c r="E1161" s="8" t="s">
        <v>17</v>
      </c>
      <c r="F1161" s="8">
        <v>10934</v>
      </c>
      <c r="G1161" s="8">
        <v>897283</v>
      </c>
      <c r="H1161" s="31">
        <v>84808.58</v>
      </c>
      <c r="I1161" s="8">
        <v>7273</v>
      </c>
      <c r="J1161" s="8">
        <v>167</v>
      </c>
      <c r="K1161" s="8">
        <v>49</v>
      </c>
      <c r="L1161" s="32" cm="1">
        <f t="array" ref="L1161">ConvRate(K1161,J1161)</f>
        <v>0.29341317365269459</v>
      </c>
      <c r="M1161" s="33">
        <v>379378</v>
      </c>
      <c r="N1161" s="33" cm="1">
        <f t="array" ref="N1161">Profit(M1161,H1161)</f>
        <v>294569.42</v>
      </c>
      <c r="O1161" s="34">
        <f t="shared" si="36"/>
        <v>11.660742472157294</v>
      </c>
      <c r="P1161" s="34" cm="1">
        <f t="array" ref="P1161">CostperConv('Master Data'!$H1161,'Master Data'!$K1161)</f>
        <v>1730.7873469387755</v>
      </c>
      <c r="Q1161" s="32">
        <f t="shared" si="37"/>
        <v>8.1055809594074556E-3</v>
      </c>
      <c r="R1161" s="35" cm="1">
        <f t="array" ref="R1161">ProfitPCNT(N1161,H1161)</f>
        <v>3.4733445601848301</v>
      </c>
      <c r="T1161" s="11"/>
      <c r="U1161" s="11"/>
    </row>
    <row r="1162" spans="1:21" x14ac:dyDescent="0.2">
      <c r="A1162" s="7">
        <v>237</v>
      </c>
      <c r="B1162" s="36">
        <v>44308</v>
      </c>
      <c r="C1162" s="7" t="str" cm="1">
        <f t="array" ref="C1162">Host(D1162)</f>
        <v>Instagram</v>
      </c>
      <c r="D1162" s="7" t="s">
        <v>18</v>
      </c>
      <c r="E1162" s="7" t="s">
        <v>11</v>
      </c>
      <c r="F1162" s="7">
        <v>9034945</v>
      </c>
      <c r="G1162" s="7">
        <v>4060804</v>
      </c>
      <c r="H1162" s="37">
        <v>30113.24</v>
      </c>
      <c r="I1162" s="7">
        <v>5927</v>
      </c>
      <c r="J1162" s="7">
        <v>104</v>
      </c>
      <c r="K1162" s="7">
        <v>9</v>
      </c>
      <c r="L1162" s="38" cm="1">
        <f t="array" ref="L1162">ConvRate(K1162,J1162)</f>
        <v>8.6538461538461536E-2</v>
      </c>
      <c r="M1162" s="39">
        <v>50016</v>
      </c>
      <c r="N1162" s="39" cm="1">
        <f t="array" ref="N1162">Profit(M1162,H1162)</f>
        <v>19902.759999999998</v>
      </c>
      <c r="O1162" s="40">
        <f t="shared" si="36"/>
        <v>5.0806883752319898</v>
      </c>
      <c r="P1162" s="40" cm="1">
        <f t="array" ref="P1162">CostperConv('Master Data'!$H1162,'Master Data'!$K1162)</f>
        <v>3345.9155555555558</v>
      </c>
      <c r="Q1162" s="38">
        <f t="shared" si="37"/>
        <v>1.4595631800993103E-3</v>
      </c>
      <c r="R1162" s="41" cm="1">
        <f t="array" ref="R1162">ProfitPCNT(N1162,H1162)</f>
        <v>0.66093054085179803</v>
      </c>
      <c r="T1162" s="11"/>
      <c r="U1162" s="11"/>
    </row>
    <row r="1163" spans="1:21" x14ac:dyDescent="0.2">
      <c r="A1163" s="8">
        <v>238</v>
      </c>
      <c r="B1163" s="30">
        <v>44308</v>
      </c>
      <c r="C1163" s="8" t="str" cm="1">
        <f t="array" ref="C1163">Host(D1163)</f>
        <v>Instagram</v>
      </c>
      <c r="D1163" s="8" t="s">
        <v>19</v>
      </c>
      <c r="E1163" s="8" t="s">
        <v>11</v>
      </c>
      <c r="F1163" s="8">
        <v>983498</v>
      </c>
      <c r="G1163" s="8">
        <v>1974949</v>
      </c>
      <c r="H1163" s="31">
        <v>20487.95</v>
      </c>
      <c r="I1163" s="8">
        <v>9915</v>
      </c>
      <c r="J1163" s="8">
        <v>144</v>
      </c>
      <c r="K1163" s="8">
        <v>7</v>
      </c>
      <c r="L1163" s="32" cm="1">
        <f t="array" ref="L1163">ConvRate(K1163,J1163)</f>
        <v>4.8611111111111112E-2</v>
      </c>
      <c r="M1163" s="33">
        <v>12995</v>
      </c>
      <c r="N1163" s="33" cm="1">
        <f t="array" ref="N1163">Profit(M1163,H1163)</f>
        <v>-7492.95</v>
      </c>
      <c r="O1163" s="34">
        <f t="shared" si="36"/>
        <v>2.0663590519415029</v>
      </c>
      <c r="P1163" s="34" cm="1">
        <f t="array" ref="P1163">CostperConv('Master Data'!$H1163,'Master Data'!$K1163)</f>
        <v>2926.85</v>
      </c>
      <c r="Q1163" s="32">
        <f t="shared" si="37"/>
        <v>5.0203828048217955E-3</v>
      </c>
      <c r="R1163" s="35" cm="1">
        <f t="array" ref="R1163">ProfitPCNT(N1163,H1163)</f>
        <v>-0.36572473087839436</v>
      </c>
      <c r="T1163" s="11"/>
      <c r="U1163" s="11"/>
    </row>
    <row r="1164" spans="1:21" x14ac:dyDescent="0.2">
      <c r="A1164" s="7">
        <v>239</v>
      </c>
      <c r="B1164" s="36">
        <v>44308</v>
      </c>
      <c r="C1164" s="7" t="str" cm="1">
        <f t="array" ref="C1164">Host(D1164)</f>
        <v>Facebook</v>
      </c>
      <c r="D1164" s="7" t="s">
        <v>20</v>
      </c>
      <c r="E1164" s="7" t="s">
        <v>11</v>
      </c>
      <c r="F1164" s="7">
        <v>4387490</v>
      </c>
      <c r="G1164" s="7">
        <v>14908</v>
      </c>
      <c r="H1164" s="37">
        <v>6825.77</v>
      </c>
      <c r="I1164" s="7">
        <v>485</v>
      </c>
      <c r="J1164" s="7">
        <v>12</v>
      </c>
      <c r="K1164" s="7">
        <v>3</v>
      </c>
      <c r="L1164" s="38" cm="1">
        <f t="array" ref="L1164">ConvRate(K1164,J1164)</f>
        <v>0.25</v>
      </c>
      <c r="M1164" s="39">
        <v>10487</v>
      </c>
      <c r="N1164" s="39" cm="1">
        <f t="array" ref="N1164">Profit(M1164,H1164)</f>
        <v>3661.23</v>
      </c>
      <c r="O1164" s="40">
        <f t="shared" si="36"/>
        <v>14.073752577319588</v>
      </c>
      <c r="P1164" s="40" cm="1">
        <f t="array" ref="P1164">CostperConv('Master Data'!$H1164,'Master Data'!$K1164)</f>
        <v>2275.2566666666667</v>
      </c>
      <c r="Q1164" s="38">
        <f t="shared" si="37"/>
        <v>3.2532868258653071E-2</v>
      </c>
      <c r="R1164" s="41" cm="1">
        <f t="array" ref="R1164">ProfitPCNT(N1164,H1164)</f>
        <v>0.5363834409890752</v>
      </c>
      <c r="T1164" s="11"/>
      <c r="U1164" s="11"/>
    </row>
    <row r="1165" spans="1:21" x14ac:dyDescent="0.2">
      <c r="A1165" s="8">
        <v>240</v>
      </c>
      <c r="B1165" s="30">
        <v>44308</v>
      </c>
      <c r="C1165" s="8" t="str" cm="1">
        <f t="array" ref="C1165">Host(D1165)</f>
        <v>Facebook</v>
      </c>
      <c r="D1165" s="8" t="s">
        <v>21</v>
      </c>
      <c r="E1165" s="8" t="s">
        <v>11</v>
      </c>
      <c r="F1165" s="8">
        <v>544756</v>
      </c>
      <c r="G1165" s="8">
        <v>271200</v>
      </c>
      <c r="H1165" s="31">
        <v>52429.82</v>
      </c>
      <c r="I1165" s="8">
        <v>2446</v>
      </c>
      <c r="J1165" s="8">
        <v>42</v>
      </c>
      <c r="K1165" s="8">
        <v>4</v>
      </c>
      <c r="L1165" s="32" cm="1">
        <f t="array" ref="L1165">ConvRate(K1165,J1165)</f>
        <v>9.5238095238095233E-2</v>
      </c>
      <c r="M1165" s="33">
        <v>6861</v>
      </c>
      <c r="N1165" s="33" cm="1">
        <f t="array" ref="N1165">Profit(M1165,H1165)</f>
        <v>-45568.82</v>
      </c>
      <c r="O1165" s="34">
        <f t="shared" si="36"/>
        <v>21.434922322158627</v>
      </c>
      <c r="P1165" s="34" cm="1">
        <f t="array" ref="P1165">CostperConv('Master Data'!$H1165,'Master Data'!$K1165)</f>
        <v>13107.455</v>
      </c>
      <c r="Q1165" s="32">
        <f t="shared" si="37"/>
        <v>9.0191740412979352E-3</v>
      </c>
      <c r="R1165" s="35" cm="1">
        <f t="array" ref="R1165">ProfitPCNT(N1165,H1165)</f>
        <v>-0.86913935619080895</v>
      </c>
      <c r="T1165" s="11"/>
      <c r="U1165" s="11"/>
    </row>
    <row r="1166" spans="1:21" x14ac:dyDescent="0.2">
      <c r="A1166" s="7">
        <v>241</v>
      </c>
      <c r="B1166" s="36">
        <v>44308</v>
      </c>
      <c r="C1166" s="7" t="str" cm="1">
        <f t="array" ref="C1166">Host(D1166)</f>
        <v>Instagram</v>
      </c>
      <c r="D1166" s="7" t="s">
        <v>22</v>
      </c>
      <c r="E1166" s="7" t="s">
        <v>17</v>
      </c>
      <c r="F1166" s="7">
        <v>374754</v>
      </c>
      <c r="G1166" s="7">
        <v>648571</v>
      </c>
      <c r="H1166" s="37">
        <v>130357.04</v>
      </c>
      <c r="I1166" s="7">
        <v>7186</v>
      </c>
      <c r="J1166" s="7">
        <v>199</v>
      </c>
      <c r="K1166" s="7">
        <v>40</v>
      </c>
      <c r="L1166" s="38" cm="1">
        <f t="array" ref="L1166">ConvRate(K1166,J1166)</f>
        <v>0.20100502512562815</v>
      </c>
      <c r="M1166" s="39">
        <v>153337</v>
      </c>
      <c r="N1166" s="39" cm="1">
        <f t="array" ref="N1166">Profit(M1166,H1166)</f>
        <v>22979.96</v>
      </c>
      <c r="O1166" s="40">
        <f t="shared" si="36"/>
        <v>18.14041747843028</v>
      </c>
      <c r="P1166" s="40" cm="1">
        <f t="array" ref="P1166">CostperConv('Master Data'!$H1166,'Master Data'!$K1166)</f>
        <v>3258.9259999999999</v>
      </c>
      <c r="Q1166" s="38">
        <f t="shared" si="37"/>
        <v>1.1079743004235466E-2</v>
      </c>
      <c r="R1166" s="41" cm="1">
        <f t="array" ref="R1166">ProfitPCNT(N1166,H1166)</f>
        <v>0.17628476375345742</v>
      </c>
      <c r="T1166" s="11"/>
      <c r="U1166" s="11"/>
    </row>
    <row r="1167" spans="1:21" x14ac:dyDescent="0.2">
      <c r="A1167" s="8">
        <v>242</v>
      </c>
      <c r="B1167" s="30">
        <v>44308</v>
      </c>
      <c r="C1167" s="8" t="str" cm="1">
        <f t="array" ref="C1167">Host(D1167)</f>
        <v>Google</v>
      </c>
      <c r="D1167" s="8" t="s">
        <v>23</v>
      </c>
      <c r="E1167" s="8" t="s">
        <v>24</v>
      </c>
      <c r="F1167" s="8">
        <v>39889</v>
      </c>
      <c r="G1167" s="8">
        <v>90780777</v>
      </c>
      <c r="H1167" s="31">
        <v>48321.64</v>
      </c>
      <c r="I1167" s="8">
        <v>8424</v>
      </c>
      <c r="J1167" s="8">
        <v>181</v>
      </c>
      <c r="K1167" s="8">
        <v>17</v>
      </c>
      <c r="L1167" s="32" cm="1">
        <f t="array" ref="L1167">ConvRate(K1167,J1167)</f>
        <v>9.3922651933701654E-2</v>
      </c>
      <c r="M1167" s="33">
        <v>88523</v>
      </c>
      <c r="N1167" s="33" cm="1">
        <f t="array" ref="N1167">Profit(M1167,H1167)</f>
        <v>40201.360000000001</v>
      </c>
      <c r="O1167" s="34">
        <f t="shared" si="36"/>
        <v>5.7361870845204175</v>
      </c>
      <c r="P1167" s="34" cm="1">
        <f t="array" ref="P1167">CostperConv('Master Data'!$H1167,'Master Data'!$K1167)</f>
        <v>2842.4494117647059</v>
      </c>
      <c r="Q1167" s="32">
        <f t="shared" si="37"/>
        <v>9.2794975746902892E-5</v>
      </c>
      <c r="R1167" s="35" cm="1">
        <f t="array" ref="R1167">ProfitPCNT(N1167,H1167)</f>
        <v>0.83195355124536341</v>
      </c>
      <c r="T1167" s="11"/>
      <c r="U1167" s="11"/>
    </row>
    <row r="1168" spans="1:21" x14ac:dyDescent="0.2">
      <c r="A1168" s="7">
        <v>243</v>
      </c>
      <c r="B1168" s="36">
        <v>44309</v>
      </c>
      <c r="C1168" s="7" t="str" cm="1">
        <f t="array" ref="C1168">Host(D1168)</f>
        <v>Facebook</v>
      </c>
      <c r="D1168" s="7" t="s">
        <v>10</v>
      </c>
      <c r="E1168" s="7" t="s">
        <v>11</v>
      </c>
      <c r="F1168" s="7">
        <v>349043</v>
      </c>
      <c r="G1168" s="7">
        <v>959297</v>
      </c>
      <c r="H1168" s="37">
        <v>11339.14</v>
      </c>
      <c r="I1168" s="7">
        <v>1041</v>
      </c>
      <c r="J1168" s="7">
        <v>23</v>
      </c>
      <c r="K1168" s="7">
        <v>2</v>
      </c>
      <c r="L1168" s="38" cm="1">
        <f t="array" ref="L1168">ConvRate(K1168,J1168)</f>
        <v>8.6956521739130432E-2</v>
      </c>
      <c r="M1168" s="39">
        <v>11644</v>
      </c>
      <c r="N1168" s="39" cm="1">
        <f t="array" ref="N1168">Profit(M1168,H1168)</f>
        <v>304.86</v>
      </c>
      <c r="O1168" s="40">
        <f t="shared" si="36"/>
        <v>10.892545629202688</v>
      </c>
      <c r="P1168" s="40" cm="1">
        <f t="array" ref="P1168">CostperConv('Master Data'!$H1168,'Master Data'!$K1168)</f>
        <v>5669.57</v>
      </c>
      <c r="Q1168" s="38">
        <f t="shared" si="37"/>
        <v>1.0851696606994498E-3</v>
      </c>
      <c r="R1168" s="41" cm="1">
        <f t="array" ref="R1168">ProfitPCNT(N1168,H1168)</f>
        <v>2.6885636829600837E-2</v>
      </c>
      <c r="T1168" s="11"/>
      <c r="U1168" s="11"/>
    </row>
    <row r="1169" spans="1:21" x14ac:dyDescent="0.2">
      <c r="A1169" s="8">
        <v>244</v>
      </c>
      <c r="B1169" s="30">
        <v>44309</v>
      </c>
      <c r="C1169" s="8" t="str" cm="1">
        <f t="array" ref="C1169">Host(D1169)</f>
        <v>Facebook</v>
      </c>
      <c r="D1169" s="8" t="s">
        <v>12</v>
      </c>
      <c r="E1169" s="8" t="s">
        <v>11</v>
      </c>
      <c r="F1169" s="8">
        <v>348934</v>
      </c>
      <c r="G1169" s="8">
        <v>415865</v>
      </c>
      <c r="H1169" s="31">
        <v>22762.76</v>
      </c>
      <c r="I1169" s="8">
        <v>1549</v>
      </c>
      <c r="J1169" s="8">
        <v>39</v>
      </c>
      <c r="K1169" s="8">
        <v>2</v>
      </c>
      <c r="L1169" s="32" cm="1">
        <f t="array" ref="L1169">ConvRate(K1169,J1169)</f>
        <v>5.128205128205128E-2</v>
      </c>
      <c r="M1169" s="33">
        <v>10893</v>
      </c>
      <c r="N1169" s="33" cm="1">
        <f t="array" ref="N1169">Profit(M1169,H1169)</f>
        <v>-11869.76</v>
      </c>
      <c r="O1169" s="34">
        <f t="shared" si="36"/>
        <v>14.695132343447384</v>
      </c>
      <c r="P1169" s="34" cm="1">
        <f t="array" ref="P1169">CostperConv('Master Data'!$H1169,'Master Data'!$K1169)</f>
        <v>11381.38</v>
      </c>
      <c r="Q1169" s="32">
        <f t="shared" si="37"/>
        <v>3.7247664506510525E-3</v>
      </c>
      <c r="R1169" s="35" cm="1">
        <f t="array" ref="R1169">ProfitPCNT(N1169,H1169)</f>
        <v>-0.52145521896290259</v>
      </c>
      <c r="T1169" s="11"/>
      <c r="U1169" s="11"/>
    </row>
    <row r="1170" spans="1:21" x14ac:dyDescent="0.2">
      <c r="A1170" s="7">
        <v>245</v>
      </c>
      <c r="B1170" s="36">
        <v>44309</v>
      </c>
      <c r="C1170" s="7" t="str" cm="1">
        <f t="array" ref="C1170">Host(D1170)</f>
        <v>Google</v>
      </c>
      <c r="D1170" s="7" t="s">
        <v>13</v>
      </c>
      <c r="E1170" s="7" t="s">
        <v>14</v>
      </c>
      <c r="F1170" s="7">
        <v>89459845</v>
      </c>
      <c r="G1170" s="7">
        <v>25147</v>
      </c>
      <c r="H1170" s="37">
        <v>6369.33</v>
      </c>
      <c r="I1170" s="7">
        <v>477</v>
      </c>
      <c r="J1170" s="7">
        <v>7</v>
      </c>
      <c r="K1170" s="7">
        <v>2</v>
      </c>
      <c r="L1170" s="38" cm="1">
        <f t="array" ref="L1170">ConvRate(K1170,J1170)</f>
        <v>0.2857142857142857</v>
      </c>
      <c r="M1170" s="39">
        <v>17971</v>
      </c>
      <c r="N1170" s="39" cm="1">
        <f t="array" ref="N1170">Profit(M1170,H1170)</f>
        <v>11601.67</v>
      </c>
      <c r="O1170" s="40">
        <f t="shared" si="36"/>
        <v>13.352893081761007</v>
      </c>
      <c r="P1170" s="40" cm="1">
        <f t="array" ref="P1170">CostperConv('Master Data'!$H1170,'Master Data'!$K1170)</f>
        <v>3184.665</v>
      </c>
      <c r="Q1170" s="38">
        <f t="shared" si="37"/>
        <v>1.8968465423310932E-2</v>
      </c>
      <c r="R1170" s="41" cm="1">
        <f t="array" ref="R1170">ProfitPCNT(N1170,H1170)</f>
        <v>1.8214898584309496</v>
      </c>
      <c r="T1170" s="11"/>
      <c r="U1170" s="11"/>
    </row>
    <row r="1171" spans="1:21" x14ac:dyDescent="0.2">
      <c r="A1171" s="8">
        <v>246</v>
      </c>
      <c r="B1171" s="30">
        <v>44309</v>
      </c>
      <c r="C1171" s="8" t="str" cm="1">
        <f t="array" ref="C1171">Host(D1171)</f>
        <v>Google</v>
      </c>
      <c r="D1171" s="8" t="s">
        <v>15</v>
      </c>
      <c r="E1171" s="8" t="s">
        <v>14</v>
      </c>
      <c r="F1171" s="8">
        <v>127823</v>
      </c>
      <c r="G1171" s="8">
        <v>219674</v>
      </c>
      <c r="H1171" s="31">
        <v>12654.38</v>
      </c>
      <c r="I1171" s="8">
        <v>1425</v>
      </c>
      <c r="J1171" s="8">
        <v>22</v>
      </c>
      <c r="K1171" s="8">
        <v>3</v>
      </c>
      <c r="L1171" s="32" cm="1">
        <f t="array" ref="L1171">ConvRate(K1171,J1171)</f>
        <v>0.13636363636363635</v>
      </c>
      <c r="M1171" s="33">
        <v>7389</v>
      </c>
      <c r="N1171" s="33" cm="1">
        <f t="array" ref="N1171">Profit(M1171,H1171)</f>
        <v>-5265.38</v>
      </c>
      <c r="O1171" s="34">
        <f t="shared" si="36"/>
        <v>8.8802666666666656</v>
      </c>
      <c r="P1171" s="34" cm="1">
        <f t="array" ref="P1171">CostperConv('Master Data'!$H1171,'Master Data'!$K1171)</f>
        <v>4218.1266666666661</v>
      </c>
      <c r="Q1171" s="32">
        <f t="shared" si="37"/>
        <v>6.4868851115744237E-3</v>
      </c>
      <c r="R1171" s="35" cm="1">
        <f t="array" ref="R1171">ProfitPCNT(N1171,H1171)</f>
        <v>-0.4160915034952325</v>
      </c>
      <c r="T1171" s="11"/>
      <c r="U1171" s="11"/>
    </row>
    <row r="1172" spans="1:21" x14ac:dyDescent="0.2">
      <c r="A1172" s="7">
        <v>247</v>
      </c>
      <c r="B1172" s="36">
        <v>44309</v>
      </c>
      <c r="C1172" s="7" t="str" cm="1">
        <f t="array" ref="C1172">Host(D1172)</f>
        <v>YouTube</v>
      </c>
      <c r="D1172" s="7" t="s">
        <v>16</v>
      </c>
      <c r="E1172" s="7" t="s">
        <v>17</v>
      </c>
      <c r="F1172" s="7">
        <v>10934</v>
      </c>
      <c r="G1172" s="7">
        <v>241306</v>
      </c>
      <c r="H1172" s="37">
        <v>15162.02</v>
      </c>
      <c r="I1172" s="7">
        <v>2362</v>
      </c>
      <c r="J1172" s="7">
        <v>37</v>
      </c>
      <c r="K1172" s="7">
        <v>8</v>
      </c>
      <c r="L1172" s="38" cm="1">
        <f t="array" ref="L1172">ConvRate(K1172,J1172)</f>
        <v>0.21621621621621623</v>
      </c>
      <c r="M1172" s="39">
        <v>58871</v>
      </c>
      <c r="N1172" s="39" cm="1">
        <f t="array" ref="N1172">Profit(M1172,H1172)</f>
        <v>43708.98</v>
      </c>
      <c r="O1172" s="40">
        <f t="shared" si="36"/>
        <v>6.4191447925486873</v>
      </c>
      <c r="P1172" s="40" cm="1">
        <f t="array" ref="P1172">CostperConv('Master Data'!$H1172,'Master Data'!$K1172)</f>
        <v>1895.2525000000001</v>
      </c>
      <c r="Q1172" s="38">
        <f t="shared" si="37"/>
        <v>9.7884014487828724E-3</v>
      </c>
      <c r="R1172" s="41" cm="1">
        <f t="array" ref="R1172">ProfitPCNT(N1172,H1172)</f>
        <v>2.882793981276901</v>
      </c>
      <c r="T1172" s="11"/>
      <c r="U1172" s="11"/>
    </row>
    <row r="1173" spans="1:21" x14ac:dyDescent="0.2">
      <c r="A1173" s="8">
        <v>248</v>
      </c>
      <c r="B1173" s="30">
        <v>44309</v>
      </c>
      <c r="C1173" s="8" t="str" cm="1">
        <f t="array" ref="C1173">Host(D1173)</f>
        <v>Instagram</v>
      </c>
      <c r="D1173" s="8" t="s">
        <v>18</v>
      </c>
      <c r="E1173" s="8" t="s">
        <v>11</v>
      </c>
      <c r="F1173" s="8">
        <v>9034945</v>
      </c>
      <c r="G1173" s="8">
        <v>438675</v>
      </c>
      <c r="H1173" s="31">
        <v>523.45000000000005</v>
      </c>
      <c r="I1173" s="8">
        <v>1491</v>
      </c>
      <c r="J1173" s="8">
        <v>1</v>
      </c>
      <c r="K1173" s="8">
        <v>1</v>
      </c>
      <c r="L1173" s="32" cm="1">
        <f t="array" ref="L1173">ConvRate(K1173,J1173)</f>
        <v>1</v>
      </c>
      <c r="M1173" s="33">
        <v>0</v>
      </c>
      <c r="N1173" s="33" cm="1">
        <f t="array" ref="N1173">Profit(M1173,H1173)</f>
        <v>-523.45000000000005</v>
      </c>
      <c r="O1173" s="34">
        <f t="shared" si="36"/>
        <v>0.35107310529845742</v>
      </c>
      <c r="P1173" s="34" cm="1">
        <f t="array" ref="P1173">CostperConv('Master Data'!$H1173,'Master Data'!$K1173)</f>
        <v>523.45000000000005</v>
      </c>
      <c r="Q1173" s="32">
        <f t="shared" si="37"/>
        <v>3.3988716019832449E-3</v>
      </c>
      <c r="R1173" s="35" cm="1">
        <f t="array" ref="R1173">ProfitPCNT(N1173,H1173)</f>
        <v>-1</v>
      </c>
      <c r="T1173" s="11"/>
      <c r="U1173" s="11"/>
    </row>
    <row r="1174" spans="1:21" x14ac:dyDescent="0.2">
      <c r="A1174" s="7">
        <v>249</v>
      </c>
      <c r="B1174" s="36">
        <v>44309</v>
      </c>
      <c r="C1174" s="7" t="str" cm="1">
        <f t="array" ref="C1174">Host(D1174)</f>
        <v>Instagram</v>
      </c>
      <c r="D1174" s="7" t="s">
        <v>19</v>
      </c>
      <c r="E1174" s="7" t="s">
        <v>11</v>
      </c>
      <c r="F1174" s="7">
        <v>983498</v>
      </c>
      <c r="G1174" s="7">
        <v>515975</v>
      </c>
      <c r="H1174" s="37">
        <v>3906.07</v>
      </c>
      <c r="I1174" s="7">
        <v>3065</v>
      </c>
      <c r="J1174" s="7">
        <v>56</v>
      </c>
      <c r="K1174" s="7">
        <v>2</v>
      </c>
      <c r="L1174" s="38" cm="1">
        <f t="array" ref="L1174">ConvRate(K1174,J1174)</f>
        <v>3.5714285714285712E-2</v>
      </c>
      <c r="M1174" s="39">
        <v>2702</v>
      </c>
      <c r="N1174" s="39" cm="1">
        <f t="array" ref="N1174">Profit(M1174,H1174)</f>
        <v>-1204.07</v>
      </c>
      <c r="O1174" s="40">
        <f t="shared" si="36"/>
        <v>1.2744110929853181</v>
      </c>
      <c r="P1174" s="40" cm="1">
        <f t="array" ref="P1174">CostperConv('Master Data'!$H1174,'Master Data'!$K1174)</f>
        <v>1953.0350000000001</v>
      </c>
      <c r="Q1174" s="38">
        <f t="shared" si="37"/>
        <v>5.9402102815058868E-3</v>
      </c>
      <c r="R1174" s="41" cm="1">
        <f t="array" ref="R1174">ProfitPCNT(N1174,H1174)</f>
        <v>-0.30825612444221429</v>
      </c>
      <c r="T1174" s="11"/>
      <c r="U1174" s="11"/>
    </row>
    <row r="1175" spans="1:21" x14ac:dyDescent="0.2">
      <c r="A1175" s="8">
        <v>250</v>
      </c>
      <c r="B1175" s="30">
        <v>44309</v>
      </c>
      <c r="C1175" s="8" t="str" cm="1">
        <f t="array" ref="C1175">Host(D1175)</f>
        <v>Facebook</v>
      </c>
      <c r="D1175" s="8" t="s">
        <v>20</v>
      </c>
      <c r="E1175" s="8" t="s">
        <v>11</v>
      </c>
      <c r="F1175" s="8">
        <v>4387490</v>
      </c>
      <c r="G1175" s="8">
        <v>5467</v>
      </c>
      <c r="H1175" s="31">
        <v>1069.03</v>
      </c>
      <c r="I1175" s="8">
        <v>180</v>
      </c>
      <c r="J1175" s="8">
        <v>3</v>
      </c>
      <c r="K1175" s="8">
        <v>1</v>
      </c>
      <c r="L1175" s="32" cm="1">
        <f t="array" ref="L1175">ConvRate(K1175,J1175)</f>
        <v>0.33333333333333331</v>
      </c>
      <c r="M1175" s="33">
        <v>6198</v>
      </c>
      <c r="N1175" s="33" cm="1">
        <f t="array" ref="N1175">Profit(M1175,H1175)</f>
        <v>5128.97</v>
      </c>
      <c r="O1175" s="34">
        <f t="shared" si="36"/>
        <v>5.9390555555555551</v>
      </c>
      <c r="P1175" s="34" cm="1">
        <f t="array" ref="P1175">CostperConv('Master Data'!$H1175,'Master Data'!$K1175)</f>
        <v>1069.03</v>
      </c>
      <c r="Q1175" s="32">
        <f t="shared" si="37"/>
        <v>3.2924821657216025E-2</v>
      </c>
      <c r="R1175" s="35" cm="1">
        <f t="array" ref="R1175">ProfitPCNT(N1175,H1175)</f>
        <v>4.7977792952489642</v>
      </c>
      <c r="T1175" s="11"/>
      <c r="U1175" s="11"/>
    </row>
    <row r="1176" spans="1:21" x14ac:dyDescent="0.2">
      <c r="A1176" s="7">
        <v>251</v>
      </c>
      <c r="B1176" s="36">
        <v>44309</v>
      </c>
      <c r="C1176" s="7" t="str" cm="1">
        <f t="array" ref="C1176">Host(D1176)</f>
        <v>Facebook</v>
      </c>
      <c r="D1176" s="7" t="s">
        <v>21</v>
      </c>
      <c r="E1176" s="7" t="s">
        <v>11</v>
      </c>
      <c r="F1176" s="7">
        <v>544756</v>
      </c>
      <c r="G1176" s="7">
        <v>49005</v>
      </c>
      <c r="H1176" s="37">
        <v>14369.99</v>
      </c>
      <c r="I1176" s="7">
        <v>723</v>
      </c>
      <c r="J1176" s="7">
        <v>9</v>
      </c>
      <c r="K1176" s="7">
        <v>2</v>
      </c>
      <c r="L1176" s="38" cm="1">
        <f t="array" ref="L1176">ConvRate(K1176,J1176)</f>
        <v>0.22222222222222221</v>
      </c>
      <c r="M1176" s="39">
        <v>2733</v>
      </c>
      <c r="N1176" s="39" cm="1">
        <f t="array" ref="N1176">Profit(M1176,H1176)</f>
        <v>-11636.99</v>
      </c>
      <c r="O1176" s="40">
        <f t="shared" si="36"/>
        <v>19.875504840940525</v>
      </c>
      <c r="P1176" s="40" cm="1">
        <f t="array" ref="P1176">CostperConv('Master Data'!$H1176,'Master Data'!$K1176)</f>
        <v>7184.9949999999999</v>
      </c>
      <c r="Q1176" s="38">
        <f t="shared" si="37"/>
        <v>1.4753596571778389E-2</v>
      </c>
      <c r="R1176" s="41" cm="1">
        <f t="array" ref="R1176">ProfitPCNT(N1176,H1176)</f>
        <v>-0.80981197620875167</v>
      </c>
      <c r="T1176" s="11"/>
      <c r="U1176" s="11"/>
    </row>
    <row r="1177" spans="1:21" x14ac:dyDescent="0.2">
      <c r="A1177" s="8">
        <v>252</v>
      </c>
      <c r="B1177" s="30">
        <v>44309</v>
      </c>
      <c r="C1177" s="8" t="str" cm="1">
        <f t="array" ref="C1177">Host(D1177)</f>
        <v>Instagram</v>
      </c>
      <c r="D1177" s="8" t="s">
        <v>22</v>
      </c>
      <c r="E1177" s="8" t="s">
        <v>17</v>
      </c>
      <c r="F1177" s="8">
        <v>374754</v>
      </c>
      <c r="G1177" s="8">
        <v>112981</v>
      </c>
      <c r="H1177" s="31">
        <v>18331.54</v>
      </c>
      <c r="I1177" s="8">
        <v>1390</v>
      </c>
      <c r="J1177" s="8">
        <v>36</v>
      </c>
      <c r="K1177" s="8">
        <v>3</v>
      </c>
      <c r="L1177" s="32" cm="1">
        <f t="array" ref="L1177">ConvRate(K1177,J1177)</f>
        <v>8.3333333333333329E-2</v>
      </c>
      <c r="M1177" s="33">
        <v>20858</v>
      </c>
      <c r="N1177" s="33" cm="1">
        <f t="array" ref="N1177">Profit(M1177,H1177)</f>
        <v>2526.46</v>
      </c>
      <c r="O1177" s="34">
        <f t="shared" si="36"/>
        <v>13.188158273381296</v>
      </c>
      <c r="P1177" s="34" cm="1">
        <f t="array" ref="P1177">CostperConv('Master Data'!$H1177,'Master Data'!$K1177)</f>
        <v>6110.5133333333333</v>
      </c>
      <c r="Q1177" s="32">
        <f t="shared" si="37"/>
        <v>1.2302953593967127E-2</v>
      </c>
      <c r="R1177" s="35" cm="1">
        <f t="array" ref="R1177">ProfitPCNT(N1177,H1177)</f>
        <v>0.13782039043091851</v>
      </c>
      <c r="T1177" s="11"/>
      <c r="U1177" s="11"/>
    </row>
    <row r="1178" spans="1:21" x14ac:dyDescent="0.2">
      <c r="A1178" s="7">
        <v>253</v>
      </c>
      <c r="B1178" s="36">
        <v>44309</v>
      </c>
      <c r="C1178" s="7" t="str" cm="1">
        <f t="array" ref="C1178">Host(D1178)</f>
        <v>Google</v>
      </c>
      <c r="D1178" s="7" t="s">
        <v>23</v>
      </c>
      <c r="E1178" s="7" t="s">
        <v>24</v>
      </c>
      <c r="F1178" s="7">
        <v>39889</v>
      </c>
      <c r="G1178" s="7">
        <v>722956</v>
      </c>
      <c r="H1178" s="37">
        <v>14809.55</v>
      </c>
      <c r="I1178" s="7">
        <v>2285</v>
      </c>
      <c r="J1178" s="7">
        <v>48</v>
      </c>
      <c r="K1178" s="7">
        <v>7</v>
      </c>
      <c r="L1178" s="38" cm="1">
        <f t="array" ref="L1178">ConvRate(K1178,J1178)</f>
        <v>0.14583333333333334</v>
      </c>
      <c r="M1178" s="39">
        <v>21070</v>
      </c>
      <c r="N1178" s="39" cm="1">
        <f t="array" ref="N1178">Profit(M1178,H1178)</f>
        <v>6260.45</v>
      </c>
      <c r="O1178" s="40">
        <f t="shared" si="36"/>
        <v>6.4812035010940914</v>
      </c>
      <c r="P1178" s="40" cm="1">
        <f t="array" ref="P1178">CostperConv('Master Data'!$H1178,'Master Data'!$K1178)</f>
        <v>2115.65</v>
      </c>
      <c r="Q1178" s="38">
        <f t="shared" si="37"/>
        <v>3.1606349487382358E-3</v>
      </c>
      <c r="R1178" s="41" cm="1">
        <f t="array" ref="R1178">ProfitPCNT(N1178,H1178)</f>
        <v>0.42273060288800135</v>
      </c>
      <c r="T1178" s="11"/>
      <c r="U1178" s="11"/>
    </row>
    <row r="1179" spans="1:21" x14ac:dyDescent="0.2">
      <c r="A1179" s="8">
        <v>254</v>
      </c>
      <c r="B1179" s="30">
        <v>44310</v>
      </c>
      <c r="C1179" s="8" t="str" cm="1">
        <f t="array" ref="C1179">Host(D1179)</f>
        <v>Facebook</v>
      </c>
      <c r="D1179" s="8" t="s">
        <v>10</v>
      </c>
      <c r="E1179" s="8" t="s">
        <v>11</v>
      </c>
      <c r="F1179" s="8">
        <v>349043</v>
      </c>
      <c r="G1179" s="8">
        <v>555747</v>
      </c>
      <c r="H1179" s="31">
        <v>103162.2</v>
      </c>
      <c r="I1179" s="8">
        <v>2415</v>
      </c>
      <c r="J1179" s="8">
        <v>90</v>
      </c>
      <c r="K1179" s="8">
        <v>14</v>
      </c>
      <c r="L1179" s="32" cm="1">
        <f t="array" ref="L1179">ConvRate(K1179,J1179)</f>
        <v>0.15555555555555556</v>
      </c>
      <c r="M1179" s="33">
        <v>73205</v>
      </c>
      <c r="N1179" s="33" cm="1">
        <f t="array" ref="N1179">Profit(M1179,H1179)</f>
        <v>-29957.200000000001</v>
      </c>
      <c r="O1179" s="34">
        <f t="shared" si="36"/>
        <v>42.717267080745337</v>
      </c>
      <c r="P1179" s="34" cm="1">
        <f t="array" ref="P1179">CostperConv('Master Data'!$H1179,'Master Data'!$K1179)</f>
        <v>7368.7285714285708</v>
      </c>
      <c r="Q1179" s="32">
        <f t="shared" si="37"/>
        <v>4.3455025398247762E-3</v>
      </c>
      <c r="R1179" s="35" cm="1">
        <f t="array" ref="R1179">ProfitPCNT(N1179,H1179)</f>
        <v>-0.29038930926250123</v>
      </c>
      <c r="T1179" s="11"/>
      <c r="U1179" s="11"/>
    </row>
    <row r="1180" spans="1:21" x14ac:dyDescent="0.2">
      <c r="A1180" s="7">
        <v>255</v>
      </c>
      <c r="B1180" s="36">
        <v>44310</v>
      </c>
      <c r="C1180" s="7" t="str" cm="1">
        <f t="array" ref="C1180">Host(D1180)</f>
        <v>Facebook</v>
      </c>
      <c r="D1180" s="7" t="s">
        <v>12</v>
      </c>
      <c r="E1180" s="7" t="s">
        <v>11</v>
      </c>
      <c r="F1180" s="7">
        <v>348934</v>
      </c>
      <c r="G1180" s="7">
        <v>412858</v>
      </c>
      <c r="H1180" s="37">
        <v>46290.55</v>
      </c>
      <c r="I1180" s="7">
        <v>2988</v>
      </c>
      <c r="J1180" s="7">
        <v>56</v>
      </c>
      <c r="K1180" s="7">
        <v>6</v>
      </c>
      <c r="L1180" s="38" cm="1">
        <f t="array" ref="L1180">ConvRate(K1180,J1180)</f>
        <v>0.10714285714285714</v>
      </c>
      <c r="M1180" s="39">
        <v>32205</v>
      </c>
      <c r="N1180" s="39" cm="1">
        <f t="array" ref="N1180">Profit(M1180,H1180)</f>
        <v>-14085.55</v>
      </c>
      <c r="O1180" s="40">
        <f t="shared" si="36"/>
        <v>15.492151941097726</v>
      </c>
      <c r="P1180" s="40" cm="1">
        <f t="array" ref="P1180">CostperConv('Master Data'!$H1180,'Master Data'!$K1180)</f>
        <v>7715.0916666666672</v>
      </c>
      <c r="Q1180" s="38">
        <f t="shared" si="37"/>
        <v>7.237355216563564E-3</v>
      </c>
      <c r="R1180" s="41" cm="1">
        <f t="array" ref="R1180">ProfitPCNT(N1180,H1180)</f>
        <v>-0.30428564793462159</v>
      </c>
      <c r="T1180" s="11"/>
      <c r="U1180" s="11"/>
    </row>
    <row r="1181" spans="1:21" x14ac:dyDescent="0.2">
      <c r="A1181" s="8">
        <v>256</v>
      </c>
      <c r="B1181" s="30">
        <v>44310</v>
      </c>
      <c r="C1181" s="8" t="str" cm="1">
        <f t="array" ref="C1181">Host(D1181)</f>
        <v>Google</v>
      </c>
      <c r="D1181" s="8" t="s">
        <v>13</v>
      </c>
      <c r="E1181" s="8" t="s">
        <v>14</v>
      </c>
      <c r="F1181" s="8">
        <v>89459845</v>
      </c>
      <c r="G1181" s="8">
        <v>47430</v>
      </c>
      <c r="H1181" s="31">
        <v>12651.82</v>
      </c>
      <c r="I1181" s="8">
        <v>863</v>
      </c>
      <c r="J1181" s="8">
        <v>14</v>
      </c>
      <c r="K1181" s="8">
        <v>3</v>
      </c>
      <c r="L1181" s="32" cm="1">
        <f t="array" ref="L1181">ConvRate(K1181,J1181)</f>
        <v>0.21428571428571427</v>
      </c>
      <c r="M1181" s="33">
        <v>23306</v>
      </c>
      <c r="N1181" s="33" cm="1">
        <f t="array" ref="N1181">Profit(M1181,H1181)</f>
        <v>10654.18</v>
      </c>
      <c r="O1181" s="34">
        <f t="shared" si="36"/>
        <v>14.660278099652375</v>
      </c>
      <c r="P1181" s="34" cm="1">
        <f t="array" ref="P1181">CostperConv('Master Data'!$H1181,'Master Data'!$K1181)</f>
        <v>4217.2733333333335</v>
      </c>
      <c r="Q1181" s="32">
        <f t="shared" si="37"/>
        <v>1.8195235083280623E-2</v>
      </c>
      <c r="R1181" s="35" cm="1">
        <f t="array" ref="R1181">ProfitPCNT(N1181,H1181)</f>
        <v>0.84210651115807844</v>
      </c>
      <c r="T1181" s="11"/>
      <c r="U1181" s="11"/>
    </row>
    <row r="1182" spans="1:21" x14ac:dyDescent="0.2">
      <c r="A1182" s="7">
        <v>257</v>
      </c>
      <c r="B1182" s="36">
        <v>44310</v>
      </c>
      <c r="C1182" s="7" t="str" cm="1">
        <f t="array" ref="C1182">Host(D1182)</f>
        <v>Google</v>
      </c>
      <c r="D1182" s="7" t="s">
        <v>15</v>
      </c>
      <c r="E1182" s="7" t="s">
        <v>14</v>
      </c>
      <c r="F1182" s="7">
        <v>127823</v>
      </c>
      <c r="G1182" s="7">
        <v>297753</v>
      </c>
      <c r="H1182" s="37">
        <v>25295.31</v>
      </c>
      <c r="I1182" s="7">
        <v>2204</v>
      </c>
      <c r="J1182" s="7">
        <v>49</v>
      </c>
      <c r="K1182" s="7">
        <v>5</v>
      </c>
      <c r="L1182" s="38" cm="1">
        <f t="array" ref="L1182">ConvRate(K1182,J1182)</f>
        <v>0.10204081632653061</v>
      </c>
      <c r="M1182" s="39">
        <v>22246</v>
      </c>
      <c r="N1182" s="39" cm="1">
        <f t="array" ref="N1182">Profit(M1182,H1182)</f>
        <v>-3049.31</v>
      </c>
      <c r="O1182" s="40">
        <f t="shared" si="36"/>
        <v>11.477000907441017</v>
      </c>
      <c r="P1182" s="40" cm="1">
        <f t="array" ref="P1182">CostperConv('Master Data'!$H1182,'Master Data'!$K1182)</f>
        <v>5059.0619999999999</v>
      </c>
      <c r="Q1182" s="38">
        <f t="shared" si="37"/>
        <v>7.4021084590247619E-3</v>
      </c>
      <c r="R1182" s="41" cm="1">
        <f t="array" ref="R1182">ProfitPCNT(N1182,H1182)</f>
        <v>-0.12054843368197503</v>
      </c>
      <c r="T1182" s="11"/>
      <c r="U1182" s="11"/>
    </row>
    <row r="1183" spans="1:21" x14ac:dyDescent="0.2">
      <c r="A1183" s="8">
        <v>258</v>
      </c>
      <c r="B1183" s="30">
        <v>44310</v>
      </c>
      <c r="C1183" s="8" t="str" cm="1">
        <f t="array" ref="C1183">Host(D1183)</f>
        <v>YouTube</v>
      </c>
      <c r="D1183" s="8" t="s">
        <v>16</v>
      </c>
      <c r="E1183" s="8" t="s">
        <v>17</v>
      </c>
      <c r="F1183" s="8">
        <v>10934</v>
      </c>
      <c r="G1183" s="8">
        <v>444697</v>
      </c>
      <c r="H1183" s="31">
        <v>25982.63</v>
      </c>
      <c r="I1183" s="8">
        <v>3851</v>
      </c>
      <c r="J1183" s="8">
        <v>54</v>
      </c>
      <c r="K1183" s="8">
        <v>13</v>
      </c>
      <c r="L1183" s="32" cm="1">
        <f t="array" ref="L1183">ConvRate(K1183,J1183)</f>
        <v>0.24074074074074073</v>
      </c>
      <c r="M1183" s="33">
        <v>91032</v>
      </c>
      <c r="N1183" s="33" cm="1">
        <f t="array" ref="N1183">Profit(M1183,H1183)</f>
        <v>65049.37</v>
      </c>
      <c r="O1183" s="34">
        <f t="shared" si="36"/>
        <v>6.7469826019215793</v>
      </c>
      <c r="P1183" s="34" cm="1">
        <f t="array" ref="P1183">CostperConv('Master Data'!$H1183,'Master Data'!$K1183)</f>
        <v>1998.6638461538462</v>
      </c>
      <c r="Q1183" s="32">
        <f t="shared" si="37"/>
        <v>8.6598290521411204E-3</v>
      </c>
      <c r="R1183" s="35" cm="1">
        <f t="array" ref="R1183">ProfitPCNT(N1183,H1183)</f>
        <v>2.5035714244477947</v>
      </c>
      <c r="T1183" s="11"/>
      <c r="U1183" s="11"/>
    </row>
    <row r="1184" spans="1:21" x14ac:dyDescent="0.2">
      <c r="A1184" s="7">
        <v>259</v>
      </c>
      <c r="B1184" s="36">
        <v>44310</v>
      </c>
      <c r="C1184" s="7" t="str" cm="1">
        <f t="array" ref="C1184">Host(D1184)</f>
        <v>Instagram</v>
      </c>
      <c r="D1184" s="7" t="s">
        <v>18</v>
      </c>
      <c r="E1184" s="7" t="s">
        <v>11</v>
      </c>
      <c r="F1184" s="7">
        <v>9034945</v>
      </c>
      <c r="G1184" s="7">
        <v>988943</v>
      </c>
      <c r="H1184" s="37">
        <v>23426.61</v>
      </c>
      <c r="I1184" s="7">
        <v>3180</v>
      </c>
      <c r="J1184" s="7">
        <v>38</v>
      </c>
      <c r="K1184" s="7">
        <v>7</v>
      </c>
      <c r="L1184" s="38" cm="1">
        <f t="array" ref="L1184">ConvRate(K1184,J1184)</f>
        <v>0.18421052631578946</v>
      </c>
      <c r="M1184" s="39">
        <v>38008</v>
      </c>
      <c r="N1184" s="39" cm="1">
        <f t="array" ref="N1184">Profit(M1184,H1184)</f>
        <v>14581.39</v>
      </c>
      <c r="O1184" s="40">
        <f t="shared" si="36"/>
        <v>7.3668584905660381</v>
      </c>
      <c r="P1184" s="40" cm="1">
        <f t="array" ref="P1184">CostperConv('Master Data'!$H1184,'Master Data'!$K1184)</f>
        <v>3346.6585714285716</v>
      </c>
      <c r="Q1184" s="38">
        <f t="shared" si="37"/>
        <v>3.2155543848330997E-3</v>
      </c>
      <c r="R1184" s="41" cm="1">
        <f t="array" ref="R1184">ProfitPCNT(N1184,H1184)</f>
        <v>0.62242851185041281</v>
      </c>
      <c r="T1184" s="11"/>
      <c r="U1184" s="11"/>
    </row>
    <row r="1185" spans="1:21" x14ac:dyDescent="0.2">
      <c r="A1185" s="8">
        <v>260</v>
      </c>
      <c r="B1185" s="30">
        <v>44310</v>
      </c>
      <c r="C1185" s="8" t="str" cm="1">
        <f t="array" ref="C1185">Host(D1185)</f>
        <v>Instagram</v>
      </c>
      <c r="D1185" s="8" t="s">
        <v>19</v>
      </c>
      <c r="E1185" s="8" t="s">
        <v>11</v>
      </c>
      <c r="F1185" s="8">
        <v>983498</v>
      </c>
      <c r="G1185" s="8">
        <v>639488</v>
      </c>
      <c r="H1185" s="31">
        <v>21271.78</v>
      </c>
      <c r="I1185" s="8">
        <v>5588</v>
      </c>
      <c r="J1185" s="8">
        <v>121</v>
      </c>
      <c r="K1185" s="8">
        <v>6</v>
      </c>
      <c r="L1185" s="32" cm="1">
        <f t="array" ref="L1185">ConvRate(K1185,J1185)</f>
        <v>4.9586776859504134E-2</v>
      </c>
      <c r="M1185" s="33">
        <v>11914</v>
      </c>
      <c r="N1185" s="33" cm="1">
        <f t="array" ref="N1185">Profit(M1185,H1185)</f>
        <v>-9357.7800000000007</v>
      </c>
      <c r="O1185" s="34">
        <f t="shared" si="36"/>
        <v>3.8066893342877592</v>
      </c>
      <c r="P1185" s="34" cm="1">
        <f t="array" ref="P1185">CostperConv('Master Data'!$H1185,'Master Data'!$K1185)</f>
        <v>3545.2966666666666</v>
      </c>
      <c r="Q1185" s="32">
        <f t="shared" si="37"/>
        <v>8.7382405924739791E-3</v>
      </c>
      <c r="R1185" s="35" cm="1">
        <f t="array" ref="R1185">ProfitPCNT(N1185,H1185)</f>
        <v>-0.43991523041325181</v>
      </c>
      <c r="T1185" s="11"/>
      <c r="U1185" s="11"/>
    </row>
    <row r="1186" spans="1:21" x14ac:dyDescent="0.2">
      <c r="A1186" s="7">
        <v>261</v>
      </c>
      <c r="B1186" s="36">
        <v>44310</v>
      </c>
      <c r="C1186" s="7" t="str" cm="1">
        <f t="array" ref="C1186">Host(D1186)</f>
        <v>Facebook</v>
      </c>
      <c r="D1186" s="7" t="s">
        <v>20</v>
      </c>
      <c r="E1186" s="7" t="s">
        <v>11</v>
      </c>
      <c r="F1186" s="7">
        <v>4387490</v>
      </c>
      <c r="G1186" s="7">
        <v>9008</v>
      </c>
      <c r="H1186" s="37">
        <v>2987.2</v>
      </c>
      <c r="I1186" s="7">
        <v>260</v>
      </c>
      <c r="J1186" s="7">
        <v>5</v>
      </c>
      <c r="K1186" s="7">
        <v>1</v>
      </c>
      <c r="L1186" s="38" cm="1">
        <f t="array" ref="L1186">ConvRate(K1186,J1186)</f>
        <v>0.2</v>
      </c>
      <c r="M1186" s="39">
        <v>4178</v>
      </c>
      <c r="N1186" s="39" cm="1">
        <f t="array" ref="N1186">Profit(M1186,H1186)</f>
        <v>1190.8</v>
      </c>
      <c r="O1186" s="40">
        <f t="shared" si="36"/>
        <v>11.489230769230769</v>
      </c>
      <c r="P1186" s="40" cm="1">
        <f t="array" ref="P1186">CostperConv('Master Data'!$H1186,'Master Data'!$K1186)</f>
        <v>2987.2</v>
      </c>
      <c r="Q1186" s="38">
        <f t="shared" si="37"/>
        <v>2.886323268206039E-2</v>
      </c>
      <c r="R1186" s="41" cm="1">
        <f t="array" ref="R1186">ProfitPCNT(N1186,H1186)</f>
        <v>0.39863417246920196</v>
      </c>
      <c r="T1186" s="11"/>
      <c r="U1186" s="11"/>
    </row>
    <row r="1187" spans="1:21" x14ac:dyDescent="0.2">
      <c r="A1187" s="8">
        <v>262</v>
      </c>
      <c r="B1187" s="30">
        <v>44310</v>
      </c>
      <c r="C1187" s="8" t="str" cm="1">
        <f t="array" ref="C1187">Host(D1187)</f>
        <v>Facebook</v>
      </c>
      <c r="D1187" s="8" t="s">
        <v>21</v>
      </c>
      <c r="E1187" s="8" t="s">
        <v>11</v>
      </c>
      <c r="F1187" s="8">
        <v>544756</v>
      </c>
      <c r="G1187" s="8">
        <v>154360</v>
      </c>
      <c r="H1187" s="31">
        <v>53422.92</v>
      </c>
      <c r="I1187" s="8">
        <v>1118</v>
      </c>
      <c r="J1187" s="8">
        <v>33</v>
      </c>
      <c r="K1187" s="8">
        <v>5</v>
      </c>
      <c r="L1187" s="32" cm="1">
        <f t="array" ref="L1187">ConvRate(K1187,J1187)</f>
        <v>0.15151515151515152</v>
      </c>
      <c r="M1187" s="33">
        <v>7354</v>
      </c>
      <c r="N1187" s="33" cm="1">
        <f t="array" ref="N1187">Profit(M1187,H1187)</f>
        <v>-46068.92</v>
      </c>
      <c r="O1187" s="34">
        <f t="shared" si="36"/>
        <v>47.78436493738819</v>
      </c>
      <c r="P1187" s="34" cm="1">
        <f t="array" ref="P1187">CostperConv('Master Data'!$H1187,'Master Data'!$K1187)</f>
        <v>10684.583999999999</v>
      </c>
      <c r="Q1187" s="32">
        <f t="shared" si="37"/>
        <v>7.2428090178802799E-3</v>
      </c>
      <c r="R1187" s="35" cm="1">
        <f t="array" ref="R1187">ProfitPCNT(N1187,H1187)</f>
        <v>-0.86234372812268589</v>
      </c>
      <c r="T1187" s="11"/>
      <c r="U1187" s="11"/>
    </row>
    <row r="1188" spans="1:21" x14ac:dyDescent="0.2">
      <c r="A1188" s="7">
        <v>263</v>
      </c>
      <c r="B1188" s="36">
        <v>44310</v>
      </c>
      <c r="C1188" s="7" t="str" cm="1">
        <f t="array" ref="C1188">Host(D1188)</f>
        <v>Instagram</v>
      </c>
      <c r="D1188" s="7" t="s">
        <v>22</v>
      </c>
      <c r="E1188" s="7" t="s">
        <v>17</v>
      </c>
      <c r="F1188" s="7">
        <v>374754</v>
      </c>
      <c r="G1188" s="7">
        <v>393003</v>
      </c>
      <c r="H1188" s="37">
        <v>43532.45</v>
      </c>
      <c r="I1188" s="7">
        <v>3190</v>
      </c>
      <c r="J1188" s="7">
        <v>54</v>
      </c>
      <c r="K1188" s="7">
        <v>10</v>
      </c>
      <c r="L1188" s="38" cm="1">
        <f t="array" ref="L1188">ConvRate(K1188,J1188)</f>
        <v>0.18518518518518517</v>
      </c>
      <c r="M1188" s="39">
        <v>44825</v>
      </c>
      <c r="N1188" s="39" cm="1">
        <f t="array" ref="N1188">Profit(M1188,H1188)</f>
        <v>1292.55</v>
      </c>
      <c r="O1188" s="40">
        <f t="shared" si="36"/>
        <v>13.646536050156739</v>
      </c>
      <c r="P1188" s="40" cm="1">
        <f t="array" ref="P1188">CostperConv('Master Data'!$H1188,'Master Data'!$K1188)</f>
        <v>4353.2449999999999</v>
      </c>
      <c r="Q1188" s="38">
        <f t="shared" si="37"/>
        <v>8.1169863843278556E-3</v>
      </c>
      <c r="R1188" s="41" cm="1">
        <f t="array" ref="R1188">ProfitPCNT(N1188,H1188)</f>
        <v>2.9691643819725288E-2</v>
      </c>
      <c r="T1188" s="11"/>
      <c r="U1188" s="11"/>
    </row>
    <row r="1189" spans="1:21" x14ac:dyDescent="0.2">
      <c r="A1189" s="8">
        <v>264</v>
      </c>
      <c r="B1189" s="30">
        <v>44310</v>
      </c>
      <c r="C1189" s="8" t="str" cm="1">
        <f t="array" ref="C1189">Host(D1189)</f>
        <v>Google</v>
      </c>
      <c r="D1189" s="8" t="s">
        <v>23</v>
      </c>
      <c r="E1189" s="8" t="s">
        <v>24</v>
      </c>
      <c r="F1189" s="8">
        <v>39889</v>
      </c>
      <c r="G1189" s="8">
        <v>3040561</v>
      </c>
      <c r="H1189" s="31">
        <v>28133.75</v>
      </c>
      <c r="I1189" s="8">
        <v>3700</v>
      </c>
      <c r="J1189" s="8">
        <v>84</v>
      </c>
      <c r="K1189" s="8">
        <v>13</v>
      </c>
      <c r="L1189" s="32" cm="1">
        <f t="array" ref="L1189">ConvRate(K1189,J1189)</f>
        <v>0.15476190476190477</v>
      </c>
      <c r="M1189" s="33">
        <v>75887</v>
      </c>
      <c r="N1189" s="33" cm="1">
        <f t="array" ref="N1189">Profit(M1189,H1189)</f>
        <v>47753.25</v>
      </c>
      <c r="O1189" s="34">
        <f t="shared" si="36"/>
        <v>7.603716216216216</v>
      </c>
      <c r="P1189" s="34" cm="1">
        <f t="array" ref="P1189">CostperConv('Master Data'!$H1189,'Master Data'!$K1189)</f>
        <v>2164.1346153846152</v>
      </c>
      <c r="Q1189" s="32">
        <f t="shared" si="37"/>
        <v>1.2168807006338633E-3</v>
      </c>
      <c r="R1189" s="35" cm="1">
        <f t="array" ref="R1189">ProfitPCNT(N1189,H1189)</f>
        <v>1.6973652641400454</v>
      </c>
      <c r="T1189" s="11"/>
      <c r="U1189" s="11"/>
    </row>
    <row r="1190" spans="1:21" x14ac:dyDescent="0.2">
      <c r="A1190" s="7">
        <v>265</v>
      </c>
      <c r="B1190" s="36">
        <v>44311</v>
      </c>
      <c r="C1190" s="7" t="str" cm="1">
        <f t="array" ref="C1190">Host(D1190)</f>
        <v>Facebook</v>
      </c>
      <c r="D1190" s="7" t="s">
        <v>10</v>
      </c>
      <c r="E1190" s="7" t="s">
        <v>11</v>
      </c>
      <c r="F1190" s="7">
        <v>349043</v>
      </c>
      <c r="G1190" s="7">
        <v>110367</v>
      </c>
      <c r="H1190" s="37">
        <v>13181.07</v>
      </c>
      <c r="I1190" s="7">
        <v>394</v>
      </c>
      <c r="J1190" s="7">
        <v>17</v>
      </c>
      <c r="K1190" s="7">
        <v>2</v>
      </c>
      <c r="L1190" s="38" cm="1">
        <f t="array" ref="L1190">ConvRate(K1190,J1190)</f>
        <v>0.11764705882352941</v>
      </c>
      <c r="M1190" s="39">
        <v>8915</v>
      </c>
      <c r="N1190" s="39" cm="1">
        <f t="array" ref="N1190">Profit(M1190,H1190)</f>
        <v>-4266.07</v>
      </c>
      <c r="O1190" s="40">
        <f t="shared" si="36"/>
        <v>33.4544923857868</v>
      </c>
      <c r="P1190" s="40" cm="1">
        <f t="array" ref="P1190">CostperConv('Master Data'!$H1190,'Master Data'!$K1190)</f>
        <v>6590.5349999999999</v>
      </c>
      <c r="Q1190" s="38">
        <f t="shared" si="37"/>
        <v>3.5699076716772223E-3</v>
      </c>
      <c r="R1190" s="41" cm="1">
        <f t="array" ref="R1190">ProfitPCNT(N1190,H1190)</f>
        <v>-0.32365126655119802</v>
      </c>
      <c r="T1190" s="11"/>
      <c r="U1190" s="11"/>
    </row>
    <row r="1191" spans="1:21" x14ac:dyDescent="0.2">
      <c r="A1191" s="8">
        <v>266</v>
      </c>
      <c r="B1191" s="30">
        <v>44311</v>
      </c>
      <c r="C1191" s="8" t="str" cm="1">
        <f t="array" ref="C1191">Host(D1191)</f>
        <v>Facebook</v>
      </c>
      <c r="D1191" s="8" t="s">
        <v>12</v>
      </c>
      <c r="E1191" s="8" t="s">
        <v>11</v>
      </c>
      <c r="F1191" s="8">
        <v>348934</v>
      </c>
      <c r="G1191" s="8">
        <v>110869</v>
      </c>
      <c r="H1191" s="31">
        <v>9964.9500000000007</v>
      </c>
      <c r="I1191" s="8">
        <v>740</v>
      </c>
      <c r="J1191" s="8">
        <v>14</v>
      </c>
      <c r="K1191" s="8">
        <v>2</v>
      </c>
      <c r="L1191" s="32" cm="1">
        <f t="array" ref="L1191">ConvRate(K1191,J1191)</f>
        <v>0.14285714285714285</v>
      </c>
      <c r="M1191" s="33">
        <v>9812</v>
      </c>
      <c r="N1191" s="33" cm="1">
        <f t="array" ref="N1191">Profit(M1191,H1191)</f>
        <v>-152.94999999999999</v>
      </c>
      <c r="O1191" s="34">
        <f t="shared" si="36"/>
        <v>13.46614864864865</v>
      </c>
      <c r="P1191" s="34" cm="1">
        <f t="array" ref="P1191">CostperConv('Master Data'!$H1191,'Master Data'!$K1191)</f>
        <v>4982.4750000000004</v>
      </c>
      <c r="Q1191" s="32">
        <f t="shared" si="37"/>
        <v>6.6745438310077659E-3</v>
      </c>
      <c r="R1191" s="35" cm="1">
        <f t="array" ref="R1191">ProfitPCNT(N1191,H1191)</f>
        <v>-1.534879753536144E-2</v>
      </c>
      <c r="T1191" s="11"/>
      <c r="U1191" s="11"/>
    </row>
    <row r="1192" spans="1:21" x14ac:dyDescent="0.2">
      <c r="A1192" s="7">
        <v>267</v>
      </c>
      <c r="B1192" s="36">
        <v>44311</v>
      </c>
      <c r="C1192" s="7" t="str" cm="1">
        <f t="array" ref="C1192">Host(D1192)</f>
        <v>Google</v>
      </c>
      <c r="D1192" s="7" t="s">
        <v>13</v>
      </c>
      <c r="E1192" s="7" t="s">
        <v>14</v>
      </c>
      <c r="F1192" s="7">
        <v>89459845</v>
      </c>
      <c r="G1192" s="7">
        <v>10229</v>
      </c>
      <c r="H1192" s="37">
        <v>1058.8699999999999</v>
      </c>
      <c r="I1192" s="7">
        <v>193</v>
      </c>
      <c r="J1192" s="7">
        <v>1</v>
      </c>
      <c r="K1192" s="7">
        <v>1</v>
      </c>
      <c r="L1192" s="38" cm="1">
        <f t="array" ref="L1192">ConvRate(K1192,J1192)</f>
        <v>1</v>
      </c>
      <c r="M1192" s="39">
        <v>0</v>
      </c>
      <c r="N1192" s="39" cm="1">
        <f t="array" ref="N1192">Profit(M1192,H1192)</f>
        <v>-1058.8699999999999</v>
      </c>
      <c r="O1192" s="40">
        <f t="shared" si="36"/>
        <v>5.4863730569948181</v>
      </c>
      <c r="P1192" s="40" cm="1">
        <f t="array" ref="P1192">CostperConv('Master Data'!$H1192,'Master Data'!$K1192)</f>
        <v>1058.8699999999999</v>
      </c>
      <c r="Q1192" s="38">
        <f t="shared" si="37"/>
        <v>1.8867924528301886E-2</v>
      </c>
      <c r="R1192" s="41" cm="1">
        <f t="array" ref="R1192">ProfitPCNT(N1192,H1192)</f>
        <v>-1</v>
      </c>
      <c r="T1192" s="11"/>
      <c r="U1192" s="11"/>
    </row>
    <row r="1193" spans="1:21" x14ac:dyDescent="0.2">
      <c r="A1193" s="8">
        <v>268</v>
      </c>
      <c r="B1193" s="30">
        <v>44311</v>
      </c>
      <c r="C1193" s="8" t="str" cm="1">
        <f t="array" ref="C1193">Host(D1193)</f>
        <v>Google</v>
      </c>
      <c r="D1193" s="8" t="s">
        <v>15</v>
      </c>
      <c r="E1193" s="8" t="s">
        <v>14</v>
      </c>
      <c r="F1193" s="8">
        <v>127823</v>
      </c>
      <c r="G1193" s="8">
        <v>67830</v>
      </c>
      <c r="H1193" s="31">
        <v>10350.700000000001</v>
      </c>
      <c r="I1193" s="8">
        <v>512</v>
      </c>
      <c r="J1193" s="8">
        <v>17</v>
      </c>
      <c r="K1193" s="8">
        <v>1</v>
      </c>
      <c r="L1193" s="32" cm="1">
        <f t="array" ref="L1193">ConvRate(K1193,J1193)</f>
        <v>5.8823529411764705E-2</v>
      </c>
      <c r="M1193" s="33">
        <v>6000</v>
      </c>
      <c r="N1193" s="33" cm="1">
        <f t="array" ref="N1193">Profit(M1193,H1193)</f>
        <v>-4350.7</v>
      </c>
      <c r="O1193" s="34">
        <f t="shared" si="36"/>
        <v>20.216210937500001</v>
      </c>
      <c r="P1193" s="34" cm="1">
        <f t="array" ref="P1193">CostperConv('Master Data'!$H1193,'Master Data'!$K1193)</f>
        <v>10350.700000000001</v>
      </c>
      <c r="Q1193" s="32">
        <f t="shared" si="37"/>
        <v>7.5482824708830902E-3</v>
      </c>
      <c r="R1193" s="35" cm="1">
        <f t="array" ref="R1193">ProfitPCNT(N1193,H1193)</f>
        <v>-0.42032905987034691</v>
      </c>
      <c r="T1193" s="11"/>
      <c r="U1193" s="11"/>
    </row>
    <row r="1194" spans="1:21" x14ac:dyDescent="0.2">
      <c r="A1194" s="7">
        <v>269</v>
      </c>
      <c r="B1194" s="36">
        <v>44311</v>
      </c>
      <c r="C1194" s="7" t="str" cm="1">
        <f t="array" ref="C1194">Host(D1194)</f>
        <v>YouTube</v>
      </c>
      <c r="D1194" s="7" t="s">
        <v>16</v>
      </c>
      <c r="E1194" s="7" t="s">
        <v>17</v>
      </c>
      <c r="F1194" s="7">
        <v>10934</v>
      </c>
      <c r="G1194" s="7">
        <v>89056</v>
      </c>
      <c r="H1194" s="37">
        <v>9464.14</v>
      </c>
      <c r="I1194" s="7">
        <v>856</v>
      </c>
      <c r="J1194" s="7">
        <v>18</v>
      </c>
      <c r="K1194" s="7">
        <v>5</v>
      </c>
      <c r="L1194" s="38" cm="1">
        <f t="array" ref="L1194">ConvRate(K1194,J1194)</f>
        <v>0.27777777777777779</v>
      </c>
      <c r="M1194" s="39">
        <v>34885</v>
      </c>
      <c r="N1194" s="39" cm="1">
        <f t="array" ref="N1194">Profit(M1194,H1194)</f>
        <v>25420.86</v>
      </c>
      <c r="O1194" s="40">
        <f t="shared" si="36"/>
        <v>11.056238317757009</v>
      </c>
      <c r="P1194" s="40" cm="1">
        <f t="array" ref="P1194">CostperConv('Master Data'!$H1194,'Master Data'!$K1194)</f>
        <v>1892.828</v>
      </c>
      <c r="Q1194" s="38">
        <f t="shared" si="37"/>
        <v>9.6119295724038812E-3</v>
      </c>
      <c r="R1194" s="41" cm="1">
        <f t="array" ref="R1194">ProfitPCNT(N1194,H1194)</f>
        <v>2.686019014934268</v>
      </c>
      <c r="T1194" s="11"/>
      <c r="U1194" s="11"/>
    </row>
    <row r="1195" spans="1:21" x14ac:dyDescent="0.2">
      <c r="A1195" s="8">
        <v>270</v>
      </c>
      <c r="B1195" s="30">
        <v>44311</v>
      </c>
      <c r="C1195" s="8" t="str" cm="1">
        <f t="array" ref="C1195">Host(D1195)</f>
        <v>Instagram</v>
      </c>
      <c r="D1195" s="8" t="s">
        <v>18</v>
      </c>
      <c r="E1195" s="8" t="s">
        <v>11</v>
      </c>
      <c r="F1195" s="8">
        <v>9034945</v>
      </c>
      <c r="G1195" s="8">
        <v>115467</v>
      </c>
      <c r="H1195" s="31">
        <v>1992.53</v>
      </c>
      <c r="I1195" s="8">
        <v>632</v>
      </c>
      <c r="J1195" s="8">
        <v>6</v>
      </c>
      <c r="K1195" s="8">
        <v>1</v>
      </c>
      <c r="L1195" s="32" cm="1">
        <f t="array" ref="L1195">ConvRate(K1195,J1195)</f>
        <v>0.16666666666666666</v>
      </c>
      <c r="M1195" s="33">
        <v>5730</v>
      </c>
      <c r="N1195" s="33" cm="1">
        <f t="array" ref="N1195">Profit(M1195,H1195)</f>
        <v>3737.47</v>
      </c>
      <c r="O1195" s="34">
        <f t="shared" si="36"/>
        <v>3.152737341772152</v>
      </c>
      <c r="P1195" s="34" cm="1">
        <f t="array" ref="P1195">CostperConv('Master Data'!$H1195,'Master Data'!$K1195)</f>
        <v>1992.53</v>
      </c>
      <c r="Q1195" s="32">
        <f t="shared" si="37"/>
        <v>5.4734253076636616E-3</v>
      </c>
      <c r="R1195" s="35" cm="1">
        <f t="array" ref="R1195">ProfitPCNT(N1195,H1195)</f>
        <v>1.8757408922324883</v>
      </c>
      <c r="T1195" s="11"/>
      <c r="U1195" s="11"/>
    </row>
    <row r="1196" spans="1:21" x14ac:dyDescent="0.2">
      <c r="A1196" s="7">
        <v>271</v>
      </c>
      <c r="B1196" s="36">
        <v>44311</v>
      </c>
      <c r="C1196" s="7" t="str" cm="1">
        <f t="array" ref="C1196">Host(D1196)</f>
        <v>Instagram</v>
      </c>
      <c r="D1196" s="7" t="s">
        <v>19</v>
      </c>
      <c r="E1196" s="7" t="s">
        <v>11</v>
      </c>
      <c r="F1196" s="7">
        <v>983498</v>
      </c>
      <c r="G1196" s="7">
        <v>107517</v>
      </c>
      <c r="H1196" s="37">
        <v>2120.13</v>
      </c>
      <c r="I1196" s="7">
        <v>1196</v>
      </c>
      <c r="J1196" s="7">
        <v>20</v>
      </c>
      <c r="K1196" s="7">
        <v>1</v>
      </c>
      <c r="L1196" s="38" cm="1">
        <f t="array" ref="L1196">ConvRate(K1196,J1196)</f>
        <v>0.05</v>
      </c>
      <c r="M1196" s="39">
        <v>1734</v>
      </c>
      <c r="N1196" s="39" cm="1">
        <f t="array" ref="N1196">Profit(M1196,H1196)</f>
        <v>-386.13</v>
      </c>
      <c r="O1196" s="40">
        <f t="shared" si="36"/>
        <v>1.7726839464882944</v>
      </c>
      <c r="P1196" s="40" cm="1">
        <f t="array" ref="P1196">CostperConv('Master Data'!$H1196,'Master Data'!$K1196)</f>
        <v>2120.13</v>
      </c>
      <c r="Q1196" s="38">
        <f t="shared" si="37"/>
        <v>1.1123822279267465E-2</v>
      </c>
      <c r="R1196" s="41" cm="1">
        <f t="array" ref="R1196">ProfitPCNT(N1196,H1196)</f>
        <v>-0.18212562437209037</v>
      </c>
      <c r="T1196" s="11"/>
      <c r="U1196" s="11"/>
    </row>
    <row r="1197" spans="1:21" x14ac:dyDescent="0.2">
      <c r="A1197" s="8">
        <v>272</v>
      </c>
      <c r="B1197" s="30">
        <v>44311</v>
      </c>
      <c r="C1197" s="8" t="str" cm="1">
        <f t="array" ref="C1197">Host(D1197)</f>
        <v>Facebook</v>
      </c>
      <c r="D1197" s="8" t="s">
        <v>20</v>
      </c>
      <c r="E1197" s="8" t="s">
        <v>11</v>
      </c>
      <c r="F1197" s="8">
        <v>4387490</v>
      </c>
      <c r="G1197" s="8">
        <v>2585</v>
      </c>
      <c r="H1197" s="31">
        <v>1722.14</v>
      </c>
      <c r="I1197" s="8">
        <v>70</v>
      </c>
      <c r="J1197" s="8">
        <v>3</v>
      </c>
      <c r="K1197" s="8">
        <v>1</v>
      </c>
      <c r="L1197" s="32" cm="1">
        <f t="array" ref="L1197">ConvRate(K1197,J1197)</f>
        <v>0.33333333333333331</v>
      </c>
      <c r="M1197" s="33">
        <v>5337</v>
      </c>
      <c r="N1197" s="33" cm="1">
        <f t="array" ref="N1197">Profit(M1197,H1197)</f>
        <v>3614.86</v>
      </c>
      <c r="O1197" s="34">
        <f t="shared" si="36"/>
        <v>24.602</v>
      </c>
      <c r="P1197" s="34" cm="1">
        <f t="array" ref="P1197">CostperConv('Master Data'!$H1197,'Master Data'!$K1197)</f>
        <v>1722.14</v>
      </c>
      <c r="Q1197" s="32">
        <f t="shared" si="37"/>
        <v>2.7079303675048357E-2</v>
      </c>
      <c r="R1197" s="35" cm="1">
        <f t="array" ref="R1197">ProfitPCNT(N1197,H1197)</f>
        <v>2.0990511805079728</v>
      </c>
      <c r="T1197" s="11"/>
      <c r="U1197" s="11"/>
    </row>
    <row r="1198" spans="1:21" x14ac:dyDescent="0.2">
      <c r="A1198" s="7">
        <v>273</v>
      </c>
      <c r="B1198" s="36">
        <v>44311</v>
      </c>
      <c r="C1198" s="7" t="str" cm="1">
        <f t="array" ref="C1198">Host(D1198)</f>
        <v>Facebook</v>
      </c>
      <c r="D1198" s="7" t="s">
        <v>21</v>
      </c>
      <c r="E1198" s="7" t="s">
        <v>11</v>
      </c>
      <c r="F1198" s="7">
        <v>544756</v>
      </c>
      <c r="G1198" s="7">
        <v>26961</v>
      </c>
      <c r="H1198" s="37">
        <v>5467.53</v>
      </c>
      <c r="I1198" s="7">
        <v>217</v>
      </c>
      <c r="J1198" s="7">
        <v>4</v>
      </c>
      <c r="K1198" s="7">
        <v>1</v>
      </c>
      <c r="L1198" s="38" cm="1">
        <f t="array" ref="L1198">ConvRate(K1198,J1198)</f>
        <v>0.25</v>
      </c>
      <c r="M1198" s="39">
        <v>1148</v>
      </c>
      <c r="N1198" s="39" cm="1">
        <f t="array" ref="N1198">Profit(M1198,H1198)</f>
        <v>-4319.53</v>
      </c>
      <c r="O1198" s="40">
        <f t="shared" si="36"/>
        <v>25.195990783410139</v>
      </c>
      <c r="P1198" s="40" cm="1">
        <f t="array" ref="P1198">CostperConv('Master Data'!$H1198,'Master Data'!$K1198)</f>
        <v>5467.53</v>
      </c>
      <c r="Q1198" s="38">
        <f t="shared" si="37"/>
        <v>8.0486628834242051E-3</v>
      </c>
      <c r="R1198" s="41" cm="1">
        <f t="array" ref="R1198">ProfitPCNT(N1198,H1198)</f>
        <v>-0.79003315939738783</v>
      </c>
      <c r="T1198" s="11"/>
      <c r="U1198" s="11"/>
    </row>
    <row r="1199" spans="1:21" x14ac:dyDescent="0.2">
      <c r="A1199" s="8">
        <v>274</v>
      </c>
      <c r="B1199" s="30">
        <v>44311</v>
      </c>
      <c r="C1199" s="8" t="str" cm="1">
        <f t="array" ref="C1199">Host(D1199)</f>
        <v>Instagram</v>
      </c>
      <c r="D1199" s="8" t="s">
        <v>22</v>
      </c>
      <c r="E1199" s="8" t="s">
        <v>17</v>
      </c>
      <c r="F1199" s="8">
        <v>374754</v>
      </c>
      <c r="G1199" s="8">
        <v>42385</v>
      </c>
      <c r="H1199" s="31">
        <v>7348.74</v>
      </c>
      <c r="I1199" s="8">
        <v>673</v>
      </c>
      <c r="J1199" s="8">
        <v>12</v>
      </c>
      <c r="K1199" s="8">
        <v>2</v>
      </c>
      <c r="L1199" s="32" cm="1">
        <f t="array" ref="L1199">ConvRate(K1199,J1199)</f>
        <v>0.16666666666666666</v>
      </c>
      <c r="M1199" s="33">
        <v>8977</v>
      </c>
      <c r="N1199" s="33" cm="1">
        <f t="array" ref="N1199">Profit(M1199,H1199)</f>
        <v>1628.26</v>
      </c>
      <c r="O1199" s="34">
        <f t="shared" si="36"/>
        <v>10.919375928677562</v>
      </c>
      <c r="P1199" s="34" cm="1">
        <f t="array" ref="P1199">CostperConv('Master Data'!$H1199,'Master Data'!$K1199)</f>
        <v>3674.37</v>
      </c>
      <c r="Q1199" s="32">
        <f t="shared" si="37"/>
        <v>1.587825881797806E-2</v>
      </c>
      <c r="R1199" s="35" cm="1">
        <f t="array" ref="R1199">ProfitPCNT(N1199,H1199)</f>
        <v>0.22156995621018025</v>
      </c>
      <c r="T1199" s="11"/>
      <c r="U1199" s="11"/>
    </row>
    <row r="1200" spans="1:21" x14ac:dyDescent="0.2">
      <c r="A1200" s="7">
        <v>275</v>
      </c>
      <c r="B1200" s="36">
        <v>44311</v>
      </c>
      <c r="C1200" s="7" t="str" cm="1">
        <f t="array" ref="C1200">Host(D1200)</f>
        <v>Google</v>
      </c>
      <c r="D1200" s="7" t="s">
        <v>23</v>
      </c>
      <c r="E1200" s="7" t="s">
        <v>24</v>
      </c>
      <c r="F1200" s="7">
        <v>39889</v>
      </c>
      <c r="G1200" s="7">
        <v>2385046</v>
      </c>
      <c r="H1200" s="37">
        <v>6459.02</v>
      </c>
      <c r="I1200" s="7">
        <v>955</v>
      </c>
      <c r="J1200" s="7">
        <v>18</v>
      </c>
      <c r="K1200" s="7">
        <v>3</v>
      </c>
      <c r="L1200" s="38" cm="1">
        <f t="array" ref="L1200">ConvRate(K1200,J1200)</f>
        <v>0.16666666666666666</v>
      </c>
      <c r="M1200" s="39">
        <v>11357</v>
      </c>
      <c r="N1200" s="39" cm="1">
        <f t="array" ref="N1200">Profit(M1200,H1200)</f>
        <v>4897.9799999999996</v>
      </c>
      <c r="O1200" s="40">
        <f t="shared" si="36"/>
        <v>6.7633717277486918</v>
      </c>
      <c r="P1200" s="40" cm="1">
        <f t="array" ref="P1200">CostperConv('Master Data'!$H1200,'Master Data'!$K1200)</f>
        <v>2153.0066666666667</v>
      </c>
      <c r="Q1200" s="38">
        <f t="shared" si="37"/>
        <v>4.0041156438911453E-4</v>
      </c>
      <c r="R1200" s="41" cm="1">
        <f t="array" ref="R1200">ProfitPCNT(N1200,H1200)</f>
        <v>0.75831627708228166</v>
      </c>
      <c r="T1200" s="11"/>
      <c r="U1200" s="11"/>
    </row>
    <row r="1201" spans="1:21" x14ac:dyDescent="0.2">
      <c r="A1201" s="8">
        <v>276</v>
      </c>
      <c r="B1201" s="30">
        <v>44312</v>
      </c>
      <c r="C1201" s="8" t="str" cm="1">
        <f t="array" ref="C1201">Host(D1201)</f>
        <v>Facebook</v>
      </c>
      <c r="D1201" s="8" t="s">
        <v>10</v>
      </c>
      <c r="E1201" s="8" t="s">
        <v>11</v>
      </c>
      <c r="F1201" s="8">
        <v>349043</v>
      </c>
      <c r="G1201" s="8">
        <v>199245</v>
      </c>
      <c r="H1201" s="31">
        <v>19405.5</v>
      </c>
      <c r="I1201" s="8">
        <v>1309</v>
      </c>
      <c r="J1201" s="8">
        <v>44</v>
      </c>
      <c r="K1201" s="8">
        <v>4</v>
      </c>
      <c r="L1201" s="32" cm="1">
        <f t="array" ref="L1201">ConvRate(K1201,J1201)</f>
        <v>9.0909090909090912E-2</v>
      </c>
      <c r="M1201" s="33">
        <v>19038</v>
      </c>
      <c r="N1201" s="33" cm="1">
        <f t="array" ref="N1201">Profit(M1201,H1201)</f>
        <v>-367.5</v>
      </c>
      <c r="O1201" s="34">
        <f t="shared" si="36"/>
        <v>14.824675324675324</v>
      </c>
      <c r="P1201" s="34" cm="1">
        <f t="array" ref="P1201">CostperConv('Master Data'!$H1201,'Master Data'!$K1201)</f>
        <v>4851.375</v>
      </c>
      <c r="Q1201" s="32">
        <f t="shared" si="37"/>
        <v>6.5698009987703579E-3</v>
      </c>
      <c r="R1201" s="35" cm="1">
        <f t="array" ref="R1201">ProfitPCNT(N1201,H1201)</f>
        <v>-1.8937929968307954E-2</v>
      </c>
      <c r="T1201" s="11"/>
      <c r="U1201" s="11"/>
    </row>
    <row r="1202" spans="1:21" x14ac:dyDescent="0.2">
      <c r="A1202" s="7">
        <v>277</v>
      </c>
      <c r="B1202" s="36">
        <v>44312</v>
      </c>
      <c r="C1202" s="7" t="str" cm="1">
        <f t="array" ref="C1202">Host(D1202)</f>
        <v>Facebook</v>
      </c>
      <c r="D1202" s="7" t="s">
        <v>12</v>
      </c>
      <c r="E1202" s="7" t="s">
        <v>11</v>
      </c>
      <c r="F1202" s="7">
        <v>348934</v>
      </c>
      <c r="G1202" s="7">
        <v>497841</v>
      </c>
      <c r="H1202" s="37">
        <v>20374.560000000001</v>
      </c>
      <c r="I1202" s="7">
        <v>1720</v>
      </c>
      <c r="J1202" s="7">
        <v>31</v>
      </c>
      <c r="K1202" s="7">
        <v>2</v>
      </c>
      <c r="L1202" s="38" cm="1">
        <f t="array" ref="L1202">ConvRate(K1202,J1202)</f>
        <v>6.4516129032258063E-2</v>
      </c>
      <c r="M1202" s="39">
        <v>14566</v>
      </c>
      <c r="N1202" s="39" cm="1">
        <f t="array" ref="N1202">Profit(M1202,H1202)</f>
        <v>-5808.56</v>
      </c>
      <c r="O1202" s="40">
        <f t="shared" si="36"/>
        <v>11.845674418604652</v>
      </c>
      <c r="P1202" s="40" cm="1">
        <f t="array" ref="P1202">CostperConv('Master Data'!$H1202,'Master Data'!$K1202)</f>
        <v>10187.280000000001</v>
      </c>
      <c r="Q1202" s="38">
        <f t="shared" si="37"/>
        <v>3.4549183373808103E-3</v>
      </c>
      <c r="R1202" s="41" cm="1">
        <f t="array" ref="R1202">ProfitPCNT(N1202,H1202)</f>
        <v>-0.28508885590658156</v>
      </c>
      <c r="T1202" s="11"/>
      <c r="U1202" s="11"/>
    </row>
    <row r="1203" spans="1:21" x14ac:dyDescent="0.2">
      <c r="A1203" s="8">
        <v>278</v>
      </c>
      <c r="B1203" s="30">
        <v>44312</v>
      </c>
      <c r="C1203" s="8" t="str" cm="1">
        <f t="array" ref="C1203">Host(D1203)</f>
        <v>Google</v>
      </c>
      <c r="D1203" s="8" t="s">
        <v>13</v>
      </c>
      <c r="E1203" s="8" t="s">
        <v>14</v>
      </c>
      <c r="F1203" s="8">
        <v>89459845</v>
      </c>
      <c r="G1203" s="8">
        <v>22996</v>
      </c>
      <c r="H1203" s="31">
        <v>1774.49</v>
      </c>
      <c r="I1203" s="8">
        <v>528</v>
      </c>
      <c r="J1203" s="8">
        <v>2</v>
      </c>
      <c r="K1203" s="8">
        <v>1</v>
      </c>
      <c r="L1203" s="32" cm="1">
        <f t="array" ref="L1203">ConvRate(K1203,J1203)</f>
        <v>0.5</v>
      </c>
      <c r="M1203" s="33">
        <v>0</v>
      </c>
      <c r="N1203" s="33" cm="1">
        <f t="array" ref="N1203">Profit(M1203,H1203)</f>
        <v>-1774.49</v>
      </c>
      <c r="O1203" s="34">
        <f t="shared" si="36"/>
        <v>3.3607765151515152</v>
      </c>
      <c r="P1203" s="34" cm="1">
        <f t="array" ref="P1203">CostperConv('Master Data'!$H1203,'Master Data'!$K1203)</f>
        <v>1774.49</v>
      </c>
      <c r="Q1203" s="32">
        <f t="shared" si="37"/>
        <v>2.2960514872151679E-2</v>
      </c>
      <c r="R1203" s="35" cm="1">
        <f t="array" ref="R1203">ProfitPCNT(N1203,H1203)</f>
        <v>-1</v>
      </c>
      <c r="T1203" s="11"/>
      <c r="U1203" s="11"/>
    </row>
    <row r="1204" spans="1:21" x14ac:dyDescent="0.2">
      <c r="A1204" s="7">
        <v>279</v>
      </c>
      <c r="B1204" s="36">
        <v>44312</v>
      </c>
      <c r="C1204" s="7" t="str" cm="1">
        <f t="array" ref="C1204">Host(D1204)</f>
        <v>Google</v>
      </c>
      <c r="D1204" s="7" t="s">
        <v>15</v>
      </c>
      <c r="E1204" s="7" t="s">
        <v>14</v>
      </c>
      <c r="F1204" s="7">
        <v>127823</v>
      </c>
      <c r="G1204" s="7">
        <v>225909</v>
      </c>
      <c r="H1204" s="37">
        <v>4719.3100000000004</v>
      </c>
      <c r="I1204" s="7">
        <v>1406</v>
      </c>
      <c r="J1204" s="7">
        <v>12</v>
      </c>
      <c r="K1204" s="7">
        <v>1</v>
      </c>
      <c r="L1204" s="38" cm="1">
        <f t="array" ref="L1204">ConvRate(K1204,J1204)</f>
        <v>8.3333333333333329E-2</v>
      </c>
      <c r="M1204" s="39">
        <v>2301</v>
      </c>
      <c r="N1204" s="39" cm="1">
        <f t="array" ref="N1204">Profit(M1204,H1204)</f>
        <v>-2418.31</v>
      </c>
      <c r="O1204" s="40">
        <f t="shared" si="36"/>
        <v>3.3565504978662877</v>
      </c>
      <c r="P1204" s="40" cm="1">
        <f t="array" ref="P1204">CostperConv('Master Data'!$H1204,'Master Data'!$K1204)</f>
        <v>4719.3100000000004</v>
      </c>
      <c r="Q1204" s="38">
        <f t="shared" si="37"/>
        <v>6.2237449592535046E-3</v>
      </c>
      <c r="R1204" s="41" cm="1">
        <f t="array" ref="R1204">ProfitPCNT(N1204,H1204)</f>
        <v>-0.51242872369053949</v>
      </c>
      <c r="T1204" s="11"/>
      <c r="U1204" s="11"/>
    </row>
    <row r="1205" spans="1:21" x14ac:dyDescent="0.2">
      <c r="A1205" s="8">
        <v>280</v>
      </c>
      <c r="B1205" s="30">
        <v>44312</v>
      </c>
      <c r="C1205" s="8" t="str" cm="1">
        <f t="array" ref="C1205">Host(D1205)</f>
        <v>YouTube</v>
      </c>
      <c r="D1205" s="8" t="s">
        <v>16</v>
      </c>
      <c r="E1205" s="8" t="s">
        <v>17</v>
      </c>
      <c r="F1205" s="8">
        <v>10934</v>
      </c>
      <c r="G1205" s="8">
        <v>178305</v>
      </c>
      <c r="H1205" s="31">
        <v>32186.85</v>
      </c>
      <c r="I1205" s="8">
        <v>2210</v>
      </c>
      <c r="J1205" s="8">
        <v>82</v>
      </c>
      <c r="K1205" s="8">
        <v>14</v>
      </c>
      <c r="L1205" s="32" cm="1">
        <f t="array" ref="L1205">ConvRate(K1205,J1205)</f>
        <v>0.17073170731707318</v>
      </c>
      <c r="M1205" s="33">
        <v>141064</v>
      </c>
      <c r="N1205" s="33" cm="1">
        <f t="array" ref="N1205">Profit(M1205,H1205)</f>
        <v>108877.15</v>
      </c>
      <c r="O1205" s="34">
        <f t="shared" si="36"/>
        <v>14.56418552036199</v>
      </c>
      <c r="P1205" s="34" cm="1">
        <f t="array" ref="P1205">CostperConv('Master Data'!$H1205,'Master Data'!$K1205)</f>
        <v>2299.0607142857143</v>
      </c>
      <c r="Q1205" s="32">
        <f t="shared" si="37"/>
        <v>1.2394492582933738E-2</v>
      </c>
      <c r="R1205" s="35" cm="1">
        <f t="array" ref="R1205">ProfitPCNT(N1205,H1205)</f>
        <v>3.3826593779757883</v>
      </c>
      <c r="T1205" s="11"/>
      <c r="U1205" s="11"/>
    </row>
    <row r="1206" spans="1:21" x14ac:dyDescent="0.2">
      <c r="A1206" s="7">
        <v>281</v>
      </c>
      <c r="B1206" s="36">
        <v>44312</v>
      </c>
      <c r="C1206" s="7" t="str" cm="1">
        <f t="array" ref="C1206">Host(D1206)</f>
        <v>Instagram</v>
      </c>
      <c r="D1206" s="7" t="s">
        <v>18</v>
      </c>
      <c r="E1206" s="7" t="s">
        <v>11</v>
      </c>
      <c r="F1206" s="7">
        <v>9034945</v>
      </c>
      <c r="G1206" s="7">
        <v>165392</v>
      </c>
      <c r="H1206" s="37">
        <v>10420.040000000001</v>
      </c>
      <c r="I1206" s="7">
        <v>1497</v>
      </c>
      <c r="J1206" s="7">
        <v>22</v>
      </c>
      <c r="K1206" s="7">
        <v>3</v>
      </c>
      <c r="L1206" s="38" cm="1">
        <f t="array" ref="L1206">ConvRate(K1206,J1206)</f>
        <v>0.13636363636363635</v>
      </c>
      <c r="M1206" s="39">
        <v>27938</v>
      </c>
      <c r="N1206" s="39" cm="1">
        <f t="array" ref="N1206">Profit(M1206,H1206)</f>
        <v>17517.96</v>
      </c>
      <c r="O1206" s="40">
        <f t="shared" si="36"/>
        <v>6.9606145624582503</v>
      </c>
      <c r="P1206" s="40" cm="1">
        <f t="array" ref="P1206">CostperConv('Master Data'!$H1206,'Master Data'!$K1206)</f>
        <v>3473.3466666666668</v>
      </c>
      <c r="Q1206" s="38">
        <f t="shared" si="37"/>
        <v>9.0512237593112117E-3</v>
      </c>
      <c r="R1206" s="41" cm="1">
        <f t="array" ref="R1206">ProfitPCNT(N1206,H1206)</f>
        <v>1.6811797267572868</v>
      </c>
      <c r="T1206" s="11"/>
      <c r="U1206" s="11"/>
    </row>
    <row r="1207" spans="1:21" x14ac:dyDescent="0.2">
      <c r="A1207" s="8">
        <v>282</v>
      </c>
      <c r="B1207" s="30">
        <v>44312</v>
      </c>
      <c r="C1207" s="8" t="str" cm="1">
        <f t="array" ref="C1207">Host(D1207)</f>
        <v>Instagram</v>
      </c>
      <c r="D1207" s="8" t="s">
        <v>19</v>
      </c>
      <c r="E1207" s="8" t="s">
        <v>11</v>
      </c>
      <c r="F1207" s="8">
        <v>983498</v>
      </c>
      <c r="G1207" s="8">
        <v>439314</v>
      </c>
      <c r="H1207" s="31">
        <v>2486.14</v>
      </c>
      <c r="I1207" s="8">
        <v>2517</v>
      </c>
      <c r="J1207" s="8">
        <v>72</v>
      </c>
      <c r="K1207" s="8">
        <v>1</v>
      </c>
      <c r="L1207" s="32" cm="1">
        <f t="array" ref="L1207">ConvRate(K1207,J1207)</f>
        <v>1.3888888888888888E-2</v>
      </c>
      <c r="M1207" s="33">
        <v>2245</v>
      </c>
      <c r="N1207" s="33" cm="1">
        <f t="array" ref="N1207">Profit(M1207,H1207)</f>
        <v>-241.14</v>
      </c>
      <c r="O1207" s="34">
        <f t="shared" si="36"/>
        <v>0.98773937226857367</v>
      </c>
      <c r="P1207" s="34" cm="1">
        <f t="array" ref="P1207">CostperConv('Master Data'!$H1207,'Master Data'!$K1207)</f>
        <v>2486.14</v>
      </c>
      <c r="Q1207" s="32">
        <f t="shared" si="37"/>
        <v>5.7293871809229848E-3</v>
      </c>
      <c r="R1207" s="35" cm="1">
        <f t="array" ref="R1207">ProfitPCNT(N1207,H1207)</f>
        <v>-9.6993733257177792E-2</v>
      </c>
      <c r="T1207" s="11"/>
      <c r="U1207" s="11"/>
    </row>
    <row r="1208" spans="1:21" x14ac:dyDescent="0.2">
      <c r="A1208" s="7">
        <v>283</v>
      </c>
      <c r="B1208" s="36">
        <v>44312</v>
      </c>
      <c r="C1208" s="7" t="str" cm="1">
        <f t="array" ref="C1208">Host(D1208)</f>
        <v>Facebook</v>
      </c>
      <c r="D1208" s="7" t="s">
        <v>20</v>
      </c>
      <c r="E1208" s="7" t="s">
        <v>11</v>
      </c>
      <c r="F1208" s="7">
        <v>4387490</v>
      </c>
      <c r="G1208" s="7">
        <v>4132</v>
      </c>
      <c r="H1208" s="37">
        <v>1270.0999999999999</v>
      </c>
      <c r="I1208" s="7">
        <v>164</v>
      </c>
      <c r="J1208" s="7">
        <v>3</v>
      </c>
      <c r="K1208" s="7">
        <v>1</v>
      </c>
      <c r="L1208" s="38" cm="1">
        <f t="array" ref="L1208">ConvRate(K1208,J1208)</f>
        <v>0.33333333333333331</v>
      </c>
      <c r="M1208" s="39">
        <v>4379</v>
      </c>
      <c r="N1208" s="39" cm="1">
        <f t="array" ref="N1208">Profit(M1208,H1208)</f>
        <v>3108.9</v>
      </c>
      <c r="O1208" s="40">
        <f t="shared" si="36"/>
        <v>7.7445121951219509</v>
      </c>
      <c r="P1208" s="40" cm="1">
        <f t="array" ref="P1208">CostperConv('Master Data'!$H1208,'Master Data'!$K1208)</f>
        <v>1270.0999999999999</v>
      </c>
      <c r="Q1208" s="38">
        <f t="shared" si="37"/>
        <v>3.9690222652468542E-2</v>
      </c>
      <c r="R1208" s="41" cm="1">
        <f t="array" ref="R1208">ProfitPCNT(N1208,H1208)</f>
        <v>2.4477600188961501</v>
      </c>
      <c r="T1208" s="11"/>
      <c r="U1208" s="11"/>
    </row>
    <row r="1209" spans="1:21" x14ac:dyDescent="0.2">
      <c r="A1209" s="8">
        <v>284</v>
      </c>
      <c r="B1209" s="30">
        <v>44312</v>
      </c>
      <c r="C1209" s="8" t="str" cm="1">
        <f t="array" ref="C1209">Host(D1209)</f>
        <v>Facebook</v>
      </c>
      <c r="D1209" s="8" t="s">
        <v>21</v>
      </c>
      <c r="E1209" s="8" t="s">
        <v>11</v>
      </c>
      <c r="F1209" s="8">
        <v>544756</v>
      </c>
      <c r="G1209" s="8">
        <v>55521</v>
      </c>
      <c r="H1209" s="31">
        <v>253.89</v>
      </c>
      <c r="I1209" s="8">
        <v>577</v>
      </c>
      <c r="J1209" s="8">
        <v>0</v>
      </c>
      <c r="K1209" s="8">
        <v>1</v>
      </c>
      <c r="L1209" s="32" cm="1">
        <f t="array" ref="L1209">ConvRate(K1209,J1209)</f>
        <v>0</v>
      </c>
      <c r="M1209" s="33">
        <v>0</v>
      </c>
      <c r="N1209" s="33" cm="1">
        <f t="array" ref="N1209">Profit(M1209,H1209)</f>
        <v>-253.89</v>
      </c>
      <c r="O1209" s="34">
        <f t="shared" si="36"/>
        <v>0.44001733102253032</v>
      </c>
      <c r="P1209" s="34" cm="1">
        <f t="array" ref="P1209">CostperConv('Master Data'!$H1209,'Master Data'!$K1209)</f>
        <v>253.89</v>
      </c>
      <c r="Q1209" s="32">
        <f t="shared" si="37"/>
        <v>1.0392464112678086E-2</v>
      </c>
      <c r="R1209" s="35" cm="1">
        <f t="array" ref="R1209">ProfitPCNT(N1209,H1209)</f>
        <v>-1</v>
      </c>
      <c r="T1209" s="11"/>
      <c r="U1209" s="11"/>
    </row>
    <row r="1210" spans="1:21" x14ac:dyDescent="0.2">
      <c r="A1210" s="7">
        <v>285</v>
      </c>
      <c r="B1210" s="36">
        <v>44312</v>
      </c>
      <c r="C1210" s="7" t="str" cm="1">
        <f t="array" ref="C1210">Host(D1210)</f>
        <v>Instagram</v>
      </c>
      <c r="D1210" s="7" t="s">
        <v>22</v>
      </c>
      <c r="E1210" s="7" t="s">
        <v>17</v>
      </c>
      <c r="F1210" s="7">
        <v>374754</v>
      </c>
      <c r="G1210" s="7">
        <v>176403</v>
      </c>
      <c r="H1210" s="37">
        <v>17071.75</v>
      </c>
      <c r="I1210" s="7">
        <v>1204</v>
      </c>
      <c r="J1210" s="7">
        <v>33</v>
      </c>
      <c r="K1210" s="7">
        <v>5</v>
      </c>
      <c r="L1210" s="38" cm="1">
        <f t="array" ref="L1210">ConvRate(K1210,J1210)</f>
        <v>0.15151515151515152</v>
      </c>
      <c r="M1210" s="39">
        <v>26015</v>
      </c>
      <c r="N1210" s="39" cm="1">
        <f t="array" ref="N1210">Profit(M1210,H1210)</f>
        <v>8943.25</v>
      </c>
      <c r="O1210" s="40">
        <f t="shared" si="36"/>
        <v>14.179194352159469</v>
      </c>
      <c r="P1210" s="40" cm="1">
        <f t="array" ref="P1210">CostperConv('Master Data'!$H1210,'Master Data'!$K1210)</f>
        <v>3414.35</v>
      </c>
      <c r="Q1210" s="38">
        <f t="shared" si="37"/>
        <v>6.8252807491936077E-3</v>
      </c>
      <c r="R1210" s="41" cm="1">
        <f t="array" ref="R1210">ProfitPCNT(N1210,H1210)</f>
        <v>0.52386252141696077</v>
      </c>
      <c r="T1210" s="11"/>
      <c r="U1210" s="11"/>
    </row>
    <row r="1211" spans="1:21" x14ac:dyDescent="0.2">
      <c r="A1211" s="8">
        <v>286</v>
      </c>
      <c r="B1211" s="30">
        <v>44312</v>
      </c>
      <c r="C1211" s="8" t="str" cm="1">
        <f t="array" ref="C1211">Host(D1211)</f>
        <v>Google</v>
      </c>
      <c r="D1211" s="8" t="s">
        <v>23</v>
      </c>
      <c r="E1211" s="8" t="s">
        <v>24</v>
      </c>
      <c r="F1211" s="8">
        <v>39889</v>
      </c>
      <c r="G1211" s="8">
        <v>24715759</v>
      </c>
      <c r="H1211" s="31">
        <v>7627.76</v>
      </c>
      <c r="I1211" s="8">
        <v>2013</v>
      </c>
      <c r="J1211" s="8">
        <v>19</v>
      </c>
      <c r="K1211" s="8">
        <v>2</v>
      </c>
      <c r="L1211" s="32" cm="1">
        <f t="array" ref="L1211">ConvRate(K1211,J1211)</f>
        <v>0.10526315789473684</v>
      </c>
      <c r="M1211" s="33">
        <v>10042</v>
      </c>
      <c r="N1211" s="33" cm="1">
        <f t="array" ref="N1211">Profit(M1211,H1211)</f>
        <v>2414.2399999999998</v>
      </c>
      <c r="O1211" s="34">
        <f t="shared" si="36"/>
        <v>3.7892498758072528</v>
      </c>
      <c r="P1211" s="34" cm="1">
        <f t="array" ref="P1211">CostperConv('Master Data'!$H1211,'Master Data'!$K1211)</f>
        <v>3813.88</v>
      </c>
      <c r="Q1211" s="32">
        <f t="shared" si="37"/>
        <v>8.1446011833988182E-5</v>
      </c>
      <c r="R1211" s="35" cm="1">
        <f t="array" ref="R1211">ProfitPCNT(N1211,H1211)</f>
        <v>0.31650707416069723</v>
      </c>
      <c r="T1211" s="11"/>
      <c r="U1211" s="11"/>
    </row>
    <row r="1212" spans="1:21" x14ac:dyDescent="0.2">
      <c r="A1212" s="7">
        <v>287</v>
      </c>
      <c r="B1212" s="36">
        <v>44313</v>
      </c>
      <c r="C1212" s="7" t="str" cm="1">
        <f t="array" ref="C1212">Host(D1212)</f>
        <v>Facebook</v>
      </c>
      <c r="D1212" s="7" t="s">
        <v>10</v>
      </c>
      <c r="E1212" s="7" t="s">
        <v>11</v>
      </c>
      <c r="F1212" s="7">
        <v>349043</v>
      </c>
      <c r="G1212" s="7">
        <v>222991</v>
      </c>
      <c r="H1212" s="37">
        <v>5911.64</v>
      </c>
      <c r="I1212" s="7">
        <v>241</v>
      </c>
      <c r="J1212" s="7">
        <v>10</v>
      </c>
      <c r="K1212" s="7">
        <v>1</v>
      </c>
      <c r="L1212" s="38" cm="1">
        <f t="array" ref="L1212">ConvRate(K1212,J1212)</f>
        <v>0.1</v>
      </c>
      <c r="M1212" s="39">
        <v>3709</v>
      </c>
      <c r="N1212" s="39" cm="1">
        <f t="array" ref="N1212">Profit(M1212,H1212)</f>
        <v>-2202.64</v>
      </c>
      <c r="O1212" s="40">
        <f t="shared" si="36"/>
        <v>24.529626556016598</v>
      </c>
      <c r="P1212" s="40" cm="1">
        <f t="array" ref="P1212">CostperConv('Master Data'!$H1212,'Master Data'!$K1212)</f>
        <v>5911.64</v>
      </c>
      <c r="Q1212" s="38">
        <f t="shared" si="37"/>
        <v>1.0807611069505048E-3</v>
      </c>
      <c r="R1212" s="41" cm="1">
        <f t="array" ref="R1212">ProfitPCNT(N1212,H1212)</f>
        <v>-0.37259373033540605</v>
      </c>
      <c r="T1212" s="11"/>
      <c r="U1212" s="11"/>
    </row>
    <row r="1213" spans="1:21" x14ac:dyDescent="0.2">
      <c r="A1213" s="8">
        <v>288</v>
      </c>
      <c r="B1213" s="30">
        <v>44313</v>
      </c>
      <c r="C1213" s="8" t="str" cm="1">
        <f t="array" ref="C1213">Host(D1213)</f>
        <v>Facebook</v>
      </c>
      <c r="D1213" s="8" t="s">
        <v>12</v>
      </c>
      <c r="E1213" s="8" t="s">
        <v>11</v>
      </c>
      <c r="F1213" s="8">
        <v>348934</v>
      </c>
      <c r="G1213" s="8">
        <v>67182</v>
      </c>
      <c r="H1213" s="31">
        <v>3251.89</v>
      </c>
      <c r="I1213" s="8">
        <v>310</v>
      </c>
      <c r="J1213" s="8">
        <v>13</v>
      </c>
      <c r="K1213" s="8">
        <v>1</v>
      </c>
      <c r="L1213" s="32" cm="1">
        <f t="array" ref="L1213">ConvRate(K1213,J1213)</f>
        <v>7.6923076923076927E-2</v>
      </c>
      <c r="M1213" s="33">
        <v>0</v>
      </c>
      <c r="N1213" s="33" cm="1">
        <f t="array" ref="N1213">Profit(M1213,H1213)</f>
        <v>-3251.89</v>
      </c>
      <c r="O1213" s="34">
        <f t="shared" si="36"/>
        <v>10.489967741935484</v>
      </c>
      <c r="P1213" s="34" cm="1">
        <f t="array" ref="P1213">CostperConv('Master Data'!$H1213,'Master Data'!$K1213)</f>
        <v>3251.89</v>
      </c>
      <c r="Q1213" s="32">
        <f t="shared" si="37"/>
        <v>4.6143312196719362E-3</v>
      </c>
      <c r="R1213" s="35" cm="1">
        <f t="array" ref="R1213">ProfitPCNT(N1213,H1213)</f>
        <v>-1</v>
      </c>
      <c r="T1213" s="11"/>
      <c r="U1213" s="11"/>
    </row>
    <row r="1214" spans="1:21" x14ac:dyDescent="0.2">
      <c r="A1214" s="7">
        <v>289</v>
      </c>
      <c r="B1214" s="36">
        <v>44313</v>
      </c>
      <c r="C1214" s="7" t="str" cm="1">
        <f t="array" ref="C1214">Host(D1214)</f>
        <v>Google</v>
      </c>
      <c r="D1214" s="7" t="s">
        <v>13</v>
      </c>
      <c r="E1214" s="7" t="s">
        <v>14</v>
      </c>
      <c r="F1214" s="7">
        <v>89459845</v>
      </c>
      <c r="G1214" s="7">
        <v>4150</v>
      </c>
      <c r="H1214" s="37">
        <v>2034.86</v>
      </c>
      <c r="I1214" s="7">
        <v>95</v>
      </c>
      <c r="J1214" s="7">
        <v>1</v>
      </c>
      <c r="K1214" s="7">
        <v>1</v>
      </c>
      <c r="L1214" s="38" cm="1">
        <f t="array" ref="L1214">ConvRate(K1214,J1214)</f>
        <v>1</v>
      </c>
      <c r="M1214" s="39">
        <v>0</v>
      </c>
      <c r="N1214" s="39" cm="1">
        <f t="array" ref="N1214">Profit(M1214,H1214)</f>
        <v>-2034.86</v>
      </c>
      <c r="O1214" s="40">
        <f t="shared" si="36"/>
        <v>21.419578947368421</v>
      </c>
      <c r="P1214" s="40" cm="1">
        <f t="array" ref="P1214">CostperConv('Master Data'!$H1214,'Master Data'!$K1214)</f>
        <v>2034.86</v>
      </c>
      <c r="Q1214" s="38">
        <f t="shared" si="37"/>
        <v>2.289156626506024E-2</v>
      </c>
      <c r="R1214" s="41" cm="1">
        <f t="array" ref="R1214">ProfitPCNT(N1214,H1214)</f>
        <v>-1</v>
      </c>
      <c r="T1214" s="11"/>
      <c r="U1214" s="11"/>
    </row>
    <row r="1215" spans="1:21" x14ac:dyDescent="0.2">
      <c r="A1215" s="8">
        <v>290</v>
      </c>
      <c r="B1215" s="30">
        <v>44313</v>
      </c>
      <c r="C1215" s="8" t="str" cm="1">
        <f t="array" ref="C1215">Host(D1215)</f>
        <v>Google</v>
      </c>
      <c r="D1215" s="8" t="s">
        <v>15</v>
      </c>
      <c r="E1215" s="8" t="s">
        <v>14</v>
      </c>
      <c r="F1215" s="8">
        <v>127823</v>
      </c>
      <c r="G1215" s="8">
        <v>38480</v>
      </c>
      <c r="H1215" s="31">
        <v>1444.78</v>
      </c>
      <c r="I1215" s="8">
        <v>202</v>
      </c>
      <c r="J1215" s="8">
        <v>4</v>
      </c>
      <c r="K1215" s="8">
        <v>1</v>
      </c>
      <c r="L1215" s="32" cm="1">
        <f t="array" ref="L1215">ConvRate(K1215,J1215)</f>
        <v>0.25</v>
      </c>
      <c r="M1215" s="33">
        <v>0</v>
      </c>
      <c r="N1215" s="33" cm="1">
        <f t="array" ref="N1215">Profit(M1215,H1215)</f>
        <v>-1444.78</v>
      </c>
      <c r="O1215" s="34">
        <f t="shared" si="36"/>
        <v>7.1523762376237618</v>
      </c>
      <c r="P1215" s="34" cm="1">
        <f t="array" ref="P1215">CostperConv('Master Data'!$H1215,'Master Data'!$K1215)</f>
        <v>1444.78</v>
      </c>
      <c r="Q1215" s="32">
        <f t="shared" si="37"/>
        <v>5.2494802494802498E-3</v>
      </c>
      <c r="R1215" s="35" cm="1">
        <f t="array" ref="R1215">ProfitPCNT(N1215,H1215)</f>
        <v>-1</v>
      </c>
      <c r="T1215" s="11"/>
      <c r="U1215" s="11"/>
    </row>
    <row r="1216" spans="1:21" x14ac:dyDescent="0.2">
      <c r="A1216" s="7">
        <v>291</v>
      </c>
      <c r="B1216" s="36">
        <v>44313</v>
      </c>
      <c r="C1216" s="7" t="str" cm="1">
        <f t="array" ref="C1216">Host(D1216)</f>
        <v>YouTube</v>
      </c>
      <c r="D1216" s="7" t="s">
        <v>16</v>
      </c>
      <c r="E1216" s="7" t="s">
        <v>17</v>
      </c>
      <c r="F1216" s="7">
        <v>10934</v>
      </c>
      <c r="G1216" s="7">
        <v>49145</v>
      </c>
      <c r="H1216" s="37">
        <v>4828.5200000000004</v>
      </c>
      <c r="I1216" s="7">
        <v>355</v>
      </c>
      <c r="J1216" s="7">
        <v>12</v>
      </c>
      <c r="K1216" s="7">
        <v>3</v>
      </c>
      <c r="L1216" s="38" cm="1">
        <f t="array" ref="L1216">ConvRate(K1216,J1216)</f>
        <v>0.25</v>
      </c>
      <c r="M1216" s="39">
        <v>26079</v>
      </c>
      <c r="N1216" s="39" cm="1">
        <f t="array" ref="N1216">Profit(M1216,H1216)</f>
        <v>21250.48</v>
      </c>
      <c r="O1216" s="40">
        <f t="shared" si="36"/>
        <v>13.601464788732395</v>
      </c>
      <c r="P1216" s="40" cm="1">
        <f t="array" ref="P1216">CostperConv('Master Data'!$H1216,'Master Data'!$K1216)</f>
        <v>1609.5066666666669</v>
      </c>
      <c r="Q1216" s="38">
        <f t="shared" si="37"/>
        <v>7.223522230135314E-3</v>
      </c>
      <c r="R1216" s="41" cm="1">
        <f t="array" ref="R1216">ProfitPCNT(N1216,H1216)</f>
        <v>4.4010338571653422</v>
      </c>
      <c r="T1216" s="11"/>
      <c r="U1216" s="11"/>
    </row>
    <row r="1217" spans="1:21" x14ac:dyDescent="0.2">
      <c r="A1217" s="8">
        <v>292</v>
      </c>
      <c r="B1217" s="30">
        <v>44313</v>
      </c>
      <c r="C1217" s="8" t="str" cm="1">
        <f t="array" ref="C1217">Host(D1217)</f>
        <v>Instagram</v>
      </c>
      <c r="D1217" s="8" t="s">
        <v>18</v>
      </c>
      <c r="E1217" s="8" t="s">
        <v>11</v>
      </c>
      <c r="F1217" s="8">
        <v>9034945</v>
      </c>
      <c r="G1217" s="8">
        <v>52274</v>
      </c>
      <c r="H1217" s="31">
        <v>2034.78</v>
      </c>
      <c r="I1217" s="8">
        <v>240</v>
      </c>
      <c r="J1217" s="8">
        <v>5</v>
      </c>
      <c r="K1217" s="8">
        <v>1</v>
      </c>
      <c r="L1217" s="32" cm="1">
        <f t="array" ref="L1217">ConvRate(K1217,J1217)</f>
        <v>0.2</v>
      </c>
      <c r="M1217" s="33">
        <v>5397</v>
      </c>
      <c r="N1217" s="33" cm="1">
        <f t="array" ref="N1217">Profit(M1217,H1217)</f>
        <v>3362.22</v>
      </c>
      <c r="O1217" s="34">
        <f t="shared" si="36"/>
        <v>8.4782499999999992</v>
      </c>
      <c r="P1217" s="34" cm="1">
        <f t="array" ref="P1217">CostperConv('Master Data'!$H1217,'Master Data'!$K1217)</f>
        <v>2034.78</v>
      </c>
      <c r="Q1217" s="32">
        <f t="shared" si="37"/>
        <v>4.591192562268049E-3</v>
      </c>
      <c r="R1217" s="35" cm="1">
        <f t="array" ref="R1217">ProfitPCNT(N1217,H1217)</f>
        <v>1.6523751953528145</v>
      </c>
      <c r="T1217" s="11"/>
      <c r="U1217" s="11"/>
    </row>
    <row r="1218" spans="1:21" x14ac:dyDescent="0.2">
      <c r="A1218" s="7">
        <v>293</v>
      </c>
      <c r="B1218" s="36">
        <v>44313</v>
      </c>
      <c r="C1218" s="7" t="str" cm="1">
        <f t="array" ref="C1218">Host(D1218)</f>
        <v>Instagram</v>
      </c>
      <c r="D1218" s="7" t="s">
        <v>19</v>
      </c>
      <c r="E1218" s="7" t="s">
        <v>11</v>
      </c>
      <c r="F1218" s="7">
        <v>983498</v>
      </c>
      <c r="G1218" s="7">
        <v>87610</v>
      </c>
      <c r="H1218" s="37">
        <v>279.26</v>
      </c>
      <c r="I1218" s="7">
        <v>436</v>
      </c>
      <c r="J1218" s="7">
        <v>2</v>
      </c>
      <c r="K1218" s="7">
        <v>1</v>
      </c>
      <c r="L1218" s="38" cm="1">
        <f t="array" ref="L1218">ConvRate(K1218,J1218)</f>
        <v>0.5</v>
      </c>
      <c r="M1218" s="39">
        <v>0</v>
      </c>
      <c r="N1218" s="39" cm="1">
        <f t="array" ref="N1218">Profit(M1218,H1218)</f>
        <v>-279.26</v>
      </c>
      <c r="O1218" s="40">
        <f t="shared" ref="O1218:O1281" si="38">H1218/I1218</f>
        <v>0.64050458715596326</v>
      </c>
      <c r="P1218" s="40" cm="1">
        <f t="array" ref="P1218">CostperConv('Master Data'!$H1218,'Master Data'!$K1218)</f>
        <v>279.26</v>
      </c>
      <c r="Q1218" s="38">
        <f t="shared" si="37"/>
        <v>4.9766008446524368E-3</v>
      </c>
      <c r="R1218" s="41" cm="1">
        <f t="array" ref="R1218">ProfitPCNT(N1218,H1218)</f>
        <v>-1</v>
      </c>
      <c r="T1218" s="11"/>
      <c r="U1218" s="11"/>
    </row>
    <row r="1219" spans="1:21" x14ac:dyDescent="0.2">
      <c r="A1219" s="8">
        <v>294</v>
      </c>
      <c r="B1219" s="30">
        <v>44313</v>
      </c>
      <c r="C1219" s="8" t="str" cm="1">
        <f t="array" ref="C1219">Host(D1219)</f>
        <v>Facebook</v>
      </c>
      <c r="D1219" s="8" t="s">
        <v>20</v>
      </c>
      <c r="E1219" s="8" t="s">
        <v>11</v>
      </c>
      <c r="F1219" s="8">
        <v>4387490</v>
      </c>
      <c r="G1219" s="8">
        <v>638</v>
      </c>
      <c r="H1219" s="31">
        <v>180.51</v>
      </c>
      <c r="I1219" s="8">
        <v>16</v>
      </c>
      <c r="J1219" s="8">
        <v>0</v>
      </c>
      <c r="K1219" s="8">
        <v>1</v>
      </c>
      <c r="L1219" s="32" cm="1">
        <f t="array" ref="L1219">ConvRate(K1219,J1219)</f>
        <v>0</v>
      </c>
      <c r="M1219" s="33">
        <v>0</v>
      </c>
      <c r="N1219" s="33" cm="1">
        <f t="array" ref="N1219">Profit(M1219,H1219)</f>
        <v>-180.51</v>
      </c>
      <c r="O1219" s="34">
        <f t="shared" si="38"/>
        <v>11.281874999999999</v>
      </c>
      <c r="P1219" s="34" cm="1">
        <f t="array" ref="P1219">CostperConv('Master Data'!$H1219,'Master Data'!$K1219)</f>
        <v>180.51</v>
      </c>
      <c r="Q1219" s="32">
        <f t="shared" ref="Q1219:Q1282" si="39">I1219/G1219</f>
        <v>2.5078369905956112E-2</v>
      </c>
      <c r="R1219" s="35" cm="1">
        <f t="array" ref="R1219">ProfitPCNT(N1219,H1219)</f>
        <v>-1</v>
      </c>
      <c r="T1219" s="11"/>
      <c r="U1219" s="11"/>
    </row>
    <row r="1220" spans="1:21" x14ac:dyDescent="0.2">
      <c r="A1220" s="7">
        <v>295</v>
      </c>
      <c r="B1220" s="36">
        <v>44313</v>
      </c>
      <c r="C1220" s="7" t="str" cm="1">
        <f t="array" ref="C1220">Host(D1220)</f>
        <v>Facebook</v>
      </c>
      <c r="D1220" s="7" t="s">
        <v>21</v>
      </c>
      <c r="E1220" s="7" t="s">
        <v>11</v>
      </c>
      <c r="F1220" s="7">
        <v>544756</v>
      </c>
      <c r="G1220" s="7">
        <v>11446</v>
      </c>
      <c r="H1220" s="37">
        <v>2787.47</v>
      </c>
      <c r="I1220" s="7">
        <v>119</v>
      </c>
      <c r="J1220" s="7">
        <v>1</v>
      </c>
      <c r="K1220" s="7">
        <v>1</v>
      </c>
      <c r="L1220" s="38" cm="1">
        <f t="array" ref="L1220">ConvRate(K1220,J1220)</f>
        <v>1</v>
      </c>
      <c r="M1220" s="39">
        <v>0</v>
      </c>
      <c r="N1220" s="39" cm="1">
        <f t="array" ref="N1220">Profit(M1220,H1220)</f>
        <v>-2787.47</v>
      </c>
      <c r="O1220" s="40">
        <f t="shared" si="38"/>
        <v>23.424117647058821</v>
      </c>
      <c r="P1220" s="40" cm="1">
        <f t="array" ref="P1220">CostperConv('Master Data'!$H1220,'Master Data'!$K1220)</f>
        <v>2787.47</v>
      </c>
      <c r="Q1220" s="38">
        <f t="shared" si="39"/>
        <v>1.0396645116197799E-2</v>
      </c>
      <c r="R1220" s="41" cm="1">
        <f t="array" ref="R1220">ProfitPCNT(N1220,H1220)</f>
        <v>-1</v>
      </c>
      <c r="T1220" s="11"/>
      <c r="U1220" s="11"/>
    </row>
    <row r="1221" spans="1:21" x14ac:dyDescent="0.2">
      <c r="A1221" s="8">
        <v>296</v>
      </c>
      <c r="B1221" s="30">
        <v>44313</v>
      </c>
      <c r="C1221" s="8" t="str" cm="1">
        <f t="array" ref="C1221">Host(D1221)</f>
        <v>Instagram</v>
      </c>
      <c r="D1221" s="8" t="s">
        <v>22</v>
      </c>
      <c r="E1221" s="8" t="s">
        <v>17</v>
      </c>
      <c r="F1221" s="8">
        <v>374754</v>
      </c>
      <c r="G1221" s="8">
        <v>28737</v>
      </c>
      <c r="H1221" s="31">
        <v>4214.03</v>
      </c>
      <c r="I1221" s="8">
        <v>312</v>
      </c>
      <c r="J1221" s="8">
        <v>4</v>
      </c>
      <c r="K1221" s="8">
        <v>1</v>
      </c>
      <c r="L1221" s="32" cm="1">
        <f t="array" ref="L1221">ConvRate(K1221,J1221)</f>
        <v>0.25</v>
      </c>
      <c r="M1221" s="33">
        <v>4645</v>
      </c>
      <c r="N1221" s="33" cm="1">
        <f t="array" ref="N1221">Profit(M1221,H1221)</f>
        <v>430.97</v>
      </c>
      <c r="O1221" s="34">
        <f t="shared" si="38"/>
        <v>13.50650641025641</v>
      </c>
      <c r="P1221" s="34" cm="1">
        <f t="array" ref="P1221">CostperConv('Master Data'!$H1221,'Master Data'!$K1221)</f>
        <v>4214.03</v>
      </c>
      <c r="Q1221" s="32">
        <f t="shared" si="39"/>
        <v>1.0857083202839546E-2</v>
      </c>
      <c r="R1221" s="35" cm="1">
        <f t="array" ref="R1221">ProfitPCNT(N1221,H1221)</f>
        <v>0.10227027334878964</v>
      </c>
      <c r="T1221" s="11"/>
      <c r="U1221" s="11"/>
    </row>
    <row r="1222" spans="1:21" x14ac:dyDescent="0.2">
      <c r="A1222" s="7">
        <v>297</v>
      </c>
      <c r="B1222" s="36">
        <v>44313</v>
      </c>
      <c r="C1222" s="7" t="str" cm="1">
        <f t="array" ref="C1222">Host(D1222)</f>
        <v>Google</v>
      </c>
      <c r="D1222" s="7" t="s">
        <v>23</v>
      </c>
      <c r="E1222" s="7" t="s">
        <v>24</v>
      </c>
      <c r="F1222" s="7">
        <v>39889</v>
      </c>
      <c r="G1222" s="7">
        <v>165860</v>
      </c>
      <c r="H1222" s="37">
        <v>2801.14</v>
      </c>
      <c r="I1222" s="7">
        <v>411</v>
      </c>
      <c r="J1222" s="7">
        <v>8</v>
      </c>
      <c r="K1222" s="7">
        <v>1</v>
      </c>
      <c r="L1222" s="38" cm="1">
        <f t="array" ref="L1222">ConvRate(K1222,J1222)</f>
        <v>0.125</v>
      </c>
      <c r="M1222" s="39">
        <v>3679</v>
      </c>
      <c r="N1222" s="39" cm="1">
        <f t="array" ref="N1222">Profit(M1222,H1222)</f>
        <v>877.86</v>
      </c>
      <c r="O1222" s="40">
        <f t="shared" si="38"/>
        <v>6.8154257907542579</v>
      </c>
      <c r="P1222" s="40" cm="1">
        <f t="array" ref="P1222">CostperConv('Master Data'!$H1222,'Master Data'!$K1222)</f>
        <v>2801.14</v>
      </c>
      <c r="Q1222" s="38">
        <f t="shared" si="39"/>
        <v>2.4779934884842638E-3</v>
      </c>
      <c r="R1222" s="41" cm="1">
        <f t="array" ref="R1222">ProfitPCNT(N1222,H1222)</f>
        <v>0.31339383251104908</v>
      </c>
      <c r="T1222" s="11"/>
      <c r="U1222" s="11"/>
    </row>
    <row r="1223" spans="1:21" x14ac:dyDescent="0.2">
      <c r="A1223" s="8">
        <v>298</v>
      </c>
      <c r="B1223" s="30">
        <v>44314</v>
      </c>
      <c r="C1223" s="8" t="str" cm="1">
        <f t="array" ref="C1223">Host(D1223)</f>
        <v>Facebook</v>
      </c>
      <c r="D1223" s="8" t="s">
        <v>10</v>
      </c>
      <c r="E1223" s="8" t="s">
        <v>11</v>
      </c>
      <c r="F1223" s="8">
        <v>349043</v>
      </c>
      <c r="G1223" s="8">
        <v>92456</v>
      </c>
      <c r="H1223" s="31">
        <v>6073.72</v>
      </c>
      <c r="I1223" s="8">
        <v>449</v>
      </c>
      <c r="J1223" s="8">
        <v>12</v>
      </c>
      <c r="K1223" s="8">
        <v>1</v>
      </c>
      <c r="L1223" s="32" cm="1">
        <f t="array" ref="L1223">ConvRate(K1223,J1223)</f>
        <v>8.3333333333333329E-2</v>
      </c>
      <c r="M1223" s="33">
        <v>5375</v>
      </c>
      <c r="N1223" s="33" cm="1">
        <f t="array" ref="N1223">Profit(M1223,H1223)</f>
        <v>-698.72</v>
      </c>
      <c r="O1223" s="34">
        <f t="shared" si="38"/>
        <v>13.527216035634744</v>
      </c>
      <c r="P1223" s="34" cm="1">
        <f t="array" ref="P1223">CostperConv('Master Data'!$H1223,'Master Data'!$K1223)</f>
        <v>6073.72</v>
      </c>
      <c r="Q1223" s="32">
        <f t="shared" si="39"/>
        <v>4.8563641083326121E-3</v>
      </c>
      <c r="R1223" s="35" cm="1">
        <f t="array" ref="R1223">ProfitPCNT(N1223,H1223)</f>
        <v>-0.11503987671476459</v>
      </c>
      <c r="T1223" s="11"/>
      <c r="U1223" s="11"/>
    </row>
    <row r="1224" spans="1:21" x14ac:dyDescent="0.2">
      <c r="A1224" s="7">
        <v>299</v>
      </c>
      <c r="B1224" s="36">
        <v>44314</v>
      </c>
      <c r="C1224" s="7" t="str" cm="1">
        <f t="array" ref="C1224">Host(D1224)</f>
        <v>Facebook</v>
      </c>
      <c r="D1224" s="7" t="s">
        <v>12</v>
      </c>
      <c r="E1224" s="7" t="s">
        <v>11</v>
      </c>
      <c r="F1224" s="7">
        <v>348934</v>
      </c>
      <c r="G1224" s="7">
        <v>144659</v>
      </c>
      <c r="H1224" s="37">
        <v>9493.9699999999993</v>
      </c>
      <c r="I1224" s="7">
        <v>650</v>
      </c>
      <c r="J1224" s="7">
        <v>13</v>
      </c>
      <c r="K1224" s="7">
        <v>1</v>
      </c>
      <c r="L1224" s="38" cm="1">
        <f t="array" ref="L1224">ConvRate(K1224,J1224)</f>
        <v>7.6923076923076927E-2</v>
      </c>
      <c r="M1224" s="39">
        <v>5202</v>
      </c>
      <c r="N1224" s="39" cm="1">
        <f t="array" ref="N1224">Profit(M1224,H1224)</f>
        <v>-4291.97</v>
      </c>
      <c r="O1224" s="40">
        <f t="shared" si="38"/>
        <v>14.606107692307692</v>
      </c>
      <c r="P1224" s="40" cm="1">
        <f t="array" ref="P1224">CostperConv('Master Data'!$H1224,'Master Data'!$K1224)</f>
        <v>9493.9699999999993</v>
      </c>
      <c r="Q1224" s="38">
        <f t="shared" si="39"/>
        <v>4.4933256831583245E-3</v>
      </c>
      <c r="R1224" s="41" cm="1">
        <f t="array" ref="R1224">ProfitPCNT(N1224,H1224)</f>
        <v>-0.4520732633450496</v>
      </c>
      <c r="T1224" s="11"/>
      <c r="U1224" s="11"/>
    </row>
    <row r="1225" spans="1:21" x14ac:dyDescent="0.2">
      <c r="A1225" s="8">
        <v>300</v>
      </c>
      <c r="B1225" s="30">
        <v>44314</v>
      </c>
      <c r="C1225" s="8" t="str" cm="1">
        <f t="array" ref="C1225">Host(D1225)</f>
        <v>Google</v>
      </c>
      <c r="D1225" s="8" t="s">
        <v>13</v>
      </c>
      <c r="E1225" s="8" t="s">
        <v>14</v>
      </c>
      <c r="F1225" s="8">
        <v>89459845</v>
      </c>
      <c r="G1225" s="8">
        <v>10396</v>
      </c>
      <c r="H1225" s="31">
        <v>3338.21</v>
      </c>
      <c r="I1225" s="8">
        <v>189</v>
      </c>
      <c r="J1225" s="8">
        <v>4</v>
      </c>
      <c r="K1225" s="8">
        <v>1</v>
      </c>
      <c r="L1225" s="32" cm="1">
        <f t="array" ref="L1225">ConvRate(K1225,J1225)</f>
        <v>0.25</v>
      </c>
      <c r="M1225" s="33">
        <v>8926</v>
      </c>
      <c r="N1225" s="33" cm="1">
        <f t="array" ref="N1225">Profit(M1225,H1225)</f>
        <v>5587.79</v>
      </c>
      <c r="O1225" s="34">
        <f t="shared" si="38"/>
        <v>17.662486772486773</v>
      </c>
      <c r="P1225" s="34" cm="1">
        <f t="array" ref="P1225">CostperConv('Master Data'!$H1225,'Master Data'!$K1225)</f>
        <v>3338.21</v>
      </c>
      <c r="Q1225" s="32">
        <f t="shared" si="39"/>
        <v>1.8180069257406693E-2</v>
      </c>
      <c r="R1225" s="35" cm="1">
        <f t="array" ref="R1225">ProfitPCNT(N1225,H1225)</f>
        <v>1.6738881017072023</v>
      </c>
      <c r="T1225" s="11"/>
      <c r="U1225" s="11"/>
    </row>
    <row r="1226" spans="1:21" x14ac:dyDescent="0.2">
      <c r="A1226" s="7">
        <v>301</v>
      </c>
      <c r="B1226" s="36">
        <v>44314</v>
      </c>
      <c r="C1226" s="7" t="str" cm="1">
        <f t="array" ref="C1226">Host(D1226)</f>
        <v>Google</v>
      </c>
      <c r="D1226" s="7" t="s">
        <v>15</v>
      </c>
      <c r="E1226" s="7" t="s">
        <v>14</v>
      </c>
      <c r="F1226" s="7">
        <v>127823</v>
      </c>
      <c r="G1226" s="7">
        <v>46577</v>
      </c>
      <c r="H1226" s="37">
        <v>436</v>
      </c>
      <c r="I1226" s="7">
        <v>396</v>
      </c>
      <c r="J1226" s="7">
        <v>0</v>
      </c>
      <c r="K1226" s="7">
        <v>1</v>
      </c>
      <c r="L1226" s="38" cm="1">
        <f t="array" ref="L1226">ConvRate(K1226,J1226)</f>
        <v>0</v>
      </c>
      <c r="M1226" s="39">
        <v>0</v>
      </c>
      <c r="N1226" s="39" cm="1">
        <f t="array" ref="N1226">Profit(M1226,H1226)</f>
        <v>-436</v>
      </c>
      <c r="O1226" s="40">
        <f t="shared" si="38"/>
        <v>1.101010101010101</v>
      </c>
      <c r="P1226" s="40" cm="1">
        <f t="array" ref="P1226">CostperConv('Master Data'!$H1226,'Master Data'!$K1226)</f>
        <v>436</v>
      </c>
      <c r="Q1226" s="38">
        <f t="shared" si="39"/>
        <v>8.5020503682074842E-3</v>
      </c>
      <c r="R1226" s="41" cm="1">
        <f t="array" ref="R1226">ProfitPCNT(N1226,H1226)</f>
        <v>-1</v>
      </c>
      <c r="T1226" s="11"/>
      <c r="U1226" s="11"/>
    </row>
    <row r="1227" spans="1:21" x14ac:dyDescent="0.2">
      <c r="A1227" s="8">
        <v>302</v>
      </c>
      <c r="B1227" s="30">
        <v>44314</v>
      </c>
      <c r="C1227" s="8" t="str" cm="1">
        <f t="array" ref="C1227">Host(D1227)</f>
        <v>YouTube</v>
      </c>
      <c r="D1227" s="8" t="s">
        <v>16</v>
      </c>
      <c r="E1227" s="8" t="s">
        <v>17</v>
      </c>
      <c r="F1227" s="8">
        <v>10934</v>
      </c>
      <c r="G1227" s="8">
        <v>149682</v>
      </c>
      <c r="H1227" s="31">
        <v>10929.32</v>
      </c>
      <c r="I1227" s="8">
        <v>929</v>
      </c>
      <c r="J1227" s="8">
        <v>24</v>
      </c>
      <c r="K1227" s="8">
        <v>4</v>
      </c>
      <c r="L1227" s="32" cm="1">
        <f t="array" ref="L1227">ConvRate(K1227,J1227)</f>
        <v>0.16666666666666666</v>
      </c>
      <c r="M1227" s="33">
        <v>41327</v>
      </c>
      <c r="N1227" s="33" cm="1">
        <f t="array" ref="N1227">Profit(M1227,H1227)</f>
        <v>30397.68</v>
      </c>
      <c r="O1227" s="34">
        <f t="shared" si="38"/>
        <v>11.764607104413347</v>
      </c>
      <c r="P1227" s="34" cm="1">
        <f t="array" ref="P1227">CostperConv('Master Data'!$H1227,'Master Data'!$K1227)</f>
        <v>2732.33</v>
      </c>
      <c r="Q1227" s="32">
        <f t="shared" si="39"/>
        <v>6.2064910944535749E-3</v>
      </c>
      <c r="R1227" s="35" cm="1">
        <f t="array" ref="R1227">ProfitPCNT(N1227,H1227)</f>
        <v>2.7812965490991206</v>
      </c>
      <c r="T1227" s="11"/>
      <c r="U1227" s="11"/>
    </row>
    <row r="1228" spans="1:21" x14ac:dyDescent="0.2">
      <c r="A1228" s="7">
        <v>303</v>
      </c>
      <c r="B1228" s="36">
        <v>44314</v>
      </c>
      <c r="C1228" s="7" t="str" cm="1">
        <f t="array" ref="C1228">Host(D1228)</f>
        <v>Instagram</v>
      </c>
      <c r="D1228" s="7" t="s">
        <v>18</v>
      </c>
      <c r="E1228" s="7" t="s">
        <v>11</v>
      </c>
      <c r="F1228" s="7">
        <v>9034945</v>
      </c>
      <c r="G1228" s="7">
        <v>65806</v>
      </c>
      <c r="H1228" s="37">
        <v>5165.3900000000003</v>
      </c>
      <c r="I1228" s="7">
        <v>483</v>
      </c>
      <c r="J1228" s="7">
        <v>11</v>
      </c>
      <c r="K1228" s="7">
        <v>1</v>
      </c>
      <c r="L1228" s="38" cm="1">
        <f t="array" ref="L1228">ConvRate(K1228,J1228)</f>
        <v>9.0909090909090912E-2</v>
      </c>
      <c r="M1228" s="39">
        <v>4963</v>
      </c>
      <c r="N1228" s="39" cm="1">
        <f t="array" ref="N1228">Profit(M1228,H1228)</f>
        <v>-202.39</v>
      </c>
      <c r="O1228" s="40">
        <f t="shared" si="38"/>
        <v>10.694389233954452</v>
      </c>
      <c r="P1228" s="40" cm="1">
        <f t="array" ref="P1228">CostperConv('Master Data'!$H1228,'Master Data'!$K1228)</f>
        <v>5165.3900000000003</v>
      </c>
      <c r="Q1228" s="38">
        <f t="shared" si="39"/>
        <v>7.3397562532291887E-3</v>
      </c>
      <c r="R1228" s="41" cm="1">
        <f t="array" ref="R1228">ProfitPCNT(N1228,H1228)</f>
        <v>-3.9181939795446222E-2</v>
      </c>
      <c r="T1228" s="11"/>
      <c r="U1228" s="11"/>
    </row>
    <row r="1229" spans="1:21" x14ac:dyDescent="0.2">
      <c r="A1229" s="8">
        <v>304</v>
      </c>
      <c r="B1229" s="30">
        <v>44314</v>
      </c>
      <c r="C1229" s="8" t="str" cm="1">
        <f t="array" ref="C1229">Host(D1229)</f>
        <v>Instagram</v>
      </c>
      <c r="D1229" s="8" t="s">
        <v>19</v>
      </c>
      <c r="E1229" s="8" t="s">
        <v>11</v>
      </c>
      <c r="F1229" s="8">
        <v>983498</v>
      </c>
      <c r="G1229" s="8">
        <v>683080</v>
      </c>
      <c r="H1229" s="31">
        <v>845.78</v>
      </c>
      <c r="I1229" s="8">
        <v>988</v>
      </c>
      <c r="J1229" s="8">
        <v>4</v>
      </c>
      <c r="K1229" s="8">
        <v>1</v>
      </c>
      <c r="L1229" s="32" cm="1">
        <f t="array" ref="L1229">ConvRate(K1229,J1229)</f>
        <v>0.25</v>
      </c>
      <c r="M1229" s="33">
        <v>0</v>
      </c>
      <c r="N1229" s="33" cm="1">
        <f t="array" ref="N1229">Profit(M1229,H1229)</f>
        <v>-845.78</v>
      </c>
      <c r="O1229" s="34">
        <f t="shared" si="38"/>
        <v>0.85605263157894729</v>
      </c>
      <c r="P1229" s="34" cm="1">
        <f t="array" ref="P1229">CostperConv('Master Data'!$H1229,'Master Data'!$K1229)</f>
        <v>845.78</v>
      </c>
      <c r="Q1229" s="32">
        <f t="shared" si="39"/>
        <v>1.4463898811266616E-3</v>
      </c>
      <c r="R1229" s="35" cm="1">
        <f t="array" ref="R1229">ProfitPCNT(N1229,H1229)</f>
        <v>-1</v>
      </c>
      <c r="T1229" s="11"/>
      <c r="U1229" s="11"/>
    </row>
    <row r="1230" spans="1:21" x14ac:dyDescent="0.2">
      <c r="A1230" s="7">
        <v>305</v>
      </c>
      <c r="B1230" s="36">
        <v>44314</v>
      </c>
      <c r="C1230" s="7" t="str" cm="1">
        <f t="array" ref="C1230">Host(D1230)</f>
        <v>Facebook</v>
      </c>
      <c r="D1230" s="7" t="s">
        <v>20</v>
      </c>
      <c r="E1230" s="7" t="s">
        <v>11</v>
      </c>
      <c r="F1230" s="7">
        <v>4387490</v>
      </c>
      <c r="G1230" s="7">
        <v>2003</v>
      </c>
      <c r="H1230" s="37">
        <v>251.29</v>
      </c>
      <c r="I1230" s="7">
        <v>65</v>
      </c>
      <c r="J1230" s="7">
        <v>0</v>
      </c>
      <c r="K1230" s="7">
        <v>1</v>
      </c>
      <c r="L1230" s="38" cm="1">
        <f t="array" ref="L1230">ConvRate(K1230,J1230)</f>
        <v>0</v>
      </c>
      <c r="M1230" s="39">
        <v>0</v>
      </c>
      <c r="N1230" s="39" cm="1">
        <f t="array" ref="N1230">Profit(M1230,H1230)</f>
        <v>-251.29</v>
      </c>
      <c r="O1230" s="40">
        <f t="shared" si="38"/>
        <v>3.8659999999999997</v>
      </c>
      <c r="P1230" s="40" cm="1">
        <f t="array" ref="P1230">CostperConv('Master Data'!$H1230,'Master Data'!$K1230)</f>
        <v>251.29</v>
      </c>
      <c r="Q1230" s="38">
        <f t="shared" si="39"/>
        <v>3.2451323015476784E-2</v>
      </c>
      <c r="R1230" s="41" cm="1">
        <f t="array" ref="R1230">ProfitPCNT(N1230,H1230)</f>
        <v>-1</v>
      </c>
      <c r="T1230" s="11"/>
      <c r="U1230" s="11"/>
    </row>
    <row r="1231" spans="1:21" x14ac:dyDescent="0.2">
      <c r="A1231" s="8">
        <v>306</v>
      </c>
      <c r="B1231" s="30">
        <v>44314</v>
      </c>
      <c r="C1231" s="8" t="str" cm="1">
        <f t="array" ref="C1231">Host(D1231)</f>
        <v>Facebook</v>
      </c>
      <c r="D1231" s="8" t="s">
        <v>21</v>
      </c>
      <c r="E1231" s="8" t="s">
        <v>11</v>
      </c>
      <c r="F1231" s="8">
        <v>544756</v>
      </c>
      <c r="G1231" s="8">
        <v>25965</v>
      </c>
      <c r="H1231" s="31">
        <v>7268.49</v>
      </c>
      <c r="I1231" s="8">
        <v>256</v>
      </c>
      <c r="J1231" s="8">
        <v>4</v>
      </c>
      <c r="K1231" s="8">
        <v>1</v>
      </c>
      <c r="L1231" s="32" cm="1">
        <f t="array" ref="L1231">ConvRate(K1231,J1231)</f>
        <v>0.25</v>
      </c>
      <c r="M1231" s="33">
        <v>1655</v>
      </c>
      <c r="N1231" s="33" cm="1">
        <f t="array" ref="N1231">Profit(M1231,H1231)</f>
        <v>-5613.49</v>
      </c>
      <c r="O1231" s="34">
        <f t="shared" si="38"/>
        <v>28.392539062499999</v>
      </c>
      <c r="P1231" s="34" cm="1">
        <f t="array" ref="P1231">CostperConv('Master Data'!$H1231,'Master Data'!$K1231)</f>
        <v>7268.49</v>
      </c>
      <c r="Q1231" s="32">
        <f t="shared" si="39"/>
        <v>9.8594261505873283E-3</v>
      </c>
      <c r="R1231" s="35" cm="1">
        <f t="array" ref="R1231">ProfitPCNT(N1231,H1231)</f>
        <v>-0.77230483910688463</v>
      </c>
      <c r="T1231" s="11"/>
      <c r="U1231" s="11"/>
    </row>
    <row r="1232" spans="1:21" x14ac:dyDescent="0.2">
      <c r="A1232" s="7">
        <v>307</v>
      </c>
      <c r="B1232" s="36">
        <v>44314</v>
      </c>
      <c r="C1232" s="7" t="str" cm="1">
        <f t="array" ref="C1232">Host(D1232)</f>
        <v>Instagram</v>
      </c>
      <c r="D1232" s="7" t="s">
        <v>22</v>
      </c>
      <c r="E1232" s="7" t="s">
        <v>17</v>
      </c>
      <c r="F1232" s="7">
        <v>374754</v>
      </c>
      <c r="G1232" s="7">
        <v>88009</v>
      </c>
      <c r="H1232" s="37">
        <v>4817.07</v>
      </c>
      <c r="I1232" s="7">
        <v>533</v>
      </c>
      <c r="J1232" s="7">
        <v>14</v>
      </c>
      <c r="K1232" s="7">
        <v>1</v>
      </c>
      <c r="L1232" s="38" cm="1">
        <f t="array" ref="L1232">ConvRate(K1232,J1232)</f>
        <v>7.1428571428571425E-2</v>
      </c>
      <c r="M1232" s="39">
        <v>5490</v>
      </c>
      <c r="N1232" s="39" cm="1">
        <f t="array" ref="N1232">Profit(M1232,H1232)</f>
        <v>672.93</v>
      </c>
      <c r="O1232" s="40">
        <f t="shared" si="38"/>
        <v>9.03765478424015</v>
      </c>
      <c r="P1232" s="40" cm="1">
        <f t="array" ref="P1232">CostperConv('Master Data'!$H1232,'Master Data'!$K1232)</f>
        <v>4817.07</v>
      </c>
      <c r="Q1232" s="38">
        <f t="shared" si="39"/>
        <v>6.0561987978502195E-3</v>
      </c>
      <c r="R1232" s="41" cm="1">
        <f t="array" ref="R1232">ProfitPCNT(N1232,H1232)</f>
        <v>0.13969695271191823</v>
      </c>
      <c r="T1232" s="11"/>
      <c r="U1232" s="11"/>
    </row>
    <row r="1233" spans="1:21" x14ac:dyDescent="0.2">
      <c r="A1233" s="8">
        <v>308</v>
      </c>
      <c r="B1233" s="30">
        <v>44314</v>
      </c>
      <c r="C1233" s="8" t="str" cm="1">
        <f t="array" ref="C1233">Host(D1233)</f>
        <v>Google</v>
      </c>
      <c r="D1233" s="8" t="s">
        <v>23</v>
      </c>
      <c r="E1233" s="8" t="s">
        <v>24</v>
      </c>
      <c r="F1233" s="8">
        <v>39889</v>
      </c>
      <c r="G1233" s="8">
        <v>9639945</v>
      </c>
      <c r="H1233" s="31">
        <v>6550.19</v>
      </c>
      <c r="I1233" s="8">
        <v>815</v>
      </c>
      <c r="J1233" s="8">
        <v>19</v>
      </c>
      <c r="K1233" s="8">
        <v>2</v>
      </c>
      <c r="L1233" s="32" cm="1">
        <f t="array" ref="L1233">ConvRate(K1233,J1233)</f>
        <v>0.10526315789473684</v>
      </c>
      <c r="M1233" s="33">
        <v>6047</v>
      </c>
      <c r="N1233" s="33" cm="1">
        <f t="array" ref="N1233">Profit(M1233,H1233)</f>
        <v>-503.19</v>
      </c>
      <c r="O1233" s="34">
        <f t="shared" si="38"/>
        <v>8.0370429447852754</v>
      </c>
      <c r="P1233" s="34" cm="1">
        <f t="array" ref="P1233">CostperConv('Master Data'!$H1233,'Master Data'!$K1233)</f>
        <v>3275.0949999999998</v>
      </c>
      <c r="Q1233" s="32">
        <f t="shared" si="39"/>
        <v>8.4544050821866717E-5</v>
      </c>
      <c r="R1233" s="35" cm="1">
        <f t="array" ref="R1233">ProfitPCNT(N1233,H1233)</f>
        <v>-7.6820672377442487E-2</v>
      </c>
      <c r="T1233" s="11"/>
      <c r="U1233" s="11"/>
    </row>
    <row r="1234" spans="1:21" x14ac:dyDescent="0.2">
      <c r="A1234" s="7">
        <v>1</v>
      </c>
      <c r="B1234" s="36">
        <v>44317</v>
      </c>
      <c r="C1234" s="7" t="str" cm="1">
        <f t="array" ref="C1234">Host(D1234)</f>
        <v>Facebook</v>
      </c>
      <c r="D1234" s="7" t="s">
        <v>10</v>
      </c>
      <c r="E1234" s="7" t="s">
        <v>11</v>
      </c>
      <c r="F1234" s="7">
        <v>349043</v>
      </c>
      <c r="G1234" s="7">
        <v>150751</v>
      </c>
      <c r="H1234" s="37">
        <v>7525.65</v>
      </c>
      <c r="I1234" s="7">
        <v>1120</v>
      </c>
      <c r="J1234" s="7">
        <v>10</v>
      </c>
      <c r="K1234" s="7">
        <v>1</v>
      </c>
      <c r="L1234" s="38" cm="1">
        <f t="array" ref="L1234">ConvRate(K1234,J1234)</f>
        <v>0.1</v>
      </c>
      <c r="M1234" s="39">
        <v>5145</v>
      </c>
      <c r="N1234" s="39" cm="1">
        <f t="array" ref="N1234">Profit(M1234,H1234)</f>
        <v>-2380.65</v>
      </c>
      <c r="O1234" s="40">
        <f t="shared" si="38"/>
        <v>6.7193303571428569</v>
      </c>
      <c r="P1234" s="40" cm="1">
        <f t="array" ref="P1234">CostperConv('Master Data'!$H1234,'Master Data'!$K1234)</f>
        <v>7525.65</v>
      </c>
      <c r="Q1234" s="38">
        <f t="shared" si="39"/>
        <v>7.429469787928438E-3</v>
      </c>
      <c r="R1234" s="41" cm="1">
        <f t="array" ref="R1234">ProfitPCNT(N1234,H1234)</f>
        <v>-0.31633812361722913</v>
      </c>
      <c r="T1234" s="11"/>
      <c r="U1234" s="11"/>
    </row>
    <row r="1235" spans="1:21" x14ac:dyDescent="0.2">
      <c r="A1235" s="8">
        <v>2</v>
      </c>
      <c r="B1235" s="30">
        <v>44317</v>
      </c>
      <c r="C1235" s="8" t="str" cm="1">
        <f t="array" ref="C1235">Host(D1235)</f>
        <v>Facebook</v>
      </c>
      <c r="D1235" s="8" t="s">
        <v>12</v>
      </c>
      <c r="E1235" s="8" t="s">
        <v>11</v>
      </c>
      <c r="F1235" s="8">
        <v>348934</v>
      </c>
      <c r="G1235" s="8">
        <v>223427</v>
      </c>
      <c r="H1235" s="31">
        <v>14537.67</v>
      </c>
      <c r="I1235" s="8">
        <v>1837</v>
      </c>
      <c r="J1235" s="8">
        <v>38</v>
      </c>
      <c r="K1235" s="8">
        <v>3</v>
      </c>
      <c r="L1235" s="32" cm="1">
        <f t="array" ref="L1235">ConvRate(K1235,J1235)</f>
        <v>7.8947368421052627E-2</v>
      </c>
      <c r="M1235" s="33">
        <v>12760</v>
      </c>
      <c r="N1235" s="33" cm="1">
        <f t="array" ref="N1235">Profit(M1235,H1235)</f>
        <v>-1777.67</v>
      </c>
      <c r="O1235" s="34">
        <f t="shared" si="38"/>
        <v>7.9138105606967883</v>
      </c>
      <c r="P1235" s="34" cm="1">
        <f t="array" ref="P1235">CostperConv('Master Data'!$H1235,'Master Data'!$K1235)</f>
        <v>4845.8900000000003</v>
      </c>
      <c r="Q1235" s="32">
        <f t="shared" si="39"/>
        <v>8.2219248345097064E-3</v>
      </c>
      <c r="R1235" s="35" cm="1">
        <f t="array" ref="R1235">ProfitPCNT(N1235,H1235)</f>
        <v>-0.12228025536416771</v>
      </c>
      <c r="T1235" s="11"/>
      <c r="U1235" s="11"/>
    </row>
    <row r="1236" spans="1:21" x14ac:dyDescent="0.2">
      <c r="A1236" s="7">
        <v>3</v>
      </c>
      <c r="B1236" s="36">
        <v>44317</v>
      </c>
      <c r="C1236" s="7" t="str" cm="1">
        <f t="array" ref="C1236">Host(D1236)</f>
        <v>Google</v>
      </c>
      <c r="D1236" s="7" t="s">
        <v>13</v>
      </c>
      <c r="E1236" s="7" t="s">
        <v>14</v>
      </c>
      <c r="F1236" s="7">
        <v>89459845</v>
      </c>
      <c r="G1236" s="7">
        <v>24934</v>
      </c>
      <c r="H1236" s="37">
        <v>6082.46</v>
      </c>
      <c r="I1236" s="7">
        <v>457</v>
      </c>
      <c r="J1236" s="7">
        <v>7</v>
      </c>
      <c r="K1236" s="7">
        <v>1</v>
      </c>
      <c r="L1236" s="38" cm="1">
        <f t="array" ref="L1236">ConvRate(K1236,J1236)</f>
        <v>0.14285714285714285</v>
      </c>
      <c r="M1236" s="39">
        <v>8733</v>
      </c>
      <c r="N1236" s="39" cm="1">
        <f t="array" ref="N1236">Profit(M1236,H1236)</f>
        <v>2650.54</v>
      </c>
      <c r="O1236" s="40">
        <f t="shared" si="38"/>
        <v>13.309540481400438</v>
      </c>
      <c r="P1236" s="40" cm="1">
        <f t="array" ref="P1236">CostperConv('Master Data'!$H1236,'Master Data'!$K1236)</f>
        <v>6082.46</v>
      </c>
      <c r="Q1236" s="38">
        <f t="shared" si="39"/>
        <v>1.8328386941525627E-2</v>
      </c>
      <c r="R1236" s="41" cm="1">
        <f t="array" ref="R1236">ProfitPCNT(N1236,H1236)</f>
        <v>0.43576776501612835</v>
      </c>
      <c r="T1236" s="11"/>
      <c r="U1236" s="11"/>
    </row>
    <row r="1237" spans="1:21" x14ac:dyDescent="0.2">
      <c r="A1237" s="8">
        <v>4</v>
      </c>
      <c r="B1237" s="30">
        <v>44317</v>
      </c>
      <c r="C1237" s="8" t="str" cm="1">
        <f t="array" ref="C1237">Host(D1237)</f>
        <v>Google</v>
      </c>
      <c r="D1237" s="8" t="s">
        <v>15</v>
      </c>
      <c r="E1237" s="8" t="s">
        <v>14</v>
      </c>
      <c r="F1237" s="8">
        <v>127823</v>
      </c>
      <c r="G1237" s="8">
        <v>172487</v>
      </c>
      <c r="H1237" s="31">
        <v>6946.08</v>
      </c>
      <c r="I1237" s="8">
        <v>981</v>
      </c>
      <c r="J1237" s="8">
        <v>28</v>
      </c>
      <c r="K1237" s="8">
        <v>1</v>
      </c>
      <c r="L1237" s="32" cm="1">
        <f t="array" ref="L1237">ConvRate(K1237,J1237)</f>
        <v>3.5714285714285712E-2</v>
      </c>
      <c r="M1237" s="33">
        <v>1829</v>
      </c>
      <c r="N1237" s="33" cm="1">
        <f t="array" ref="N1237">Profit(M1237,H1237)</f>
        <v>-5117.08</v>
      </c>
      <c r="O1237" s="34">
        <f t="shared" si="38"/>
        <v>7.0806116207951071</v>
      </c>
      <c r="P1237" s="34" cm="1">
        <f t="array" ref="P1237">CostperConv('Master Data'!$H1237,'Master Data'!$K1237)</f>
        <v>6946.08</v>
      </c>
      <c r="Q1237" s="32">
        <f t="shared" si="39"/>
        <v>5.687385136271139E-3</v>
      </c>
      <c r="R1237" s="35" cm="1">
        <f t="array" ref="R1237">ProfitPCNT(N1237,H1237)</f>
        <v>-0.73668601570958003</v>
      </c>
      <c r="T1237" s="11"/>
      <c r="U1237" s="11"/>
    </row>
    <row r="1238" spans="1:21" x14ac:dyDescent="0.2">
      <c r="A1238" s="7">
        <v>5</v>
      </c>
      <c r="B1238" s="36">
        <v>44317</v>
      </c>
      <c r="C1238" s="7" t="str" cm="1">
        <f t="array" ref="C1238">Host(D1238)</f>
        <v>YouTube</v>
      </c>
      <c r="D1238" s="7" t="s">
        <v>16</v>
      </c>
      <c r="E1238" s="7" t="s">
        <v>17</v>
      </c>
      <c r="F1238" s="7">
        <v>10934</v>
      </c>
      <c r="G1238" s="7">
        <v>222835</v>
      </c>
      <c r="H1238" s="37">
        <v>31829.33</v>
      </c>
      <c r="I1238" s="7">
        <v>2045</v>
      </c>
      <c r="J1238" s="7">
        <v>52</v>
      </c>
      <c r="K1238" s="7">
        <v>8</v>
      </c>
      <c r="L1238" s="38" cm="1">
        <f t="array" ref="L1238">ConvRate(K1238,J1238)</f>
        <v>0.15384615384615385</v>
      </c>
      <c r="M1238" s="39">
        <v>74646</v>
      </c>
      <c r="N1238" s="39" cm="1">
        <f t="array" ref="N1238">Profit(M1238,H1238)</f>
        <v>42816.67</v>
      </c>
      <c r="O1238" s="40">
        <f t="shared" si="38"/>
        <v>15.564464547677263</v>
      </c>
      <c r="P1238" s="40" cm="1">
        <f t="array" ref="P1238">CostperConv('Master Data'!$H1238,'Master Data'!$K1238)</f>
        <v>3978.6662500000002</v>
      </c>
      <c r="Q1238" s="38">
        <f t="shared" si="39"/>
        <v>9.1771938878542417E-3</v>
      </c>
      <c r="R1238" s="41" cm="1">
        <f t="array" ref="R1238">ProfitPCNT(N1238,H1238)</f>
        <v>1.3451954533758641</v>
      </c>
      <c r="T1238" s="11"/>
      <c r="U1238" s="11"/>
    </row>
    <row r="1239" spans="1:21" x14ac:dyDescent="0.2">
      <c r="A1239" s="8">
        <v>6</v>
      </c>
      <c r="B1239" s="30">
        <v>44317</v>
      </c>
      <c r="C1239" s="8" t="str" cm="1">
        <f t="array" ref="C1239">Host(D1239)</f>
        <v>Instagram</v>
      </c>
      <c r="D1239" s="8" t="s">
        <v>18</v>
      </c>
      <c r="E1239" s="8" t="s">
        <v>11</v>
      </c>
      <c r="F1239" s="8">
        <v>9034945</v>
      </c>
      <c r="G1239" s="8">
        <v>358757</v>
      </c>
      <c r="H1239" s="31">
        <v>10909.55</v>
      </c>
      <c r="I1239" s="8">
        <v>1143</v>
      </c>
      <c r="J1239" s="8">
        <v>22</v>
      </c>
      <c r="K1239" s="8">
        <v>2</v>
      </c>
      <c r="L1239" s="32" cm="1">
        <f t="array" ref="L1239">ConvRate(K1239,J1239)</f>
        <v>9.0909090909090912E-2</v>
      </c>
      <c r="M1239" s="33">
        <v>16380</v>
      </c>
      <c r="N1239" s="33" cm="1">
        <f t="array" ref="N1239">Profit(M1239,H1239)</f>
        <v>5470.45</v>
      </c>
      <c r="O1239" s="34">
        <f t="shared" si="38"/>
        <v>9.5446631671041118</v>
      </c>
      <c r="P1239" s="34" cm="1">
        <f t="array" ref="P1239">CostperConv('Master Data'!$H1239,'Master Data'!$K1239)</f>
        <v>5454.7749999999996</v>
      </c>
      <c r="Q1239" s="32">
        <f t="shared" si="39"/>
        <v>3.1860005519056076E-3</v>
      </c>
      <c r="R1239" s="35" cm="1">
        <f t="array" ref="R1239">ProfitPCNT(N1239,H1239)</f>
        <v>0.50143681453405509</v>
      </c>
      <c r="T1239" s="11"/>
      <c r="U1239" s="11"/>
    </row>
    <row r="1240" spans="1:21" x14ac:dyDescent="0.2">
      <c r="A1240" s="7">
        <v>7</v>
      </c>
      <c r="B1240" s="36">
        <v>44317</v>
      </c>
      <c r="C1240" s="7" t="str" cm="1">
        <f t="array" ref="C1240">Host(D1240)</f>
        <v>Instagram</v>
      </c>
      <c r="D1240" s="7" t="s">
        <v>19</v>
      </c>
      <c r="E1240" s="7" t="s">
        <v>11</v>
      </c>
      <c r="F1240" s="7">
        <v>983498</v>
      </c>
      <c r="G1240" s="7">
        <v>461315</v>
      </c>
      <c r="H1240" s="37">
        <v>3995.17</v>
      </c>
      <c r="I1240" s="7">
        <v>2604</v>
      </c>
      <c r="J1240" s="7">
        <v>83</v>
      </c>
      <c r="K1240" s="7">
        <v>1</v>
      </c>
      <c r="L1240" s="38" cm="1">
        <f t="array" ref="L1240">ConvRate(K1240,J1240)</f>
        <v>1.2048192771084338E-2</v>
      </c>
      <c r="M1240" s="39">
        <v>1644</v>
      </c>
      <c r="N1240" s="39" cm="1">
        <f t="array" ref="N1240">Profit(M1240,H1240)</f>
        <v>-2351.17</v>
      </c>
      <c r="O1240" s="40">
        <f t="shared" si="38"/>
        <v>1.5342434715821813</v>
      </c>
      <c r="P1240" s="40" cm="1">
        <f t="array" ref="P1240">CostperConv('Master Data'!$H1240,'Master Data'!$K1240)</f>
        <v>3995.17</v>
      </c>
      <c r="Q1240" s="38">
        <f t="shared" si="39"/>
        <v>5.6447329915567451E-3</v>
      </c>
      <c r="R1240" s="41" cm="1">
        <f t="array" ref="R1240">ProfitPCNT(N1240,H1240)</f>
        <v>-0.58850311751439865</v>
      </c>
      <c r="T1240" s="11"/>
      <c r="U1240" s="11"/>
    </row>
    <row r="1241" spans="1:21" x14ac:dyDescent="0.2">
      <c r="A1241" s="8">
        <v>8</v>
      </c>
      <c r="B1241" s="30">
        <v>44317</v>
      </c>
      <c r="C1241" s="8" t="str" cm="1">
        <f t="array" ref="C1241">Host(D1241)</f>
        <v>Facebook</v>
      </c>
      <c r="D1241" s="8" t="s">
        <v>20</v>
      </c>
      <c r="E1241" s="8" t="s">
        <v>11</v>
      </c>
      <c r="F1241" s="8">
        <v>4387490</v>
      </c>
      <c r="G1241" s="8">
        <v>4929</v>
      </c>
      <c r="H1241" s="31">
        <v>1281.8699999999999</v>
      </c>
      <c r="I1241" s="8">
        <v>123</v>
      </c>
      <c r="J1241" s="8">
        <v>3</v>
      </c>
      <c r="K1241" s="8">
        <v>1</v>
      </c>
      <c r="L1241" s="32" cm="1">
        <f t="array" ref="L1241">ConvRate(K1241,J1241)</f>
        <v>0.33333333333333331</v>
      </c>
      <c r="M1241" s="33">
        <v>5079</v>
      </c>
      <c r="N1241" s="33" cm="1">
        <f t="array" ref="N1241">Profit(M1241,H1241)</f>
        <v>3797.13</v>
      </c>
      <c r="O1241" s="34">
        <f t="shared" si="38"/>
        <v>10.421707317073169</v>
      </c>
      <c r="P1241" s="34" cm="1">
        <f t="array" ref="P1241">CostperConv('Master Data'!$H1241,'Master Data'!$K1241)</f>
        <v>1281.8699999999999</v>
      </c>
      <c r="Q1241" s="32">
        <f t="shared" si="39"/>
        <v>2.4954351795496044E-2</v>
      </c>
      <c r="R1241" s="35" cm="1">
        <f t="array" ref="R1241">ProfitPCNT(N1241,H1241)</f>
        <v>2.9621802522876739</v>
      </c>
      <c r="T1241" s="11"/>
      <c r="U1241" s="11"/>
    </row>
    <row r="1242" spans="1:21" x14ac:dyDescent="0.2">
      <c r="A1242" s="7">
        <v>9</v>
      </c>
      <c r="B1242" s="36">
        <v>44317</v>
      </c>
      <c r="C1242" s="7" t="str" cm="1">
        <f t="array" ref="C1242">Host(D1242)</f>
        <v>Facebook</v>
      </c>
      <c r="D1242" s="7" t="s">
        <v>21</v>
      </c>
      <c r="E1242" s="7" t="s">
        <v>11</v>
      </c>
      <c r="F1242" s="7">
        <v>544756</v>
      </c>
      <c r="G1242" s="7">
        <v>58342</v>
      </c>
      <c r="H1242" s="37">
        <v>15324.16</v>
      </c>
      <c r="I1242" s="7">
        <v>515</v>
      </c>
      <c r="J1242" s="7">
        <v>14</v>
      </c>
      <c r="K1242" s="7">
        <v>1</v>
      </c>
      <c r="L1242" s="38" cm="1">
        <f t="array" ref="L1242">ConvRate(K1242,J1242)</f>
        <v>7.1428571428571425E-2</v>
      </c>
      <c r="M1242" s="39">
        <v>4472</v>
      </c>
      <c r="N1242" s="39" cm="1">
        <f t="array" ref="N1242">Profit(M1242,H1242)</f>
        <v>-10852.16</v>
      </c>
      <c r="O1242" s="40">
        <f t="shared" si="38"/>
        <v>29.755650485436892</v>
      </c>
      <c r="P1242" s="40" cm="1">
        <f t="array" ref="P1242">CostperConv('Master Data'!$H1242,'Master Data'!$K1242)</f>
        <v>15324.16</v>
      </c>
      <c r="Q1242" s="38">
        <f t="shared" si="39"/>
        <v>8.8272599499502925E-3</v>
      </c>
      <c r="R1242" s="41" cm="1">
        <f t="array" ref="R1242">ProfitPCNT(N1242,H1242)</f>
        <v>-0.7081732375542934</v>
      </c>
      <c r="T1242" s="11"/>
      <c r="U1242" s="11"/>
    </row>
    <row r="1243" spans="1:21" x14ac:dyDescent="0.2">
      <c r="A1243" s="8">
        <v>10</v>
      </c>
      <c r="B1243" s="30">
        <v>44317</v>
      </c>
      <c r="C1243" s="8" t="str" cm="1">
        <f t="array" ref="C1243">Host(D1243)</f>
        <v>Instagram</v>
      </c>
      <c r="D1243" s="8" t="s">
        <v>22</v>
      </c>
      <c r="E1243" s="8" t="s">
        <v>17</v>
      </c>
      <c r="F1243" s="8">
        <v>374754</v>
      </c>
      <c r="G1243" s="8">
        <v>120522</v>
      </c>
      <c r="H1243" s="31">
        <v>26452.33</v>
      </c>
      <c r="I1243" s="8">
        <v>1790</v>
      </c>
      <c r="J1243" s="8">
        <v>57</v>
      </c>
      <c r="K1243" s="8">
        <v>7</v>
      </c>
      <c r="L1243" s="32" cm="1">
        <f t="array" ref="L1243">ConvRate(K1243,J1243)</f>
        <v>0.12280701754385964</v>
      </c>
      <c r="M1243" s="33">
        <v>37375</v>
      </c>
      <c r="N1243" s="33" cm="1">
        <f t="array" ref="N1243">Profit(M1243,H1243)</f>
        <v>10922.67</v>
      </c>
      <c r="O1243" s="34">
        <f t="shared" si="38"/>
        <v>14.777837988826816</v>
      </c>
      <c r="P1243" s="34" cm="1">
        <f t="array" ref="P1243">CostperConv('Master Data'!$H1243,'Master Data'!$K1243)</f>
        <v>3778.9042857142858</v>
      </c>
      <c r="Q1243" s="32">
        <f t="shared" si="39"/>
        <v>1.4852060204775891E-2</v>
      </c>
      <c r="R1243" s="35" cm="1">
        <f t="array" ref="R1243">ProfitPCNT(N1243,H1243)</f>
        <v>0.41291901318333768</v>
      </c>
      <c r="T1243" s="11"/>
      <c r="U1243" s="11"/>
    </row>
    <row r="1244" spans="1:21" x14ac:dyDescent="0.2">
      <c r="A1244" s="7">
        <v>11</v>
      </c>
      <c r="B1244" s="36">
        <v>44317</v>
      </c>
      <c r="C1244" s="7" t="str" cm="1">
        <f t="array" ref="C1244">Host(D1244)</f>
        <v>Google</v>
      </c>
      <c r="D1244" s="7" t="s">
        <v>23</v>
      </c>
      <c r="E1244" s="7" t="s">
        <v>24</v>
      </c>
      <c r="F1244" s="7">
        <v>39889</v>
      </c>
      <c r="G1244" s="7">
        <v>23059486</v>
      </c>
      <c r="H1244" s="37">
        <v>980.81</v>
      </c>
      <c r="I1244" s="7">
        <v>1975</v>
      </c>
      <c r="J1244" s="7">
        <v>3</v>
      </c>
      <c r="K1244" s="7">
        <v>1</v>
      </c>
      <c r="L1244" s="38" cm="1">
        <f t="array" ref="L1244">ConvRate(K1244,J1244)</f>
        <v>0.33333333333333331</v>
      </c>
      <c r="M1244" s="39">
        <v>0</v>
      </c>
      <c r="N1244" s="39" cm="1">
        <f t="array" ref="N1244">Profit(M1244,H1244)</f>
        <v>-980.81</v>
      </c>
      <c r="O1244" s="40">
        <f t="shared" si="38"/>
        <v>0.49661265822784806</v>
      </c>
      <c r="P1244" s="40" cm="1">
        <f t="array" ref="P1244">CostperConv('Master Data'!$H1244,'Master Data'!$K1244)</f>
        <v>980.81</v>
      </c>
      <c r="Q1244" s="38">
        <f t="shared" si="39"/>
        <v>8.5648049570575852E-5</v>
      </c>
      <c r="R1244" s="41" cm="1">
        <f t="array" ref="R1244">ProfitPCNT(N1244,H1244)</f>
        <v>-1</v>
      </c>
      <c r="T1244" s="11"/>
      <c r="U1244" s="11"/>
    </row>
    <row r="1245" spans="1:21" x14ac:dyDescent="0.2">
      <c r="A1245" s="8">
        <v>12</v>
      </c>
      <c r="B1245" s="30">
        <v>44318</v>
      </c>
      <c r="C1245" s="8" t="str" cm="1">
        <f t="array" ref="C1245">Host(D1245)</f>
        <v>Facebook</v>
      </c>
      <c r="D1245" s="8" t="s">
        <v>10</v>
      </c>
      <c r="E1245" s="8" t="s">
        <v>11</v>
      </c>
      <c r="F1245" s="8">
        <v>349043</v>
      </c>
      <c r="G1245" s="8">
        <v>561811</v>
      </c>
      <c r="H1245" s="31">
        <v>16674.68</v>
      </c>
      <c r="I1245" s="8">
        <v>2736</v>
      </c>
      <c r="J1245" s="8">
        <v>43</v>
      </c>
      <c r="K1245" s="8">
        <v>3</v>
      </c>
      <c r="L1245" s="32" cm="1">
        <f t="array" ref="L1245">ConvRate(K1245,J1245)</f>
        <v>6.9767441860465115E-2</v>
      </c>
      <c r="M1245" s="33">
        <v>18823</v>
      </c>
      <c r="N1245" s="33" cm="1">
        <f t="array" ref="N1245">Profit(M1245,H1245)</f>
        <v>2148.3200000000002</v>
      </c>
      <c r="O1245" s="34">
        <f t="shared" si="38"/>
        <v>6.0945467836257308</v>
      </c>
      <c r="P1245" s="34" cm="1">
        <f t="array" ref="P1245">CostperConv('Master Data'!$H1245,'Master Data'!$K1245)</f>
        <v>5558.2266666666665</v>
      </c>
      <c r="Q1245" s="32">
        <f t="shared" si="39"/>
        <v>4.8699651662213808E-3</v>
      </c>
      <c r="R1245" s="35" cm="1">
        <f t="array" ref="R1245">ProfitPCNT(N1245,H1245)</f>
        <v>0.12883725504777305</v>
      </c>
      <c r="T1245" s="11"/>
      <c r="U1245" s="11"/>
    </row>
    <row r="1246" spans="1:21" x14ac:dyDescent="0.2">
      <c r="A1246" s="7">
        <v>13</v>
      </c>
      <c r="B1246" s="36">
        <v>44318</v>
      </c>
      <c r="C1246" s="7" t="str" cm="1">
        <f t="array" ref="C1246">Host(D1246)</f>
        <v>Facebook</v>
      </c>
      <c r="D1246" s="7" t="s">
        <v>12</v>
      </c>
      <c r="E1246" s="7" t="s">
        <v>11</v>
      </c>
      <c r="F1246" s="7">
        <v>348934</v>
      </c>
      <c r="G1246" s="7">
        <v>1023984</v>
      </c>
      <c r="H1246" s="37">
        <v>2347.62</v>
      </c>
      <c r="I1246" s="7">
        <v>2894</v>
      </c>
      <c r="J1246" s="7">
        <v>8</v>
      </c>
      <c r="K1246" s="7">
        <v>1</v>
      </c>
      <c r="L1246" s="38" cm="1">
        <f t="array" ref="L1246">ConvRate(K1246,J1246)</f>
        <v>0.125</v>
      </c>
      <c r="M1246" s="39">
        <v>0</v>
      </c>
      <c r="N1246" s="39" cm="1">
        <f t="array" ref="N1246">Profit(M1246,H1246)</f>
        <v>-2347.62</v>
      </c>
      <c r="O1246" s="40">
        <f t="shared" si="38"/>
        <v>0.81120248790601235</v>
      </c>
      <c r="P1246" s="40" cm="1">
        <f t="array" ref="P1246">CostperConv('Master Data'!$H1246,'Master Data'!$K1246)</f>
        <v>2347.62</v>
      </c>
      <c r="Q1246" s="38">
        <f t="shared" si="39"/>
        <v>2.826216034625541E-3</v>
      </c>
      <c r="R1246" s="41" cm="1">
        <f t="array" ref="R1246">ProfitPCNT(N1246,H1246)</f>
        <v>-1</v>
      </c>
      <c r="T1246" s="11"/>
      <c r="U1246" s="11"/>
    </row>
    <row r="1247" spans="1:21" x14ac:dyDescent="0.2">
      <c r="A1247" s="8">
        <v>14</v>
      </c>
      <c r="B1247" s="30">
        <v>44318</v>
      </c>
      <c r="C1247" s="8" t="str" cm="1">
        <f t="array" ref="C1247">Host(D1247)</f>
        <v>Google</v>
      </c>
      <c r="D1247" s="8" t="s">
        <v>13</v>
      </c>
      <c r="E1247" s="8" t="s">
        <v>14</v>
      </c>
      <c r="F1247" s="8">
        <v>89459845</v>
      </c>
      <c r="G1247" s="8">
        <v>52540</v>
      </c>
      <c r="H1247" s="31">
        <v>10283.09</v>
      </c>
      <c r="I1247" s="8">
        <v>1067</v>
      </c>
      <c r="J1247" s="8">
        <v>16</v>
      </c>
      <c r="K1247" s="8">
        <v>3</v>
      </c>
      <c r="L1247" s="32" cm="1">
        <f t="array" ref="L1247">ConvRate(K1247,J1247)</f>
        <v>0.1875</v>
      </c>
      <c r="M1247" s="33">
        <v>20921</v>
      </c>
      <c r="N1247" s="33" cm="1">
        <f t="array" ref="N1247">Profit(M1247,H1247)</f>
        <v>10637.91</v>
      </c>
      <c r="O1247" s="34">
        <f t="shared" si="38"/>
        <v>9.6373851921274607</v>
      </c>
      <c r="P1247" s="34" cm="1">
        <f t="array" ref="P1247">CostperConv('Master Data'!$H1247,'Master Data'!$K1247)</f>
        <v>3427.6966666666667</v>
      </c>
      <c r="Q1247" s="32">
        <f t="shared" si="39"/>
        <v>2.0308336505519605E-2</v>
      </c>
      <c r="R1247" s="35" cm="1">
        <f t="array" ref="R1247">ProfitPCNT(N1247,H1247)</f>
        <v>1.0345051925053657</v>
      </c>
      <c r="T1247" s="11"/>
      <c r="U1247" s="11"/>
    </row>
    <row r="1248" spans="1:21" x14ac:dyDescent="0.2">
      <c r="A1248" s="7">
        <v>15</v>
      </c>
      <c r="B1248" s="36">
        <v>44318</v>
      </c>
      <c r="C1248" s="7" t="str" cm="1">
        <f t="array" ref="C1248">Host(D1248)</f>
        <v>Google</v>
      </c>
      <c r="D1248" s="7" t="s">
        <v>15</v>
      </c>
      <c r="E1248" s="7" t="s">
        <v>14</v>
      </c>
      <c r="F1248" s="7">
        <v>127823</v>
      </c>
      <c r="G1248" s="7">
        <v>305659</v>
      </c>
      <c r="H1248" s="37">
        <v>13436.99</v>
      </c>
      <c r="I1248" s="7">
        <v>2590</v>
      </c>
      <c r="J1248" s="7">
        <v>38</v>
      </c>
      <c r="K1248" s="7">
        <v>3</v>
      </c>
      <c r="L1248" s="38" cm="1">
        <f t="array" ref="L1248">ConvRate(K1248,J1248)</f>
        <v>7.8947368421052627E-2</v>
      </c>
      <c r="M1248" s="39">
        <v>12695</v>
      </c>
      <c r="N1248" s="39" cm="1">
        <f t="array" ref="N1248">Profit(M1248,H1248)</f>
        <v>-741.99</v>
      </c>
      <c r="O1248" s="40">
        <f t="shared" si="38"/>
        <v>5.1880270270270268</v>
      </c>
      <c r="P1248" s="40" cm="1">
        <f t="array" ref="P1248">CostperConv('Master Data'!$H1248,'Master Data'!$K1248)</f>
        <v>4478.9966666666669</v>
      </c>
      <c r="Q1248" s="38">
        <f t="shared" si="39"/>
        <v>8.4734949731563609E-3</v>
      </c>
      <c r="R1248" s="41" cm="1">
        <f t="array" ref="R1248">ProfitPCNT(N1248,H1248)</f>
        <v>-5.5219956255083913E-2</v>
      </c>
      <c r="T1248" s="11"/>
      <c r="U1248" s="11"/>
    </row>
    <row r="1249" spans="1:21" x14ac:dyDescent="0.2">
      <c r="A1249" s="8">
        <v>16</v>
      </c>
      <c r="B1249" s="30">
        <v>44318</v>
      </c>
      <c r="C1249" s="8" t="str" cm="1">
        <f t="array" ref="C1249">Host(D1249)</f>
        <v>YouTube</v>
      </c>
      <c r="D1249" s="8" t="s">
        <v>16</v>
      </c>
      <c r="E1249" s="8" t="s">
        <v>17</v>
      </c>
      <c r="F1249" s="8">
        <v>10934</v>
      </c>
      <c r="G1249" s="8">
        <v>371713</v>
      </c>
      <c r="H1249" s="31">
        <v>43778.94</v>
      </c>
      <c r="I1249" s="8">
        <v>3727</v>
      </c>
      <c r="J1249" s="8">
        <v>83</v>
      </c>
      <c r="K1249" s="8">
        <v>17</v>
      </c>
      <c r="L1249" s="32" cm="1">
        <f t="array" ref="L1249">ConvRate(K1249,J1249)</f>
        <v>0.20481927710843373</v>
      </c>
      <c r="M1249" s="33">
        <v>141061</v>
      </c>
      <c r="N1249" s="33" cm="1">
        <f t="array" ref="N1249">Profit(M1249,H1249)</f>
        <v>97282.06</v>
      </c>
      <c r="O1249" s="34">
        <f t="shared" si="38"/>
        <v>11.746428763080226</v>
      </c>
      <c r="P1249" s="34" cm="1">
        <f t="array" ref="P1249">CostperConv('Master Data'!$H1249,'Master Data'!$K1249)</f>
        <v>2575.2317647058826</v>
      </c>
      <c r="Q1249" s="32">
        <f t="shared" si="39"/>
        <v>1.0026552743648998E-2</v>
      </c>
      <c r="R1249" s="35" cm="1">
        <f t="array" ref="R1249">ProfitPCNT(N1249,H1249)</f>
        <v>2.2221200421938034</v>
      </c>
      <c r="T1249" s="11"/>
      <c r="U1249" s="11"/>
    </row>
    <row r="1250" spans="1:21" x14ac:dyDescent="0.2">
      <c r="A1250" s="7">
        <v>17</v>
      </c>
      <c r="B1250" s="36">
        <v>44318</v>
      </c>
      <c r="C1250" s="7" t="str" cm="1">
        <f t="array" ref="C1250">Host(D1250)</f>
        <v>Instagram</v>
      </c>
      <c r="D1250" s="7" t="s">
        <v>18</v>
      </c>
      <c r="E1250" s="7" t="s">
        <v>11</v>
      </c>
      <c r="F1250" s="7">
        <v>9034945</v>
      </c>
      <c r="G1250" s="7">
        <v>621649</v>
      </c>
      <c r="H1250" s="37">
        <v>27108.38</v>
      </c>
      <c r="I1250" s="7">
        <v>2203</v>
      </c>
      <c r="J1250" s="7">
        <v>59</v>
      </c>
      <c r="K1250" s="7">
        <v>10</v>
      </c>
      <c r="L1250" s="38" cm="1">
        <f t="array" ref="L1250">ConvRate(K1250,J1250)</f>
        <v>0.16949152542372881</v>
      </c>
      <c r="M1250" s="39">
        <v>36488</v>
      </c>
      <c r="N1250" s="39" cm="1">
        <f t="array" ref="N1250">Profit(M1250,H1250)</f>
        <v>9379.6200000000008</v>
      </c>
      <c r="O1250" s="40">
        <f t="shared" si="38"/>
        <v>12.305211075805721</v>
      </c>
      <c r="P1250" s="40" cm="1">
        <f t="array" ref="P1250">CostperConv('Master Data'!$H1250,'Master Data'!$K1250)</f>
        <v>2710.8380000000002</v>
      </c>
      <c r="Q1250" s="38">
        <f t="shared" si="39"/>
        <v>3.5438004404414708E-3</v>
      </c>
      <c r="R1250" s="41" cm="1">
        <f t="array" ref="R1250">ProfitPCNT(N1250,H1250)</f>
        <v>0.34600444585770157</v>
      </c>
      <c r="T1250" s="11"/>
      <c r="U1250" s="11"/>
    </row>
    <row r="1251" spans="1:21" x14ac:dyDescent="0.2">
      <c r="A1251" s="8">
        <v>18</v>
      </c>
      <c r="B1251" s="30">
        <v>44318</v>
      </c>
      <c r="C1251" s="8" t="str" cm="1">
        <f t="array" ref="C1251">Host(D1251)</f>
        <v>Instagram</v>
      </c>
      <c r="D1251" s="8" t="s">
        <v>19</v>
      </c>
      <c r="E1251" s="8" t="s">
        <v>11</v>
      </c>
      <c r="F1251" s="8">
        <v>983498</v>
      </c>
      <c r="G1251" s="8">
        <v>986886</v>
      </c>
      <c r="H1251" s="31">
        <v>1691.97</v>
      </c>
      <c r="I1251" s="8">
        <v>5261</v>
      </c>
      <c r="J1251" s="8">
        <v>12</v>
      </c>
      <c r="K1251" s="8">
        <v>1</v>
      </c>
      <c r="L1251" s="32" cm="1">
        <f t="array" ref="L1251">ConvRate(K1251,J1251)</f>
        <v>8.3333333333333329E-2</v>
      </c>
      <c r="M1251" s="33">
        <v>0</v>
      </c>
      <c r="N1251" s="33" cm="1">
        <f t="array" ref="N1251">Profit(M1251,H1251)</f>
        <v>-1691.97</v>
      </c>
      <c r="O1251" s="34">
        <f t="shared" si="38"/>
        <v>0.32160615852499524</v>
      </c>
      <c r="P1251" s="34" cm="1">
        <f t="array" ref="P1251">CostperConv('Master Data'!$H1251,'Master Data'!$K1251)</f>
        <v>1691.97</v>
      </c>
      <c r="Q1251" s="32">
        <f t="shared" si="39"/>
        <v>5.3309095478099797E-3</v>
      </c>
      <c r="R1251" s="35" cm="1">
        <f t="array" ref="R1251">ProfitPCNT(N1251,H1251)</f>
        <v>-1</v>
      </c>
      <c r="T1251" s="11"/>
      <c r="U1251" s="11"/>
    </row>
    <row r="1252" spans="1:21" x14ac:dyDescent="0.2">
      <c r="A1252" s="7">
        <v>19</v>
      </c>
      <c r="B1252" s="36">
        <v>44318</v>
      </c>
      <c r="C1252" s="7" t="str" cm="1">
        <f t="array" ref="C1252">Host(D1252)</f>
        <v>Facebook</v>
      </c>
      <c r="D1252" s="7" t="s">
        <v>20</v>
      </c>
      <c r="E1252" s="7" t="s">
        <v>11</v>
      </c>
      <c r="F1252" s="7">
        <v>4387490</v>
      </c>
      <c r="G1252" s="7">
        <v>9904</v>
      </c>
      <c r="H1252" s="37">
        <v>186.58</v>
      </c>
      <c r="I1252" s="7">
        <v>308</v>
      </c>
      <c r="J1252" s="7">
        <v>0</v>
      </c>
      <c r="K1252" s="7">
        <v>1</v>
      </c>
      <c r="L1252" s="38" cm="1">
        <f t="array" ref="L1252">ConvRate(K1252,J1252)</f>
        <v>0</v>
      </c>
      <c r="M1252" s="39">
        <v>0</v>
      </c>
      <c r="N1252" s="39" cm="1">
        <f t="array" ref="N1252">Profit(M1252,H1252)</f>
        <v>-186.58</v>
      </c>
      <c r="O1252" s="40">
        <f t="shared" si="38"/>
        <v>0.60577922077922086</v>
      </c>
      <c r="P1252" s="40" cm="1">
        <f t="array" ref="P1252">CostperConv('Master Data'!$H1252,'Master Data'!$K1252)</f>
        <v>186.58</v>
      </c>
      <c r="Q1252" s="38">
        <f t="shared" si="39"/>
        <v>3.1098546042003232E-2</v>
      </c>
      <c r="R1252" s="41" cm="1">
        <f t="array" ref="R1252">ProfitPCNT(N1252,H1252)</f>
        <v>-1</v>
      </c>
      <c r="T1252" s="11"/>
      <c r="U1252" s="11"/>
    </row>
    <row r="1253" spans="1:21" x14ac:dyDescent="0.2">
      <c r="A1253" s="8">
        <v>20</v>
      </c>
      <c r="B1253" s="30">
        <v>44318</v>
      </c>
      <c r="C1253" s="8" t="str" cm="1">
        <f t="array" ref="C1253">Host(D1253)</f>
        <v>Facebook</v>
      </c>
      <c r="D1253" s="8" t="s">
        <v>21</v>
      </c>
      <c r="E1253" s="8" t="s">
        <v>11</v>
      </c>
      <c r="F1253" s="8">
        <v>544756</v>
      </c>
      <c r="G1253" s="8">
        <v>93683</v>
      </c>
      <c r="H1253" s="31">
        <v>9103.77</v>
      </c>
      <c r="I1253" s="8">
        <v>1338</v>
      </c>
      <c r="J1253" s="8">
        <v>7</v>
      </c>
      <c r="K1253" s="8">
        <v>1</v>
      </c>
      <c r="L1253" s="32" cm="1">
        <f t="array" ref="L1253">ConvRate(K1253,J1253)</f>
        <v>0.14285714285714285</v>
      </c>
      <c r="M1253" s="33">
        <v>939</v>
      </c>
      <c r="N1253" s="33" cm="1">
        <f t="array" ref="N1253">Profit(M1253,H1253)</f>
        <v>-8164.77</v>
      </c>
      <c r="O1253" s="34">
        <f t="shared" si="38"/>
        <v>6.8040134529147984</v>
      </c>
      <c r="P1253" s="34" cm="1">
        <f t="array" ref="P1253">CostperConv('Master Data'!$H1253,'Master Data'!$K1253)</f>
        <v>9103.77</v>
      </c>
      <c r="Q1253" s="32">
        <f t="shared" si="39"/>
        <v>1.4282207017281685E-2</v>
      </c>
      <c r="R1253" s="35" cm="1">
        <f t="array" ref="R1253">ProfitPCNT(N1253,H1253)</f>
        <v>-0.89685591793290032</v>
      </c>
      <c r="T1253" s="11"/>
      <c r="U1253" s="11"/>
    </row>
    <row r="1254" spans="1:21" x14ac:dyDescent="0.2">
      <c r="A1254" s="7">
        <v>21</v>
      </c>
      <c r="B1254" s="36">
        <v>44318</v>
      </c>
      <c r="C1254" s="7" t="str" cm="1">
        <f t="array" ref="C1254">Host(D1254)</f>
        <v>Instagram</v>
      </c>
      <c r="D1254" s="7" t="s">
        <v>22</v>
      </c>
      <c r="E1254" s="7" t="s">
        <v>17</v>
      </c>
      <c r="F1254" s="7">
        <v>374754</v>
      </c>
      <c r="G1254" s="7">
        <v>292659</v>
      </c>
      <c r="H1254" s="37">
        <v>12291.98</v>
      </c>
      <c r="I1254" s="7">
        <v>2480</v>
      </c>
      <c r="J1254" s="7">
        <v>17</v>
      </c>
      <c r="K1254" s="7">
        <v>3</v>
      </c>
      <c r="L1254" s="38" cm="1">
        <f t="array" ref="L1254">ConvRate(K1254,J1254)</f>
        <v>0.17647058823529413</v>
      </c>
      <c r="M1254" s="39">
        <v>13897</v>
      </c>
      <c r="N1254" s="39" cm="1">
        <f t="array" ref="N1254">Profit(M1254,H1254)</f>
        <v>1605.02</v>
      </c>
      <c r="O1254" s="40">
        <f t="shared" si="38"/>
        <v>4.9564435483870968</v>
      </c>
      <c r="P1254" s="40" cm="1">
        <f t="array" ref="P1254">CostperConv('Master Data'!$H1254,'Master Data'!$K1254)</f>
        <v>4097.3266666666668</v>
      </c>
      <c r="Q1254" s="38">
        <f t="shared" si="39"/>
        <v>8.47402608496578E-3</v>
      </c>
      <c r="R1254" s="41" cm="1">
        <f t="array" ref="R1254">ProfitPCNT(N1254,H1254)</f>
        <v>0.13057456976012002</v>
      </c>
      <c r="T1254" s="11"/>
      <c r="U1254" s="11"/>
    </row>
    <row r="1255" spans="1:21" x14ac:dyDescent="0.2">
      <c r="A1255" s="8">
        <v>22</v>
      </c>
      <c r="B1255" s="30">
        <v>44318</v>
      </c>
      <c r="C1255" s="8" t="str" cm="1">
        <f t="array" ref="C1255">Host(D1255)</f>
        <v>Google</v>
      </c>
      <c r="D1255" s="8" t="s">
        <v>23</v>
      </c>
      <c r="E1255" s="8" t="s">
        <v>24</v>
      </c>
      <c r="F1255" s="8">
        <v>39889</v>
      </c>
      <c r="G1255" s="8">
        <v>33954339</v>
      </c>
      <c r="H1255" s="31">
        <v>45798.55</v>
      </c>
      <c r="I1255" s="8">
        <v>4025</v>
      </c>
      <c r="J1255" s="8">
        <v>84</v>
      </c>
      <c r="K1255" s="8">
        <v>14</v>
      </c>
      <c r="L1255" s="32" cm="1">
        <f t="array" ref="L1255">ConvRate(K1255,J1255)</f>
        <v>0.16666666666666666</v>
      </c>
      <c r="M1255" s="33">
        <v>56583</v>
      </c>
      <c r="N1255" s="33" cm="1">
        <f t="array" ref="N1255">Profit(M1255,H1255)</f>
        <v>10784.45</v>
      </c>
      <c r="O1255" s="34">
        <f t="shared" si="38"/>
        <v>11.378521739130436</v>
      </c>
      <c r="P1255" s="34" cm="1">
        <f t="array" ref="P1255">CostperConv('Master Data'!$H1255,'Master Data'!$K1255)</f>
        <v>3271.3250000000003</v>
      </c>
      <c r="Q1255" s="32">
        <f t="shared" si="39"/>
        <v>1.1854155075732736E-4</v>
      </c>
      <c r="R1255" s="35" cm="1">
        <f t="array" ref="R1255">ProfitPCNT(N1255,H1255)</f>
        <v>0.23547579563108439</v>
      </c>
      <c r="T1255" s="11"/>
      <c r="U1255" s="11"/>
    </row>
    <row r="1256" spans="1:21" x14ac:dyDescent="0.2">
      <c r="A1256" s="7">
        <v>23</v>
      </c>
      <c r="B1256" s="36">
        <v>44319</v>
      </c>
      <c r="C1256" s="7" t="str" cm="1">
        <f t="array" ref="C1256">Host(D1256)</f>
        <v>Facebook</v>
      </c>
      <c r="D1256" s="7" t="s">
        <v>10</v>
      </c>
      <c r="E1256" s="7" t="s">
        <v>11</v>
      </c>
      <c r="F1256" s="7">
        <v>349043</v>
      </c>
      <c r="G1256" s="7">
        <v>2462621</v>
      </c>
      <c r="H1256" s="37">
        <v>69579.23</v>
      </c>
      <c r="I1256" s="7">
        <v>7292</v>
      </c>
      <c r="J1256" s="7">
        <v>99</v>
      </c>
      <c r="K1256" s="7">
        <v>10</v>
      </c>
      <c r="L1256" s="38" cm="1">
        <f t="array" ref="L1256">ConvRate(K1256,J1256)</f>
        <v>0.10101010101010101</v>
      </c>
      <c r="M1256" s="39">
        <v>63389</v>
      </c>
      <c r="N1256" s="39" cm="1">
        <f t="array" ref="N1256">Profit(M1256,H1256)</f>
        <v>-6190.23</v>
      </c>
      <c r="O1256" s="40">
        <f t="shared" si="38"/>
        <v>9.5418582007679635</v>
      </c>
      <c r="P1256" s="40" cm="1">
        <f t="array" ref="P1256">CostperConv('Master Data'!$H1256,'Master Data'!$K1256)</f>
        <v>6957.9229999999998</v>
      </c>
      <c r="Q1256" s="38">
        <f t="shared" si="39"/>
        <v>2.9610727757133559E-3</v>
      </c>
      <c r="R1256" s="41" cm="1">
        <f t="array" ref="R1256">ProfitPCNT(N1256,H1256)</f>
        <v>-8.8966635589384932E-2</v>
      </c>
      <c r="T1256" s="11"/>
      <c r="U1256" s="11"/>
    </row>
    <row r="1257" spans="1:21" x14ac:dyDescent="0.2">
      <c r="A1257" s="8">
        <v>24</v>
      </c>
      <c r="B1257" s="30">
        <v>44319</v>
      </c>
      <c r="C1257" s="8" t="str" cm="1">
        <f t="array" ref="C1257">Host(D1257)</f>
        <v>Facebook</v>
      </c>
      <c r="D1257" s="8" t="s">
        <v>12</v>
      </c>
      <c r="E1257" s="8" t="s">
        <v>11</v>
      </c>
      <c r="F1257" s="8">
        <v>348934</v>
      </c>
      <c r="G1257" s="8">
        <v>1304958</v>
      </c>
      <c r="H1257" s="31">
        <v>91626</v>
      </c>
      <c r="I1257" s="8">
        <v>8615</v>
      </c>
      <c r="J1257" s="8">
        <v>254</v>
      </c>
      <c r="K1257" s="8">
        <v>13</v>
      </c>
      <c r="L1257" s="32" cm="1">
        <f t="array" ref="L1257">ConvRate(K1257,J1257)</f>
        <v>5.1181102362204724E-2</v>
      </c>
      <c r="M1257" s="33">
        <v>48061</v>
      </c>
      <c r="N1257" s="33" cm="1">
        <f t="array" ref="N1257">Profit(M1257,H1257)</f>
        <v>-43565</v>
      </c>
      <c r="O1257" s="34">
        <f t="shared" si="38"/>
        <v>10.635635519442832</v>
      </c>
      <c r="P1257" s="34" cm="1">
        <f t="array" ref="P1257">CostperConv('Master Data'!$H1257,'Master Data'!$K1257)</f>
        <v>7048.1538461538457</v>
      </c>
      <c r="Q1257" s="32">
        <f t="shared" si="39"/>
        <v>6.6017450370050223E-3</v>
      </c>
      <c r="R1257" s="35" cm="1">
        <f t="array" ref="R1257">ProfitPCNT(N1257,H1257)</f>
        <v>-0.47546547923078603</v>
      </c>
      <c r="T1257" s="11"/>
      <c r="U1257" s="11"/>
    </row>
    <row r="1258" spans="1:21" x14ac:dyDescent="0.2">
      <c r="A1258" s="7">
        <v>25</v>
      </c>
      <c r="B1258" s="36">
        <v>44319</v>
      </c>
      <c r="C1258" s="7" t="str" cm="1">
        <f t="array" ref="C1258">Host(D1258)</f>
        <v>Google</v>
      </c>
      <c r="D1258" s="7" t="s">
        <v>13</v>
      </c>
      <c r="E1258" s="7" t="s">
        <v>14</v>
      </c>
      <c r="F1258" s="7">
        <v>89459845</v>
      </c>
      <c r="G1258" s="7">
        <v>132251</v>
      </c>
      <c r="H1258" s="37">
        <v>62059.31</v>
      </c>
      <c r="I1258" s="7">
        <v>3172</v>
      </c>
      <c r="J1258" s="7">
        <v>89</v>
      </c>
      <c r="K1258" s="7">
        <v>17</v>
      </c>
      <c r="L1258" s="38" cm="1">
        <f t="array" ref="L1258">ConvRate(K1258,J1258)</f>
        <v>0.19101123595505617</v>
      </c>
      <c r="M1258" s="39">
        <v>106454</v>
      </c>
      <c r="N1258" s="39" cm="1">
        <f t="array" ref="N1258">Profit(M1258,H1258)</f>
        <v>44394.69</v>
      </c>
      <c r="O1258" s="40">
        <f t="shared" si="38"/>
        <v>19.564725725094576</v>
      </c>
      <c r="P1258" s="40" cm="1">
        <f t="array" ref="P1258">CostperConv('Master Data'!$H1258,'Master Data'!$K1258)</f>
        <v>3650.5476470588233</v>
      </c>
      <c r="Q1258" s="38">
        <f t="shared" si="39"/>
        <v>2.3984695767895896E-2</v>
      </c>
      <c r="R1258" s="41" cm="1">
        <f t="array" ref="R1258">ProfitPCNT(N1258,H1258)</f>
        <v>0.71535906538438798</v>
      </c>
      <c r="T1258" s="11"/>
      <c r="U1258" s="11"/>
    </row>
    <row r="1259" spans="1:21" x14ac:dyDescent="0.2">
      <c r="A1259" s="8">
        <v>26</v>
      </c>
      <c r="B1259" s="30">
        <v>44319</v>
      </c>
      <c r="C1259" s="8" t="str" cm="1">
        <f t="array" ref="C1259">Host(D1259)</f>
        <v>Google</v>
      </c>
      <c r="D1259" s="8" t="s">
        <v>15</v>
      </c>
      <c r="E1259" s="8" t="s">
        <v>14</v>
      </c>
      <c r="F1259" s="8">
        <v>127823</v>
      </c>
      <c r="G1259" s="8">
        <v>4798192</v>
      </c>
      <c r="H1259" s="31">
        <v>40035.360000000001</v>
      </c>
      <c r="I1259" s="8">
        <v>7952</v>
      </c>
      <c r="J1259" s="8">
        <v>165</v>
      </c>
      <c r="K1259" s="8">
        <v>11</v>
      </c>
      <c r="L1259" s="32" cm="1">
        <f t="array" ref="L1259">ConvRate(K1259,J1259)</f>
        <v>6.6666666666666666E-2</v>
      </c>
      <c r="M1259" s="33">
        <v>32822</v>
      </c>
      <c r="N1259" s="33" cm="1">
        <f t="array" ref="N1259">Profit(M1259,H1259)</f>
        <v>-7213.36</v>
      </c>
      <c r="O1259" s="34">
        <f t="shared" si="38"/>
        <v>5.0346277665995975</v>
      </c>
      <c r="P1259" s="34" cm="1">
        <f t="array" ref="P1259">CostperConv('Master Data'!$H1259,'Master Data'!$K1259)</f>
        <v>3639.5781818181817</v>
      </c>
      <c r="Q1259" s="32">
        <f t="shared" si="39"/>
        <v>1.6572909129105296E-3</v>
      </c>
      <c r="R1259" s="35" cm="1">
        <f t="array" ref="R1259">ProfitPCNT(N1259,H1259)</f>
        <v>-0.18017472554262032</v>
      </c>
      <c r="T1259" s="11"/>
      <c r="U1259" s="11"/>
    </row>
    <row r="1260" spans="1:21" x14ac:dyDescent="0.2">
      <c r="A1260" s="7">
        <v>27</v>
      </c>
      <c r="B1260" s="36">
        <v>44319</v>
      </c>
      <c r="C1260" s="7" t="str" cm="1">
        <f t="array" ref="C1260">Host(D1260)</f>
        <v>YouTube</v>
      </c>
      <c r="D1260" s="7" t="s">
        <v>16</v>
      </c>
      <c r="E1260" s="7" t="s">
        <v>17</v>
      </c>
      <c r="F1260" s="7">
        <v>10934</v>
      </c>
      <c r="G1260" s="7">
        <v>873498</v>
      </c>
      <c r="H1260" s="37">
        <v>165832.95000000001</v>
      </c>
      <c r="I1260" s="7">
        <v>15124</v>
      </c>
      <c r="J1260" s="7">
        <v>428</v>
      </c>
      <c r="K1260" s="7">
        <v>88</v>
      </c>
      <c r="L1260" s="38" cm="1">
        <f t="array" ref="L1260">ConvRate(K1260,J1260)</f>
        <v>0.20560747663551401</v>
      </c>
      <c r="M1260" s="39">
        <v>766531</v>
      </c>
      <c r="N1260" s="39" cm="1">
        <f t="array" ref="N1260">Profit(M1260,H1260)</f>
        <v>600698.05000000005</v>
      </c>
      <c r="O1260" s="40">
        <f t="shared" si="38"/>
        <v>10.964886934673368</v>
      </c>
      <c r="P1260" s="40" cm="1">
        <f t="array" ref="P1260">CostperConv('Master Data'!$H1260,'Master Data'!$K1260)</f>
        <v>1884.4653409090911</v>
      </c>
      <c r="Q1260" s="38">
        <f t="shared" si="39"/>
        <v>1.7314292648638006E-2</v>
      </c>
      <c r="R1260" s="41" cm="1">
        <f t="array" ref="R1260">ProfitPCNT(N1260,H1260)</f>
        <v>3.6223081721696442</v>
      </c>
      <c r="T1260" s="11"/>
      <c r="U1260" s="11"/>
    </row>
    <row r="1261" spans="1:21" x14ac:dyDescent="0.2">
      <c r="A1261" s="8">
        <v>28</v>
      </c>
      <c r="B1261" s="30">
        <v>44319</v>
      </c>
      <c r="C1261" s="8" t="str" cm="1">
        <f t="array" ref="C1261">Host(D1261)</f>
        <v>Instagram</v>
      </c>
      <c r="D1261" s="8" t="s">
        <v>18</v>
      </c>
      <c r="E1261" s="8" t="s">
        <v>11</v>
      </c>
      <c r="F1261" s="8">
        <v>9034945</v>
      </c>
      <c r="G1261" s="8">
        <v>1896139</v>
      </c>
      <c r="H1261" s="31">
        <v>54066.39</v>
      </c>
      <c r="I1261" s="8">
        <v>8848</v>
      </c>
      <c r="J1261" s="8">
        <v>197</v>
      </c>
      <c r="K1261" s="8">
        <v>14</v>
      </c>
      <c r="L1261" s="32" cm="1">
        <f t="array" ref="L1261">ConvRate(K1261,J1261)</f>
        <v>7.1065989847715741E-2</v>
      </c>
      <c r="M1261" s="33">
        <v>81116</v>
      </c>
      <c r="N1261" s="33" cm="1">
        <f t="array" ref="N1261">Profit(M1261,H1261)</f>
        <v>27049.61</v>
      </c>
      <c r="O1261" s="34">
        <f t="shared" si="38"/>
        <v>6.1105775316455695</v>
      </c>
      <c r="P1261" s="34" cm="1">
        <f t="array" ref="P1261">CostperConv('Master Data'!$H1261,'Master Data'!$K1261)</f>
        <v>3861.8849999999998</v>
      </c>
      <c r="Q1261" s="32">
        <f t="shared" si="39"/>
        <v>4.6663245679773478E-3</v>
      </c>
      <c r="R1261" s="35" cm="1">
        <f t="array" ref="R1261">ProfitPCNT(N1261,H1261)</f>
        <v>0.50030360821205189</v>
      </c>
      <c r="T1261" s="11"/>
      <c r="U1261" s="11"/>
    </row>
    <row r="1262" spans="1:21" x14ac:dyDescent="0.2">
      <c r="A1262" s="7">
        <v>29</v>
      </c>
      <c r="B1262" s="36">
        <v>44319</v>
      </c>
      <c r="C1262" s="7" t="str" cm="1">
        <f t="array" ref="C1262">Host(D1262)</f>
        <v>Instagram</v>
      </c>
      <c r="D1262" s="7" t="s">
        <v>19</v>
      </c>
      <c r="E1262" s="7" t="s">
        <v>11</v>
      </c>
      <c r="F1262" s="7">
        <v>983498</v>
      </c>
      <c r="G1262" s="7">
        <v>2486963</v>
      </c>
      <c r="H1262" s="37">
        <v>77734.009999999995</v>
      </c>
      <c r="I1262" s="7">
        <v>13199</v>
      </c>
      <c r="J1262" s="7">
        <v>668</v>
      </c>
      <c r="K1262" s="7">
        <v>38</v>
      </c>
      <c r="L1262" s="38" cm="1">
        <f t="array" ref="L1262">ConvRate(K1262,J1262)</f>
        <v>5.6886227544910177E-2</v>
      </c>
      <c r="M1262" s="39">
        <v>103803</v>
      </c>
      <c r="N1262" s="39" cm="1">
        <f t="array" ref="N1262">Profit(M1262,H1262)</f>
        <v>26068.99</v>
      </c>
      <c r="O1262" s="40">
        <f t="shared" si="38"/>
        <v>5.8893863171452381</v>
      </c>
      <c r="P1262" s="40" cm="1">
        <f t="array" ref="P1262">CostperConv('Master Data'!$H1262,'Master Data'!$K1262)</f>
        <v>2045.6318421052631</v>
      </c>
      <c r="Q1262" s="38">
        <f t="shared" si="39"/>
        <v>5.3072763848919348E-3</v>
      </c>
      <c r="R1262" s="41" cm="1">
        <f t="array" ref="R1262">ProfitPCNT(N1262,H1262)</f>
        <v>0.3353614460388703</v>
      </c>
      <c r="T1262" s="11"/>
      <c r="U1262" s="11"/>
    </row>
    <row r="1263" spans="1:21" x14ac:dyDescent="0.2">
      <c r="A1263" s="8">
        <v>30</v>
      </c>
      <c r="B1263" s="30">
        <v>44319</v>
      </c>
      <c r="C1263" s="8" t="str" cm="1">
        <f t="array" ref="C1263">Host(D1263)</f>
        <v>Facebook</v>
      </c>
      <c r="D1263" s="8" t="s">
        <v>20</v>
      </c>
      <c r="E1263" s="8" t="s">
        <v>11</v>
      </c>
      <c r="F1263" s="8">
        <v>4387490</v>
      </c>
      <c r="G1263" s="8">
        <v>33630</v>
      </c>
      <c r="H1263" s="31">
        <v>4627.34</v>
      </c>
      <c r="I1263" s="8">
        <v>828</v>
      </c>
      <c r="J1263" s="8">
        <v>18</v>
      </c>
      <c r="K1263" s="8">
        <v>4</v>
      </c>
      <c r="L1263" s="32" cm="1">
        <f t="array" ref="L1263">ConvRate(K1263,J1263)</f>
        <v>0.22222222222222221</v>
      </c>
      <c r="M1263" s="33">
        <v>26445</v>
      </c>
      <c r="N1263" s="33" cm="1">
        <f t="array" ref="N1263">Profit(M1263,H1263)</f>
        <v>21817.66</v>
      </c>
      <c r="O1263" s="34">
        <f t="shared" si="38"/>
        <v>5.5885748792270533</v>
      </c>
      <c r="P1263" s="34" cm="1">
        <f t="array" ref="P1263">CostperConv('Master Data'!$H1263,'Master Data'!$K1263)</f>
        <v>1156.835</v>
      </c>
      <c r="Q1263" s="32">
        <f t="shared" si="39"/>
        <v>2.4620874219446923E-2</v>
      </c>
      <c r="R1263" s="35" cm="1">
        <f t="array" ref="R1263">ProfitPCNT(N1263,H1263)</f>
        <v>4.7149463838836132</v>
      </c>
      <c r="T1263" s="11"/>
      <c r="U1263" s="11"/>
    </row>
    <row r="1264" spans="1:21" x14ac:dyDescent="0.2">
      <c r="A1264" s="7">
        <v>31</v>
      </c>
      <c r="B1264" s="36">
        <v>44319</v>
      </c>
      <c r="C1264" s="7" t="str" cm="1">
        <f t="array" ref="C1264">Host(D1264)</f>
        <v>Facebook</v>
      </c>
      <c r="D1264" s="7" t="s">
        <v>21</v>
      </c>
      <c r="E1264" s="7" t="s">
        <v>11</v>
      </c>
      <c r="F1264" s="7">
        <v>544756</v>
      </c>
      <c r="G1264" s="7">
        <v>272263</v>
      </c>
      <c r="H1264" s="37">
        <v>72269.61</v>
      </c>
      <c r="I1264" s="7">
        <v>3404</v>
      </c>
      <c r="J1264" s="7">
        <v>62</v>
      </c>
      <c r="K1264" s="7">
        <v>9</v>
      </c>
      <c r="L1264" s="38" cm="1">
        <f t="array" ref="L1264">ConvRate(K1264,J1264)</f>
        <v>0.14516129032258066</v>
      </c>
      <c r="M1264" s="39">
        <v>6588</v>
      </c>
      <c r="N1264" s="39" cm="1">
        <f t="array" ref="N1264">Profit(M1264,H1264)</f>
        <v>-65681.61</v>
      </c>
      <c r="O1264" s="40">
        <f t="shared" si="38"/>
        <v>21.230790246768507</v>
      </c>
      <c r="P1264" s="40" cm="1">
        <f t="array" ref="P1264">CostperConv('Master Data'!$H1264,'Master Data'!$K1264)</f>
        <v>8029.9566666666669</v>
      </c>
      <c r="Q1264" s="38">
        <f t="shared" si="39"/>
        <v>1.2502616954929609E-2</v>
      </c>
      <c r="R1264" s="41" cm="1">
        <f t="array" ref="R1264">ProfitPCNT(N1264,H1264)</f>
        <v>-0.90884135115714615</v>
      </c>
      <c r="T1264" s="11"/>
      <c r="U1264" s="11"/>
    </row>
    <row r="1265" spans="1:21" x14ac:dyDescent="0.2">
      <c r="A1265" s="8">
        <v>32</v>
      </c>
      <c r="B1265" s="30">
        <v>44319</v>
      </c>
      <c r="C1265" s="8" t="str" cm="1">
        <f t="array" ref="C1265">Host(D1265)</f>
        <v>Instagram</v>
      </c>
      <c r="D1265" s="8" t="s">
        <v>22</v>
      </c>
      <c r="E1265" s="8" t="s">
        <v>17</v>
      </c>
      <c r="F1265" s="8">
        <v>374754</v>
      </c>
      <c r="G1265" s="8">
        <v>775443</v>
      </c>
      <c r="H1265" s="31">
        <v>208926.13</v>
      </c>
      <c r="I1265" s="8">
        <v>9289</v>
      </c>
      <c r="J1265" s="8">
        <v>396</v>
      </c>
      <c r="K1265" s="8">
        <v>53</v>
      </c>
      <c r="L1265" s="32" cm="1">
        <f t="array" ref="L1265">ConvRate(K1265,J1265)</f>
        <v>0.13383838383838384</v>
      </c>
      <c r="M1265" s="33">
        <v>228966</v>
      </c>
      <c r="N1265" s="33" cm="1">
        <f t="array" ref="N1265">Profit(M1265,H1265)</f>
        <v>20039.87</v>
      </c>
      <c r="O1265" s="34">
        <f t="shared" si="38"/>
        <v>22.491778447626224</v>
      </c>
      <c r="P1265" s="34" cm="1">
        <f t="array" ref="P1265">CostperConv('Master Data'!$H1265,'Master Data'!$K1265)</f>
        <v>3942.0024528301888</v>
      </c>
      <c r="Q1265" s="32">
        <f t="shared" si="39"/>
        <v>1.1978959124010405E-2</v>
      </c>
      <c r="R1265" s="35" cm="1">
        <f t="array" ref="R1265">ProfitPCNT(N1265,H1265)</f>
        <v>9.5918447347873623E-2</v>
      </c>
      <c r="T1265" s="11"/>
      <c r="U1265" s="11"/>
    </row>
    <row r="1266" spans="1:21" x14ac:dyDescent="0.2">
      <c r="A1266" s="7">
        <v>33</v>
      </c>
      <c r="B1266" s="36">
        <v>44319</v>
      </c>
      <c r="C1266" s="7" t="str" cm="1">
        <f t="array" ref="C1266">Host(D1266)</f>
        <v>Google</v>
      </c>
      <c r="D1266" s="7" t="s">
        <v>23</v>
      </c>
      <c r="E1266" s="7" t="s">
        <v>24</v>
      </c>
      <c r="F1266" s="7">
        <v>39889</v>
      </c>
      <c r="G1266" s="7">
        <v>149764580</v>
      </c>
      <c r="H1266" s="37">
        <v>29559.07</v>
      </c>
      <c r="I1266" s="7">
        <v>14993</v>
      </c>
      <c r="J1266" s="7">
        <v>71</v>
      </c>
      <c r="K1266" s="7">
        <v>15</v>
      </c>
      <c r="L1266" s="38" cm="1">
        <f t="array" ref="L1266">ConvRate(K1266,J1266)</f>
        <v>0.21126760563380281</v>
      </c>
      <c r="M1266" s="39">
        <v>44204</v>
      </c>
      <c r="N1266" s="39" cm="1">
        <f t="array" ref="N1266">Profit(M1266,H1266)</f>
        <v>14644.93</v>
      </c>
      <c r="O1266" s="40">
        <f t="shared" si="38"/>
        <v>1.9715247115320482</v>
      </c>
      <c r="P1266" s="40" cm="1">
        <f t="array" ref="P1266">CostperConv('Master Data'!$H1266,'Master Data'!$K1266)</f>
        <v>1970.6046666666666</v>
      </c>
      <c r="Q1266" s="38">
        <f t="shared" si="39"/>
        <v>1.0011045335285553E-4</v>
      </c>
      <c r="R1266" s="41" cm="1">
        <f t="array" ref="R1266">ProfitPCNT(N1266,H1266)</f>
        <v>0.49544623697565587</v>
      </c>
      <c r="T1266" s="11"/>
      <c r="U1266" s="11"/>
    </row>
    <row r="1267" spans="1:21" x14ac:dyDescent="0.2">
      <c r="A1267" s="8">
        <v>34</v>
      </c>
      <c r="B1267" s="30">
        <v>44320</v>
      </c>
      <c r="C1267" s="8" t="str" cm="1">
        <f t="array" ref="C1267">Host(D1267)</f>
        <v>Facebook</v>
      </c>
      <c r="D1267" s="8" t="s">
        <v>10</v>
      </c>
      <c r="E1267" s="8" t="s">
        <v>11</v>
      </c>
      <c r="F1267" s="8">
        <v>349043</v>
      </c>
      <c r="G1267" s="8">
        <v>2745432</v>
      </c>
      <c r="H1267" s="31">
        <v>158946.38</v>
      </c>
      <c r="I1267" s="8">
        <v>10711</v>
      </c>
      <c r="J1267" s="8">
        <v>222</v>
      </c>
      <c r="K1267" s="8">
        <v>37</v>
      </c>
      <c r="L1267" s="32" cm="1">
        <f t="array" ref="L1267">ConvRate(K1267,J1267)</f>
        <v>0.16666666666666666</v>
      </c>
      <c r="M1267" s="33">
        <v>132117</v>
      </c>
      <c r="N1267" s="33" cm="1">
        <f t="array" ref="N1267">Profit(M1267,H1267)</f>
        <v>-26829.38</v>
      </c>
      <c r="O1267" s="34">
        <f t="shared" si="38"/>
        <v>14.839546260853329</v>
      </c>
      <c r="P1267" s="34" cm="1">
        <f t="array" ref="P1267">CostperConv('Master Data'!$H1267,'Master Data'!$K1267)</f>
        <v>4295.8481081081081</v>
      </c>
      <c r="Q1267" s="32">
        <f t="shared" si="39"/>
        <v>3.9013896537958325E-3</v>
      </c>
      <c r="R1267" s="35" cm="1">
        <f t="array" ref="R1267">ProfitPCNT(N1267,H1267)</f>
        <v>-0.16879516224276389</v>
      </c>
      <c r="T1267" s="11"/>
      <c r="U1267" s="11"/>
    </row>
    <row r="1268" spans="1:21" x14ac:dyDescent="0.2">
      <c r="A1268" s="7">
        <v>35</v>
      </c>
      <c r="B1268" s="36">
        <v>44320</v>
      </c>
      <c r="C1268" s="7" t="str" cm="1">
        <f t="array" ref="C1268">Host(D1268)</f>
        <v>Facebook</v>
      </c>
      <c r="D1268" s="7" t="s">
        <v>12</v>
      </c>
      <c r="E1268" s="7" t="s">
        <v>11</v>
      </c>
      <c r="F1268" s="7">
        <v>348934</v>
      </c>
      <c r="G1268" s="7">
        <v>5136143</v>
      </c>
      <c r="H1268" s="37">
        <v>99288.36</v>
      </c>
      <c r="I1268" s="7">
        <v>15022</v>
      </c>
      <c r="J1268" s="7">
        <v>127</v>
      </c>
      <c r="K1268" s="7">
        <v>14</v>
      </c>
      <c r="L1268" s="38" cm="1">
        <f t="array" ref="L1268">ConvRate(K1268,J1268)</f>
        <v>0.11023622047244094</v>
      </c>
      <c r="M1268" s="39">
        <v>93489</v>
      </c>
      <c r="N1268" s="39" cm="1">
        <f t="array" ref="N1268">Profit(M1268,H1268)</f>
        <v>-5799.36</v>
      </c>
      <c r="O1268" s="40">
        <f t="shared" si="38"/>
        <v>6.6095300226334706</v>
      </c>
      <c r="P1268" s="40" cm="1">
        <f t="array" ref="P1268">CostperConv('Master Data'!$H1268,'Master Data'!$K1268)</f>
        <v>7092.0257142857145</v>
      </c>
      <c r="Q1268" s="38">
        <f t="shared" si="39"/>
        <v>2.9247628035278615E-3</v>
      </c>
      <c r="R1268" s="41" cm="1">
        <f t="array" ref="R1268">ProfitPCNT(N1268,H1268)</f>
        <v>-5.8409263684081392E-2</v>
      </c>
      <c r="T1268" s="11"/>
      <c r="U1268" s="11"/>
    </row>
    <row r="1269" spans="1:21" x14ac:dyDescent="0.2">
      <c r="A1269" s="8">
        <v>36</v>
      </c>
      <c r="B1269" s="30">
        <v>44320</v>
      </c>
      <c r="C1269" s="8" t="str" cm="1">
        <f t="array" ref="C1269">Host(D1269)</f>
        <v>Google</v>
      </c>
      <c r="D1269" s="8" t="s">
        <v>13</v>
      </c>
      <c r="E1269" s="8" t="s">
        <v>14</v>
      </c>
      <c r="F1269" s="8">
        <v>89459845</v>
      </c>
      <c r="G1269" s="8">
        <v>207981</v>
      </c>
      <c r="H1269" s="31">
        <v>44795.12</v>
      </c>
      <c r="I1269" s="8">
        <v>3223</v>
      </c>
      <c r="J1269" s="8">
        <v>63</v>
      </c>
      <c r="K1269" s="8">
        <v>8</v>
      </c>
      <c r="L1269" s="32" cm="1">
        <f t="array" ref="L1269">ConvRate(K1269,J1269)</f>
        <v>0.12698412698412698</v>
      </c>
      <c r="M1269" s="33">
        <v>80670</v>
      </c>
      <c r="N1269" s="33" cm="1">
        <f t="array" ref="N1269">Profit(M1269,H1269)</f>
        <v>35874.879999999997</v>
      </c>
      <c r="O1269" s="34">
        <f t="shared" si="38"/>
        <v>13.898578963698418</v>
      </c>
      <c r="P1269" s="34" cm="1">
        <f t="array" ref="P1269">CostperConv('Master Data'!$H1269,'Master Data'!$K1269)</f>
        <v>5599.39</v>
      </c>
      <c r="Q1269" s="32">
        <f t="shared" si="39"/>
        <v>1.5496607863218275E-2</v>
      </c>
      <c r="R1269" s="35" cm="1">
        <f t="array" ref="R1269">ProfitPCNT(N1269,H1269)</f>
        <v>0.80086580859700773</v>
      </c>
      <c r="T1269" s="11"/>
      <c r="U1269" s="11"/>
    </row>
    <row r="1270" spans="1:21" x14ac:dyDescent="0.2">
      <c r="A1270" s="7">
        <v>37</v>
      </c>
      <c r="B1270" s="36">
        <v>44320</v>
      </c>
      <c r="C1270" s="7" t="str" cm="1">
        <f t="array" ref="C1270">Host(D1270)</f>
        <v>Google</v>
      </c>
      <c r="D1270" s="7" t="s">
        <v>15</v>
      </c>
      <c r="E1270" s="7" t="s">
        <v>14</v>
      </c>
      <c r="F1270" s="7">
        <v>127823</v>
      </c>
      <c r="G1270" s="7">
        <v>1424888</v>
      </c>
      <c r="H1270" s="37">
        <v>53219.69</v>
      </c>
      <c r="I1270" s="7">
        <v>8109</v>
      </c>
      <c r="J1270" s="7">
        <v>256</v>
      </c>
      <c r="K1270" s="7">
        <v>14</v>
      </c>
      <c r="L1270" s="38" cm="1">
        <f t="array" ref="L1270">ConvRate(K1270,J1270)</f>
        <v>5.46875E-2</v>
      </c>
      <c r="M1270" s="39">
        <v>67102</v>
      </c>
      <c r="N1270" s="39" cm="1">
        <f t="array" ref="N1270">Profit(M1270,H1270)</f>
        <v>13882.31</v>
      </c>
      <c r="O1270" s="40">
        <f t="shared" si="38"/>
        <v>6.5630398322851153</v>
      </c>
      <c r="P1270" s="40" cm="1">
        <f t="array" ref="P1270">CostperConv('Master Data'!$H1270,'Master Data'!$K1270)</f>
        <v>3801.4064285714289</v>
      </c>
      <c r="Q1270" s="38">
        <f t="shared" si="39"/>
        <v>5.6909736063466042E-3</v>
      </c>
      <c r="R1270" s="41" cm="1">
        <f t="array" ref="R1270">ProfitPCNT(N1270,H1270)</f>
        <v>0.26084913309340957</v>
      </c>
      <c r="T1270" s="11"/>
      <c r="U1270" s="11"/>
    </row>
    <row r="1271" spans="1:21" x14ac:dyDescent="0.2">
      <c r="A1271" s="8">
        <v>38</v>
      </c>
      <c r="B1271" s="30">
        <v>44320</v>
      </c>
      <c r="C1271" s="8" t="str" cm="1">
        <f t="array" ref="C1271">Host(D1271)</f>
        <v>YouTube</v>
      </c>
      <c r="D1271" s="8" t="s">
        <v>16</v>
      </c>
      <c r="E1271" s="8" t="s">
        <v>17</v>
      </c>
      <c r="F1271" s="8">
        <v>10934</v>
      </c>
      <c r="G1271" s="8">
        <v>2102393</v>
      </c>
      <c r="H1271" s="31">
        <v>177859.96</v>
      </c>
      <c r="I1271" s="8">
        <v>20632</v>
      </c>
      <c r="J1271" s="8">
        <v>383</v>
      </c>
      <c r="K1271" s="8">
        <v>94</v>
      </c>
      <c r="L1271" s="32" cm="1">
        <f t="array" ref="L1271">ConvRate(K1271,J1271)</f>
        <v>0.24543080939947781</v>
      </c>
      <c r="M1271" s="33">
        <v>731622</v>
      </c>
      <c r="N1271" s="33" cm="1">
        <f t="array" ref="N1271">Profit(M1271,H1271)</f>
        <v>553762.04</v>
      </c>
      <c r="O1271" s="34">
        <f t="shared" si="38"/>
        <v>8.620587436991082</v>
      </c>
      <c r="P1271" s="34" cm="1">
        <f t="array" ref="P1271">CostperConv('Master Data'!$H1271,'Master Data'!$K1271)</f>
        <v>1892.127234042553</v>
      </c>
      <c r="Q1271" s="32">
        <f t="shared" si="39"/>
        <v>9.8135790977234034E-3</v>
      </c>
      <c r="R1271" s="35" cm="1">
        <f t="array" ref="R1271">ProfitPCNT(N1271,H1271)</f>
        <v>3.1134721946412225</v>
      </c>
      <c r="T1271" s="11"/>
      <c r="U1271" s="11"/>
    </row>
    <row r="1272" spans="1:21" x14ac:dyDescent="0.2">
      <c r="A1272" s="7">
        <v>39</v>
      </c>
      <c r="B1272" s="36">
        <v>44320</v>
      </c>
      <c r="C1272" s="7" t="str" cm="1">
        <f t="array" ref="C1272">Host(D1272)</f>
        <v>Instagram</v>
      </c>
      <c r="D1272" s="7" t="s">
        <v>18</v>
      </c>
      <c r="E1272" s="7" t="s">
        <v>11</v>
      </c>
      <c r="F1272" s="7">
        <v>9034945</v>
      </c>
      <c r="G1272" s="7">
        <v>1096764</v>
      </c>
      <c r="H1272" s="37">
        <v>91697.65</v>
      </c>
      <c r="I1272" s="7">
        <v>8668</v>
      </c>
      <c r="J1272" s="7">
        <v>247</v>
      </c>
      <c r="K1272" s="7">
        <v>29</v>
      </c>
      <c r="L1272" s="38" cm="1">
        <f t="array" ref="L1272">ConvRate(K1272,J1272)</f>
        <v>0.11740890688259109</v>
      </c>
      <c r="M1272" s="39">
        <v>199089</v>
      </c>
      <c r="N1272" s="39" cm="1">
        <f t="array" ref="N1272">Profit(M1272,H1272)</f>
        <v>107391.35</v>
      </c>
      <c r="O1272" s="40">
        <f t="shared" si="38"/>
        <v>10.578870558375634</v>
      </c>
      <c r="P1272" s="40" cm="1">
        <f t="array" ref="P1272">CostperConv('Master Data'!$H1272,'Master Data'!$K1272)</f>
        <v>3161.9879310344827</v>
      </c>
      <c r="Q1272" s="38">
        <f t="shared" si="39"/>
        <v>7.903249924322826E-3</v>
      </c>
      <c r="R1272" s="41" cm="1">
        <f t="array" ref="R1272">ProfitPCNT(N1272,H1272)</f>
        <v>1.1711461526004212</v>
      </c>
      <c r="T1272" s="11"/>
      <c r="U1272" s="11"/>
    </row>
    <row r="1273" spans="1:21" x14ac:dyDescent="0.2">
      <c r="A1273" s="8">
        <v>40</v>
      </c>
      <c r="B1273" s="30">
        <v>44320</v>
      </c>
      <c r="C1273" s="8" t="str" cm="1">
        <f t="array" ref="C1273">Host(D1273)</f>
        <v>Instagram</v>
      </c>
      <c r="D1273" s="8" t="s">
        <v>19</v>
      </c>
      <c r="E1273" s="8" t="s">
        <v>11</v>
      </c>
      <c r="F1273" s="8">
        <v>983498</v>
      </c>
      <c r="G1273" s="8">
        <v>2871566</v>
      </c>
      <c r="H1273" s="31">
        <v>42779.38</v>
      </c>
      <c r="I1273" s="8">
        <v>21817</v>
      </c>
      <c r="J1273" s="8">
        <v>348</v>
      </c>
      <c r="K1273" s="8">
        <v>10</v>
      </c>
      <c r="L1273" s="32" cm="1">
        <f t="array" ref="L1273">ConvRate(K1273,J1273)</f>
        <v>2.8735632183908046E-2</v>
      </c>
      <c r="M1273" s="33">
        <v>26056</v>
      </c>
      <c r="N1273" s="33" cm="1">
        <f t="array" ref="N1273">Profit(M1273,H1273)</f>
        <v>-16723.38</v>
      </c>
      <c r="O1273" s="34">
        <f t="shared" si="38"/>
        <v>1.960827794838887</v>
      </c>
      <c r="P1273" s="34" cm="1">
        <f t="array" ref="P1273">CostperConv('Master Data'!$H1273,'Master Data'!$K1273)</f>
        <v>4277.9380000000001</v>
      </c>
      <c r="Q1273" s="32">
        <f t="shared" si="39"/>
        <v>7.5975965727411452E-3</v>
      </c>
      <c r="R1273" s="35" cm="1">
        <f t="array" ref="R1273">ProfitPCNT(N1273,H1273)</f>
        <v>-0.39092151405653852</v>
      </c>
      <c r="T1273" s="11"/>
      <c r="U1273" s="11"/>
    </row>
    <row r="1274" spans="1:21" x14ac:dyDescent="0.2">
      <c r="A1274" s="7">
        <v>41</v>
      </c>
      <c r="B1274" s="36">
        <v>44320</v>
      </c>
      <c r="C1274" s="7" t="str" cm="1">
        <f t="array" ref="C1274">Host(D1274)</f>
        <v>Facebook</v>
      </c>
      <c r="D1274" s="7" t="s">
        <v>20</v>
      </c>
      <c r="E1274" s="7" t="s">
        <v>11</v>
      </c>
      <c r="F1274" s="7">
        <v>4387490</v>
      </c>
      <c r="G1274" s="7">
        <v>51080</v>
      </c>
      <c r="H1274" s="37">
        <v>801.36</v>
      </c>
      <c r="I1274" s="7">
        <v>1417</v>
      </c>
      <c r="J1274" s="7">
        <v>4</v>
      </c>
      <c r="K1274" s="7">
        <v>1</v>
      </c>
      <c r="L1274" s="38" cm="1">
        <f t="array" ref="L1274">ConvRate(K1274,J1274)</f>
        <v>0.25</v>
      </c>
      <c r="M1274" s="39">
        <v>5208</v>
      </c>
      <c r="N1274" s="39" cm="1">
        <f t="array" ref="N1274">Profit(M1274,H1274)</f>
        <v>4406.6400000000003</v>
      </c>
      <c r="O1274" s="40">
        <f t="shared" si="38"/>
        <v>0.56553281580804515</v>
      </c>
      <c r="P1274" s="40" cm="1">
        <f t="array" ref="P1274">CostperConv('Master Data'!$H1274,'Master Data'!$K1274)</f>
        <v>801.36</v>
      </c>
      <c r="Q1274" s="38">
        <f t="shared" si="39"/>
        <v>2.7740798747063429E-2</v>
      </c>
      <c r="R1274" s="41" cm="1">
        <f t="array" ref="R1274">ProfitPCNT(N1274,H1274)</f>
        <v>5.4989517819706499</v>
      </c>
      <c r="T1274" s="11"/>
      <c r="U1274" s="11"/>
    </row>
    <row r="1275" spans="1:21" x14ac:dyDescent="0.2">
      <c r="A1275" s="8">
        <v>42</v>
      </c>
      <c r="B1275" s="30">
        <v>44320</v>
      </c>
      <c r="C1275" s="8" t="str" cm="1">
        <f t="array" ref="C1275">Host(D1275)</f>
        <v>Facebook</v>
      </c>
      <c r="D1275" s="8" t="s">
        <v>21</v>
      </c>
      <c r="E1275" s="8" t="s">
        <v>11</v>
      </c>
      <c r="F1275" s="8">
        <v>544756</v>
      </c>
      <c r="G1275" s="8">
        <v>385166</v>
      </c>
      <c r="H1275" s="31">
        <v>137548.92000000001</v>
      </c>
      <c r="I1275" s="8">
        <v>4358</v>
      </c>
      <c r="J1275" s="8">
        <v>84</v>
      </c>
      <c r="K1275" s="8">
        <v>11</v>
      </c>
      <c r="L1275" s="32" cm="1">
        <f t="array" ref="L1275">ConvRate(K1275,J1275)</f>
        <v>0.13095238095238096</v>
      </c>
      <c r="M1275" s="33">
        <v>6575</v>
      </c>
      <c r="N1275" s="33" cm="1">
        <f t="array" ref="N1275">Profit(M1275,H1275)</f>
        <v>-130973.92</v>
      </c>
      <c r="O1275" s="34">
        <f t="shared" si="38"/>
        <v>31.562395594309319</v>
      </c>
      <c r="P1275" s="34" cm="1">
        <f t="array" ref="P1275">CostperConv('Master Data'!$H1275,'Master Data'!$K1275)</f>
        <v>12504.447272727273</v>
      </c>
      <c r="Q1275" s="32">
        <f t="shared" si="39"/>
        <v>1.1314602015754247E-2</v>
      </c>
      <c r="R1275" s="35" cm="1">
        <f t="array" ref="R1275">ProfitPCNT(N1275,H1275)</f>
        <v>-0.95219882497078123</v>
      </c>
      <c r="T1275" s="11"/>
      <c r="U1275" s="11"/>
    </row>
    <row r="1276" spans="1:21" x14ac:dyDescent="0.2">
      <c r="A1276" s="7">
        <v>43</v>
      </c>
      <c r="B1276" s="36">
        <v>44320</v>
      </c>
      <c r="C1276" s="7" t="str" cm="1">
        <f t="array" ref="C1276">Host(D1276)</f>
        <v>Instagram</v>
      </c>
      <c r="D1276" s="7" t="s">
        <v>22</v>
      </c>
      <c r="E1276" s="7" t="s">
        <v>17</v>
      </c>
      <c r="F1276" s="7">
        <v>374754</v>
      </c>
      <c r="G1276" s="7">
        <v>1234116</v>
      </c>
      <c r="H1276" s="37">
        <v>121789.93</v>
      </c>
      <c r="I1276" s="7">
        <v>9872</v>
      </c>
      <c r="J1276" s="7">
        <v>304</v>
      </c>
      <c r="K1276" s="7">
        <v>39</v>
      </c>
      <c r="L1276" s="38" cm="1">
        <f t="array" ref="L1276">ConvRate(K1276,J1276)</f>
        <v>0.12828947368421054</v>
      </c>
      <c r="M1276" s="39">
        <v>216497</v>
      </c>
      <c r="N1276" s="39" cm="1">
        <f t="array" ref="N1276">Profit(M1276,H1276)</f>
        <v>94707.07</v>
      </c>
      <c r="O1276" s="40">
        <f t="shared" si="38"/>
        <v>12.336905388978929</v>
      </c>
      <c r="P1276" s="40" cm="1">
        <f t="array" ref="P1276">CostperConv('Master Data'!$H1276,'Master Data'!$K1276)</f>
        <v>3122.8187179487177</v>
      </c>
      <c r="Q1276" s="38">
        <f t="shared" si="39"/>
        <v>7.9992480447543014E-3</v>
      </c>
      <c r="R1276" s="41" cm="1">
        <f t="array" ref="R1276">ProfitPCNT(N1276,H1276)</f>
        <v>0.77762644251458235</v>
      </c>
      <c r="T1276" s="11"/>
      <c r="U1276" s="11"/>
    </row>
    <row r="1277" spans="1:21" x14ac:dyDescent="0.2">
      <c r="A1277" s="8">
        <v>44</v>
      </c>
      <c r="B1277" s="30">
        <v>44320</v>
      </c>
      <c r="C1277" s="8" t="str" cm="1">
        <f t="array" ref="C1277">Host(D1277)</f>
        <v>Google</v>
      </c>
      <c r="D1277" s="8" t="s">
        <v>23</v>
      </c>
      <c r="E1277" s="8" t="s">
        <v>24</v>
      </c>
      <c r="F1277" s="8">
        <v>39889</v>
      </c>
      <c r="G1277" s="8">
        <v>39232290</v>
      </c>
      <c r="H1277" s="31">
        <v>165309.09</v>
      </c>
      <c r="I1277" s="8">
        <v>16343</v>
      </c>
      <c r="J1277" s="8">
        <v>364</v>
      </c>
      <c r="K1277" s="8">
        <v>48</v>
      </c>
      <c r="L1277" s="32" cm="1">
        <f t="array" ref="L1277">ConvRate(K1277,J1277)</f>
        <v>0.13186813186813187</v>
      </c>
      <c r="M1277" s="33">
        <v>187340</v>
      </c>
      <c r="N1277" s="33" cm="1">
        <f t="array" ref="N1277">Profit(M1277,H1277)</f>
        <v>22030.91</v>
      </c>
      <c r="O1277" s="34">
        <f t="shared" si="38"/>
        <v>10.114978278161903</v>
      </c>
      <c r="P1277" s="34" cm="1">
        <f t="array" ref="P1277">CostperConv('Master Data'!$H1277,'Master Data'!$K1277)</f>
        <v>3443.9393749999999</v>
      </c>
      <c r="Q1277" s="32">
        <f t="shared" si="39"/>
        <v>4.1657012629137883E-4</v>
      </c>
      <c r="R1277" s="35" cm="1">
        <f t="array" ref="R1277">ProfitPCNT(N1277,H1277)</f>
        <v>0.13327101371134523</v>
      </c>
      <c r="T1277" s="11"/>
      <c r="U1277" s="11"/>
    </row>
    <row r="1278" spans="1:21" x14ac:dyDescent="0.2">
      <c r="A1278" s="7">
        <v>45</v>
      </c>
      <c r="B1278" s="36">
        <v>44321</v>
      </c>
      <c r="C1278" s="7" t="str" cm="1">
        <f t="array" ref="C1278">Host(D1278)</f>
        <v>Facebook</v>
      </c>
      <c r="D1278" s="7" t="s">
        <v>10</v>
      </c>
      <c r="E1278" s="7" t="s">
        <v>11</v>
      </c>
      <c r="F1278" s="7">
        <v>349043</v>
      </c>
      <c r="G1278" s="7">
        <v>2871124</v>
      </c>
      <c r="H1278" s="37">
        <v>95062.66</v>
      </c>
      <c r="I1278" s="7">
        <v>10212</v>
      </c>
      <c r="J1278" s="7">
        <v>150</v>
      </c>
      <c r="K1278" s="7">
        <v>15</v>
      </c>
      <c r="L1278" s="38" cm="1">
        <f t="array" ref="L1278">ConvRate(K1278,J1278)</f>
        <v>0.1</v>
      </c>
      <c r="M1278" s="39">
        <v>86219</v>
      </c>
      <c r="N1278" s="39" cm="1">
        <f t="array" ref="N1278">Profit(M1278,H1278)</f>
        <v>-8843.66</v>
      </c>
      <c r="O1278" s="40">
        <f t="shared" si="38"/>
        <v>9.3089169604386992</v>
      </c>
      <c r="P1278" s="40" cm="1">
        <f t="array" ref="P1278">CostperConv('Master Data'!$H1278,'Master Data'!$K1278)</f>
        <v>6337.510666666667</v>
      </c>
      <c r="Q1278" s="38">
        <f t="shared" si="39"/>
        <v>3.556795178473657E-3</v>
      </c>
      <c r="R1278" s="41" cm="1">
        <f t="array" ref="R1278">ProfitPCNT(N1278,H1278)</f>
        <v>-9.3029797398894581E-2</v>
      </c>
      <c r="T1278" s="11"/>
      <c r="U1278" s="11"/>
    </row>
    <row r="1279" spans="1:21" x14ac:dyDescent="0.2">
      <c r="A1279" s="8">
        <v>46</v>
      </c>
      <c r="B1279" s="30">
        <v>44321</v>
      </c>
      <c r="C1279" s="8" t="str" cm="1">
        <f t="array" ref="C1279">Host(D1279)</f>
        <v>Facebook</v>
      </c>
      <c r="D1279" s="8" t="s">
        <v>12</v>
      </c>
      <c r="E1279" s="8" t="s">
        <v>11</v>
      </c>
      <c r="F1279" s="8">
        <v>348934</v>
      </c>
      <c r="G1279" s="8">
        <v>2794606</v>
      </c>
      <c r="H1279" s="31">
        <v>213903.94</v>
      </c>
      <c r="I1279" s="8">
        <v>13359</v>
      </c>
      <c r="J1279" s="8">
        <v>319</v>
      </c>
      <c r="K1279" s="8">
        <v>40</v>
      </c>
      <c r="L1279" s="32" cm="1">
        <f t="array" ref="L1279">ConvRate(K1279,J1279)</f>
        <v>0.12539184952978055</v>
      </c>
      <c r="M1279" s="33">
        <v>197221</v>
      </c>
      <c r="N1279" s="33" cm="1">
        <f t="array" ref="N1279">Profit(M1279,H1279)</f>
        <v>-16682.939999999999</v>
      </c>
      <c r="O1279" s="34">
        <f t="shared" si="38"/>
        <v>16.011972453027923</v>
      </c>
      <c r="P1279" s="34" cm="1">
        <f t="array" ref="P1279">CostperConv('Master Data'!$H1279,'Master Data'!$K1279)</f>
        <v>5347.5985000000001</v>
      </c>
      <c r="Q1279" s="32">
        <f t="shared" si="39"/>
        <v>4.7802802971152287E-3</v>
      </c>
      <c r="R1279" s="35" cm="1">
        <f t="array" ref="R1279">ProfitPCNT(N1279,H1279)</f>
        <v>-7.7992672785737363E-2</v>
      </c>
      <c r="T1279" s="11"/>
      <c r="U1279" s="11"/>
    </row>
    <row r="1280" spans="1:21" x14ac:dyDescent="0.2">
      <c r="A1280" s="7">
        <v>47</v>
      </c>
      <c r="B1280" s="36">
        <v>44321</v>
      </c>
      <c r="C1280" s="7" t="str" cm="1">
        <f t="array" ref="C1280">Host(D1280)</f>
        <v>Google</v>
      </c>
      <c r="D1280" s="7" t="s">
        <v>13</v>
      </c>
      <c r="E1280" s="7" t="s">
        <v>14</v>
      </c>
      <c r="F1280" s="7">
        <v>89459845</v>
      </c>
      <c r="G1280" s="7">
        <v>233589</v>
      </c>
      <c r="H1280" s="37">
        <v>91056.25</v>
      </c>
      <c r="I1280" s="7">
        <v>5270</v>
      </c>
      <c r="J1280" s="7">
        <v>146</v>
      </c>
      <c r="K1280" s="7">
        <v>25</v>
      </c>
      <c r="L1280" s="38" cm="1">
        <f t="array" ref="L1280">ConvRate(K1280,J1280)</f>
        <v>0.17123287671232876</v>
      </c>
      <c r="M1280" s="39">
        <v>168437</v>
      </c>
      <c r="N1280" s="39" cm="1">
        <f t="array" ref="N1280">Profit(M1280,H1280)</f>
        <v>77380.75</v>
      </c>
      <c r="O1280" s="40">
        <f t="shared" si="38"/>
        <v>17.278225806451612</v>
      </c>
      <c r="P1280" s="40" cm="1">
        <f t="array" ref="P1280">CostperConv('Master Data'!$H1280,'Master Data'!$K1280)</f>
        <v>3642.25</v>
      </c>
      <c r="Q1280" s="38">
        <f t="shared" si="39"/>
        <v>2.2560993882417408E-2</v>
      </c>
      <c r="R1280" s="41" cm="1">
        <f t="array" ref="R1280">ProfitPCNT(N1280,H1280)</f>
        <v>0.84981261582812817</v>
      </c>
      <c r="T1280" s="11"/>
      <c r="U1280" s="11"/>
    </row>
    <row r="1281" spans="1:21" x14ac:dyDescent="0.2">
      <c r="A1281" s="8">
        <v>48</v>
      </c>
      <c r="B1281" s="30">
        <v>44321</v>
      </c>
      <c r="C1281" s="8" t="str" cm="1">
        <f t="array" ref="C1281">Host(D1281)</f>
        <v>Google</v>
      </c>
      <c r="D1281" s="8" t="s">
        <v>15</v>
      </c>
      <c r="E1281" s="8" t="s">
        <v>14</v>
      </c>
      <c r="F1281" s="8">
        <v>127823</v>
      </c>
      <c r="G1281" s="8">
        <v>11402990</v>
      </c>
      <c r="H1281" s="31">
        <v>48186.28</v>
      </c>
      <c r="I1281" s="8">
        <v>10054</v>
      </c>
      <c r="J1281" s="8">
        <v>150</v>
      </c>
      <c r="K1281" s="8">
        <v>14</v>
      </c>
      <c r="L1281" s="32" cm="1">
        <f t="array" ref="L1281">ConvRate(K1281,J1281)</f>
        <v>9.3333333333333338E-2</v>
      </c>
      <c r="M1281" s="33">
        <v>58990</v>
      </c>
      <c r="N1281" s="33" cm="1">
        <f t="array" ref="N1281">Profit(M1281,H1281)</f>
        <v>10803.72</v>
      </c>
      <c r="O1281" s="34">
        <f t="shared" si="38"/>
        <v>4.7927471653073406</v>
      </c>
      <c r="P1281" s="34" cm="1">
        <f t="array" ref="P1281">CostperConv('Master Data'!$H1281,'Master Data'!$K1281)</f>
        <v>3441.8771428571426</v>
      </c>
      <c r="Q1281" s="32">
        <f t="shared" si="39"/>
        <v>8.8169857204119272E-4</v>
      </c>
      <c r="R1281" s="35" cm="1">
        <f t="array" ref="R1281">ProfitPCNT(N1281,H1281)</f>
        <v>0.22420738849315613</v>
      </c>
      <c r="T1281" s="11"/>
      <c r="U1281" s="11"/>
    </row>
    <row r="1282" spans="1:21" x14ac:dyDescent="0.2">
      <c r="A1282" s="7">
        <v>49</v>
      </c>
      <c r="B1282" s="36">
        <v>44321</v>
      </c>
      <c r="C1282" s="7" t="str" cm="1">
        <f t="array" ref="C1282">Host(D1282)</f>
        <v>YouTube</v>
      </c>
      <c r="D1282" s="7" t="s">
        <v>16</v>
      </c>
      <c r="E1282" s="7" t="s">
        <v>17</v>
      </c>
      <c r="F1282" s="7">
        <v>10934</v>
      </c>
      <c r="G1282" s="7">
        <v>2225290</v>
      </c>
      <c r="H1282" s="37">
        <v>389300.14</v>
      </c>
      <c r="I1282" s="7">
        <v>24628</v>
      </c>
      <c r="J1282" s="7">
        <v>640</v>
      </c>
      <c r="K1282" s="7">
        <v>142</v>
      </c>
      <c r="L1282" s="38" cm="1">
        <f t="array" ref="L1282">ConvRate(K1282,J1282)</f>
        <v>0.22187499999999999</v>
      </c>
      <c r="M1282" s="39">
        <v>1285651</v>
      </c>
      <c r="N1282" s="39" cm="1">
        <f t="array" ref="N1282">Profit(M1282,H1282)</f>
        <v>896350.86</v>
      </c>
      <c r="O1282" s="40">
        <f t="shared" ref="O1282:O1345" si="40">H1282/I1282</f>
        <v>15.807216988793243</v>
      </c>
      <c r="P1282" s="40" cm="1">
        <f t="array" ref="P1282">CostperConv('Master Data'!$H1282,'Master Data'!$K1282)</f>
        <v>2741.5502816901408</v>
      </c>
      <c r="Q1282" s="38">
        <f t="shared" si="39"/>
        <v>1.1067321562582855E-2</v>
      </c>
      <c r="R1282" s="41" cm="1">
        <f t="array" ref="R1282">ProfitPCNT(N1282,H1282)</f>
        <v>2.3024673456320874</v>
      </c>
      <c r="T1282" s="11"/>
      <c r="U1282" s="11"/>
    </row>
    <row r="1283" spans="1:21" x14ac:dyDescent="0.2">
      <c r="A1283" s="8">
        <v>50</v>
      </c>
      <c r="B1283" s="30">
        <v>44321</v>
      </c>
      <c r="C1283" s="8" t="str" cm="1">
        <f t="array" ref="C1283">Host(D1283)</f>
        <v>Instagram</v>
      </c>
      <c r="D1283" s="8" t="s">
        <v>18</v>
      </c>
      <c r="E1283" s="8" t="s">
        <v>11</v>
      </c>
      <c r="F1283" s="8">
        <v>9034945</v>
      </c>
      <c r="G1283" s="8">
        <v>6362719</v>
      </c>
      <c r="H1283" s="31">
        <v>229761.03</v>
      </c>
      <c r="I1283" s="8">
        <v>16077</v>
      </c>
      <c r="J1283" s="8">
        <v>601</v>
      </c>
      <c r="K1283" s="8">
        <v>90</v>
      </c>
      <c r="L1283" s="32" cm="1">
        <f t="array" ref="L1283">ConvRate(K1283,J1283)</f>
        <v>0.14975041597337771</v>
      </c>
      <c r="M1283" s="33">
        <v>398670</v>
      </c>
      <c r="N1283" s="33" cm="1">
        <f t="array" ref="N1283">Profit(M1283,H1283)</f>
        <v>168908.97</v>
      </c>
      <c r="O1283" s="34">
        <f t="shared" si="40"/>
        <v>14.291287553648068</v>
      </c>
      <c r="P1283" s="34" cm="1">
        <f t="array" ref="P1283">CostperConv('Master Data'!$H1283,'Master Data'!$K1283)</f>
        <v>2552.9003333333335</v>
      </c>
      <c r="Q1283" s="32">
        <f t="shared" ref="Q1283:Q1346" si="41">I1283/G1283</f>
        <v>2.5267499633411438E-3</v>
      </c>
      <c r="R1283" s="35" cm="1">
        <f t="array" ref="R1283">ProfitPCNT(N1283,H1283)</f>
        <v>0.73515064760982318</v>
      </c>
      <c r="T1283" s="11"/>
      <c r="U1283" s="11"/>
    </row>
    <row r="1284" spans="1:21" x14ac:dyDescent="0.2">
      <c r="A1284" s="7">
        <v>51</v>
      </c>
      <c r="B1284" s="36">
        <v>44321</v>
      </c>
      <c r="C1284" s="7" t="str" cm="1">
        <f t="array" ref="C1284">Host(D1284)</f>
        <v>Instagram</v>
      </c>
      <c r="D1284" s="7" t="s">
        <v>19</v>
      </c>
      <c r="E1284" s="7" t="s">
        <v>11</v>
      </c>
      <c r="F1284" s="7">
        <v>983498</v>
      </c>
      <c r="G1284" s="7">
        <v>5811506</v>
      </c>
      <c r="H1284" s="37">
        <v>15148.69</v>
      </c>
      <c r="I1284" s="7">
        <v>28737</v>
      </c>
      <c r="J1284" s="7">
        <v>709</v>
      </c>
      <c r="K1284" s="7">
        <v>4</v>
      </c>
      <c r="L1284" s="38" cm="1">
        <f t="array" ref="L1284">ConvRate(K1284,J1284)</f>
        <v>5.6417489421720732E-3</v>
      </c>
      <c r="M1284" s="39">
        <v>6800</v>
      </c>
      <c r="N1284" s="39" cm="1">
        <f t="array" ref="N1284">Profit(M1284,H1284)</f>
        <v>-8348.69</v>
      </c>
      <c r="O1284" s="40">
        <f t="shared" si="40"/>
        <v>0.52714931969238266</v>
      </c>
      <c r="P1284" s="40" cm="1">
        <f t="array" ref="P1284">CostperConv('Master Data'!$H1284,'Master Data'!$K1284)</f>
        <v>3787.1725000000001</v>
      </c>
      <c r="Q1284" s="38">
        <f t="shared" si="41"/>
        <v>4.944845621771706E-3</v>
      </c>
      <c r="R1284" s="41" cm="1">
        <f t="array" ref="R1284">ProfitPCNT(N1284,H1284)</f>
        <v>-0.55111630114551158</v>
      </c>
      <c r="T1284" s="11"/>
      <c r="U1284" s="11"/>
    </row>
    <row r="1285" spans="1:21" x14ac:dyDescent="0.2">
      <c r="A1285" s="8">
        <v>52</v>
      </c>
      <c r="B1285" s="30">
        <v>44321</v>
      </c>
      <c r="C1285" s="8" t="str" cm="1">
        <f t="array" ref="C1285">Host(D1285)</f>
        <v>Facebook</v>
      </c>
      <c r="D1285" s="8" t="s">
        <v>20</v>
      </c>
      <c r="E1285" s="8" t="s">
        <v>11</v>
      </c>
      <c r="F1285" s="8">
        <v>4387490</v>
      </c>
      <c r="G1285" s="8">
        <v>54020</v>
      </c>
      <c r="H1285" s="31">
        <v>6772.22</v>
      </c>
      <c r="I1285" s="8">
        <v>1213</v>
      </c>
      <c r="J1285" s="8">
        <v>30</v>
      </c>
      <c r="K1285" s="8">
        <v>5</v>
      </c>
      <c r="L1285" s="32" cm="1">
        <f t="array" ref="L1285">ConvRate(K1285,J1285)</f>
        <v>0.16666666666666666</v>
      </c>
      <c r="M1285" s="33">
        <v>21765</v>
      </c>
      <c r="N1285" s="33" cm="1">
        <f t="array" ref="N1285">Profit(M1285,H1285)</f>
        <v>14992.78</v>
      </c>
      <c r="O1285" s="34">
        <f t="shared" si="40"/>
        <v>5.5830338004946416</v>
      </c>
      <c r="P1285" s="34" cm="1">
        <f t="array" ref="P1285">CostperConv('Master Data'!$H1285,'Master Data'!$K1285)</f>
        <v>1354.444</v>
      </c>
      <c r="Q1285" s="32">
        <f t="shared" si="41"/>
        <v>2.2454646427249168E-2</v>
      </c>
      <c r="R1285" s="35" cm="1">
        <f t="array" ref="R1285">ProfitPCNT(N1285,H1285)</f>
        <v>2.213864877396186</v>
      </c>
      <c r="T1285" s="11"/>
      <c r="U1285" s="11"/>
    </row>
    <row r="1286" spans="1:21" x14ac:dyDescent="0.2">
      <c r="A1286" s="7">
        <v>53</v>
      </c>
      <c r="B1286" s="36">
        <v>44321</v>
      </c>
      <c r="C1286" s="7" t="str" cm="1">
        <f t="array" ref="C1286">Host(D1286)</f>
        <v>Facebook</v>
      </c>
      <c r="D1286" s="7" t="s">
        <v>21</v>
      </c>
      <c r="E1286" s="7" t="s">
        <v>11</v>
      </c>
      <c r="F1286" s="7">
        <v>544756</v>
      </c>
      <c r="G1286" s="7">
        <v>595840</v>
      </c>
      <c r="H1286" s="37">
        <v>205772.79</v>
      </c>
      <c r="I1286" s="7">
        <v>5447</v>
      </c>
      <c r="J1286" s="7">
        <v>122</v>
      </c>
      <c r="K1286" s="7">
        <v>19</v>
      </c>
      <c r="L1286" s="38" cm="1">
        <f t="array" ref="L1286">ConvRate(K1286,J1286)</f>
        <v>0.15573770491803279</v>
      </c>
      <c r="M1286" s="39">
        <v>11025</v>
      </c>
      <c r="N1286" s="39" cm="1">
        <f t="array" ref="N1286">Profit(M1286,H1286)</f>
        <v>-194747.79</v>
      </c>
      <c r="O1286" s="40">
        <f t="shared" si="40"/>
        <v>37.777270056912066</v>
      </c>
      <c r="P1286" s="40" cm="1">
        <f t="array" ref="P1286">CostperConv('Master Data'!$H1286,'Master Data'!$K1286)</f>
        <v>10830.146842105263</v>
      </c>
      <c r="Q1286" s="38">
        <f t="shared" si="41"/>
        <v>9.1417158968850696E-3</v>
      </c>
      <c r="R1286" s="41" cm="1">
        <f t="array" ref="R1286">ProfitPCNT(N1286,H1286)</f>
        <v>-0.94642148750570954</v>
      </c>
      <c r="T1286" s="11"/>
      <c r="U1286" s="11"/>
    </row>
    <row r="1287" spans="1:21" x14ac:dyDescent="0.2">
      <c r="A1287" s="8">
        <v>54</v>
      </c>
      <c r="B1287" s="30">
        <v>44321</v>
      </c>
      <c r="C1287" s="8" t="str" cm="1">
        <f t="array" ref="C1287">Host(D1287)</f>
        <v>Instagram</v>
      </c>
      <c r="D1287" s="8" t="s">
        <v>22</v>
      </c>
      <c r="E1287" s="8" t="s">
        <v>17</v>
      </c>
      <c r="F1287" s="8">
        <v>374754</v>
      </c>
      <c r="G1287" s="8">
        <v>2361789</v>
      </c>
      <c r="H1287" s="31">
        <v>35368.17</v>
      </c>
      <c r="I1287" s="8">
        <v>13828</v>
      </c>
      <c r="J1287" s="8">
        <v>41</v>
      </c>
      <c r="K1287" s="8">
        <v>8</v>
      </c>
      <c r="L1287" s="32" cm="1">
        <f t="array" ref="L1287">ConvRate(K1287,J1287)</f>
        <v>0.1951219512195122</v>
      </c>
      <c r="M1287" s="33">
        <v>47958</v>
      </c>
      <c r="N1287" s="33" cm="1">
        <f t="array" ref="N1287">Profit(M1287,H1287)</f>
        <v>12589.83</v>
      </c>
      <c r="O1287" s="34">
        <f t="shared" si="40"/>
        <v>2.5577212901359561</v>
      </c>
      <c r="P1287" s="34" cm="1">
        <f t="array" ref="P1287">CostperConv('Master Data'!$H1287,'Master Data'!$K1287)</f>
        <v>4421.0212499999998</v>
      </c>
      <c r="Q1287" s="32">
        <f t="shared" si="41"/>
        <v>5.8548837343217362E-3</v>
      </c>
      <c r="R1287" s="35" cm="1">
        <f t="array" ref="R1287">ProfitPCNT(N1287,H1287)</f>
        <v>0.35596498207286381</v>
      </c>
      <c r="T1287" s="11"/>
      <c r="U1287" s="11"/>
    </row>
    <row r="1288" spans="1:21" x14ac:dyDescent="0.2">
      <c r="A1288" s="7">
        <v>55</v>
      </c>
      <c r="B1288" s="36">
        <v>44321</v>
      </c>
      <c r="C1288" s="7" t="str" cm="1">
        <f t="array" ref="C1288">Host(D1288)</f>
        <v>Google</v>
      </c>
      <c r="D1288" s="7" t="s">
        <v>23</v>
      </c>
      <c r="E1288" s="7" t="s">
        <v>24</v>
      </c>
      <c r="F1288" s="7">
        <v>39889</v>
      </c>
      <c r="G1288" s="7">
        <v>9079277</v>
      </c>
      <c r="H1288" s="37">
        <v>412499.79</v>
      </c>
      <c r="I1288" s="7">
        <v>19815</v>
      </c>
      <c r="J1288" s="7">
        <v>777</v>
      </c>
      <c r="K1288" s="7">
        <v>128</v>
      </c>
      <c r="L1288" s="38" cm="1">
        <f t="array" ref="L1288">ConvRate(K1288,J1288)</f>
        <v>0.16473616473616473</v>
      </c>
      <c r="M1288" s="39">
        <v>509051</v>
      </c>
      <c r="N1288" s="39" cm="1">
        <f t="array" ref="N1288">Profit(M1288,H1288)</f>
        <v>96551.21</v>
      </c>
      <c r="O1288" s="40">
        <f t="shared" si="40"/>
        <v>20.817551854655562</v>
      </c>
      <c r="P1288" s="40" cm="1">
        <f t="array" ref="P1288">CostperConv('Master Data'!$H1288,'Master Data'!$K1288)</f>
        <v>3222.6546093749998</v>
      </c>
      <c r="Q1288" s="38">
        <f t="shared" si="41"/>
        <v>2.1824425006528605E-3</v>
      </c>
      <c r="R1288" s="41" cm="1">
        <f t="array" ref="R1288">ProfitPCNT(N1288,H1288)</f>
        <v>0.23406365855362013</v>
      </c>
      <c r="T1288" s="11"/>
      <c r="U1288" s="11"/>
    </row>
    <row r="1289" spans="1:21" x14ac:dyDescent="0.2">
      <c r="A1289" s="8">
        <v>56</v>
      </c>
      <c r="B1289" s="30">
        <v>44322</v>
      </c>
      <c r="C1289" s="8" t="str" cm="1">
        <f t="array" ref="C1289">Host(D1289)</f>
        <v>Facebook</v>
      </c>
      <c r="D1289" s="8" t="s">
        <v>10</v>
      </c>
      <c r="E1289" s="8" t="s">
        <v>11</v>
      </c>
      <c r="F1289" s="8">
        <v>349043</v>
      </c>
      <c r="G1289" s="8">
        <v>266525</v>
      </c>
      <c r="H1289" s="31">
        <v>33853.22</v>
      </c>
      <c r="I1289" s="8">
        <v>1986</v>
      </c>
      <c r="J1289" s="8">
        <v>81</v>
      </c>
      <c r="K1289" s="8">
        <v>8</v>
      </c>
      <c r="L1289" s="32" cm="1">
        <f t="array" ref="L1289">ConvRate(K1289,J1289)</f>
        <v>9.8765432098765427E-2</v>
      </c>
      <c r="M1289" s="33">
        <v>54006</v>
      </c>
      <c r="N1289" s="33" cm="1">
        <f t="array" ref="N1289">Profit(M1289,H1289)</f>
        <v>20152.78</v>
      </c>
      <c r="O1289" s="34">
        <f t="shared" si="40"/>
        <v>17.045931520644512</v>
      </c>
      <c r="P1289" s="34" cm="1">
        <f t="array" ref="P1289">CostperConv('Master Data'!$H1289,'Master Data'!$K1289)</f>
        <v>4231.6525000000001</v>
      </c>
      <c r="Q1289" s="32">
        <f t="shared" si="41"/>
        <v>7.4514585873745424E-3</v>
      </c>
      <c r="R1289" s="35" cm="1">
        <f t="array" ref="R1289">ProfitPCNT(N1289,H1289)</f>
        <v>0.59529876330818743</v>
      </c>
      <c r="T1289" s="11"/>
      <c r="U1289" s="11"/>
    </row>
    <row r="1290" spans="1:21" x14ac:dyDescent="0.2">
      <c r="A1290" s="7">
        <v>57</v>
      </c>
      <c r="B1290" s="36">
        <v>44322</v>
      </c>
      <c r="C1290" s="7" t="str" cm="1">
        <f t="array" ref="C1290">Host(D1290)</f>
        <v>Facebook</v>
      </c>
      <c r="D1290" s="7" t="s">
        <v>12</v>
      </c>
      <c r="E1290" s="7" t="s">
        <v>11</v>
      </c>
      <c r="F1290" s="7">
        <v>348934</v>
      </c>
      <c r="G1290" s="7">
        <v>534439</v>
      </c>
      <c r="H1290" s="37">
        <v>51813.06</v>
      </c>
      <c r="I1290" s="7">
        <v>2924</v>
      </c>
      <c r="J1290" s="7">
        <v>104</v>
      </c>
      <c r="K1290" s="7">
        <v>10</v>
      </c>
      <c r="L1290" s="38" cm="1">
        <f t="array" ref="L1290">ConvRate(K1290,J1290)</f>
        <v>9.6153846153846159E-2</v>
      </c>
      <c r="M1290" s="39">
        <v>48508</v>
      </c>
      <c r="N1290" s="39" cm="1">
        <f t="array" ref="N1290">Profit(M1290,H1290)</f>
        <v>-3305.06</v>
      </c>
      <c r="O1290" s="40">
        <f t="shared" si="40"/>
        <v>17.719924760601913</v>
      </c>
      <c r="P1290" s="40" cm="1">
        <f t="array" ref="P1290">CostperConv('Master Data'!$H1290,'Master Data'!$K1290)</f>
        <v>5181.3059999999996</v>
      </c>
      <c r="Q1290" s="38">
        <f t="shared" si="41"/>
        <v>5.471157606387258E-3</v>
      </c>
      <c r="R1290" s="41" cm="1">
        <f t="array" ref="R1290">ProfitPCNT(N1290,H1290)</f>
        <v>-6.3788164605603298E-2</v>
      </c>
      <c r="T1290" s="11"/>
      <c r="U1290" s="11"/>
    </row>
    <row r="1291" spans="1:21" x14ac:dyDescent="0.2">
      <c r="A1291" s="8">
        <v>58</v>
      </c>
      <c r="B1291" s="30">
        <v>44322</v>
      </c>
      <c r="C1291" s="8" t="str" cm="1">
        <f t="array" ref="C1291">Host(D1291)</f>
        <v>Google</v>
      </c>
      <c r="D1291" s="8" t="s">
        <v>13</v>
      </c>
      <c r="E1291" s="8" t="s">
        <v>14</v>
      </c>
      <c r="F1291" s="8">
        <v>89459845</v>
      </c>
      <c r="G1291" s="8">
        <v>41935</v>
      </c>
      <c r="H1291" s="31">
        <v>7014.31</v>
      </c>
      <c r="I1291" s="8">
        <v>859</v>
      </c>
      <c r="J1291" s="8">
        <v>10</v>
      </c>
      <c r="K1291" s="8">
        <v>1</v>
      </c>
      <c r="L1291" s="32" cm="1">
        <f t="array" ref="L1291">ConvRate(K1291,J1291)</f>
        <v>0.1</v>
      </c>
      <c r="M1291" s="33">
        <v>7499</v>
      </c>
      <c r="N1291" s="33" cm="1">
        <f t="array" ref="N1291">Profit(M1291,H1291)</f>
        <v>484.69</v>
      </c>
      <c r="O1291" s="34">
        <f t="shared" si="40"/>
        <v>8.1656693830034932</v>
      </c>
      <c r="P1291" s="34" cm="1">
        <f t="array" ref="P1291">CostperConv('Master Data'!$H1291,'Master Data'!$K1291)</f>
        <v>7014.31</v>
      </c>
      <c r="Q1291" s="32">
        <f t="shared" si="41"/>
        <v>2.0484082508644332E-2</v>
      </c>
      <c r="R1291" s="35" cm="1">
        <f t="array" ref="R1291">ProfitPCNT(N1291,H1291)</f>
        <v>6.9100168084957753E-2</v>
      </c>
      <c r="T1291" s="11"/>
      <c r="U1291" s="11"/>
    </row>
    <row r="1292" spans="1:21" x14ac:dyDescent="0.2">
      <c r="A1292" s="7">
        <v>59</v>
      </c>
      <c r="B1292" s="36">
        <v>44322</v>
      </c>
      <c r="C1292" s="7" t="str" cm="1">
        <f t="array" ref="C1292">Host(D1292)</f>
        <v>Google</v>
      </c>
      <c r="D1292" s="7" t="s">
        <v>15</v>
      </c>
      <c r="E1292" s="7" t="s">
        <v>14</v>
      </c>
      <c r="F1292" s="7">
        <v>127823</v>
      </c>
      <c r="G1292" s="7">
        <v>426515</v>
      </c>
      <c r="H1292" s="37">
        <v>20001.86</v>
      </c>
      <c r="I1292" s="7">
        <v>2253</v>
      </c>
      <c r="J1292" s="7">
        <v>43</v>
      </c>
      <c r="K1292" s="7">
        <v>6</v>
      </c>
      <c r="L1292" s="38" cm="1">
        <f t="array" ref="L1292">ConvRate(K1292,J1292)</f>
        <v>0.13953488372093023</v>
      </c>
      <c r="M1292" s="39">
        <v>12292</v>
      </c>
      <c r="N1292" s="39" cm="1">
        <f t="array" ref="N1292">Profit(M1292,H1292)</f>
        <v>-7709.86</v>
      </c>
      <c r="O1292" s="40">
        <f t="shared" si="40"/>
        <v>8.8778783843763875</v>
      </c>
      <c r="P1292" s="40" cm="1">
        <f t="array" ref="P1292">CostperConv('Master Data'!$H1292,'Master Data'!$K1292)</f>
        <v>3333.6433333333334</v>
      </c>
      <c r="Q1292" s="38">
        <f t="shared" si="41"/>
        <v>5.2823464590928803E-3</v>
      </c>
      <c r="R1292" s="41" cm="1">
        <f t="array" ref="R1292">ProfitPCNT(N1292,H1292)</f>
        <v>-0.38545715248481888</v>
      </c>
      <c r="T1292" s="11"/>
      <c r="U1292" s="11"/>
    </row>
    <row r="1293" spans="1:21" x14ac:dyDescent="0.2">
      <c r="A1293" s="8">
        <v>60</v>
      </c>
      <c r="B1293" s="30">
        <v>44322</v>
      </c>
      <c r="C1293" s="8" t="str" cm="1">
        <f t="array" ref="C1293">Host(D1293)</f>
        <v>YouTube</v>
      </c>
      <c r="D1293" s="8" t="s">
        <v>16</v>
      </c>
      <c r="E1293" s="8" t="s">
        <v>17</v>
      </c>
      <c r="F1293" s="8">
        <v>10934</v>
      </c>
      <c r="G1293" s="8">
        <v>480785</v>
      </c>
      <c r="H1293" s="31">
        <v>88610.59</v>
      </c>
      <c r="I1293" s="8">
        <v>4808</v>
      </c>
      <c r="J1293" s="8">
        <v>109</v>
      </c>
      <c r="K1293" s="8">
        <v>24</v>
      </c>
      <c r="L1293" s="32" cm="1">
        <f t="array" ref="L1293">ConvRate(K1293,J1293)</f>
        <v>0.22018348623853212</v>
      </c>
      <c r="M1293" s="33">
        <v>220326</v>
      </c>
      <c r="N1293" s="33" cm="1">
        <f t="array" ref="N1293">Profit(M1293,H1293)</f>
        <v>131715.41</v>
      </c>
      <c r="O1293" s="34">
        <f t="shared" si="40"/>
        <v>18.429823211314474</v>
      </c>
      <c r="P1293" s="34" cm="1">
        <f t="array" ref="P1293">CostperConv('Master Data'!$H1293,'Master Data'!$K1293)</f>
        <v>3692.1079166666664</v>
      </c>
      <c r="Q1293" s="32">
        <f t="shared" si="41"/>
        <v>1.0000311989766735E-2</v>
      </c>
      <c r="R1293" s="35" cm="1">
        <f t="array" ref="R1293">ProfitPCNT(N1293,H1293)</f>
        <v>1.4864522400764966</v>
      </c>
      <c r="T1293" s="11"/>
      <c r="U1293" s="11"/>
    </row>
    <row r="1294" spans="1:21" x14ac:dyDescent="0.2">
      <c r="A1294" s="7">
        <v>61</v>
      </c>
      <c r="B1294" s="36">
        <v>44322</v>
      </c>
      <c r="C1294" s="7" t="str" cm="1">
        <f t="array" ref="C1294">Host(D1294)</f>
        <v>Instagram</v>
      </c>
      <c r="D1294" s="7" t="s">
        <v>18</v>
      </c>
      <c r="E1294" s="7" t="s">
        <v>11</v>
      </c>
      <c r="F1294" s="7">
        <v>9034945</v>
      </c>
      <c r="G1294" s="7">
        <v>456763</v>
      </c>
      <c r="H1294" s="37">
        <v>3992.56</v>
      </c>
      <c r="I1294" s="7">
        <v>2263</v>
      </c>
      <c r="J1294" s="7">
        <v>16</v>
      </c>
      <c r="K1294" s="7">
        <v>1</v>
      </c>
      <c r="L1294" s="38" cm="1">
        <f t="array" ref="L1294">ConvRate(K1294,J1294)</f>
        <v>6.25E-2</v>
      </c>
      <c r="M1294" s="39">
        <v>5776</v>
      </c>
      <c r="N1294" s="39" cm="1">
        <f t="array" ref="N1294">Profit(M1294,H1294)</f>
        <v>1783.44</v>
      </c>
      <c r="O1294" s="40">
        <f t="shared" si="40"/>
        <v>1.7642775077330977</v>
      </c>
      <c r="P1294" s="40" cm="1">
        <f t="array" ref="P1294">CostperConv('Master Data'!$H1294,'Master Data'!$K1294)</f>
        <v>3992.56</v>
      </c>
      <c r="Q1294" s="38">
        <f t="shared" si="41"/>
        <v>4.9544293211140128E-3</v>
      </c>
      <c r="R1294" s="41" cm="1">
        <f t="array" ref="R1294">ProfitPCNT(N1294,H1294)</f>
        <v>0.44669084497164729</v>
      </c>
      <c r="T1294" s="11"/>
      <c r="U1294" s="11"/>
    </row>
    <row r="1295" spans="1:21" x14ac:dyDescent="0.2">
      <c r="A1295" s="8">
        <v>62</v>
      </c>
      <c r="B1295" s="30">
        <v>44322</v>
      </c>
      <c r="C1295" s="8" t="str" cm="1">
        <f t="array" ref="C1295">Host(D1295)</f>
        <v>Instagram</v>
      </c>
      <c r="D1295" s="8" t="s">
        <v>19</v>
      </c>
      <c r="E1295" s="8" t="s">
        <v>11</v>
      </c>
      <c r="F1295" s="8">
        <v>983498</v>
      </c>
      <c r="G1295" s="8">
        <v>1291040</v>
      </c>
      <c r="H1295" s="31">
        <v>13396.99</v>
      </c>
      <c r="I1295" s="8">
        <v>5055</v>
      </c>
      <c r="J1295" s="8">
        <v>107</v>
      </c>
      <c r="K1295" s="8">
        <v>4</v>
      </c>
      <c r="L1295" s="32" cm="1">
        <f t="array" ref="L1295">ConvRate(K1295,J1295)</f>
        <v>3.7383177570093455E-2</v>
      </c>
      <c r="M1295" s="33">
        <v>10820</v>
      </c>
      <c r="N1295" s="33" cm="1">
        <f t="array" ref="N1295">Profit(M1295,H1295)</f>
        <v>-2576.9899999999998</v>
      </c>
      <c r="O1295" s="34">
        <f t="shared" si="40"/>
        <v>2.6502453016815033</v>
      </c>
      <c r="P1295" s="34" cm="1">
        <f t="array" ref="P1295">CostperConv('Master Data'!$H1295,'Master Data'!$K1295)</f>
        <v>3349.2474999999999</v>
      </c>
      <c r="Q1295" s="32">
        <f t="shared" si="41"/>
        <v>3.9154480109059361E-3</v>
      </c>
      <c r="R1295" s="35" cm="1">
        <f t="array" ref="R1295">ProfitPCNT(N1295,H1295)</f>
        <v>-0.19235589486892204</v>
      </c>
      <c r="T1295" s="11"/>
      <c r="U1295" s="11"/>
    </row>
    <row r="1296" spans="1:21" x14ac:dyDescent="0.2">
      <c r="A1296" s="7">
        <v>63</v>
      </c>
      <c r="B1296" s="36">
        <v>44322</v>
      </c>
      <c r="C1296" s="7" t="str" cm="1">
        <f t="array" ref="C1296">Host(D1296)</f>
        <v>Facebook</v>
      </c>
      <c r="D1296" s="7" t="s">
        <v>20</v>
      </c>
      <c r="E1296" s="7" t="s">
        <v>11</v>
      </c>
      <c r="F1296" s="7">
        <v>4387490</v>
      </c>
      <c r="G1296" s="7">
        <v>12091</v>
      </c>
      <c r="H1296" s="37">
        <v>1614.02</v>
      </c>
      <c r="I1296" s="7">
        <v>249</v>
      </c>
      <c r="J1296" s="7">
        <v>6</v>
      </c>
      <c r="K1296" s="7">
        <v>1</v>
      </c>
      <c r="L1296" s="38" cm="1">
        <f t="array" ref="L1296">ConvRate(K1296,J1296)</f>
        <v>0.16666666666666666</v>
      </c>
      <c r="M1296" s="39">
        <v>5615</v>
      </c>
      <c r="N1296" s="39" cm="1">
        <f t="array" ref="N1296">Profit(M1296,H1296)</f>
        <v>4000.98</v>
      </c>
      <c r="O1296" s="40">
        <f t="shared" si="40"/>
        <v>6.4820080321285136</v>
      </c>
      <c r="P1296" s="40" cm="1">
        <f t="array" ref="P1296">CostperConv('Master Data'!$H1296,'Master Data'!$K1296)</f>
        <v>1614.02</v>
      </c>
      <c r="Q1296" s="38">
        <f t="shared" si="41"/>
        <v>2.0593830121578033E-2</v>
      </c>
      <c r="R1296" s="41" cm="1">
        <f t="array" ref="R1296">ProfitPCNT(N1296,H1296)</f>
        <v>2.4788912157222338</v>
      </c>
      <c r="T1296" s="11"/>
      <c r="U1296" s="11"/>
    </row>
    <row r="1297" spans="1:21" x14ac:dyDescent="0.2">
      <c r="A1297" s="8">
        <v>64</v>
      </c>
      <c r="B1297" s="30">
        <v>44322</v>
      </c>
      <c r="C1297" s="8" t="str" cm="1">
        <f t="array" ref="C1297">Host(D1297)</f>
        <v>Facebook</v>
      </c>
      <c r="D1297" s="8" t="s">
        <v>21</v>
      </c>
      <c r="E1297" s="8" t="s">
        <v>11</v>
      </c>
      <c r="F1297" s="8">
        <v>544756</v>
      </c>
      <c r="G1297" s="8">
        <v>134579</v>
      </c>
      <c r="H1297" s="31">
        <v>26266.77</v>
      </c>
      <c r="I1297" s="8">
        <v>1286</v>
      </c>
      <c r="J1297" s="8">
        <v>25</v>
      </c>
      <c r="K1297" s="8">
        <v>4</v>
      </c>
      <c r="L1297" s="32" cm="1">
        <f t="array" ref="L1297">ConvRate(K1297,J1297)</f>
        <v>0.16</v>
      </c>
      <c r="M1297" s="33">
        <v>7648</v>
      </c>
      <c r="N1297" s="33" cm="1">
        <f t="array" ref="N1297">Profit(M1297,H1297)</f>
        <v>-18618.77</v>
      </c>
      <c r="O1297" s="34">
        <f t="shared" si="40"/>
        <v>20.425171073094869</v>
      </c>
      <c r="P1297" s="34" cm="1">
        <f t="array" ref="P1297">CostperConv('Master Data'!$H1297,'Master Data'!$K1297)</f>
        <v>6566.6925000000001</v>
      </c>
      <c r="Q1297" s="32">
        <f t="shared" si="41"/>
        <v>9.555725633271164E-3</v>
      </c>
      <c r="R1297" s="35" cm="1">
        <f t="array" ref="R1297">ProfitPCNT(N1297,H1297)</f>
        <v>-0.70883363276108935</v>
      </c>
      <c r="T1297" s="11"/>
      <c r="U1297" s="11"/>
    </row>
    <row r="1298" spans="1:21" x14ac:dyDescent="0.2">
      <c r="A1298" s="7">
        <v>65</v>
      </c>
      <c r="B1298" s="36">
        <v>44322</v>
      </c>
      <c r="C1298" s="7" t="str" cm="1">
        <f t="array" ref="C1298">Host(D1298)</f>
        <v>Instagram</v>
      </c>
      <c r="D1298" s="7" t="s">
        <v>22</v>
      </c>
      <c r="E1298" s="7" t="s">
        <v>17</v>
      </c>
      <c r="F1298" s="7">
        <v>374754</v>
      </c>
      <c r="G1298" s="7">
        <v>297825</v>
      </c>
      <c r="H1298" s="37">
        <v>9581.6200000000008</v>
      </c>
      <c r="I1298" s="7">
        <v>2537</v>
      </c>
      <c r="J1298" s="7">
        <v>18</v>
      </c>
      <c r="K1298" s="7">
        <v>1</v>
      </c>
      <c r="L1298" s="38" cm="1">
        <f t="array" ref="L1298">ConvRate(K1298,J1298)</f>
        <v>5.5555555555555552E-2</v>
      </c>
      <c r="M1298" s="39">
        <v>10505</v>
      </c>
      <c r="N1298" s="39" cm="1">
        <f t="array" ref="N1298">Profit(M1298,H1298)</f>
        <v>923.38</v>
      </c>
      <c r="O1298" s="40">
        <f t="shared" si="40"/>
        <v>3.7767520693732757</v>
      </c>
      <c r="P1298" s="40" cm="1">
        <f t="array" ref="P1298">CostperConv('Master Data'!$H1298,'Master Data'!$K1298)</f>
        <v>9581.6200000000008</v>
      </c>
      <c r="Q1298" s="38">
        <f t="shared" si="41"/>
        <v>8.5184252497271882E-3</v>
      </c>
      <c r="R1298" s="41" cm="1">
        <f t="array" ref="R1298">ProfitPCNT(N1298,H1298)</f>
        <v>9.6369924918750682E-2</v>
      </c>
      <c r="T1298" s="11"/>
      <c r="U1298" s="11"/>
    </row>
    <row r="1299" spans="1:21" x14ac:dyDescent="0.2">
      <c r="A1299" s="8">
        <v>66</v>
      </c>
      <c r="B1299" s="30">
        <v>44322</v>
      </c>
      <c r="C1299" s="8" t="str" cm="1">
        <f t="array" ref="C1299">Host(D1299)</f>
        <v>Google</v>
      </c>
      <c r="D1299" s="8" t="s">
        <v>23</v>
      </c>
      <c r="E1299" s="8" t="s">
        <v>24</v>
      </c>
      <c r="F1299" s="8">
        <v>39889</v>
      </c>
      <c r="G1299" s="8">
        <v>34012628</v>
      </c>
      <c r="H1299" s="31">
        <v>37660.11</v>
      </c>
      <c r="I1299" s="8">
        <v>4350</v>
      </c>
      <c r="J1299" s="8">
        <v>71</v>
      </c>
      <c r="K1299" s="8">
        <v>11</v>
      </c>
      <c r="L1299" s="32" cm="1">
        <f t="array" ref="L1299">ConvRate(K1299,J1299)</f>
        <v>0.15492957746478872</v>
      </c>
      <c r="M1299" s="33">
        <v>49486</v>
      </c>
      <c r="N1299" s="33" cm="1">
        <f t="array" ref="N1299">Profit(M1299,H1299)</f>
        <v>11825.89</v>
      </c>
      <c r="O1299" s="34">
        <f t="shared" si="40"/>
        <v>8.6574965517241385</v>
      </c>
      <c r="P1299" s="34" cm="1">
        <f t="array" ref="P1299">CostperConv('Master Data'!$H1299,'Master Data'!$K1299)</f>
        <v>3423.6463636363637</v>
      </c>
      <c r="Q1299" s="32">
        <f t="shared" si="41"/>
        <v>1.2789367525496706E-4</v>
      </c>
      <c r="R1299" s="35" cm="1">
        <f t="array" ref="R1299">ProfitPCNT(N1299,H1299)</f>
        <v>0.31401634249076804</v>
      </c>
      <c r="T1299" s="11"/>
      <c r="U1299" s="11"/>
    </row>
    <row r="1300" spans="1:21" x14ac:dyDescent="0.2">
      <c r="A1300" s="7">
        <v>67</v>
      </c>
      <c r="B1300" s="36">
        <v>44323</v>
      </c>
      <c r="C1300" s="7" t="str" cm="1">
        <f t="array" ref="C1300">Host(D1300)</f>
        <v>Facebook</v>
      </c>
      <c r="D1300" s="7" t="s">
        <v>10</v>
      </c>
      <c r="E1300" s="7" t="s">
        <v>11</v>
      </c>
      <c r="F1300" s="7">
        <v>349043</v>
      </c>
      <c r="G1300" s="7">
        <v>488071</v>
      </c>
      <c r="H1300" s="37">
        <v>22156.35</v>
      </c>
      <c r="I1300" s="7">
        <v>2077</v>
      </c>
      <c r="J1300" s="7">
        <v>39</v>
      </c>
      <c r="K1300" s="7">
        <v>4</v>
      </c>
      <c r="L1300" s="38" cm="1">
        <f t="array" ref="L1300">ConvRate(K1300,J1300)</f>
        <v>0.10256410256410256</v>
      </c>
      <c r="M1300" s="39">
        <v>26190</v>
      </c>
      <c r="N1300" s="39" cm="1">
        <f t="array" ref="N1300">Profit(M1300,H1300)</f>
        <v>4033.65</v>
      </c>
      <c r="O1300" s="40">
        <f t="shared" si="40"/>
        <v>10.667477130476648</v>
      </c>
      <c r="P1300" s="40" cm="1">
        <f t="array" ref="P1300">CostperConv('Master Data'!$H1300,'Master Data'!$K1300)</f>
        <v>5539.0874999999996</v>
      </c>
      <c r="Q1300" s="38">
        <f t="shared" si="41"/>
        <v>4.2555283964832982E-3</v>
      </c>
      <c r="R1300" s="41" cm="1">
        <f t="array" ref="R1300">ProfitPCNT(N1300,H1300)</f>
        <v>0.18205390328280607</v>
      </c>
      <c r="T1300" s="11"/>
      <c r="U1300" s="11"/>
    </row>
    <row r="1301" spans="1:21" x14ac:dyDescent="0.2">
      <c r="A1301" s="8">
        <v>68</v>
      </c>
      <c r="B1301" s="30">
        <v>44323</v>
      </c>
      <c r="C1301" s="8" t="str" cm="1">
        <f t="array" ref="C1301">Host(D1301)</f>
        <v>Facebook</v>
      </c>
      <c r="D1301" s="8" t="s">
        <v>12</v>
      </c>
      <c r="E1301" s="8" t="s">
        <v>11</v>
      </c>
      <c r="F1301" s="8">
        <v>348934</v>
      </c>
      <c r="G1301" s="8">
        <v>633452</v>
      </c>
      <c r="H1301" s="31">
        <v>31024.240000000002</v>
      </c>
      <c r="I1301" s="8">
        <v>3825</v>
      </c>
      <c r="J1301" s="8">
        <v>60</v>
      </c>
      <c r="K1301" s="8">
        <v>5</v>
      </c>
      <c r="L1301" s="32" cm="1">
        <f t="array" ref="L1301">ConvRate(K1301,J1301)</f>
        <v>8.3333333333333329E-2</v>
      </c>
      <c r="M1301" s="33">
        <v>20931</v>
      </c>
      <c r="N1301" s="33" cm="1">
        <f t="array" ref="N1301">Profit(M1301,H1301)</f>
        <v>-10093.24</v>
      </c>
      <c r="O1301" s="34">
        <f t="shared" si="40"/>
        <v>8.1109124183006536</v>
      </c>
      <c r="P1301" s="34" cm="1">
        <f t="array" ref="P1301">CostperConv('Master Data'!$H1301,'Master Data'!$K1301)</f>
        <v>6204.848</v>
      </c>
      <c r="Q1301" s="32">
        <f t="shared" si="41"/>
        <v>6.0383422895499582E-3</v>
      </c>
      <c r="R1301" s="35" cm="1">
        <f t="array" ref="R1301">ProfitPCNT(N1301,H1301)</f>
        <v>-0.32533399690048809</v>
      </c>
      <c r="T1301" s="11"/>
      <c r="U1301" s="11"/>
    </row>
    <row r="1302" spans="1:21" x14ac:dyDescent="0.2">
      <c r="A1302" s="7">
        <v>69</v>
      </c>
      <c r="B1302" s="36">
        <v>44323</v>
      </c>
      <c r="C1302" s="7" t="str" cm="1">
        <f t="array" ref="C1302">Host(D1302)</f>
        <v>Google</v>
      </c>
      <c r="D1302" s="7" t="s">
        <v>13</v>
      </c>
      <c r="E1302" s="7" t="s">
        <v>14</v>
      </c>
      <c r="F1302" s="7">
        <v>89459845</v>
      </c>
      <c r="G1302" s="7">
        <v>40420</v>
      </c>
      <c r="H1302" s="37">
        <v>5518.08</v>
      </c>
      <c r="I1302" s="7">
        <v>850</v>
      </c>
      <c r="J1302" s="7">
        <v>14</v>
      </c>
      <c r="K1302" s="7">
        <v>2</v>
      </c>
      <c r="L1302" s="38" cm="1">
        <f t="array" ref="L1302">ConvRate(K1302,J1302)</f>
        <v>0.14285714285714285</v>
      </c>
      <c r="M1302" s="39">
        <v>16769</v>
      </c>
      <c r="N1302" s="39" cm="1">
        <f t="array" ref="N1302">Profit(M1302,H1302)</f>
        <v>11250.92</v>
      </c>
      <c r="O1302" s="40">
        <f t="shared" si="40"/>
        <v>6.4918588235294115</v>
      </c>
      <c r="P1302" s="40" cm="1">
        <f t="array" ref="P1302">CostperConv('Master Data'!$H1302,'Master Data'!$K1302)</f>
        <v>2759.04</v>
      </c>
      <c r="Q1302" s="38">
        <f t="shared" si="41"/>
        <v>2.1029193468579913E-2</v>
      </c>
      <c r="R1302" s="41" cm="1">
        <f t="array" ref="R1302">ProfitPCNT(N1302,H1302)</f>
        <v>2.0389193342611924</v>
      </c>
      <c r="T1302" s="11"/>
      <c r="U1302" s="11"/>
    </row>
    <row r="1303" spans="1:21" x14ac:dyDescent="0.2">
      <c r="A1303" s="8">
        <v>70</v>
      </c>
      <c r="B1303" s="30">
        <v>44323</v>
      </c>
      <c r="C1303" s="8" t="str" cm="1">
        <f t="array" ref="C1303">Host(D1303)</f>
        <v>Google</v>
      </c>
      <c r="D1303" s="8" t="s">
        <v>15</v>
      </c>
      <c r="E1303" s="8" t="s">
        <v>14</v>
      </c>
      <c r="F1303" s="8">
        <v>127823</v>
      </c>
      <c r="G1303" s="8">
        <v>1189498</v>
      </c>
      <c r="H1303" s="31">
        <v>17173.57</v>
      </c>
      <c r="I1303" s="8">
        <v>2737</v>
      </c>
      <c r="J1303" s="8">
        <v>42</v>
      </c>
      <c r="K1303" s="8">
        <v>5</v>
      </c>
      <c r="L1303" s="32" cm="1">
        <f t="array" ref="L1303">ConvRate(K1303,J1303)</f>
        <v>0.11904761904761904</v>
      </c>
      <c r="M1303" s="33">
        <v>14980</v>
      </c>
      <c r="N1303" s="33" cm="1">
        <f t="array" ref="N1303">Profit(M1303,H1303)</f>
        <v>-2193.5700000000002</v>
      </c>
      <c r="O1303" s="34">
        <f t="shared" si="40"/>
        <v>6.2745962732919249</v>
      </c>
      <c r="P1303" s="34" cm="1">
        <f t="array" ref="P1303">CostperConv('Master Data'!$H1303,'Master Data'!$K1303)</f>
        <v>3434.7139999999999</v>
      </c>
      <c r="Q1303" s="32">
        <f t="shared" si="41"/>
        <v>2.3009706615732014E-3</v>
      </c>
      <c r="R1303" s="35" cm="1">
        <f t="array" ref="R1303">ProfitPCNT(N1303,H1303)</f>
        <v>-0.12772941211407995</v>
      </c>
      <c r="T1303" s="11"/>
      <c r="U1303" s="11"/>
    </row>
    <row r="1304" spans="1:21" x14ac:dyDescent="0.2">
      <c r="A1304" s="7">
        <v>71</v>
      </c>
      <c r="B1304" s="36">
        <v>44323</v>
      </c>
      <c r="C1304" s="7" t="str" cm="1">
        <f t="array" ref="C1304">Host(D1304)</f>
        <v>YouTube</v>
      </c>
      <c r="D1304" s="7" t="s">
        <v>16</v>
      </c>
      <c r="E1304" s="7" t="s">
        <v>17</v>
      </c>
      <c r="F1304" s="7">
        <v>10934</v>
      </c>
      <c r="G1304" s="7">
        <v>601760</v>
      </c>
      <c r="H1304" s="37">
        <v>32136.720000000001</v>
      </c>
      <c r="I1304" s="7">
        <v>4128</v>
      </c>
      <c r="J1304" s="7">
        <v>88</v>
      </c>
      <c r="K1304" s="7">
        <v>13</v>
      </c>
      <c r="L1304" s="38" cm="1">
        <f t="array" ref="L1304">ConvRate(K1304,J1304)</f>
        <v>0.14772727272727273</v>
      </c>
      <c r="M1304" s="39">
        <v>138155</v>
      </c>
      <c r="N1304" s="39" cm="1">
        <f t="array" ref="N1304">Profit(M1304,H1304)</f>
        <v>106018.28</v>
      </c>
      <c r="O1304" s="40">
        <f t="shared" si="40"/>
        <v>7.7850581395348843</v>
      </c>
      <c r="P1304" s="40" cm="1">
        <f t="array" ref="P1304">CostperConv('Master Data'!$H1304,'Master Data'!$K1304)</f>
        <v>2472.0553846153848</v>
      </c>
      <c r="Q1304" s="38">
        <f t="shared" si="41"/>
        <v>6.8598776921031642E-3</v>
      </c>
      <c r="R1304" s="41" cm="1">
        <f t="array" ref="R1304">ProfitPCNT(N1304,H1304)</f>
        <v>3.2989763734444586</v>
      </c>
      <c r="T1304" s="11"/>
      <c r="U1304" s="11"/>
    </row>
    <row r="1305" spans="1:21" x14ac:dyDescent="0.2">
      <c r="A1305" s="8">
        <v>72</v>
      </c>
      <c r="B1305" s="30">
        <v>44323</v>
      </c>
      <c r="C1305" s="8" t="str" cm="1">
        <f t="array" ref="C1305">Host(D1305)</f>
        <v>Instagram</v>
      </c>
      <c r="D1305" s="8" t="s">
        <v>18</v>
      </c>
      <c r="E1305" s="8" t="s">
        <v>11</v>
      </c>
      <c r="F1305" s="8">
        <v>9034945</v>
      </c>
      <c r="G1305" s="8">
        <v>1253375</v>
      </c>
      <c r="H1305" s="31">
        <v>40460.68</v>
      </c>
      <c r="I1305" s="8">
        <v>3145</v>
      </c>
      <c r="J1305" s="8">
        <v>83</v>
      </c>
      <c r="K1305" s="8">
        <v>12</v>
      </c>
      <c r="L1305" s="32" cm="1">
        <f t="array" ref="L1305">ConvRate(K1305,J1305)</f>
        <v>0.14457831325301204</v>
      </c>
      <c r="M1305" s="33">
        <v>67132</v>
      </c>
      <c r="N1305" s="33" cm="1">
        <f t="array" ref="N1305">Profit(M1305,H1305)</f>
        <v>26671.32</v>
      </c>
      <c r="O1305" s="34">
        <f t="shared" si="40"/>
        <v>12.865081081081081</v>
      </c>
      <c r="P1305" s="34" cm="1">
        <f t="array" ref="P1305">CostperConv('Master Data'!$H1305,'Master Data'!$K1305)</f>
        <v>3371.7233333333334</v>
      </c>
      <c r="Q1305" s="32">
        <f t="shared" si="41"/>
        <v>2.5092250922509225E-3</v>
      </c>
      <c r="R1305" s="35" cm="1">
        <f t="array" ref="R1305">ProfitPCNT(N1305,H1305)</f>
        <v>0.65919109614569005</v>
      </c>
      <c r="T1305" s="11"/>
      <c r="U1305" s="11"/>
    </row>
    <row r="1306" spans="1:21" x14ac:dyDescent="0.2">
      <c r="A1306" s="7">
        <v>73</v>
      </c>
      <c r="B1306" s="36">
        <v>44323</v>
      </c>
      <c r="C1306" s="7" t="str" cm="1">
        <f t="array" ref="C1306">Host(D1306)</f>
        <v>Instagram</v>
      </c>
      <c r="D1306" s="7" t="s">
        <v>19</v>
      </c>
      <c r="E1306" s="7" t="s">
        <v>11</v>
      </c>
      <c r="F1306" s="7">
        <v>983498</v>
      </c>
      <c r="G1306" s="7">
        <v>469760</v>
      </c>
      <c r="H1306" s="37">
        <v>6222.38</v>
      </c>
      <c r="I1306" s="7">
        <v>4333</v>
      </c>
      <c r="J1306" s="7">
        <v>236</v>
      </c>
      <c r="K1306" s="7">
        <v>1</v>
      </c>
      <c r="L1306" s="38" cm="1">
        <f t="array" ref="L1306">ConvRate(K1306,J1306)</f>
        <v>4.2372881355932203E-3</v>
      </c>
      <c r="M1306" s="39">
        <v>3554</v>
      </c>
      <c r="N1306" s="39" cm="1">
        <f t="array" ref="N1306">Profit(M1306,H1306)</f>
        <v>-2668.38</v>
      </c>
      <c r="O1306" s="40">
        <f t="shared" si="40"/>
        <v>1.4360443111008538</v>
      </c>
      <c r="P1306" s="40" cm="1">
        <f t="array" ref="P1306">CostperConv('Master Data'!$H1306,'Master Data'!$K1306)</f>
        <v>6222.38</v>
      </c>
      <c r="Q1306" s="38">
        <f t="shared" si="41"/>
        <v>9.2238589918256127E-3</v>
      </c>
      <c r="R1306" s="41" cm="1">
        <f t="array" ref="R1306">ProfitPCNT(N1306,H1306)</f>
        <v>-0.42883591166081148</v>
      </c>
      <c r="T1306" s="11"/>
      <c r="U1306" s="11"/>
    </row>
    <row r="1307" spans="1:21" x14ac:dyDescent="0.2">
      <c r="A1307" s="8">
        <v>74</v>
      </c>
      <c r="B1307" s="30">
        <v>44323</v>
      </c>
      <c r="C1307" s="8" t="str" cm="1">
        <f t="array" ref="C1307">Host(D1307)</f>
        <v>Facebook</v>
      </c>
      <c r="D1307" s="8" t="s">
        <v>20</v>
      </c>
      <c r="E1307" s="8" t="s">
        <v>11</v>
      </c>
      <c r="F1307" s="8">
        <v>4387490</v>
      </c>
      <c r="G1307" s="8">
        <v>10844</v>
      </c>
      <c r="H1307" s="31">
        <v>3460.58</v>
      </c>
      <c r="I1307" s="8">
        <v>238</v>
      </c>
      <c r="J1307" s="8">
        <v>5</v>
      </c>
      <c r="K1307" s="8">
        <v>1</v>
      </c>
      <c r="L1307" s="32" cm="1">
        <f t="array" ref="L1307">ConvRate(K1307,J1307)</f>
        <v>0.2</v>
      </c>
      <c r="M1307" s="33">
        <v>4975</v>
      </c>
      <c r="N1307" s="33" cm="1">
        <f t="array" ref="N1307">Profit(M1307,H1307)</f>
        <v>1514.42</v>
      </c>
      <c r="O1307" s="34">
        <f t="shared" si="40"/>
        <v>14.540252100840336</v>
      </c>
      <c r="P1307" s="34" cm="1">
        <f t="array" ref="P1307">CostperConv('Master Data'!$H1307,'Master Data'!$K1307)</f>
        <v>3460.58</v>
      </c>
      <c r="Q1307" s="32">
        <f t="shared" si="41"/>
        <v>2.1947620804131318E-2</v>
      </c>
      <c r="R1307" s="35" cm="1">
        <f t="array" ref="R1307">ProfitPCNT(N1307,H1307)</f>
        <v>0.43762028330511071</v>
      </c>
      <c r="T1307" s="11"/>
      <c r="U1307" s="11"/>
    </row>
    <row r="1308" spans="1:21" x14ac:dyDescent="0.2">
      <c r="A1308" s="7">
        <v>75</v>
      </c>
      <c r="B1308" s="36">
        <v>44323</v>
      </c>
      <c r="C1308" s="7" t="str" cm="1">
        <f t="array" ref="C1308">Host(D1308)</f>
        <v>Facebook</v>
      </c>
      <c r="D1308" s="7" t="s">
        <v>21</v>
      </c>
      <c r="E1308" s="7" t="s">
        <v>11</v>
      </c>
      <c r="F1308" s="7">
        <v>544756</v>
      </c>
      <c r="G1308" s="7">
        <v>197486</v>
      </c>
      <c r="H1308" s="37">
        <v>10096.94</v>
      </c>
      <c r="I1308" s="7">
        <v>963</v>
      </c>
      <c r="J1308" s="7">
        <v>5</v>
      </c>
      <c r="K1308" s="7">
        <v>1</v>
      </c>
      <c r="L1308" s="38" cm="1">
        <f t="array" ref="L1308">ConvRate(K1308,J1308)</f>
        <v>0.2</v>
      </c>
      <c r="M1308" s="39">
        <v>940</v>
      </c>
      <c r="N1308" s="39" cm="1">
        <f t="array" ref="N1308">Profit(M1308,H1308)</f>
        <v>-9156.94</v>
      </c>
      <c r="O1308" s="40">
        <f t="shared" si="40"/>
        <v>10.484880581516096</v>
      </c>
      <c r="P1308" s="40" cm="1">
        <f t="array" ref="P1308">CostperConv('Master Data'!$H1308,'Master Data'!$K1308)</f>
        <v>10096.94</v>
      </c>
      <c r="Q1308" s="38">
        <f t="shared" si="41"/>
        <v>4.8762950285083503E-3</v>
      </c>
      <c r="R1308" s="41" cm="1">
        <f t="array" ref="R1308">ProfitPCNT(N1308,H1308)</f>
        <v>-0.90690248728822798</v>
      </c>
      <c r="T1308" s="11"/>
      <c r="U1308" s="11"/>
    </row>
    <row r="1309" spans="1:21" x14ac:dyDescent="0.2">
      <c r="A1309" s="8">
        <v>76</v>
      </c>
      <c r="B1309" s="30">
        <v>44323</v>
      </c>
      <c r="C1309" s="8" t="str" cm="1">
        <f t="array" ref="C1309">Host(D1309)</f>
        <v>Instagram</v>
      </c>
      <c r="D1309" s="8" t="s">
        <v>22</v>
      </c>
      <c r="E1309" s="8" t="s">
        <v>17</v>
      </c>
      <c r="F1309" s="8">
        <v>374754</v>
      </c>
      <c r="G1309" s="8">
        <v>262515</v>
      </c>
      <c r="H1309" s="31">
        <v>43309.26</v>
      </c>
      <c r="I1309" s="8">
        <v>2635</v>
      </c>
      <c r="J1309" s="8">
        <v>78</v>
      </c>
      <c r="K1309" s="8">
        <v>10</v>
      </c>
      <c r="L1309" s="32" cm="1">
        <f t="array" ref="L1309">ConvRate(K1309,J1309)</f>
        <v>0.12820512820512819</v>
      </c>
      <c r="M1309" s="33">
        <v>61256</v>
      </c>
      <c r="N1309" s="33" cm="1">
        <f t="array" ref="N1309">Profit(M1309,H1309)</f>
        <v>17946.740000000002</v>
      </c>
      <c r="O1309" s="34">
        <f t="shared" si="40"/>
        <v>16.436151802656546</v>
      </c>
      <c r="P1309" s="34" cm="1">
        <f t="array" ref="P1309">CostperConv('Master Data'!$H1309,'Master Data'!$K1309)</f>
        <v>4330.9260000000004</v>
      </c>
      <c r="Q1309" s="32">
        <f t="shared" si="41"/>
        <v>1.0037521665428642E-2</v>
      </c>
      <c r="R1309" s="35" cm="1">
        <f t="array" ref="R1309">ProfitPCNT(N1309,H1309)</f>
        <v>0.41438574568117764</v>
      </c>
      <c r="T1309" s="11"/>
      <c r="U1309" s="11"/>
    </row>
    <row r="1310" spans="1:21" x14ac:dyDescent="0.2">
      <c r="A1310" s="7">
        <v>77</v>
      </c>
      <c r="B1310" s="36">
        <v>44323</v>
      </c>
      <c r="C1310" s="7" t="str" cm="1">
        <f t="array" ref="C1310">Host(D1310)</f>
        <v>Google</v>
      </c>
      <c r="D1310" s="7" t="s">
        <v>23</v>
      </c>
      <c r="E1310" s="7" t="s">
        <v>24</v>
      </c>
      <c r="F1310" s="7">
        <v>39889</v>
      </c>
      <c r="G1310" s="7">
        <v>4013568</v>
      </c>
      <c r="H1310" s="37">
        <v>95285.6</v>
      </c>
      <c r="I1310" s="7">
        <v>3490</v>
      </c>
      <c r="J1310" s="7">
        <v>139</v>
      </c>
      <c r="K1310" s="7">
        <v>28</v>
      </c>
      <c r="L1310" s="38" cm="1">
        <f t="array" ref="L1310">ConvRate(K1310,J1310)</f>
        <v>0.20143884892086331</v>
      </c>
      <c r="M1310" s="39">
        <v>105301</v>
      </c>
      <c r="N1310" s="39" cm="1">
        <f t="array" ref="N1310">Profit(M1310,H1310)</f>
        <v>10015.4</v>
      </c>
      <c r="O1310" s="40">
        <f t="shared" si="40"/>
        <v>27.30246418338109</v>
      </c>
      <c r="P1310" s="40" cm="1">
        <f t="array" ref="P1310">CostperConv('Master Data'!$H1310,'Master Data'!$K1310)</f>
        <v>3403.0571428571429</v>
      </c>
      <c r="Q1310" s="38">
        <f t="shared" si="41"/>
        <v>8.6955048475570863E-4</v>
      </c>
      <c r="R1310" s="41" cm="1">
        <f t="array" ref="R1310">ProfitPCNT(N1310,H1310)</f>
        <v>0.10510927149537809</v>
      </c>
      <c r="T1310" s="11"/>
      <c r="U1310" s="11"/>
    </row>
    <row r="1311" spans="1:21" x14ac:dyDescent="0.2">
      <c r="A1311" s="8">
        <v>78</v>
      </c>
      <c r="B1311" s="30">
        <v>44324</v>
      </c>
      <c r="C1311" s="8" t="str" cm="1">
        <f t="array" ref="C1311">Host(D1311)</f>
        <v>Facebook</v>
      </c>
      <c r="D1311" s="8" t="s">
        <v>10</v>
      </c>
      <c r="E1311" s="8" t="s">
        <v>11</v>
      </c>
      <c r="F1311" s="8">
        <v>349043</v>
      </c>
      <c r="G1311" s="8">
        <v>451401</v>
      </c>
      <c r="H1311" s="31">
        <v>32307.45</v>
      </c>
      <c r="I1311" s="8">
        <v>2440</v>
      </c>
      <c r="J1311" s="8">
        <v>28</v>
      </c>
      <c r="K1311" s="8">
        <v>4</v>
      </c>
      <c r="L1311" s="32" cm="1">
        <f t="array" ref="L1311">ConvRate(K1311,J1311)</f>
        <v>0.14285714285714285</v>
      </c>
      <c r="M1311" s="33">
        <v>18164</v>
      </c>
      <c r="N1311" s="33" cm="1">
        <f t="array" ref="N1311">Profit(M1311,H1311)</f>
        <v>-14143.45</v>
      </c>
      <c r="O1311" s="34">
        <f t="shared" si="40"/>
        <v>13.240758196721313</v>
      </c>
      <c r="P1311" s="34" cm="1">
        <f t="array" ref="P1311">CostperConv('Master Data'!$H1311,'Master Data'!$K1311)</f>
        <v>8076.8625000000002</v>
      </c>
      <c r="Q1311" s="32">
        <f t="shared" si="41"/>
        <v>5.4053934306747212E-3</v>
      </c>
      <c r="R1311" s="35" cm="1">
        <f t="array" ref="R1311">ProfitPCNT(N1311,H1311)</f>
        <v>-0.43777673570647019</v>
      </c>
      <c r="T1311" s="11"/>
      <c r="U1311" s="11"/>
    </row>
    <row r="1312" spans="1:21" x14ac:dyDescent="0.2">
      <c r="A1312" s="7">
        <v>79</v>
      </c>
      <c r="B1312" s="36">
        <v>44324</v>
      </c>
      <c r="C1312" s="7" t="str" cm="1">
        <f t="array" ref="C1312">Host(D1312)</f>
        <v>Facebook</v>
      </c>
      <c r="D1312" s="7" t="s">
        <v>12</v>
      </c>
      <c r="E1312" s="7" t="s">
        <v>11</v>
      </c>
      <c r="F1312" s="7">
        <v>348934</v>
      </c>
      <c r="G1312" s="7">
        <v>426071</v>
      </c>
      <c r="H1312" s="37">
        <v>31811.46</v>
      </c>
      <c r="I1312" s="7">
        <v>3393</v>
      </c>
      <c r="J1312" s="7">
        <v>78</v>
      </c>
      <c r="K1312" s="7">
        <v>4</v>
      </c>
      <c r="L1312" s="38" cm="1">
        <f t="array" ref="L1312">ConvRate(K1312,J1312)</f>
        <v>5.128205128205128E-2</v>
      </c>
      <c r="M1312" s="39">
        <v>29221</v>
      </c>
      <c r="N1312" s="39" cm="1">
        <f t="array" ref="N1312">Profit(M1312,H1312)</f>
        <v>-2590.46</v>
      </c>
      <c r="O1312" s="40">
        <f t="shared" si="40"/>
        <v>9.3756145004420866</v>
      </c>
      <c r="P1312" s="40" cm="1">
        <f t="array" ref="P1312">CostperConv('Master Data'!$H1312,'Master Data'!$K1312)</f>
        <v>7952.8649999999998</v>
      </c>
      <c r="Q1312" s="38">
        <f t="shared" si="41"/>
        <v>7.9634614888128979E-3</v>
      </c>
      <c r="R1312" s="41" cm="1">
        <f t="array" ref="R1312">ProfitPCNT(N1312,H1312)</f>
        <v>-8.1431660162721242E-2</v>
      </c>
      <c r="T1312" s="11"/>
      <c r="U1312" s="11"/>
    </row>
    <row r="1313" spans="1:21" x14ac:dyDescent="0.2">
      <c r="A1313" s="8">
        <v>80</v>
      </c>
      <c r="B1313" s="30">
        <v>44324</v>
      </c>
      <c r="C1313" s="8" t="str" cm="1">
        <f t="array" ref="C1313">Host(D1313)</f>
        <v>Google</v>
      </c>
      <c r="D1313" s="8" t="s">
        <v>13</v>
      </c>
      <c r="E1313" s="8" t="s">
        <v>14</v>
      </c>
      <c r="F1313" s="8">
        <v>89459845</v>
      </c>
      <c r="G1313" s="8">
        <v>61233</v>
      </c>
      <c r="H1313" s="31">
        <v>6482.19</v>
      </c>
      <c r="I1313" s="8">
        <v>996</v>
      </c>
      <c r="J1313" s="8">
        <v>17</v>
      </c>
      <c r="K1313" s="8">
        <v>1</v>
      </c>
      <c r="L1313" s="32" cm="1">
        <f t="array" ref="L1313">ConvRate(K1313,J1313)</f>
        <v>5.8823529411764705E-2</v>
      </c>
      <c r="M1313" s="33">
        <v>14687</v>
      </c>
      <c r="N1313" s="33" cm="1">
        <f t="array" ref="N1313">Profit(M1313,H1313)</f>
        <v>8204.81</v>
      </c>
      <c r="O1313" s="34">
        <f t="shared" si="40"/>
        <v>6.5082228915662643</v>
      </c>
      <c r="P1313" s="34" cm="1">
        <f t="array" ref="P1313">CostperConv('Master Data'!$H1313,'Master Data'!$K1313)</f>
        <v>6482.19</v>
      </c>
      <c r="Q1313" s="32">
        <f t="shared" si="41"/>
        <v>1.6265739062270343E-2</v>
      </c>
      <c r="R1313" s="35" cm="1">
        <f t="array" ref="R1313">ProfitPCNT(N1313,H1313)</f>
        <v>1.2657466072423054</v>
      </c>
      <c r="T1313" s="11"/>
      <c r="U1313" s="11"/>
    </row>
    <row r="1314" spans="1:21" x14ac:dyDescent="0.2">
      <c r="A1314" s="7">
        <v>81</v>
      </c>
      <c r="B1314" s="36">
        <v>44324</v>
      </c>
      <c r="C1314" s="7" t="str" cm="1">
        <f t="array" ref="C1314">Host(D1314)</f>
        <v>Google</v>
      </c>
      <c r="D1314" s="7" t="s">
        <v>15</v>
      </c>
      <c r="E1314" s="7" t="s">
        <v>14</v>
      </c>
      <c r="F1314" s="7">
        <v>127823</v>
      </c>
      <c r="G1314" s="7">
        <v>521805</v>
      </c>
      <c r="H1314" s="37">
        <v>15870.05</v>
      </c>
      <c r="I1314" s="7">
        <v>2640</v>
      </c>
      <c r="J1314" s="7">
        <v>47</v>
      </c>
      <c r="K1314" s="7">
        <v>5</v>
      </c>
      <c r="L1314" s="38" cm="1">
        <f t="array" ref="L1314">ConvRate(K1314,J1314)</f>
        <v>0.10638297872340426</v>
      </c>
      <c r="M1314" s="39">
        <v>18606</v>
      </c>
      <c r="N1314" s="39" cm="1">
        <f t="array" ref="N1314">Profit(M1314,H1314)</f>
        <v>2735.95</v>
      </c>
      <c r="O1314" s="40">
        <f t="shared" si="40"/>
        <v>6.0113825757575752</v>
      </c>
      <c r="P1314" s="40" cm="1">
        <f t="array" ref="P1314">CostperConv('Master Data'!$H1314,'Master Data'!$K1314)</f>
        <v>3174.0099999999998</v>
      </c>
      <c r="Q1314" s="38">
        <f t="shared" si="41"/>
        <v>5.0593612556414751E-3</v>
      </c>
      <c r="R1314" s="41" cm="1">
        <f t="array" ref="R1314">ProfitPCNT(N1314,H1314)</f>
        <v>0.17239706239110777</v>
      </c>
      <c r="T1314" s="11"/>
      <c r="U1314" s="11"/>
    </row>
    <row r="1315" spans="1:21" x14ac:dyDescent="0.2">
      <c r="A1315" s="8">
        <v>82</v>
      </c>
      <c r="B1315" s="30">
        <v>44324</v>
      </c>
      <c r="C1315" s="8" t="str" cm="1">
        <f t="array" ref="C1315">Host(D1315)</f>
        <v>YouTube</v>
      </c>
      <c r="D1315" s="8" t="s">
        <v>16</v>
      </c>
      <c r="E1315" s="8" t="s">
        <v>17</v>
      </c>
      <c r="F1315" s="8">
        <v>10934</v>
      </c>
      <c r="G1315" s="8">
        <v>691278</v>
      </c>
      <c r="H1315" s="31">
        <v>31665.79</v>
      </c>
      <c r="I1315" s="8">
        <v>3917</v>
      </c>
      <c r="J1315" s="8">
        <v>87</v>
      </c>
      <c r="K1315" s="8">
        <v>17</v>
      </c>
      <c r="L1315" s="32" cm="1">
        <f t="array" ref="L1315">ConvRate(K1315,J1315)</f>
        <v>0.19540229885057472</v>
      </c>
      <c r="M1315" s="33">
        <v>130123</v>
      </c>
      <c r="N1315" s="33" cm="1">
        <f t="array" ref="N1315">Profit(M1315,H1315)</f>
        <v>98457.21</v>
      </c>
      <c r="O1315" s="34">
        <f t="shared" si="40"/>
        <v>8.0841945366351808</v>
      </c>
      <c r="P1315" s="34" cm="1">
        <f t="array" ref="P1315">CostperConv('Master Data'!$H1315,'Master Data'!$K1315)</f>
        <v>1862.6935294117648</v>
      </c>
      <c r="Q1315" s="32">
        <f t="shared" si="41"/>
        <v>5.6663165904310567E-3</v>
      </c>
      <c r="R1315" s="35" cm="1">
        <f t="array" ref="R1315">ProfitPCNT(N1315,H1315)</f>
        <v>3.1092611300712854</v>
      </c>
      <c r="T1315" s="11"/>
      <c r="U1315" s="11"/>
    </row>
    <row r="1316" spans="1:21" x14ac:dyDescent="0.2">
      <c r="A1316" s="7">
        <v>83</v>
      </c>
      <c r="B1316" s="36">
        <v>44324</v>
      </c>
      <c r="C1316" s="7" t="str" cm="1">
        <f t="array" ref="C1316">Host(D1316)</f>
        <v>Instagram</v>
      </c>
      <c r="D1316" s="7" t="s">
        <v>18</v>
      </c>
      <c r="E1316" s="7" t="s">
        <v>11</v>
      </c>
      <c r="F1316" s="7">
        <v>9034945</v>
      </c>
      <c r="G1316" s="7">
        <v>509292</v>
      </c>
      <c r="H1316" s="37">
        <v>379.24</v>
      </c>
      <c r="I1316" s="7">
        <v>2513</v>
      </c>
      <c r="J1316" s="7">
        <v>1</v>
      </c>
      <c r="K1316" s="7">
        <v>1</v>
      </c>
      <c r="L1316" s="38" cm="1">
        <f t="array" ref="L1316">ConvRate(K1316,J1316)</f>
        <v>1</v>
      </c>
      <c r="M1316" s="39">
        <v>0</v>
      </c>
      <c r="N1316" s="39" cm="1">
        <f t="array" ref="N1316">Profit(M1316,H1316)</f>
        <v>-379.24</v>
      </c>
      <c r="O1316" s="40">
        <f t="shared" si="40"/>
        <v>0.15091126144050934</v>
      </c>
      <c r="P1316" s="40" cm="1">
        <f t="array" ref="P1316">CostperConv('Master Data'!$H1316,'Master Data'!$K1316)</f>
        <v>379.24</v>
      </c>
      <c r="Q1316" s="38">
        <f t="shared" si="41"/>
        <v>4.934300951124306E-3</v>
      </c>
      <c r="R1316" s="41" cm="1">
        <f t="array" ref="R1316">ProfitPCNT(N1316,H1316)</f>
        <v>-1</v>
      </c>
      <c r="T1316" s="11"/>
      <c r="U1316" s="11"/>
    </row>
    <row r="1317" spans="1:21" x14ac:dyDescent="0.2">
      <c r="A1317" s="8">
        <v>84</v>
      </c>
      <c r="B1317" s="30">
        <v>44324</v>
      </c>
      <c r="C1317" s="8" t="str" cm="1">
        <f t="array" ref="C1317">Host(D1317)</f>
        <v>Instagram</v>
      </c>
      <c r="D1317" s="8" t="s">
        <v>19</v>
      </c>
      <c r="E1317" s="8" t="s">
        <v>11</v>
      </c>
      <c r="F1317" s="8">
        <v>983498</v>
      </c>
      <c r="G1317" s="8">
        <v>825433</v>
      </c>
      <c r="H1317" s="31">
        <v>1887.33</v>
      </c>
      <c r="I1317" s="8">
        <v>4727</v>
      </c>
      <c r="J1317" s="8">
        <v>115</v>
      </c>
      <c r="K1317" s="8">
        <v>1</v>
      </c>
      <c r="L1317" s="32" cm="1">
        <f t="array" ref="L1317">ConvRate(K1317,J1317)</f>
        <v>8.6956521739130436E-3</v>
      </c>
      <c r="M1317" s="33">
        <v>2045</v>
      </c>
      <c r="N1317" s="33" cm="1">
        <f t="array" ref="N1317">Profit(M1317,H1317)</f>
        <v>157.66999999999999</v>
      </c>
      <c r="O1317" s="34">
        <f t="shared" si="40"/>
        <v>0.39926591918764542</v>
      </c>
      <c r="P1317" s="34" cm="1">
        <f t="array" ref="P1317">CostperConv('Master Data'!$H1317,'Master Data'!$K1317)</f>
        <v>1887.33</v>
      </c>
      <c r="Q1317" s="32">
        <f t="shared" si="41"/>
        <v>5.7266913244321468E-3</v>
      </c>
      <c r="R1317" s="35" cm="1">
        <f t="array" ref="R1317">ProfitPCNT(N1317,H1317)</f>
        <v>8.3541299083890991E-2</v>
      </c>
      <c r="T1317" s="11"/>
      <c r="U1317" s="11"/>
    </row>
    <row r="1318" spans="1:21" x14ac:dyDescent="0.2">
      <c r="A1318" s="7">
        <v>85</v>
      </c>
      <c r="B1318" s="36">
        <v>44324</v>
      </c>
      <c r="C1318" s="7" t="str" cm="1">
        <f t="array" ref="C1318">Host(D1318)</f>
        <v>Facebook</v>
      </c>
      <c r="D1318" s="7" t="s">
        <v>20</v>
      </c>
      <c r="E1318" s="7" t="s">
        <v>11</v>
      </c>
      <c r="F1318" s="7">
        <v>4387490</v>
      </c>
      <c r="G1318" s="7">
        <v>12058</v>
      </c>
      <c r="H1318" s="37">
        <v>3504.39</v>
      </c>
      <c r="I1318" s="7">
        <v>287</v>
      </c>
      <c r="J1318" s="7">
        <v>10</v>
      </c>
      <c r="K1318" s="7">
        <v>1</v>
      </c>
      <c r="L1318" s="38" cm="1">
        <f t="array" ref="L1318">ConvRate(K1318,J1318)</f>
        <v>0.1</v>
      </c>
      <c r="M1318" s="39">
        <v>10777</v>
      </c>
      <c r="N1318" s="39" cm="1">
        <f t="array" ref="N1318">Profit(M1318,H1318)</f>
        <v>7272.61</v>
      </c>
      <c r="O1318" s="40">
        <f t="shared" si="40"/>
        <v>12.210418118466899</v>
      </c>
      <c r="P1318" s="40" cm="1">
        <f t="array" ref="P1318">CostperConv('Master Data'!$H1318,'Master Data'!$K1318)</f>
        <v>3504.39</v>
      </c>
      <c r="Q1318" s="38">
        <f t="shared" si="41"/>
        <v>2.3801625476861835E-2</v>
      </c>
      <c r="R1318" s="41" cm="1">
        <f t="array" ref="R1318">ProfitPCNT(N1318,H1318)</f>
        <v>2.0752855703845747</v>
      </c>
      <c r="T1318" s="11"/>
      <c r="U1318" s="11"/>
    </row>
    <row r="1319" spans="1:21" x14ac:dyDescent="0.2">
      <c r="A1319" s="8">
        <v>86</v>
      </c>
      <c r="B1319" s="30">
        <v>44324</v>
      </c>
      <c r="C1319" s="8" t="str" cm="1">
        <f t="array" ref="C1319">Host(D1319)</f>
        <v>Facebook</v>
      </c>
      <c r="D1319" s="8" t="s">
        <v>21</v>
      </c>
      <c r="E1319" s="8" t="s">
        <v>11</v>
      </c>
      <c r="F1319" s="8">
        <v>544756</v>
      </c>
      <c r="G1319" s="8">
        <v>98324</v>
      </c>
      <c r="H1319" s="31">
        <v>41870.29</v>
      </c>
      <c r="I1319" s="8">
        <v>1133</v>
      </c>
      <c r="J1319" s="8">
        <v>20</v>
      </c>
      <c r="K1319" s="8">
        <v>5</v>
      </c>
      <c r="L1319" s="32" cm="1">
        <f t="array" ref="L1319">ConvRate(K1319,J1319)</f>
        <v>0.25</v>
      </c>
      <c r="M1319" s="33">
        <v>4885</v>
      </c>
      <c r="N1319" s="33" cm="1">
        <f t="array" ref="N1319">Profit(M1319,H1319)</f>
        <v>-36985.29</v>
      </c>
      <c r="O1319" s="34">
        <f t="shared" si="40"/>
        <v>36.955242718446605</v>
      </c>
      <c r="P1319" s="34" cm="1">
        <f t="array" ref="P1319">CostperConv('Master Data'!$H1319,'Master Data'!$K1319)</f>
        <v>8374.0580000000009</v>
      </c>
      <c r="Q1319" s="32">
        <f t="shared" si="41"/>
        <v>1.1523127618892641E-2</v>
      </c>
      <c r="R1319" s="35" cm="1">
        <f t="array" ref="R1319">ProfitPCNT(N1319,H1319)</f>
        <v>-0.88333016083719507</v>
      </c>
      <c r="T1319" s="11"/>
      <c r="U1319" s="11"/>
    </row>
    <row r="1320" spans="1:21" x14ac:dyDescent="0.2">
      <c r="A1320" s="7">
        <v>87</v>
      </c>
      <c r="B1320" s="36">
        <v>44324</v>
      </c>
      <c r="C1320" s="7" t="str" cm="1">
        <f t="array" ref="C1320">Host(D1320)</f>
        <v>Instagram</v>
      </c>
      <c r="D1320" s="7" t="s">
        <v>22</v>
      </c>
      <c r="E1320" s="7" t="s">
        <v>17</v>
      </c>
      <c r="F1320" s="7">
        <v>374754</v>
      </c>
      <c r="G1320" s="7">
        <v>413330</v>
      </c>
      <c r="H1320" s="37">
        <v>31542.89</v>
      </c>
      <c r="I1320" s="7">
        <v>2506</v>
      </c>
      <c r="J1320" s="7">
        <v>64</v>
      </c>
      <c r="K1320" s="7">
        <v>8</v>
      </c>
      <c r="L1320" s="38" cm="1">
        <f t="array" ref="L1320">ConvRate(K1320,J1320)</f>
        <v>0.125</v>
      </c>
      <c r="M1320" s="39">
        <v>44697</v>
      </c>
      <c r="N1320" s="39" cm="1">
        <f t="array" ref="N1320">Profit(M1320,H1320)</f>
        <v>13154.11</v>
      </c>
      <c r="O1320" s="40">
        <f t="shared" si="40"/>
        <v>12.586947326416601</v>
      </c>
      <c r="P1320" s="40" cm="1">
        <f t="array" ref="P1320">CostperConv('Master Data'!$H1320,'Master Data'!$K1320)</f>
        <v>3942.8612499999999</v>
      </c>
      <c r="Q1320" s="38">
        <f t="shared" si="41"/>
        <v>6.0629521205816175E-3</v>
      </c>
      <c r="R1320" s="41" cm="1">
        <f t="array" ref="R1320">ProfitPCNT(N1320,H1320)</f>
        <v>0.41702298045613451</v>
      </c>
      <c r="T1320" s="11"/>
      <c r="U1320" s="11"/>
    </row>
    <row r="1321" spans="1:21" x14ac:dyDescent="0.2">
      <c r="A1321" s="8">
        <v>88</v>
      </c>
      <c r="B1321" s="30">
        <v>44324</v>
      </c>
      <c r="C1321" s="8" t="str" cm="1">
        <f t="array" ref="C1321">Host(D1321)</f>
        <v>Google</v>
      </c>
      <c r="D1321" s="8" t="s">
        <v>23</v>
      </c>
      <c r="E1321" s="8" t="s">
        <v>24</v>
      </c>
      <c r="F1321" s="8">
        <v>39889</v>
      </c>
      <c r="G1321" s="8">
        <v>2385108</v>
      </c>
      <c r="H1321" s="31">
        <v>32326.74</v>
      </c>
      <c r="I1321" s="8">
        <v>4983</v>
      </c>
      <c r="J1321" s="8">
        <v>79</v>
      </c>
      <c r="K1321" s="8">
        <v>9</v>
      </c>
      <c r="L1321" s="32" cm="1">
        <f t="array" ref="L1321">ConvRate(K1321,J1321)</f>
        <v>0.11392405063291139</v>
      </c>
      <c r="M1321" s="33">
        <v>46904</v>
      </c>
      <c r="N1321" s="33" cm="1">
        <f t="array" ref="N1321">Profit(M1321,H1321)</f>
        <v>14577.26</v>
      </c>
      <c r="O1321" s="34">
        <f t="shared" si="40"/>
        <v>6.4874051776038533</v>
      </c>
      <c r="P1321" s="34" cm="1">
        <f t="array" ref="P1321">CostperConv('Master Data'!$H1321,'Master Data'!$K1321)</f>
        <v>3591.86</v>
      </c>
      <c r="Q1321" s="32">
        <f t="shared" si="41"/>
        <v>2.0892135702031103E-3</v>
      </c>
      <c r="R1321" s="35" cm="1">
        <f t="array" ref="R1321">ProfitPCNT(N1321,H1321)</f>
        <v>0.45093504634243969</v>
      </c>
      <c r="T1321" s="11"/>
      <c r="U1321" s="11"/>
    </row>
    <row r="1322" spans="1:21" x14ac:dyDescent="0.2">
      <c r="A1322" s="7">
        <v>89</v>
      </c>
      <c r="B1322" s="36">
        <v>44325</v>
      </c>
      <c r="C1322" s="7" t="str" cm="1">
        <f t="array" ref="C1322">Host(D1322)</f>
        <v>Facebook</v>
      </c>
      <c r="D1322" s="7" t="s">
        <v>10</v>
      </c>
      <c r="E1322" s="7" t="s">
        <v>11</v>
      </c>
      <c r="F1322" s="7">
        <v>349043</v>
      </c>
      <c r="G1322" s="7">
        <v>532369</v>
      </c>
      <c r="H1322" s="37">
        <v>41949.760000000002</v>
      </c>
      <c r="I1322" s="7">
        <v>2045</v>
      </c>
      <c r="J1322" s="7">
        <v>60</v>
      </c>
      <c r="K1322" s="7">
        <v>8</v>
      </c>
      <c r="L1322" s="38" cm="1">
        <f t="array" ref="L1322">ConvRate(K1322,J1322)</f>
        <v>0.13333333333333333</v>
      </c>
      <c r="M1322" s="39">
        <v>40087</v>
      </c>
      <c r="N1322" s="39" cm="1">
        <f t="array" ref="N1322">Profit(M1322,H1322)</f>
        <v>-1862.76</v>
      </c>
      <c r="O1322" s="40">
        <f t="shared" si="40"/>
        <v>20.513330073349636</v>
      </c>
      <c r="P1322" s="40" cm="1">
        <f t="array" ref="P1322">CostperConv('Master Data'!$H1322,'Master Data'!$K1322)</f>
        <v>5243.72</v>
      </c>
      <c r="Q1322" s="38">
        <f t="shared" si="41"/>
        <v>3.8413205877877938E-3</v>
      </c>
      <c r="R1322" s="41" cm="1">
        <f t="array" ref="R1322">ProfitPCNT(N1322,H1322)</f>
        <v>-4.440454486509577E-2</v>
      </c>
      <c r="T1322" s="11"/>
      <c r="U1322" s="11"/>
    </row>
    <row r="1323" spans="1:21" x14ac:dyDescent="0.2">
      <c r="A1323" s="8">
        <v>90</v>
      </c>
      <c r="B1323" s="30">
        <v>44325</v>
      </c>
      <c r="C1323" s="8" t="str" cm="1">
        <f t="array" ref="C1323">Host(D1323)</f>
        <v>Facebook</v>
      </c>
      <c r="D1323" s="8" t="s">
        <v>12</v>
      </c>
      <c r="E1323" s="8" t="s">
        <v>11</v>
      </c>
      <c r="F1323" s="8">
        <v>348934</v>
      </c>
      <c r="G1323" s="8">
        <v>640563</v>
      </c>
      <c r="H1323" s="31">
        <v>74218.63</v>
      </c>
      <c r="I1323" s="8">
        <v>3833</v>
      </c>
      <c r="J1323" s="8">
        <v>86</v>
      </c>
      <c r="K1323" s="8">
        <v>11</v>
      </c>
      <c r="L1323" s="32" cm="1">
        <f t="array" ref="L1323">ConvRate(K1323,J1323)</f>
        <v>0.12790697674418605</v>
      </c>
      <c r="M1323" s="33">
        <v>43848</v>
      </c>
      <c r="N1323" s="33" cm="1">
        <f t="array" ref="N1323">Profit(M1323,H1323)</f>
        <v>-30370.63</v>
      </c>
      <c r="O1323" s="34">
        <f t="shared" si="40"/>
        <v>19.363065483955129</v>
      </c>
      <c r="P1323" s="34" cm="1">
        <f t="array" ref="P1323">CostperConv('Master Data'!$H1323,'Master Data'!$K1323)</f>
        <v>6747.1481818181819</v>
      </c>
      <c r="Q1323" s="32">
        <f t="shared" si="41"/>
        <v>5.9837986271451832E-3</v>
      </c>
      <c r="R1323" s="35" cm="1">
        <f t="array" ref="R1323">ProfitPCNT(N1323,H1323)</f>
        <v>-0.4092049395145127</v>
      </c>
      <c r="T1323" s="11"/>
      <c r="U1323" s="11"/>
    </row>
    <row r="1324" spans="1:21" x14ac:dyDescent="0.2">
      <c r="A1324" s="7">
        <v>91</v>
      </c>
      <c r="B1324" s="36">
        <v>44325</v>
      </c>
      <c r="C1324" s="7" t="str" cm="1">
        <f t="array" ref="C1324">Host(D1324)</f>
        <v>Google</v>
      </c>
      <c r="D1324" s="7" t="s">
        <v>13</v>
      </c>
      <c r="E1324" s="7" t="s">
        <v>14</v>
      </c>
      <c r="F1324" s="7">
        <v>89459845</v>
      </c>
      <c r="G1324" s="7">
        <v>40143</v>
      </c>
      <c r="H1324" s="37">
        <v>2861.01</v>
      </c>
      <c r="I1324" s="7">
        <v>874</v>
      </c>
      <c r="J1324" s="7">
        <v>4</v>
      </c>
      <c r="K1324" s="7">
        <v>1</v>
      </c>
      <c r="L1324" s="38" cm="1">
        <f t="array" ref="L1324">ConvRate(K1324,J1324)</f>
        <v>0.25</v>
      </c>
      <c r="M1324" s="39">
        <v>9429</v>
      </c>
      <c r="N1324" s="39" cm="1">
        <f t="array" ref="N1324">Profit(M1324,H1324)</f>
        <v>6567.99</v>
      </c>
      <c r="O1324" s="40">
        <f t="shared" si="40"/>
        <v>3.273466819221968</v>
      </c>
      <c r="P1324" s="40" cm="1">
        <f t="array" ref="P1324">CostperConv('Master Data'!$H1324,'Master Data'!$K1324)</f>
        <v>2861.01</v>
      </c>
      <c r="Q1324" s="38">
        <f t="shared" si="41"/>
        <v>2.1772164511870064E-2</v>
      </c>
      <c r="R1324" s="41" cm="1">
        <f t="array" ref="R1324">ProfitPCNT(N1324,H1324)</f>
        <v>2.2956892845533567</v>
      </c>
      <c r="T1324" s="11"/>
      <c r="U1324" s="11"/>
    </row>
    <row r="1325" spans="1:21" x14ac:dyDescent="0.2">
      <c r="A1325" s="8">
        <v>92</v>
      </c>
      <c r="B1325" s="30">
        <v>44325</v>
      </c>
      <c r="C1325" s="8" t="str" cm="1">
        <f t="array" ref="C1325">Host(D1325)</f>
        <v>Google</v>
      </c>
      <c r="D1325" s="8" t="s">
        <v>15</v>
      </c>
      <c r="E1325" s="8" t="s">
        <v>14</v>
      </c>
      <c r="F1325" s="8">
        <v>127823</v>
      </c>
      <c r="G1325" s="8">
        <v>407251</v>
      </c>
      <c r="H1325" s="31">
        <v>22643.07</v>
      </c>
      <c r="I1325" s="8">
        <v>2044</v>
      </c>
      <c r="J1325" s="8">
        <v>41</v>
      </c>
      <c r="K1325" s="8">
        <v>4</v>
      </c>
      <c r="L1325" s="32" cm="1">
        <f t="array" ref="L1325">ConvRate(K1325,J1325)</f>
        <v>9.7560975609756101E-2</v>
      </c>
      <c r="M1325" s="33">
        <v>13185</v>
      </c>
      <c r="N1325" s="33" cm="1">
        <f t="array" ref="N1325">Profit(M1325,H1325)</f>
        <v>-9458.07</v>
      </c>
      <c r="O1325" s="34">
        <f t="shared" si="40"/>
        <v>11.0778228962818</v>
      </c>
      <c r="P1325" s="34" cm="1">
        <f t="array" ref="P1325">CostperConv('Master Data'!$H1325,'Master Data'!$K1325)</f>
        <v>5660.7674999999999</v>
      </c>
      <c r="Q1325" s="32">
        <f t="shared" si="41"/>
        <v>5.0190177556347316E-3</v>
      </c>
      <c r="R1325" s="35" cm="1">
        <f t="array" ref="R1325">ProfitPCNT(N1325,H1325)</f>
        <v>-0.41770263484589326</v>
      </c>
      <c r="T1325" s="11"/>
      <c r="U1325" s="11"/>
    </row>
    <row r="1326" spans="1:21" x14ac:dyDescent="0.2">
      <c r="A1326" s="7">
        <v>93</v>
      </c>
      <c r="B1326" s="36">
        <v>44325</v>
      </c>
      <c r="C1326" s="7" t="str" cm="1">
        <f t="array" ref="C1326">Host(D1326)</f>
        <v>YouTube</v>
      </c>
      <c r="D1326" s="7" t="s">
        <v>16</v>
      </c>
      <c r="E1326" s="7" t="s">
        <v>17</v>
      </c>
      <c r="F1326" s="7">
        <v>10934</v>
      </c>
      <c r="G1326" s="7">
        <v>527781</v>
      </c>
      <c r="H1326" s="37">
        <v>25428.43</v>
      </c>
      <c r="I1326" s="7">
        <v>4855</v>
      </c>
      <c r="J1326" s="7">
        <v>91</v>
      </c>
      <c r="K1326" s="7">
        <v>14</v>
      </c>
      <c r="L1326" s="38" cm="1">
        <f t="array" ref="L1326">ConvRate(K1326,J1326)</f>
        <v>0.15384615384615385</v>
      </c>
      <c r="M1326" s="39">
        <v>126260</v>
      </c>
      <c r="N1326" s="39" cm="1">
        <f t="array" ref="N1326">Profit(M1326,H1326)</f>
        <v>100831.57</v>
      </c>
      <c r="O1326" s="40">
        <f t="shared" si="40"/>
        <v>5.2375756951596291</v>
      </c>
      <c r="P1326" s="40" cm="1">
        <f t="array" ref="P1326">CostperConv('Master Data'!$H1326,'Master Data'!$K1326)</f>
        <v>1816.3164285714286</v>
      </c>
      <c r="Q1326" s="38">
        <f t="shared" si="41"/>
        <v>9.1988912067694738E-3</v>
      </c>
      <c r="R1326" s="41" cm="1">
        <f t="array" ref="R1326">ProfitPCNT(N1326,H1326)</f>
        <v>3.9653085149181448</v>
      </c>
      <c r="T1326" s="11"/>
      <c r="U1326" s="11"/>
    </row>
    <row r="1327" spans="1:21" x14ac:dyDescent="0.2">
      <c r="A1327" s="8">
        <v>94</v>
      </c>
      <c r="B1327" s="30">
        <v>44325</v>
      </c>
      <c r="C1327" s="8" t="str" cm="1">
        <f t="array" ref="C1327">Host(D1327)</f>
        <v>Instagram</v>
      </c>
      <c r="D1327" s="8" t="s">
        <v>18</v>
      </c>
      <c r="E1327" s="8" t="s">
        <v>11</v>
      </c>
      <c r="F1327" s="8">
        <v>9034945</v>
      </c>
      <c r="G1327" s="8">
        <v>636197</v>
      </c>
      <c r="H1327" s="31">
        <v>10049</v>
      </c>
      <c r="I1327" s="8">
        <v>2532</v>
      </c>
      <c r="J1327" s="8">
        <v>21</v>
      </c>
      <c r="K1327" s="8">
        <v>2</v>
      </c>
      <c r="L1327" s="32" cm="1">
        <f t="array" ref="L1327">ConvRate(K1327,J1327)</f>
        <v>9.5238095238095233E-2</v>
      </c>
      <c r="M1327" s="33">
        <v>20120</v>
      </c>
      <c r="N1327" s="33" cm="1">
        <f t="array" ref="N1327">Profit(M1327,H1327)</f>
        <v>10071</v>
      </c>
      <c r="O1327" s="34">
        <f t="shared" si="40"/>
        <v>3.9687993680884674</v>
      </c>
      <c r="P1327" s="34" cm="1">
        <f t="array" ref="P1327">CostperConv('Master Data'!$H1327,'Master Data'!$K1327)</f>
        <v>5024.5</v>
      </c>
      <c r="Q1327" s="32">
        <f t="shared" si="41"/>
        <v>3.9798993079187732E-3</v>
      </c>
      <c r="R1327" s="35" cm="1">
        <f t="array" ref="R1327">ProfitPCNT(N1327,H1327)</f>
        <v>1.0021892725644344</v>
      </c>
      <c r="T1327" s="11"/>
      <c r="U1327" s="11"/>
    </row>
    <row r="1328" spans="1:21" x14ac:dyDescent="0.2">
      <c r="A1328" s="7">
        <v>95</v>
      </c>
      <c r="B1328" s="36">
        <v>44325</v>
      </c>
      <c r="C1328" s="7" t="str" cm="1">
        <f t="array" ref="C1328">Host(D1328)</f>
        <v>Instagram</v>
      </c>
      <c r="D1328" s="7" t="s">
        <v>19</v>
      </c>
      <c r="E1328" s="7" t="s">
        <v>11</v>
      </c>
      <c r="F1328" s="7">
        <v>983498</v>
      </c>
      <c r="G1328" s="7">
        <v>1208928</v>
      </c>
      <c r="H1328" s="37">
        <v>8845.9</v>
      </c>
      <c r="I1328" s="7">
        <v>4119</v>
      </c>
      <c r="J1328" s="7">
        <v>119</v>
      </c>
      <c r="K1328" s="7">
        <v>2</v>
      </c>
      <c r="L1328" s="38" cm="1">
        <f t="array" ref="L1328">ConvRate(K1328,J1328)</f>
        <v>1.680672268907563E-2</v>
      </c>
      <c r="M1328" s="39">
        <v>5663</v>
      </c>
      <c r="N1328" s="39" cm="1">
        <f t="array" ref="N1328">Profit(M1328,H1328)</f>
        <v>-3182.9</v>
      </c>
      <c r="O1328" s="40">
        <f t="shared" si="40"/>
        <v>2.1475843651371691</v>
      </c>
      <c r="P1328" s="40" cm="1">
        <f t="array" ref="P1328">CostperConv('Master Data'!$H1328,'Master Data'!$K1328)</f>
        <v>4422.95</v>
      </c>
      <c r="Q1328" s="38">
        <f t="shared" si="41"/>
        <v>3.4071507980624155E-3</v>
      </c>
      <c r="R1328" s="41" cm="1">
        <f t="array" ref="R1328">ProfitPCNT(N1328,H1328)</f>
        <v>-0.35981641212313054</v>
      </c>
      <c r="T1328" s="11"/>
      <c r="U1328" s="11"/>
    </row>
    <row r="1329" spans="1:21" x14ac:dyDescent="0.2">
      <c r="A1329" s="8">
        <v>96</v>
      </c>
      <c r="B1329" s="30">
        <v>44325</v>
      </c>
      <c r="C1329" s="8" t="str" cm="1">
        <f t="array" ref="C1329">Host(D1329)</f>
        <v>Facebook</v>
      </c>
      <c r="D1329" s="8" t="s">
        <v>20</v>
      </c>
      <c r="E1329" s="8" t="s">
        <v>11</v>
      </c>
      <c r="F1329" s="8">
        <v>4387490</v>
      </c>
      <c r="G1329" s="8">
        <v>8337</v>
      </c>
      <c r="H1329" s="31">
        <v>1773.78</v>
      </c>
      <c r="I1329" s="8">
        <v>260</v>
      </c>
      <c r="J1329" s="8">
        <v>6</v>
      </c>
      <c r="K1329" s="8">
        <v>1</v>
      </c>
      <c r="L1329" s="32" cm="1">
        <f t="array" ref="L1329">ConvRate(K1329,J1329)</f>
        <v>0.16666666666666666</v>
      </c>
      <c r="M1329" s="33">
        <v>4281</v>
      </c>
      <c r="N1329" s="33" cm="1">
        <f t="array" ref="N1329">Profit(M1329,H1329)</f>
        <v>2507.2199999999998</v>
      </c>
      <c r="O1329" s="34">
        <f t="shared" si="40"/>
        <v>6.8222307692307691</v>
      </c>
      <c r="P1329" s="34" cm="1">
        <f t="array" ref="P1329">CostperConv('Master Data'!$H1329,'Master Data'!$K1329)</f>
        <v>1773.78</v>
      </c>
      <c r="Q1329" s="32">
        <f t="shared" si="41"/>
        <v>3.1186278037663429E-2</v>
      </c>
      <c r="R1329" s="35" cm="1">
        <f t="array" ref="R1329">ProfitPCNT(N1329,H1329)</f>
        <v>1.4134898352670566</v>
      </c>
      <c r="T1329" s="11"/>
      <c r="U1329" s="11"/>
    </row>
    <row r="1330" spans="1:21" x14ac:dyDescent="0.2">
      <c r="A1330" s="7">
        <v>97</v>
      </c>
      <c r="B1330" s="36">
        <v>44325</v>
      </c>
      <c r="C1330" s="7" t="str" cm="1">
        <f t="array" ref="C1330">Host(D1330)</f>
        <v>Facebook</v>
      </c>
      <c r="D1330" s="7" t="s">
        <v>21</v>
      </c>
      <c r="E1330" s="7" t="s">
        <v>11</v>
      </c>
      <c r="F1330" s="7">
        <v>544756</v>
      </c>
      <c r="G1330" s="7">
        <v>220160</v>
      </c>
      <c r="H1330" s="37">
        <v>31439.439999999999</v>
      </c>
      <c r="I1330" s="7">
        <v>1028</v>
      </c>
      <c r="J1330" s="7">
        <v>19</v>
      </c>
      <c r="K1330" s="7">
        <v>3</v>
      </c>
      <c r="L1330" s="38" cm="1">
        <f t="array" ref="L1330">ConvRate(K1330,J1330)</f>
        <v>0.15789473684210525</v>
      </c>
      <c r="M1330" s="39">
        <v>3465</v>
      </c>
      <c r="N1330" s="39" cm="1">
        <f t="array" ref="N1330">Profit(M1330,H1330)</f>
        <v>-27974.44</v>
      </c>
      <c r="O1330" s="40">
        <f t="shared" si="40"/>
        <v>30.583112840466924</v>
      </c>
      <c r="P1330" s="40" cm="1">
        <f t="array" ref="P1330">CostperConv('Master Data'!$H1330,'Master Data'!$K1330)</f>
        <v>10479.813333333334</v>
      </c>
      <c r="Q1330" s="38">
        <f t="shared" si="41"/>
        <v>4.6693313953488375E-3</v>
      </c>
      <c r="R1330" s="41" cm="1">
        <f t="array" ref="R1330">ProfitPCNT(N1330,H1330)</f>
        <v>-0.8897881132742822</v>
      </c>
      <c r="T1330" s="11"/>
      <c r="U1330" s="11"/>
    </row>
    <row r="1331" spans="1:21" x14ac:dyDescent="0.2">
      <c r="A1331" s="8">
        <v>98</v>
      </c>
      <c r="B1331" s="30">
        <v>44325</v>
      </c>
      <c r="C1331" s="8" t="str" cm="1">
        <f t="array" ref="C1331">Host(D1331)</f>
        <v>Instagram</v>
      </c>
      <c r="D1331" s="8" t="s">
        <v>22</v>
      </c>
      <c r="E1331" s="8" t="s">
        <v>17</v>
      </c>
      <c r="F1331" s="8">
        <v>374754</v>
      </c>
      <c r="G1331" s="8">
        <v>319851</v>
      </c>
      <c r="H1331" s="31">
        <v>47722.39</v>
      </c>
      <c r="I1331" s="8">
        <v>2537</v>
      </c>
      <c r="J1331" s="8">
        <v>115</v>
      </c>
      <c r="K1331" s="8">
        <v>17</v>
      </c>
      <c r="L1331" s="32" cm="1">
        <f t="array" ref="L1331">ConvRate(K1331,J1331)</f>
        <v>0.14782608695652175</v>
      </c>
      <c r="M1331" s="33">
        <v>80382</v>
      </c>
      <c r="N1331" s="33" cm="1">
        <f t="array" ref="N1331">Profit(M1331,H1331)</f>
        <v>32659.61</v>
      </c>
      <c r="O1331" s="34">
        <f t="shared" si="40"/>
        <v>18.810559716200235</v>
      </c>
      <c r="P1331" s="34" cm="1">
        <f t="array" ref="P1331">CostperConv('Master Data'!$H1331,'Master Data'!$K1331)</f>
        <v>2807.1994117647059</v>
      </c>
      <c r="Q1331" s="32">
        <f t="shared" si="41"/>
        <v>7.9318182528739945E-3</v>
      </c>
      <c r="R1331" s="35" cm="1">
        <f t="array" ref="R1331">ProfitPCNT(N1331,H1331)</f>
        <v>0.68436660443871322</v>
      </c>
      <c r="T1331" s="11"/>
      <c r="U1331" s="11"/>
    </row>
    <row r="1332" spans="1:21" x14ac:dyDescent="0.2">
      <c r="A1332" s="7">
        <v>99</v>
      </c>
      <c r="B1332" s="36">
        <v>44325</v>
      </c>
      <c r="C1332" s="7" t="str" cm="1">
        <f t="array" ref="C1332">Host(D1332)</f>
        <v>Google</v>
      </c>
      <c r="D1332" s="7" t="s">
        <v>23</v>
      </c>
      <c r="E1332" s="7" t="s">
        <v>24</v>
      </c>
      <c r="F1332" s="7">
        <v>39889</v>
      </c>
      <c r="G1332" s="7">
        <v>3474044</v>
      </c>
      <c r="H1332" s="37">
        <v>37091.51</v>
      </c>
      <c r="I1332" s="7">
        <v>4086</v>
      </c>
      <c r="J1332" s="7">
        <v>84</v>
      </c>
      <c r="K1332" s="7">
        <v>13</v>
      </c>
      <c r="L1332" s="38" cm="1">
        <f t="array" ref="L1332">ConvRate(K1332,J1332)</f>
        <v>0.15476190476190477</v>
      </c>
      <c r="M1332" s="39">
        <v>42594</v>
      </c>
      <c r="N1332" s="39" cm="1">
        <f t="array" ref="N1332">Profit(M1332,H1332)</f>
        <v>5502.49</v>
      </c>
      <c r="O1332" s="40">
        <f t="shared" si="40"/>
        <v>9.0777068037200195</v>
      </c>
      <c r="P1332" s="40" cm="1">
        <f t="array" ref="P1332">CostperConv('Master Data'!$H1332,'Master Data'!$K1332)</f>
        <v>2853.1930769230771</v>
      </c>
      <c r="Q1332" s="38">
        <f t="shared" si="41"/>
        <v>1.1761509065515577E-3</v>
      </c>
      <c r="R1332" s="41" cm="1">
        <f t="array" ref="R1332">ProfitPCNT(N1332,H1332)</f>
        <v>0.14834904267849972</v>
      </c>
      <c r="T1332" s="11"/>
      <c r="U1332" s="11"/>
    </row>
    <row r="1333" spans="1:21" x14ac:dyDescent="0.2">
      <c r="A1333" s="8">
        <v>100</v>
      </c>
      <c r="B1333" s="30">
        <v>44326</v>
      </c>
      <c r="C1333" s="8" t="str" cm="1">
        <f t="array" ref="C1333">Host(D1333)</f>
        <v>Facebook</v>
      </c>
      <c r="D1333" s="8" t="s">
        <v>10</v>
      </c>
      <c r="E1333" s="8" t="s">
        <v>11</v>
      </c>
      <c r="F1333" s="8">
        <v>349043</v>
      </c>
      <c r="G1333" s="8">
        <v>1075981</v>
      </c>
      <c r="H1333" s="31">
        <v>47908.11</v>
      </c>
      <c r="I1333" s="8">
        <v>4666</v>
      </c>
      <c r="J1333" s="8">
        <v>107</v>
      </c>
      <c r="K1333" s="8">
        <v>9</v>
      </c>
      <c r="L1333" s="32" cm="1">
        <f t="array" ref="L1333">ConvRate(K1333,J1333)</f>
        <v>8.4112149532710276E-2</v>
      </c>
      <c r="M1333" s="33">
        <v>43111</v>
      </c>
      <c r="N1333" s="33" cm="1">
        <f t="array" ref="N1333">Profit(M1333,H1333)</f>
        <v>-4797.1099999999997</v>
      </c>
      <c r="O1333" s="34">
        <f t="shared" si="40"/>
        <v>10.26749035576511</v>
      </c>
      <c r="P1333" s="34" cm="1">
        <f t="array" ref="P1333">CostperConv('Master Data'!$H1333,'Master Data'!$K1333)</f>
        <v>5323.123333333333</v>
      </c>
      <c r="Q1333" s="32">
        <f t="shared" si="41"/>
        <v>4.3365078007883036E-3</v>
      </c>
      <c r="R1333" s="35" cm="1">
        <f t="array" ref="R1333">ProfitPCNT(N1333,H1333)</f>
        <v>-0.10013148087035785</v>
      </c>
      <c r="T1333" s="11"/>
      <c r="U1333" s="11"/>
    </row>
    <row r="1334" spans="1:21" x14ac:dyDescent="0.2">
      <c r="A1334" s="7">
        <v>101</v>
      </c>
      <c r="B1334" s="36">
        <v>44326</v>
      </c>
      <c r="C1334" s="7" t="str" cm="1">
        <f t="array" ref="C1334">Host(D1334)</f>
        <v>Facebook</v>
      </c>
      <c r="D1334" s="7" t="s">
        <v>12</v>
      </c>
      <c r="E1334" s="7" t="s">
        <v>11</v>
      </c>
      <c r="F1334" s="7">
        <v>348934</v>
      </c>
      <c r="G1334" s="7">
        <v>984928</v>
      </c>
      <c r="H1334" s="37">
        <v>40574.269999999997</v>
      </c>
      <c r="I1334" s="7">
        <v>7834</v>
      </c>
      <c r="J1334" s="7">
        <v>120</v>
      </c>
      <c r="K1334" s="7">
        <v>7</v>
      </c>
      <c r="L1334" s="38" cm="1">
        <f t="array" ref="L1334">ConvRate(K1334,J1334)</f>
        <v>5.8333333333333334E-2</v>
      </c>
      <c r="M1334" s="39">
        <v>29499</v>
      </c>
      <c r="N1334" s="39" cm="1">
        <f t="array" ref="N1334">Profit(M1334,H1334)</f>
        <v>-11075.27</v>
      </c>
      <c r="O1334" s="40">
        <f t="shared" si="40"/>
        <v>5.1792532550421235</v>
      </c>
      <c r="P1334" s="40" cm="1">
        <f t="array" ref="P1334">CostperConv('Master Data'!$H1334,'Master Data'!$K1334)</f>
        <v>5796.324285714285</v>
      </c>
      <c r="Q1334" s="38">
        <f t="shared" si="41"/>
        <v>7.9538808928165308E-3</v>
      </c>
      <c r="R1334" s="41" cm="1">
        <f t="array" ref="R1334">ProfitPCNT(N1334,H1334)</f>
        <v>-0.27296289002858221</v>
      </c>
      <c r="T1334" s="11"/>
      <c r="U1334" s="11"/>
    </row>
    <row r="1335" spans="1:21" x14ac:dyDescent="0.2">
      <c r="A1335" s="8">
        <v>102</v>
      </c>
      <c r="B1335" s="30">
        <v>44326</v>
      </c>
      <c r="C1335" s="8" t="str" cm="1">
        <f t="array" ref="C1335">Host(D1335)</f>
        <v>Google</v>
      </c>
      <c r="D1335" s="8" t="s">
        <v>13</v>
      </c>
      <c r="E1335" s="8" t="s">
        <v>14</v>
      </c>
      <c r="F1335" s="8">
        <v>89459845</v>
      </c>
      <c r="G1335" s="8">
        <v>98212</v>
      </c>
      <c r="H1335" s="31">
        <v>60657.29</v>
      </c>
      <c r="I1335" s="8">
        <v>1798</v>
      </c>
      <c r="J1335" s="8">
        <v>52</v>
      </c>
      <c r="K1335" s="8">
        <v>9</v>
      </c>
      <c r="L1335" s="32" cm="1">
        <f t="array" ref="L1335">ConvRate(K1335,J1335)</f>
        <v>0.17307692307692307</v>
      </c>
      <c r="M1335" s="33">
        <v>78065</v>
      </c>
      <c r="N1335" s="33" cm="1">
        <f t="array" ref="N1335">Profit(M1335,H1335)</f>
        <v>17407.71</v>
      </c>
      <c r="O1335" s="34">
        <f t="shared" si="40"/>
        <v>33.735978865406004</v>
      </c>
      <c r="P1335" s="34" cm="1">
        <f t="array" ref="P1335">CostperConv('Master Data'!$H1335,'Master Data'!$K1335)</f>
        <v>6739.6988888888891</v>
      </c>
      <c r="Q1335" s="32">
        <f t="shared" si="41"/>
        <v>1.8307335152527186E-2</v>
      </c>
      <c r="R1335" s="35" cm="1">
        <f t="array" ref="R1335">ProfitPCNT(N1335,H1335)</f>
        <v>0.28698463119601947</v>
      </c>
      <c r="T1335" s="11"/>
      <c r="U1335" s="11"/>
    </row>
    <row r="1336" spans="1:21" x14ac:dyDescent="0.2">
      <c r="A1336" s="7">
        <v>103</v>
      </c>
      <c r="B1336" s="36">
        <v>44326</v>
      </c>
      <c r="C1336" s="7" t="str" cm="1">
        <f t="array" ref="C1336">Host(D1336)</f>
        <v>Google</v>
      </c>
      <c r="D1336" s="7" t="s">
        <v>15</v>
      </c>
      <c r="E1336" s="7" t="s">
        <v>14</v>
      </c>
      <c r="F1336" s="7">
        <v>127823</v>
      </c>
      <c r="G1336" s="7">
        <v>699121</v>
      </c>
      <c r="H1336" s="37">
        <v>71990.47</v>
      </c>
      <c r="I1336" s="7">
        <v>5574</v>
      </c>
      <c r="J1336" s="7">
        <v>166</v>
      </c>
      <c r="K1336" s="7">
        <v>15</v>
      </c>
      <c r="L1336" s="38" cm="1">
        <f t="array" ref="L1336">ConvRate(K1336,J1336)</f>
        <v>9.036144578313253E-2</v>
      </c>
      <c r="M1336" s="39">
        <v>50755</v>
      </c>
      <c r="N1336" s="39" cm="1">
        <f t="array" ref="N1336">Profit(M1336,H1336)</f>
        <v>-21235.47</v>
      </c>
      <c r="O1336" s="40">
        <f t="shared" si="40"/>
        <v>12.915405453893076</v>
      </c>
      <c r="P1336" s="40" cm="1">
        <f t="array" ref="P1336">CostperConv('Master Data'!$H1336,'Master Data'!$K1336)</f>
        <v>4799.3646666666664</v>
      </c>
      <c r="Q1336" s="38">
        <f t="shared" si="41"/>
        <v>7.972868788092476E-3</v>
      </c>
      <c r="R1336" s="41" cm="1">
        <f t="array" ref="R1336">ProfitPCNT(N1336,H1336)</f>
        <v>-0.29497612670121476</v>
      </c>
      <c r="T1336" s="11"/>
      <c r="U1336" s="11"/>
    </row>
    <row r="1337" spans="1:21" x14ac:dyDescent="0.2">
      <c r="A1337" s="8">
        <v>104</v>
      </c>
      <c r="B1337" s="30">
        <v>44326</v>
      </c>
      <c r="C1337" s="8" t="str" cm="1">
        <f t="array" ref="C1337">Host(D1337)</f>
        <v>YouTube</v>
      </c>
      <c r="D1337" s="8" t="s">
        <v>16</v>
      </c>
      <c r="E1337" s="8" t="s">
        <v>17</v>
      </c>
      <c r="F1337" s="8">
        <v>10934</v>
      </c>
      <c r="G1337" s="8">
        <v>1552129</v>
      </c>
      <c r="H1337" s="31">
        <v>17075.43</v>
      </c>
      <c r="I1337" s="8">
        <v>7211</v>
      </c>
      <c r="J1337" s="8">
        <v>93</v>
      </c>
      <c r="K1337" s="8">
        <v>18</v>
      </c>
      <c r="L1337" s="32" cm="1">
        <f t="array" ref="L1337">ConvRate(K1337,J1337)</f>
        <v>0.19354838709677419</v>
      </c>
      <c r="M1337" s="33">
        <v>118545</v>
      </c>
      <c r="N1337" s="33" cm="1">
        <f t="array" ref="N1337">Profit(M1337,H1337)</f>
        <v>101469.57</v>
      </c>
      <c r="O1337" s="34">
        <f t="shared" si="40"/>
        <v>2.3679697684093748</v>
      </c>
      <c r="P1337" s="34" cm="1">
        <f t="array" ref="P1337">CostperConv('Master Data'!$H1337,'Master Data'!$K1337)</f>
        <v>948.63499999999999</v>
      </c>
      <c r="Q1337" s="32">
        <f t="shared" si="41"/>
        <v>4.6458767280296931E-3</v>
      </c>
      <c r="R1337" s="35" cm="1">
        <f t="array" ref="R1337">ProfitPCNT(N1337,H1337)</f>
        <v>5.942431317981451</v>
      </c>
      <c r="T1337" s="11"/>
      <c r="U1337" s="11"/>
    </row>
    <row r="1338" spans="1:21" x14ac:dyDescent="0.2">
      <c r="A1338" s="7">
        <v>105</v>
      </c>
      <c r="B1338" s="36">
        <v>44326</v>
      </c>
      <c r="C1338" s="7" t="str" cm="1">
        <f t="array" ref="C1338">Host(D1338)</f>
        <v>Instagram</v>
      </c>
      <c r="D1338" s="7" t="s">
        <v>18</v>
      </c>
      <c r="E1338" s="7" t="s">
        <v>11</v>
      </c>
      <c r="F1338" s="7">
        <v>9034945</v>
      </c>
      <c r="G1338" s="7">
        <v>3741975</v>
      </c>
      <c r="H1338" s="37">
        <v>39613.4</v>
      </c>
      <c r="I1338" s="7">
        <v>5973</v>
      </c>
      <c r="J1338" s="7">
        <v>171</v>
      </c>
      <c r="K1338" s="7">
        <v>16</v>
      </c>
      <c r="L1338" s="38" cm="1">
        <f t="array" ref="L1338">ConvRate(K1338,J1338)</f>
        <v>9.3567251461988299E-2</v>
      </c>
      <c r="M1338" s="39">
        <v>81439</v>
      </c>
      <c r="N1338" s="39" cm="1">
        <f t="array" ref="N1338">Profit(M1338,H1338)</f>
        <v>41825.599999999999</v>
      </c>
      <c r="O1338" s="40">
        <f t="shared" si="40"/>
        <v>6.6320776829064121</v>
      </c>
      <c r="P1338" s="40" cm="1">
        <f t="array" ref="P1338">CostperConv('Master Data'!$H1338,'Master Data'!$K1338)</f>
        <v>2475.8375000000001</v>
      </c>
      <c r="Q1338" s="38">
        <f t="shared" si="41"/>
        <v>1.596215902030345E-3</v>
      </c>
      <c r="R1338" s="41" cm="1">
        <f t="array" ref="R1338">ProfitPCNT(N1338,H1338)</f>
        <v>1.0558447394063624</v>
      </c>
      <c r="T1338" s="11"/>
      <c r="U1338" s="11"/>
    </row>
    <row r="1339" spans="1:21" x14ac:dyDescent="0.2">
      <c r="A1339" s="8">
        <v>106</v>
      </c>
      <c r="B1339" s="30">
        <v>44326</v>
      </c>
      <c r="C1339" s="8" t="str" cm="1">
        <f t="array" ref="C1339">Host(D1339)</f>
        <v>Instagram</v>
      </c>
      <c r="D1339" s="8" t="s">
        <v>19</v>
      </c>
      <c r="E1339" s="8" t="s">
        <v>11</v>
      </c>
      <c r="F1339" s="8">
        <v>983498</v>
      </c>
      <c r="G1339" s="8">
        <v>2277780</v>
      </c>
      <c r="H1339" s="31">
        <v>12762.45</v>
      </c>
      <c r="I1339" s="8">
        <v>8554</v>
      </c>
      <c r="J1339" s="8">
        <v>403</v>
      </c>
      <c r="K1339" s="8">
        <v>4</v>
      </c>
      <c r="L1339" s="32" cm="1">
        <f t="array" ref="L1339">ConvRate(K1339,J1339)</f>
        <v>9.9255583126550868E-3</v>
      </c>
      <c r="M1339" s="33">
        <v>8374</v>
      </c>
      <c r="N1339" s="33" cm="1">
        <f t="array" ref="N1339">Profit(M1339,H1339)</f>
        <v>-4388.45</v>
      </c>
      <c r="O1339" s="34">
        <f t="shared" si="40"/>
        <v>1.4919862052840778</v>
      </c>
      <c r="P1339" s="34" cm="1">
        <f t="array" ref="P1339">CostperConv('Master Data'!$H1339,'Master Data'!$K1339)</f>
        <v>3190.6125000000002</v>
      </c>
      <c r="Q1339" s="32">
        <f t="shared" si="41"/>
        <v>3.7554109703307604E-3</v>
      </c>
      <c r="R1339" s="35" cm="1">
        <f t="array" ref="R1339">ProfitPCNT(N1339,H1339)</f>
        <v>-0.3438563912101516</v>
      </c>
      <c r="T1339" s="11"/>
      <c r="U1339" s="11"/>
    </row>
    <row r="1340" spans="1:21" x14ac:dyDescent="0.2">
      <c r="A1340" s="7">
        <v>107</v>
      </c>
      <c r="B1340" s="36">
        <v>44326</v>
      </c>
      <c r="C1340" s="7" t="str" cm="1">
        <f t="array" ref="C1340">Host(D1340)</f>
        <v>Facebook</v>
      </c>
      <c r="D1340" s="7" t="s">
        <v>20</v>
      </c>
      <c r="E1340" s="7" t="s">
        <v>11</v>
      </c>
      <c r="F1340" s="7">
        <v>4387490</v>
      </c>
      <c r="G1340" s="7">
        <v>21052</v>
      </c>
      <c r="H1340" s="37">
        <v>10229.58</v>
      </c>
      <c r="I1340" s="7">
        <v>605</v>
      </c>
      <c r="J1340" s="7">
        <v>25</v>
      </c>
      <c r="K1340" s="7">
        <v>4</v>
      </c>
      <c r="L1340" s="38" cm="1">
        <f t="array" ref="L1340">ConvRate(K1340,J1340)</f>
        <v>0.16</v>
      </c>
      <c r="M1340" s="39">
        <v>22774</v>
      </c>
      <c r="N1340" s="39" cm="1">
        <f t="array" ref="N1340">Profit(M1340,H1340)</f>
        <v>12544.42</v>
      </c>
      <c r="O1340" s="40">
        <f t="shared" si="40"/>
        <v>16.908396694214876</v>
      </c>
      <c r="P1340" s="40" cm="1">
        <f t="array" ref="P1340">CostperConv('Master Data'!$H1340,'Master Data'!$K1340)</f>
        <v>2557.395</v>
      </c>
      <c r="Q1340" s="38">
        <f t="shared" si="41"/>
        <v>2.8738362150864526E-2</v>
      </c>
      <c r="R1340" s="41" cm="1">
        <f t="array" ref="R1340">ProfitPCNT(N1340,H1340)</f>
        <v>1.2262888603442175</v>
      </c>
      <c r="T1340" s="11"/>
      <c r="U1340" s="11"/>
    </row>
    <row r="1341" spans="1:21" x14ac:dyDescent="0.2">
      <c r="A1341" s="8">
        <v>108</v>
      </c>
      <c r="B1341" s="30">
        <v>44326</v>
      </c>
      <c r="C1341" s="8" t="str" cm="1">
        <f t="array" ref="C1341">Host(D1341)</f>
        <v>Facebook</v>
      </c>
      <c r="D1341" s="8" t="s">
        <v>21</v>
      </c>
      <c r="E1341" s="8" t="s">
        <v>11</v>
      </c>
      <c r="F1341" s="8">
        <v>544756</v>
      </c>
      <c r="G1341" s="8">
        <v>304065</v>
      </c>
      <c r="H1341" s="31">
        <v>129000.94</v>
      </c>
      <c r="I1341" s="8">
        <v>2415</v>
      </c>
      <c r="J1341" s="8">
        <v>99</v>
      </c>
      <c r="K1341" s="8">
        <v>17</v>
      </c>
      <c r="L1341" s="32" cm="1">
        <f t="array" ref="L1341">ConvRate(K1341,J1341)</f>
        <v>0.17171717171717171</v>
      </c>
      <c r="M1341" s="33">
        <v>12387</v>
      </c>
      <c r="N1341" s="33" cm="1">
        <f t="array" ref="N1341">Profit(M1341,H1341)</f>
        <v>-116613.94</v>
      </c>
      <c r="O1341" s="34">
        <f t="shared" si="40"/>
        <v>53.416538302277431</v>
      </c>
      <c r="P1341" s="34" cm="1">
        <f t="array" ref="P1341">CostperConv('Master Data'!$H1341,'Master Data'!$K1341)</f>
        <v>7588.2905882352943</v>
      </c>
      <c r="Q1341" s="32">
        <f t="shared" si="41"/>
        <v>7.9423807409599919E-3</v>
      </c>
      <c r="R1341" s="35" cm="1">
        <f t="array" ref="R1341">ProfitPCNT(N1341,H1341)</f>
        <v>-0.90397744388529266</v>
      </c>
      <c r="T1341" s="11"/>
      <c r="U1341" s="11"/>
    </row>
    <row r="1342" spans="1:21" x14ac:dyDescent="0.2">
      <c r="A1342" s="7">
        <v>109</v>
      </c>
      <c r="B1342" s="36">
        <v>44326</v>
      </c>
      <c r="C1342" s="7" t="str" cm="1">
        <f t="array" ref="C1342">Host(D1342)</f>
        <v>Instagram</v>
      </c>
      <c r="D1342" s="7" t="s">
        <v>22</v>
      </c>
      <c r="E1342" s="7" t="s">
        <v>17</v>
      </c>
      <c r="F1342" s="7">
        <v>374754</v>
      </c>
      <c r="G1342" s="7">
        <v>493591</v>
      </c>
      <c r="H1342" s="37">
        <v>147678.88</v>
      </c>
      <c r="I1342" s="7">
        <v>5964</v>
      </c>
      <c r="J1342" s="7">
        <v>156</v>
      </c>
      <c r="K1342" s="7">
        <v>29</v>
      </c>
      <c r="L1342" s="38" cm="1">
        <f t="array" ref="L1342">ConvRate(K1342,J1342)</f>
        <v>0.1858974358974359</v>
      </c>
      <c r="M1342" s="39">
        <v>125258</v>
      </c>
      <c r="N1342" s="39" cm="1">
        <f t="array" ref="N1342">Profit(M1342,H1342)</f>
        <v>-22420.880000000001</v>
      </c>
      <c r="O1342" s="40">
        <f t="shared" si="40"/>
        <v>24.761716968477533</v>
      </c>
      <c r="P1342" s="40" cm="1">
        <f t="array" ref="P1342">CostperConv('Master Data'!$H1342,'Master Data'!$K1342)</f>
        <v>5092.3751724137928</v>
      </c>
      <c r="Q1342" s="38">
        <f t="shared" si="41"/>
        <v>1.2082878334491513E-2</v>
      </c>
      <c r="R1342" s="41" cm="1">
        <f t="array" ref="R1342">ProfitPCNT(N1342,H1342)</f>
        <v>-0.15182184480272332</v>
      </c>
      <c r="T1342" s="11"/>
      <c r="U1342" s="11"/>
    </row>
    <row r="1343" spans="1:21" x14ac:dyDescent="0.2">
      <c r="A1343" s="8">
        <v>110</v>
      </c>
      <c r="B1343" s="30">
        <v>44326</v>
      </c>
      <c r="C1343" s="8" t="str" cm="1">
        <f t="array" ref="C1343">Host(D1343)</f>
        <v>Google</v>
      </c>
      <c r="D1343" s="8" t="s">
        <v>23</v>
      </c>
      <c r="E1343" s="8" t="s">
        <v>24</v>
      </c>
      <c r="F1343" s="8">
        <v>39889</v>
      </c>
      <c r="G1343" s="8">
        <v>4364391</v>
      </c>
      <c r="H1343" s="31">
        <v>153121.71</v>
      </c>
      <c r="I1343" s="8">
        <v>6902</v>
      </c>
      <c r="J1343" s="8">
        <v>306</v>
      </c>
      <c r="K1343" s="8">
        <v>68</v>
      </c>
      <c r="L1343" s="32" cm="1">
        <f t="array" ref="L1343">ConvRate(K1343,J1343)</f>
        <v>0.22222222222222221</v>
      </c>
      <c r="M1343" s="33">
        <v>186720</v>
      </c>
      <c r="N1343" s="33" cm="1">
        <f t="array" ref="N1343">Profit(M1343,H1343)</f>
        <v>33598.29</v>
      </c>
      <c r="O1343" s="34">
        <f t="shared" si="40"/>
        <v>22.185121703853955</v>
      </c>
      <c r="P1343" s="34" cm="1">
        <f t="array" ref="P1343">CostperConv('Master Data'!$H1343,'Master Data'!$K1343)</f>
        <v>2251.7898529411764</v>
      </c>
      <c r="Q1343" s="32">
        <f t="shared" si="41"/>
        <v>1.5814348439450085E-3</v>
      </c>
      <c r="R1343" s="35" cm="1">
        <f t="array" ref="R1343">ProfitPCNT(N1343,H1343)</f>
        <v>0.2194221185225792</v>
      </c>
      <c r="T1343" s="11"/>
      <c r="U1343" s="11"/>
    </row>
    <row r="1344" spans="1:21" x14ac:dyDescent="0.2">
      <c r="A1344" s="7">
        <v>111</v>
      </c>
      <c r="B1344" s="36">
        <v>44327</v>
      </c>
      <c r="C1344" s="7" t="str" cm="1">
        <f t="array" ref="C1344">Host(D1344)</f>
        <v>Facebook</v>
      </c>
      <c r="D1344" s="7" t="s">
        <v>10</v>
      </c>
      <c r="E1344" s="7" t="s">
        <v>11</v>
      </c>
      <c r="F1344" s="7">
        <v>349043</v>
      </c>
      <c r="G1344" s="7">
        <v>943344</v>
      </c>
      <c r="H1344" s="37">
        <v>87200.99</v>
      </c>
      <c r="I1344" s="7">
        <v>5945</v>
      </c>
      <c r="J1344" s="7">
        <v>170</v>
      </c>
      <c r="K1344" s="7">
        <v>24</v>
      </c>
      <c r="L1344" s="38" cm="1">
        <f t="array" ref="L1344">ConvRate(K1344,J1344)</f>
        <v>0.14117647058823529</v>
      </c>
      <c r="M1344" s="39">
        <v>124602</v>
      </c>
      <c r="N1344" s="39" cm="1">
        <f t="array" ref="N1344">Profit(M1344,H1344)</f>
        <v>37401.01</v>
      </c>
      <c r="O1344" s="40">
        <f t="shared" si="40"/>
        <v>14.667954583683768</v>
      </c>
      <c r="P1344" s="40" cm="1">
        <f t="array" ref="P1344">CostperConv('Master Data'!$H1344,'Master Data'!$K1344)</f>
        <v>3633.3745833333337</v>
      </c>
      <c r="Q1344" s="38">
        <f t="shared" si="41"/>
        <v>6.3020488814260756E-3</v>
      </c>
      <c r="R1344" s="41" cm="1">
        <f t="array" ref="R1344">ProfitPCNT(N1344,H1344)</f>
        <v>0.42890579567961329</v>
      </c>
      <c r="T1344" s="11"/>
      <c r="U1344" s="11"/>
    </row>
    <row r="1345" spans="1:21" x14ac:dyDescent="0.2">
      <c r="A1345" s="8">
        <v>112</v>
      </c>
      <c r="B1345" s="30">
        <v>44327</v>
      </c>
      <c r="C1345" s="8" t="str" cm="1">
        <f t="array" ref="C1345">Host(D1345)</f>
        <v>Facebook</v>
      </c>
      <c r="D1345" s="8" t="s">
        <v>12</v>
      </c>
      <c r="E1345" s="8" t="s">
        <v>11</v>
      </c>
      <c r="F1345" s="8">
        <v>348934</v>
      </c>
      <c r="G1345" s="8">
        <v>3709997</v>
      </c>
      <c r="H1345" s="31">
        <v>158795.62</v>
      </c>
      <c r="I1345" s="8">
        <v>11815</v>
      </c>
      <c r="J1345" s="8">
        <v>339</v>
      </c>
      <c r="K1345" s="8">
        <v>24</v>
      </c>
      <c r="L1345" s="32" cm="1">
        <f t="array" ref="L1345">ConvRate(K1345,J1345)</f>
        <v>7.0796460176991149E-2</v>
      </c>
      <c r="M1345" s="33">
        <v>113471</v>
      </c>
      <c r="N1345" s="33" cm="1">
        <f t="array" ref="N1345">Profit(M1345,H1345)</f>
        <v>-45324.62</v>
      </c>
      <c r="O1345" s="34">
        <f t="shared" si="40"/>
        <v>13.440170969107067</v>
      </c>
      <c r="P1345" s="34" cm="1">
        <f t="array" ref="P1345">CostperConv('Master Data'!$H1345,'Master Data'!$K1345)</f>
        <v>6616.4841666666662</v>
      </c>
      <c r="Q1345" s="32">
        <f t="shared" si="41"/>
        <v>3.1846386937779193E-3</v>
      </c>
      <c r="R1345" s="35" cm="1">
        <f t="array" ref="R1345">ProfitPCNT(N1345,H1345)</f>
        <v>-0.28542739403013762</v>
      </c>
      <c r="T1345" s="11"/>
      <c r="U1345" s="11"/>
    </row>
    <row r="1346" spans="1:21" x14ac:dyDescent="0.2">
      <c r="A1346" s="7">
        <v>113</v>
      </c>
      <c r="B1346" s="36">
        <v>44327</v>
      </c>
      <c r="C1346" s="7" t="str" cm="1">
        <f t="array" ref="C1346">Host(D1346)</f>
        <v>Google</v>
      </c>
      <c r="D1346" s="7" t="s">
        <v>13</v>
      </c>
      <c r="E1346" s="7" t="s">
        <v>14</v>
      </c>
      <c r="F1346" s="7">
        <v>89459845</v>
      </c>
      <c r="G1346" s="7">
        <v>114997</v>
      </c>
      <c r="H1346" s="37">
        <v>24268.45</v>
      </c>
      <c r="I1346" s="7">
        <v>3198</v>
      </c>
      <c r="J1346" s="7">
        <v>52</v>
      </c>
      <c r="K1346" s="7">
        <v>5</v>
      </c>
      <c r="L1346" s="38" cm="1">
        <f t="array" ref="L1346">ConvRate(K1346,J1346)</f>
        <v>9.6153846153846159E-2</v>
      </c>
      <c r="M1346" s="39">
        <v>55017</v>
      </c>
      <c r="N1346" s="39" cm="1">
        <f t="array" ref="N1346">Profit(M1346,H1346)</f>
        <v>30748.55</v>
      </c>
      <c r="O1346" s="40">
        <f t="shared" ref="O1346:O1409" si="42">H1346/I1346</f>
        <v>7.5886335209505944</v>
      </c>
      <c r="P1346" s="40" cm="1">
        <f t="array" ref="P1346">CostperConv('Master Data'!$H1346,'Master Data'!$K1346)</f>
        <v>4853.6900000000005</v>
      </c>
      <c r="Q1346" s="38">
        <f t="shared" si="41"/>
        <v>2.7809421115333445E-2</v>
      </c>
      <c r="R1346" s="41" cm="1">
        <f t="array" ref="R1346">ProfitPCNT(N1346,H1346)</f>
        <v>1.2670174650626636</v>
      </c>
      <c r="T1346" s="11"/>
      <c r="U1346" s="11"/>
    </row>
    <row r="1347" spans="1:21" x14ac:dyDescent="0.2">
      <c r="A1347" s="8">
        <v>114</v>
      </c>
      <c r="B1347" s="30">
        <v>44327</v>
      </c>
      <c r="C1347" s="8" t="str" cm="1">
        <f t="array" ref="C1347">Host(D1347)</f>
        <v>Google</v>
      </c>
      <c r="D1347" s="8" t="s">
        <v>15</v>
      </c>
      <c r="E1347" s="8" t="s">
        <v>14</v>
      </c>
      <c r="F1347" s="8">
        <v>127823</v>
      </c>
      <c r="G1347" s="8">
        <v>1458405</v>
      </c>
      <c r="H1347" s="31">
        <v>49229.82</v>
      </c>
      <c r="I1347" s="8">
        <v>7949</v>
      </c>
      <c r="J1347" s="8">
        <v>118</v>
      </c>
      <c r="K1347" s="8">
        <v>15</v>
      </c>
      <c r="L1347" s="32" cm="1">
        <f t="array" ref="L1347">ConvRate(K1347,J1347)</f>
        <v>0.1271186440677966</v>
      </c>
      <c r="M1347" s="33">
        <v>38192</v>
      </c>
      <c r="N1347" s="33" cm="1">
        <f t="array" ref="N1347">Profit(M1347,H1347)</f>
        <v>-11037.82</v>
      </c>
      <c r="O1347" s="34">
        <f t="shared" si="42"/>
        <v>6.1932092087054977</v>
      </c>
      <c r="P1347" s="34" cm="1">
        <f t="array" ref="P1347">CostperConv('Master Data'!$H1347,'Master Data'!$K1347)</f>
        <v>3281.9879999999998</v>
      </c>
      <c r="Q1347" s="32">
        <f t="shared" ref="Q1347:Q1410" si="43">I1347/G1347</f>
        <v>5.4504750052283141E-3</v>
      </c>
      <c r="R1347" s="35" cm="1">
        <f t="array" ref="R1347">ProfitPCNT(N1347,H1347)</f>
        <v>-0.22421004179986845</v>
      </c>
      <c r="T1347" s="11"/>
      <c r="U1347" s="11"/>
    </row>
    <row r="1348" spans="1:21" x14ac:dyDescent="0.2">
      <c r="A1348" s="7">
        <v>115</v>
      </c>
      <c r="B1348" s="36">
        <v>44327</v>
      </c>
      <c r="C1348" s="7" t="str" cm="1">
        <f t="array" ref="C1348">Host(D1348)</f>
        <v>YouTube</v>
      </c>
      <c r="D1348" s="7" t="s">
        <v>16</v>
      </c>
      <c r="E1348" s="7" t="s">
        <v>17</v>
      </c>
      <c r="F1348" s="7">
        <v>10934</v>
      </c>
      <c r="G1348" s="7">
        <v>1182241</v>
      </c>
      <c r="H1348" s="37">
        <v>191969.75</v>
      </c>
      <c r="I1348" s="7">
        <v>11439</v>
      </c>
      <c r="J1348" s="7">
        <v>508</v>
      </c>
      <c r="K1348" s="7">
        <v>88</v>
      </c>
      <c r="L1348" s="38" cm="1">
        <f t="array" ref="L1348">ConvRate(K1348,J1348)</f>
        <v>0.17322834645669291</v>
      </c>
      <c r="M1348" s="39">
        <v>817556</v>
      </c>
      <c r="N1348" s="39" cm="1">
        <f t="array" ref="N1348">Profit(M1348,H1348)</f>
        <v>625586.25</v>
      </c>
      <c r="O1348" s="40">
        <f t="shared" si="42"/>
        <v>16.782039513943527</v>
      </c>
      <c r="P1348" s="40" cm="1">
        <f t="array" ref="P1348">CostperConv('Master Data'!$H1348,'Master Data'!$K1348)</f>
        <v>2181.474431818182</v>
      </c>
      <c r="Q1348" s="38">
        <f t="shared" si="43"/>
        <v>9.6756921812050159E-3</v>
      </c>
      <c r="R1348" s="41" cm="1">
        <f t="array" ref="R1348">ProfitPCNT(N1348,H1348)</f>
        <v>3.2587751455632983</v>
      </c>
      <c r="T1348" s="11"/>
      <c r="U1348" s="11"/>
    </row>
    <row r="1349" spans="1:21" x14ac:dyDescent="0.2">
      <c r="A1349" s="8">
        <v>116</v>
      </c>
      <c r="B1349" s="30">
        <v>44327</v>
      </c>
      <c r="C1349" s="8" t="str" cm="1">
        <f t="array" ref="C1349">Host(D1349)</f>
        <v>Instagram</v>
      </c>
      <c r="D1349" s="8" t="s">
        <v>18</v>
      </c>
      <c r="E1349" s="8" t="s">
        <v>11</v>
      </c>
      <c r="F1349" s="8">
        <v>9034945</v>
      </c>
      <c r="G1349" s="8">
        <v>1911331</v>
      </c>
      <c r="H1349" s="31">
        <v>378.33</v>
      </c>
      <c r="I1349" s="8">
        <v>6602</v>
      </c>
      <c r="J1349" s="8">
        <v>1</v>
      </c>
      <c r="K1349" s="8">
        <v>1</v>
      </c>
      <c r="L1349" s="32" cm="1">
        <f t="array" ref="L1349">ConvRate(K1349,J1349)</f>
        <v>1</v>
      </c>
      <c r="M1349" s="33">
        <v>0</v>
      </c>
      <c r="N1349" s="33" cm="1">
        <f t="array" ref="N1349">Profit(M1349,H1349)</f>
        <v>-378.33</v>
      </c>
      <c r="O1349" s="34">
        <f t="shared" si="42"/>
        <v>5.7305362011511658E-2</v>
      </c>
      <c r="P1349" s="34" cm="1">
        <f t="array" ref="P1349">CostperConv('Master Data'!$H1349,'Master Data'!$K1349)</f>
        <v>378.33</v>
      </c>
      <c r="Q1349" s="32">
        <f t="shared" si="43"/>
        <v>3.4541374570914198E-3</v>
      </c>
      <c r="R1349" s="35" cm="1">
        <f t="array" ref="R1349">ProfitPCNT(N1349,H1349)</f>
        <v>-1</v>
      </c>
      <c r="T1349" s="11"/>
      <c r="U1349" s="11"/>
    </row>
    <row r="1350" spans="1:21" x14ac:dyDescent="0.2">
      <c r="A1350" s="7">
        <v>117</v>
      </c>
      <c r="B1350" s="36">
        <v>44327</v>
      </c>
      <c r="C1350" s="7" t="str" cm="1">
        <f t="array" ref="C1350">Host(D1350)</f>
        <v>Instagram</v>
      </c>
      <c r="D1350" s="7" t="s">
        <v>19</v>
      </c>
      <c r="E1350" s="7" t="s">
        <v>11</v>
      </c>
      <c r="F1350" s="7">
        <v>983498</v>
      </c>
      <c r="G1350" s="7">
        <v>3245631</v>
      </c>
      <c r="H1350" s="37">
        <v>4346.96</v>
      </c>
      <c r="I1350" s="7">
        <v>16766</v>
      </c>
      <c r="J1350" s="7">
        <v>115</v>
      </c>
      <c r="K1350" s="7">
        <v>1</v>
      </c>
      <c r="L1350" s="38" cm="1">
        <f t="array" ref="L1350">ConvRate(K1350,J1350)</f>
        <v>8.6956521739130436E-3</v>
      </c>
      <c r="M1350" s="39">
        <v>3174</v>
      </c>
      <c r="N1350" s="39" cm="1">
        <f t="array" ref="N1350">Profit(M1350,H1350)</f>
        <v>-1172.96</v>
      </c>
      <c r="O1350" s="40">
        <f t="shared" si="42"/>
        <v>0.25927233687224144</v>
      </c>
      <c r="P1350" s="40" cm="1">
        <f t="array" ref="P1350">CostperConv('Master Data'!$H1350,'Master Data'!$K1350)</f>
        <v>4346.96</v>
      </c>
      <c r="Q1350" s="38">
        <f t="shared" si="43"/>
        <v>5.1657135392162573E-3</v>
      </c>
      <c r="R1350" s="41" cm="1">
        <f t="array" ref="R1350">ProfitPCNT(N1350,H1350)</f>
        <v>-0.26983455104256771</v>
      </c>
      <c r="T1350" s="11"/>
      <c r="U1350" s="11"/>
    </row>
    <row r="1351" spans="1:21" x14ac:dyDescent="0.2">
      <c r="A1351" s="8">
        <v>118</v>
      </c>
      <c r="B1351" s="30">
        <v>44327</v>
      </c>
      <c r="C1351" s="8" t="str" cm="1">
        <f t="array" ref="C1351">Host(D1351)</f>
        <v>Facebook</v>
      </c>
      <c r="D1351" s="8" t="s">
        <v>20</v>
      </c>
      <c r="E1351" s="8" t="s">
        <v>11</v>
      </c>
      <c r="F1351" s="8">
        <v>4387490</v>
      </c>
      <c r="G1351" s="8">
        <v>28502</v>
      </c>
      <c r="H1351" s="31">
        <v>14262.1</v>
      </c>
      <c r="I1351" s="8">
        <v>927</v>
      </c>
      <c r="J1351" s="8">
        <v>28</v>
      </c>
      <c r="K1351" s="8">
        <v>6</v>
      </c>
      <c r="L1351" s="32" cm="1">
        <f t="array" ref="L1351">ConvRate(K1351,J1351)</f>
        <v>0.21428571428571427</v>
      </c>
      <c r="M1351" s="33">
        <v>28760</v>
      </c>
      <c r="N1351" s="33" cm="1">
        <f t="array" ref="N1351">Profit(M1351,H1351)</f>
        <v>14497.9</v>
      </c>
      <c r="O1351" s="34">
        <f t="shared" si="42"/>
        <v>15.38522114347357</v>
      </c>
      <c r="P1351" s="34" cm="1">
        <f t="array" ref="P1351">CostperConv('Master Data'!$H1351,'Master Data'!$K1351)</f>
        <v>2377.0166666666669</v>
      </c>
      <c r="Q1351" s="32">
        <f t="shared" si="43"/>
        <v>3.2524033401164831E-2</v>
      </c>
      <c r="R1351" s="35" cm="1">
        <f t="array" ref="R1351">ProfitPCNT(N1351,H1351)</f>
        <v>1.0165333295938186</v>
      </c>
      <c r="T1351" s="11"/>
      <c r="U1351" s="11"/>
    </row>
    <row r="1352" spans="1:21" x14ac:dyDescent="0.2">
      <c r="A1352" s="7">
        <v>119</v>
      </c>
      <c r="B1352" s="36">
        <v>44327</v>
      </c>
      <c r="C1352" s="7" t="str" cm="1">
        <f t="array" ref="C1352">Host(D1352)</f>
        <v>Facebook</v>
      </c>
      <c r="D1352" s="7" t="s">
        <v>21</v>
      </c>
      <c r="E1352" s="7" t="s">
        <v>11</v>
      </c>
      <c r="F1352" s="7">
        <v>544756</v>
      </c>
      <c r="G1352" s="7">
        <v>325618</v>
      </c>
      <c r="H1352" s="37">
        <v>6087.69</v>
      </c>
      <c r="I1352" s="7">
        <v>3768</v>
      </c>
      <c r="J1352" s="7">
        <v>5</v>
      </c>
      <c r="K1352" s="7">
        <v>1</v>
      </c>
      <c r="L1352" s="38" cm="1">
        <f t="array" ref="L1352">ConvRate(K1352,J1352)</f>
        <v>0.2</v>
      </c>
      <c r="M1352" s="39">
        <v>711</v>
      </c>
      <c r="N1352" s="39" cm="1">
        <f t="array" ref="N1352">Profit(M1352,H1352)</f>
        <v>-5376.69</v>
      </c>
      <c r="O1352" s="40">
        <f t="shared" si="42"/>
        <v>1.6156289808917197</v>
      </c>
      <c r="P1352" s="40" cm="1">
        <f t="array" ref="P1352">CostperConv('Master Data'!$H1352,'Master Data'!$K1352)</f>
        <v>6087.69</v>
      </c>
      <c r="Q1352" s="38">
        <f t="shared" si="43"/>
        <v>1.1571841851494697E-2</v>
      </c>
      <c r="R1352" s="41" cm="1">
        <f t="array" ref="R1352">ProfitPCNT(N1352,H1352)</f>
        <v>-0.88320693070770684</v>
      </c>
      <c r="T1352" s="11"/>
      <c r="U1352" s="11"/>
    </row>
    <row r="1353" spans="1:21" x14ac:dyDescent="0.2">
      <c r="A1353" s="8">
        <v>120</v>
      </c>
      <c r="B1353" s="30">
        <v>44327</v>
      </c>
      <c r="C1353" s="8" t="str" cm="1">
        <f t="array" ref="C1353">Host(D1353)</f>
        <v>Instagram</v>
      </c>
      <c r="D1353" s="8" t="s">
        <v>22</v>
      </c>
      <c r="E1353" s="8" t="s">
        <v>17</v>
      </c>
      <c r="F1353" s="8">
        <v>374754</v>
      </c>
      <c r="G1353" s="8">
        <v>840970</v>
      </c>
      <c r="H1353" s="31">
        <v>152016.43</v>
      </c>
      <c r="I1353" s="8">
        <v>9676</v>
      </c>
      <c r="J1353" s="8">
        <v>269</v>
      </c>
      <c r="K1353" s="8">
        <v>23</v>
      </c>
      <c r="L1353" s="32" cm="1">
        <f t="array" ref="L1353">ConvRate(K1353,J1353)</f>
        <v>8.5501858736059477E-2</v>
      </c>
      <c r="M1353" s="33">
        <v>152591</v>
      </c>
      <c r="N1353" s="33" cm="1">
        <f t="array" ref="N1353">Profit(M1353,H1353)</f>
        <v>574.57000000000005</v>
      </c>
      <c r="O1353" s="34">
        <f t="shared" si="42"/>
        <v>15.710668664737494</v>
      </c>
      <c r="P1353" s="34" cm="1">
        <f t="array" ref="P1353">CostperConv('Master Data'!$H1353,'Master Data'!$K1353)</f>
        <v>6609.41</v>
      </c>
      <c r="Q1353" s="32">
        <f t="shared" si="43"/>
        <v>1.1505761204323579E-2</v>
      </c>
      <c r="R1353" s="35" cm="1">
        <f t="array" ref="R1353">ProfitPCNT(N1353,H1353)</f>
        <v>3.7796572383656168E-3</v>
      </c>
      <c r="T1353" s="11"/>
      <c r="U1353" s="11"/>
    </row>
    <row r="1354" spans="1:21" x14ac:dyDescent="0.2">
      <c r="A1354" s="7">
        <v>121</v>
      </c>
      <c r="B1354" s="36">
        <v>44327</v>
      </c>
      <c r="C1354" s="7" t="str" cm="1">
        <f t="array" ref="C1354">Host(D1354)</f>
        <v>Google</v>
      </c>
      <c r="D1354" s="7" t="s">
        <v>23</v>
      </c>
      <c r="E1354" s="7" t="s">
        <v>24</v>
      </c>
      <c r="F1354" s="7">
        <v>39889</v>
      </c>
      <c r="G1354" s="7">
        <v>4449271</v>
      </c>
      <c r="H1354" s="37">
        <v>203222.73</v>
      </c>
      <c r="I1354" s="7">
        <v>11461</v>
      </c>
      <c r="J1354" s="7">
        <v>512</v>
      </c>
      <c r="K1354" s="7">
        <v>68</v>
      </c>
      <c r="L1354" s="38" cm="1">
        <f t="array" ref="L1354">ConvRate(K1354,J1354)</f>
        <v>0.1328125</v>
      </c>
      <c r="M1354" s="39">
        <v>221268</v>
      </c>
      <c r="N1354" s="39" cm="1">
        <f t="array" ref="N1354">Profit(M1354,H1354)</f>
        <v>18045.27</v>
      </c>
      <c r="O1354" s="40">
        <f t="shared" si="42"/>
        <v>17.731675246488091</v>
      </c>
      <c r="P1354" s="40" cm="1">
        <f t="array" ref="P1354">CostperConv('Master Data'!$H1354,'Master Data'!$K1354)</f>
        <v>2988.5695588235294</v>
      </c>
      <c r="Q1354" s="38">
        <f t="shared" si="43"/>
        <v>2.5759276070169697E-3</v>
      </c>
      <c r="R1354" s="41" cm="1">
        <f t="array" ref="R1354">ProfitPCNT(N1354,H1354)</f>
        <v>8.8795529909474202E-2</v>
      </c>
      <c r="T1354" s="11"/>
      <c r="U1354" s="11"/>
    </row>
    <row r="1355" spans="1:21" x14ac:dyDescent="0.2">
      <c r="A1355" s="8">
        <v>122</v>
      </c>
      <c r="B1355" s="30">
        <v>44328</v>
      </c>
      <c r="C1355" s="8" t="str" cm="1">
        <f t="array" ref="C1355">Host(D1355)</f>
        <v>Facebook</v>
      </c>
      <c r="D1355" s="8" t="s">
        <v>10</v>
      </c>
      <c r="E1355" s="8" t="s">
        <v>11</v>
      </c>
      <c r="F1355" s="8">
        <v>349043</v>
      </c>
      <c r="G1355" s="8">
        <v>2035064</v>
      </c>
      <c r="H1355" s="31">
        <v>92748.45</v>
      </c>
      <c r="I1355" s="8">
        <v>7917</v>
      </c>
      <c r="J1355" s="8">
        <v>154</v>
      </c>
      <c r="K1355" s="8">
        <v>26</v>
      </c>
      <c r="L1355" s="32" cm="1">
        <f t="array" ref="L1355">ConvRate(K1355,J1355)</f>
        <v>0.16883116883116883</v>
      </c>
      <c r="M1355" s="33">
        <v>84844</v>
      </c>
      <c r="N1355" s="33" cm="1">
        <f t="array" ref="N1355">Profit(M1355,H1355)</f>
        <v>-7904.45</v>
      </c>
      <c r="O1355" s="34">
        <f t="shared" si="42"/>
        <v>11.715100416824555</v>
      </c>
      <c r="P1355" s="34" cm="1">
        <f t="array" ref="P1355">CostperConv('Master Data'!$H1355,'Master Data'!$K1355)</f>
        <v>3567.248076923077</v>
      </c>
      <c r="Q1355" s="32">
        <f t="shared" si="43"/>
        <v>3.8902953420629524E-3</v>
      </c>
      <c r="R1355" s="35" cm="1">
        <f t="array" ref="R1355">ProfitPCNT(N1355,H1355)</f>
        <v>-8.5224604831671047E-2</v>
      </c>
      <c r="T1355" s="11"/>
      <c r="U1355" s="11"/>
    </row>
    <row r="1356" spans="1:21" x14ac:dyDescent="0.2">
      <c r="A1356" s="7">
        <v>123</v>
      </c>
      <c r="B1356" s="36">
        <v>44328</v>
      </c>
      <c r="C1356" s="7" t="str" cm="1">
        <f t="array" ref="C1356">Host(D1356)</f>
        <v>Facebook</v>
      </c>
      <c r="D1356" s="7" t="s">
        <v>12</v>
      </c>
      <c r="E1356" s="7" t="s">
        <v>11</v>
      </c>
      <c r="F1356" s="7">
        <v>348934</v>
      </c>
      <c r="G1356" s="7">
        <v>2923994</v>
      </c>
      <c r="H1356" s="37">
        <v>209767.45</v>
      </c>
      <c r="I1356" s="7">
        <v>12102</v>
      </c>
      <c r="J1356" s="7">
        <v>360</v>
      </c>
      <c r="K1356" s="7">
        <v>26</v>
      </c>
      <c r="L1356" s="38" cm="1">
        <f t="array" ref="L1356">ConvRate(K1356,J1356)</f>
        <v>7.2222222222222215E-2</v>
      </c>
      <c r="M1356" s="39">
        <v>160978</v>
      </c>
      <c r="N1356" s="39" cm="1">
        <f t="array" ref="N1356">Profit(M1356,H1356)</f>
        <v>-48789.45</v>
      </c>
      <c r="O1356" s="40">
        <f t="shared" si="42"/>
        <v>17.333287886299786</v>
      </c>
      <c r="P1356" s="40" cm="1">
        <f t="array" ref="P1356">CostperConv('Master Data'!$H1356,'Master Data'!$K1356)</f>
        <v>8067.9788461538465</v>
      </c>
      <c r="Q1356" s="38">
        <f t="shared" si="43"/>
        <v>4.1388593820643957E-3</v>
      </c>
      <c r="R1356" s="41" cm="1">
        <f t="array" ref="R1356">ProfitPCNT(N1356,H1356)</f>
        <v>-0.2325882781146455</v>
      </c>
      <c r="T1356" s="11"/>
      <c r="U1356" s="11"/>
    </row>
    <row r="1357" spans="1:21" x14ac:dyDescent="0.2">
      <c r="A1357" s="8">
        <v>124</v>
      </c>
      <c r="B1357" s="30">
        <v>44328</v>
      </c>
      <c r="C1357" s="8" t="str" cm="1">
        <f t="array" ref="C1357">Host(D1357)</f>
        <v>Google</v>
      </c>
      <c r="D1357" s="8" t="s">
        <v>13</v>
      </c>
      <c r="E1357" s="8" t="s">
        <v>14</v>
      </c>
      <c r="F1357" s="8">
        <v>89459845</v>
      </c>
      <c r="G1357" s="8">
        <v>177126</v>
      </c>
      <c r="H1357" s="31">
        <v>67956.350000000006</v>
      </c>
      <c r="I1357" s="8">
        <v>3064</v>
      </c>
      <c r="J1357" s="8">
        <v>74</v>
      </c>
      <c r="K1357" s="8">
        <v>11</v>
      </c>
      <c r="L1357" s="32" cm="1">
        <f t="array" ref="L1357">ConvRate(K1357,J1357)</f>
        <v>0.14864864864864866</v>
      </c>
      <c r="M1357" s="33">
        <v>107983</v>
      </c>
      <c r="N1357" s="33" cm="1">
        <f t="array" ref="N1357">Profit(M1357,H1357)</f>
        <v>40026.65</v>
      </c>
      <c r="O1357" s="34">
        <f t="shared" si="42"/>
        <v>22.178965404699742</v>
      </c>
      <c r="P1357" s="34" cm="1">
        <f t="array" ref="P1357">CostperConv('Master Data'!$H1357,'Master Data'!$K1357)</f>
        <v>6177.85</v>
      </c>
      <c r="Q1357" s="32">
        <f t="shared" si="43"/>
        <v>1.7298420333547868E-2</v>
      </c>
      <c r="R1357" s="35" cm="1">
        <f t="array" ref="R1357">ProfitPCNT(N1357,H1357)</f>
        <v>0.58900529531088708</v>
      </c>
      <c r="T1357" s="11"/>
      <c r="U1357" s="11"/>
    </row>
    <row r="1358" spans="1:21" x14ac:dyDescent="0.2">
      <c r="A1358" s="7">
        <v>125</v>
      </c>
      <c r="B1358" s="36">
        <v>44328</v>
      </c>
      <c r="C1358" s="7" t="str" cm="1">
        <f t="array" ref="C1358">Host(D1358)</f>
        <v>Google</v>
      </c>
      <c r="D1358" s="7" t="s">
        <v>15</v>
      </c>
      <c r="E1358" s="7" t="s">
        <v>14</v>
      </c>
      <c r="F1358" s="7">
        <v>127823</v>
      </c>
      <c r="G1358" s="7">
        <v>1627601</v>
      </c>
      <c r="H1358" s="37">
        <v>96064.63</v>
      </c>
      <c r="I1358" s="7">
        <v>11310</v>
      </c>
      <c r="J1358" s="7">
        <v>176</v>
      </c>
      <c r="K1358" s="7">
        <v>20</v>
      </c>
      <c r="L1358" s="38" cm="1">
        <f t="array" ref="L1358">ConvRate(K1358,J1358)</f>
        <v>0.11363636363636363</v>
      </c>
      <c r="M1358" s="39">
        <v>66189</v>
      </c>
      <c r="N1358" s="39" cm="1">
        <f t="array" ref="N1358">Profit(M1358,H1358)</f>
        <v>-29875.63</v>
      </c>
      <c r="O1358" s="40">
        <f t="shared" si="42"/>
        <v>8.4937780725022112</v>
      </c>
      <c r="P1358" s="40" cm="1">
        <f t="array" ref="P1358">CostperConv('Master Data'!$H1358,'Master Data'!$K1358)</f>
        <v>4803.2314999999999</v>
      </c>
      <c r="Q1358" s="38">
        <f t="shared" si="43"/>
        <v>6.9488775197361023E-3</v>
      </c>
      <c r="R1358" s="41" cm="1">
        <f t="array" ref="R1358">ProfitPCNT(N1358,H1358)</f>
        <v>-0.31099510818914305</v>
      </c>
      <c r="T1358" s="11"/>
      <c r="U1358" s="11"/>
    </row>
    <row r="1359" spans="1:21" x14ac:dyDescent="0.2">
      <c r="A1359" s="8">
        <v>126</v>
      </c>
      <c r="B1359" s="30">
        <v>44328</v>
      </c>
      <c r="C1359" s="8" t="str" cm="1">
        <f t="array" ref="C1359">Host(D1359)</f>
        <v>YouTube</v>
      </c>
      <c r="D1359" s="8" t="s">
        <v>16</v>
      </c>
      <c r="E1359" s="8" t="s">
        <v>17</v>
      </c>
      <c r="F1359" s="8">
        <v>10934</v>
      </c>
      <c r="G1359" s="8">
        <v>1081026</v>
      </c>
      <c r="H1359" s="31">
        <v>98649.16</v>
      </c>
      <c r="I1359" s="8">
        <v>14539</v>
      </c>
      <c r="J1359" s="8">
        <v>354</v>
      </c>
      <c r="K1359" s="8">
        <v>69</v>
      </c>
      <c r="L1359" s="32" cm="1">
        <f t="array" ref="L1359">ConvRate(K1359,J1359)</f>
        <v>0.19491525423728814</v>
      </c>
      <c r="M1359" s="33">
        <v>483006</v>
      </c>
      <c r="N1359" s="33" cm="1">
        <f t="array" ref="N1359">Profit(M1359,H1359)</f>
        <v>384356.84</v>
      </c>
      <c r="O1359" s="34">
        <f t="shared" si="42"/>
        <v>6.785140656166174</v>
      </c>
      <c r="P1359" s="34" cm="1">
        <f t="array" ref="P1359">CostperConv('Master Data'!$H1359,'Master Data'!$K1359)</f>
        <v>1429.6979710144929</v>
      </c>
      <c r="Q1359" s="32">
        <f t="shared" si="43"/>
        <v>1.3449260239809219E-2</v>
      </c>
      <c r="R1359" s="35" cm="1">
        <f t="array" ref="R1359">ProfitPCNT(N1359,H1359)</f>
        <v>3.896199825725835</v>
      </c>
      <c r="T1359" s="11"/>
      <c r="U1359" s="11"/>
    </row>
    <row r="1360" spans="1:21" x14ac:dyDescent="0.2">
      <c r="A1360" s="7">
        <v>127</v>
      </c>
      <c r="B1360" s="36">
        <v>44328</v>
      </c>
      <c r="C1360" s="7" t="str" cm="1">
        <f t="array" ref="C1360">Host(D1360)</f>
        <v>Instagram</v>
      </c>
      <c r="D1360" s="7" t="s">
        <v>18</v>
      </c>
      <c r="E1360" s="7" t="s">
        <v>11</v>
      </c>
      <c r="F1360" s="7">
        <v>9034945</v>
      </c>
      <c r="G1360" s="7">
        <v>4456347</v>
      </c>
      <c r="H1360" s="37">
        <v>24637.439999999999</v>
      </c>
      <c r="I1360" s="7">
        <v>11543</v>
      </c>
      <c r="J1360" s="7">
        <v>93</v>
      </c>
      <c r="K1360" s="7">
        <v>8</v>
      </c>
      <c r="L1360" s="38" cm="1">
        <f t="array" ref="L1360">ConvRate(K1360,J1360)</f>
        <v>8.6021505376344093E-2</v>
      </c>
      <c r="M1360" s="39">
        <v>43531</v>
      </c>
      <c r="N1360" s="39" cm="1">
        <f t="array" ref="N1360">Profit(M1360,H1360)</f>
        <v>18893.560000000001</v>
      </c>
      <c r="O1360" s="40">
        <f t="shared" si="42"/>
        <v>2.1344052672615437</v>
      </c>
      <c r="P1360" s="40" cm="1">
        <f t="array" ref="P1360">CostperConv('Master Data'!$H1360,'Master Data'!$K1360)</f>
        <v>3079.68</v>
      </c>
      <c r="Q1360" s="38">
        <f t="shared" si="43"/>
        <v>2.5902381479718703E-3</v>
      </c>
      <c r="R1360" s="41" cm="1">
        <f t="array" ref="R1360">ProfitPCNT(N1360,H1360)</f>
        <v>0.76686376506650056</v>
      </c>
      <c r="T1360" s="11"/>
      <c r="U1360" s="11"/>
    </row>
    <row r="1361" spans="1:21" x14ac:dyDescent="0.2">
      <c r="A1361" s="8">
        <v>128</v>
      </c>
      <c r="B1361" s="30">
        <v>44328</v>
      </c>
      <c r="C1361" s="8" t="str" cm="1">
        <f t="array" ref="C1361">Host(D1361)</f>
        <v>Instagram</v>
      </c>
      <c r="D1361" s="8" t="s">
        <v>19</v>
      </c>
      <c r="E1361" s="8" t="s">
        <v>11</v>
      </c>
      <c r="F1361" s="8">
        <v>983498</v>
      </c>
      <c r="G1361" s="8">
        <v>6863363</v>
      </c>
      <c r="H1361" s="31">
        <v>53196.24</v>
      </c>
      <c r="I1361" s="8">
        <v>20525</v>
      </c>
      <c r="J1361" s="8">
        <v>488</v>
      </c>
      <c r="K1361" s="8">
        <v>14</v>
      </c>
      <c r="L1361" s="32" cm="1">
        <f t="array" ref="L1361">ConvRate(K1361,J1361)</f>
        <v>2.8688524590163935E-2</v>
      </c>
      <c r="M1361" s="33">
        <v>31517</v>
      </c>
      <c r="N1361" s="33" cm="1">
        <f t="array" ref="N1361">Profit(M1361,H1361)</f>
        <v>-21679.24</v>
      </c>
      <c r="O1361" s="34">
        <f t="shared" si="42"/>
        <v>2.5917778319123022</v>
      </c>
      <c r="P1361" s="34" cm="1">
        <f t="array" ref="P1361">CostperConv('Master Data'!$H1361,'Master Data'!$K1361)</f>
        <v>3799.7314285714283</v>
      </c>
      <c r="Q1361" s="32">
        <f t="shared" si="43"/>
        <v>2.9905164567282832E-3</v>
      </c>
      <c r="R1361" s="35" cm="1">
        <f t="array" ref="R1361">ProfitPCNT(N1361,H1361)</f>
        <v>-0.4075333143846257</v>
      </c>
      <c r="T1361" s="11"/>
      <c r="U1361" s="11"/>
    </row>
    <row r="1362" spans="1:21" x14ac:dyDescent="0.2">
      <c r="A1362" s="7">
        <v>129</v>
      </c>
      <c r="B1362" s="36">
        <v>44328</v>
      </c>
      <c r="C1362" s="7" t="str" cm="1">
        <f t="array" ref="C1362">Host(D1362)</f>
        <v>Facebook</v>
      </c>
      <c r="D1362" s="7" t="s">
        <v>20</v>
      </c>
      <c r="E1362" s="7" t="s">
        <v>11</v>
      </c>
      <c r="F1362" s="7">
        <v>4387490</v>
      </c>
      <c r="G1362" s="7">
        <v>47637</v>
      </c>
      <c r="H1362" s="37">
        <v>11128.58</v>
      </c>
      <c r="I1362" s="7">
        <v>977</v>
      </c>
      <c r="J1362" s="7">
        <v>31</v>
      </c>
      <c r="K1362" s="7">
        <v>8</v>
      </c>
      <c r="L1362" s="38" cm="1">
        <f t="array" ref="L1362">ConvRate(K1362,J1362)</f>
        <v>0.25806451612903225</v>
      </c>
      <c r="M1362" s="39">
        <v>39246</v>
      </c>
      <c r="N1362" s="39" cm="1">
        <f t="array" ref="N1362">Profit(M1362,H1362)</f>
        <v>28117.42</v>
      </c>
      <c r="O1362" s="40">
        <f t="shared" si="42"/>
        <v>11.390562947799387</v>
      </c>
      <c r="P1362" s="40" cm="1">
        <f t="array" ref="P1362">CostperConv('Master Data'!$H1362,'Master Data'!$K1362)</f>
        <v>1391.0725</v>
      </c>
      <c r="Q1362" s="38">
        <f t="shared" si="43"/>
        <v>2.0509268005961753E-2</v>
      </c>
      <c r="R1362" s="41" cm="1">
        <f t="array" ref="R1362">ProfitPCNT(N1362,H1362)</f>
        <v>2.5265954865760052</v>
      </c>
      <c r="T1362" s="11"/>
      <c r="U1362" s="11"/>
    </row>
    <row r="1363" spans="1:21" x14ac:dyDescent="0.2">
      <c r="A1363" s="8">
        <v>130</v>
      </c>
      <c r="B1363" s="30">
        <v>44328</v>
      </c>
      <c r="C1363" s="8" t="str" cm="1">
        <f t="array" ref="C1363">Host(D1363)</f>
        <v>Facebook</v>
      </c>
      <c r="D1363" s="8" t="s">
        <v>21</v>
      </c>
      <c r="E1363" s="8" t="s">
        <v>11</v>
      </c>
      <c r="F1363" s="8">
        <v>544756</v>
      </c>
      <c r="G1363" s="8">
        <v>463556</v>
      </c>
      <c r="H1363" s="31">
        <v>49168.71</v>
      </c>
      <c r="I1363" s="8">
        <v>4501</v>
      </c>
      <c r="J1363" s="8">
        <v>34</v>
      </c>
      <c r="K1363" s="8">
        <v>4</v>
      </c>
      <c r="L1363" s="32" cm="1">
        <f t="array" ref="L1363">ConvRate(K1363,J1363)</f>
        <v>0.11764705882352941</v>
      </c>
      <c r="M1363" s="33">
        <v>8139</v>
      </c>
      <c r="N1363" s="33" cm="1">
        <f t="array" ref="N1363">Profit(M1363,H1363)</f>
        <v>-41029.71</v>
      </c>
      <c r="O1363" s="34">
        <f t="shared" si="42"/>
        <v>10.923952455009998</v>
      </c>
      <c r="P1363" s="34" cm="1">
        <f t="array" ref="P1363">CostperConv('Master Data'!$H1363,'Master Data'!$K1363)</f>
        <v>12292.1775</v>
      </c>
      <c r="Q1363" s="32">
        <f t="shared" si="43"/>
        <v>9.7097222342068697E-3</v>
      </c>
      <c r="R1363" s="35" cm="1">
        <f t="array" ref="R1363">ProfitPCNT(N1363,H1363)</f>
        <v>-0.83446789635115504</v>
      </c>
      <c r="T1363" s="11"/>
      <c r="U1363" s="11"/>
    </row>
    <row r="1364" spans="1:21" x14ac:dyDescent="0.2">
      <c r="A1364" s="7">
        <v>131</v>
      </c>
      <c r="B1364" s="36">
        <v>44328</v>
      </c>
      <c r="C1364" s="7" t="str" cm="1">
        <f t="array" ref="C1364">Host(D1364)</f>
        <v>Instagram</v>
      </c>
      <c r="D1364" s="7" t="s">
        <v>22</v>
      </c>
      <c r="E1364" s="7" t="s">
        <v>17</v>
      </c>
      <c r="F1364" s="7">
        <v>374754</v>
      </c>
      <c r="G1364" s="7">
        <v>1094873</v>
      </c>
      <c r="H1364" s="37">
        <v>310205.11</v>
      </c>
      <c r="I1364" s="7">
        <v>10479</v>
      </c>
      <c r="J1364" s="7">
        <v>434</v>
      </c>
      <c r="K1364" s="7">
        <v>77</v>
      </c>
      <c r="L1364" s="38" cm="1">
        <f t="array" ref="L1364">ConvRate(K1364,J1364)</f>
        <v>0.17741935483870969</v>
      </c>
      <c r="M1364" s="39">
        <v>331533</v>
      </c>
      <c r="N1364" s="39" cm="1">
        <f t="array" ref="N1364">Profit(M1364,H1364)</f>
        <v>21327.89</v>
      </c>
      <c r="O1364" s="40">
        <f t="shared" si="42"/>
        <v>29.602548907338484</v>
      </c>
      <c r="P1364" s="40" cm="1">
        <f t="array" ref="P1364">CostperConv('Master Data'!$H1364,'Master Data'!$K1364)</f>
        <v>4028.6377922077922</v>
      </c>
      <c r="Q1364" s="38">
        <f t="shared" si="43"/>
        <v>9.5709730717626618E-3</v>
      </c>
      <c r="R1364" s="41" cm="1">
        <f t="array" ref="R1364">ProfitPCNT(N1364,H1364)</f>
        <v>6.8754154307773971E-2</v>
      </c>
      <c r="T1364" s="11"/>
      <c r="U1364" s="11"/>
    </row>
    <row r="1365" spans="1:21" x14ac:dyDescent="0.2">
      <c r="A1365" s="8">
        <v>132</v>
      </c>
      <c r="B1365" s="30">
        <v>44328</v>
      </c>
      <c r="C1365" s="8" t="str" cm="1">
        <f t="array" ref="C1365">Host(D1365)</f>
        <v>Google</v>
      </c>
      <c r="D1365" s="8" t="s">
        <v>23</v>
      </c>
      <c r="E1365" s="8" t="s">
        <v>24</v>
      </c>
      <c r="F1365" s="8">
        <v>39889</v>
      </c>
      <c r="G1365" s="8">
        <v>10602786</v>
      </c>
      <c r="H1365" s="31">
        <v>173809.28</v>
      </c>
      <c r="I1365" s="8">
        <v>18786</v>
      </c>
      <c r="J1365" s="8">
        <v>295</v>
      </c>
      <c r="K1365" s="8">
        <v>49</v>
      </c>
      <c r="L1365" s="32" cm="1">
        <f t="array" ref="L1365">ConvRate(K1365,J1365)</f>
        <v>0.16610169491525423</v>
      </c>
      <c r="M1365" s="33">
        <v>157785</v>
      </c>
      <c r="N1365" s="33" cm="1">
        <f t="array" ref="N1365">Profit(M1365,H1365)</f>
        <v>-16024.28</v>
      </c>
      <c r="O1365" s="34">
        <f t="shared" si="42"/>
        <v>9.2520643032045147</v>
      </c>
      <c r="P1365" s="34" cm="1">
        <f t="array" ref="P1365">CostperConv('Master Data'!$H1365,'Master Data'!$K1365)</f>
        <v>3547.1281632653063</v>
      </c>
      <c r="Q1365" s="32">
        <f t="shared" si="43"/>
        <v>1.7717984688175353E-3</v>
      </c>
      <c r="R1365" s="35" cm="1">
        <f t="array" ref="R1365">ProfitPCNT(N1365,H1365)</f>
        <v>-9.2194616996284673E-2</v>
      </c>
      <c r="T1365" s="11"/>
      <c r="U1365" s="11"/>
    </row>
    <row r="1366" spans="1:21" x14ac:dyDescent="0.2">
      <c r="A1366" s="7">
        <v>133</v>
      </c>
      <c r="B1366" s="36">
        <v>44329</v>
      </c>
      <c r="C1366" s="7" t="str" cm="1">
        <f t="array" ref="C1366">Host(D1366)</f>
        <v>Facebook</v>
      </c>
      <c r="D1366" s="7" t="s">
        <v>10</v>
      </c>
      <c r="E1366" s="7" t="s">
        <v>11</v>
      </c>
      <c r="F1366" s="7">
        <v>349043</v>
      </c>
      <c r="G1366" s="7">
        <v>1339299</v>
      </c>
      <c r="H1366" s="37">
        <v>257738.1</v>
      </c>
      <c r="I1366" s="7">
        <v>13102</v>
      </c>
      <c r="J1366" s="7">
        <v>413</v>
      </c>
      <c r="K1366" s="7">
        <v>69</v>
      </c>
      <c r="L1366" s="38" cm="1">
        <f t="array" ref="L1366">ConvRate(K1366,J1366)</f>
        <v>0.16707021791767554</v>
      </c>
      <c r="M1366" s="39">
        <v>402694</v>
      </c>
      <c r="N1366" s="39" cm="1">
        <f t="array" ref="N1366">Profit(M1366,H1366)</f>
        <v>144955.9</v>
      </c>
      <c r="O1366" s="40">
        <f t="shared" si="42"/>
        <v>19.671660815142726</v>
      </c>
      <c r="P1366" s="40" cm="1">
        <f t="array" ref="P1366">CostperConv('Master Data'!$H1366,'Master Data'!$K1366)</f>
        <v>3735.3347826086956</v>
      </c>
      <c r="Q1366" s="38">
        <f t="shared" si="43"/>
        <v>9.7827296219888168E-3</v>
      </c>
      <c r="R1366" s="41" cm="1">
        <f t="array" ref="R1366">ProfitPCNT(N1366,H1366)</f>
        <v>0.56241549076368602</v>
      </c>
      <c r="T1366" s="11"/>
      <c r="U1366" s="11"/>
    </row>
    <row r="1367" spans="1:21" x14ac:dyDescent="0.2">
      <c r="A1367" s="8">
        <v>134</v>
      </c>
      <c r="B1367" s="30">
        <v>44329</v>
      </c>
      <c r="C1367" s="8" t="str" cm="1">
        <f t="array" ref="C1367">Host(D1367)</f>
        <v>Facebook</v>
      </c>
      <c r="D1367" s="8" t="s">
        <v>12</v>
      </c>
      <c r="E1367" s="8" t="s">
        <v>11</v>
      </c>
      <c r="F1367" s="8">
        <v>348934</v>
      </c>
      <c r="G1367" s="8">
        <v>1896004</v>
      </c>
      <c r="H1367" s="31">
        <v>281399.65999999997</v>
      </c>
      <c r="I1367" s="8">
        <v>17648</v>
      </c>
      <c r="J1367" s="8">
        <v>641</v>
      </c>
      <c r="K1367" s="8">
        <v>53</v>
      </c>
      <c r="L1367" s="32" cm="1">
        <f t="array" ref="L1367">ConvRate(K1367,J1367)</f>
        <v>8.2683307332293288E-2</v>
      </c>
      <c r="M1367" s="33">
        <v>224145</v>
      </c>
      <c r="N1367" s="33" cm="1">
        <f t="array" ref="N1367">Profit(M1367,H1367)</f>
        <v>-57254.66</v>
      </c>
      <c r="O1367" s="34">
        <f t="shared" si="42"/>
        <v>15.945130326382591</v>
      </c>
      <c r="P1367" s="34" cm="1">
        <f t="array" ref="P1367">CostperConv('Master Data'!$H1367,'Master Data'!$K1367)</f>
        <v>5309.4275471698111</v>
      </c>
      <c r="Q1367" s="32">
        <f t="shared" si="43"/>
        <v>9.3079972405121503E-3</v>
      </c>
      <c r="R1367" s="35" cm="1">
        <f t="array" ref="R1367">ProfitPCNT(N1367,H1367)</f>
        <v>-0.20346385635291817</v>
      </c>
      <c r="T1367" s="11"/>
      <c r="U1367" s="11"/>
    </row>
    <row r="1368" spans="1:21" x14ac:dyDescent="0.2">
      <c r="A1368" s="7">
        <v>135</v>
      </c>
      <c r="B1368" s="36">
        <v>44329</v>
      </c>
      <c r="C1368" s="7" t="str" cm="1">
        <f t="array" ref="C1368">Host(D1368)</f>
        <v>Google</v>
      </c>
      <c r="D1368" s="7" t="s">
        <v>13</v>
      </c>
      <c r="E1368" s="7" t="s">
        <v>14</v>
      </c>
      <c r="F1368" s="7">
        <v>89459845</v>
      </c>
      <c r="G1368" s="7">
        <v>200444</v>
      </c>
      <c r="H1368" s="37">
        <v>56842.879999999997</v>
      </c>
      <c r="I1368" s="7">
        <v>4675</v>
      </c>
      <c r="J1368" s="7">
        <v>87</v>
      </c>
      <c r="K1368" s="7">
        <v>19</v>
      </c>
      <c r="L1368" s="38" cm="1">
        <f t="array" ref="L1368">ConvRate(K1368,J1368)</f>
        <v>0.21839080459770116</v>
      </c>
      <c r="M1368" s="39">
        <v>159008</v>
      </c>
      <c r="N1368" s="39" cm="1">
        <f t="array" ref="N1368">Profit(M1368,H1368)</f>
        <v>102165.12</v>
      </c>
      <c r="O1368" s="40">
        <f t="shared" si="42"/>
        <v>12.158904812834225</v>
      </c>
      <c r="P1368" s="40" cm="1">
        <f t="array" ref="P1368">CostperConv('Master Data'!$H1368,'Master Data'!$K1368)</f>
        <v>2991.7305263157891</v>
      </c>
      <c r="Q1368" s="38">
        <f t="shared" si="43"/>
        <v>2.3323222446169505E-2</v>
      </c>
      <c r="R1368" s="41" cm="1">
        <f t="array" ref="R1368">ProfitPCNT(N1368,H1368)</f>
        <v>1.7973248364614882</v>
      </c>
      <c r="T1368" s="11"/>
      <c r="U1368" s="11"/>
    </row>
    <row r="1369" spans="1:21" x14ac:dyDescent="0.2">
      <c r="A1369" s="8">
        <v>136</v>
      </c>
      <c r="B1369" s="30">
        <v>44329</v>
      </c>
      <c r="C1369" s="8" t="str" cm="1">
        <f t="array" ref="C1369">Host(D1369)</f>
        <v>Google</v>
      </c>
      <c r="D1369" s="8" t="s">
        <v>15</v>
      </c>
      <c r="E1369" s="8" t="s">
        <v>14</v>
      </c>
      <c r="F1369" s="8">
        <v>127823</v>
      </c>
      <c r="G1369" s="8">
        <v>3656391</v>
      </c>
      <c r="H1369" s="31">
        <v>241537.46</v>
      </c>
      <c r="I1369" s="8">
        <v>10486</v>
      </c>
      <c r="J1369" s="8">
        <v>337</v>
      </c>
      <c r="K1369" s="8">
        <v>66</v>
      </c>
      <c r="L1369" s="32" cm="1">
        <f t="array" ref="L1369">ConvRate(K1369,J1369)</f>
        <v>0.19584569732937684</v>
      </c>
      <c r="M1369" s="33">
        <v>141337</v>
      </c>
      <c r="N1369" s="33" cm="1">
        <f t="array" ref="N1369">Profit(M1369,H1369)</f>
        <v>-100200.46</v>
      </c>
      <c r="O1369" s="34">
        <f t="shared" si="42"/>
        <v>23.034279992370781</v>
      </c>
      <c r="P1369" s="34" cm="1">
        <f t="array" ref="P1369">CostperConv('Master Data'!$H1369,'Master Data'!$K1369)</f>
        <v>3659.6584848484849</v>
      </c>
      <c r="Q1369" s="32">
        <f t="shared" si="43"/>
        <v>2.8678552157031345E-3</v>
      </c>
      <c r="R1369" s="35" cm="1">
        <f t="array" ref="R1369">ProfitPCNT(N1369,H1369)</f>
        <v>-0.41484438894074654</v>
      </c>
      <c r="T1369" s="11"/>
      <c r="U1369" s="11"/>
    </row>
    <row r="1370" spans="1:21" x14ac:dyDescent="0.2">
      <c r="A1370" s="7">
        <v>137</v>
      </c>
      <c r="B1370" s="36">
        <v>44329</v>
      </c>
      <c r="C1370" s="7" t="str" cm="1">
        <f t="array" ref="C1370">Host(D1370)</f>
        <v>YouTube</v>
      </c>
      <c r="D1370" s="7" t="s">
        <v>16</v>
      </c>
      <c r="E1370" s="7" t="s">
        <v>17</v>
      </c>
      <c r="F1370" s="7">
        <v>10934</v>
      </c>
      <c r="G1370" s="7">
        <v>2631122</v>
      </c>
      <c r="H1370" s="37">
        <v>175002.97</v>
      </c>
      <c r="I1370" s="7">
        <v>25585</v>
      </c>
      <c r="J1370" s="7">
        <v>899</v>
      </c>
      <c r="K1370" s="7">
        <v>140</v>
      </c>
      <c r="L1370" s="38" cm="1">
        <f t="array" ref="L1370">ConvRate(K1370,J1370)</f>
        <v>0.15572858731924361</v>
      </c>
      <c r="M1370" s="39">
        <v>1110896</v>
      </c>
      <c r="N1370" s="39" cm="1">
        <f t="array" ref="N1370">Profit(M1370,H1370)</f>
        <v>935893.03</v>
      </c>
      <c r="O1370" s="40">
        <f t="shared" si="42"/>
        <v>6.8400613640805163</v>
      </c>
      <c r="P1370" s="40" cm="1">
        <f t="array" ref="P1370">CostperConv('Master Data'!$H1370,'Master Data'!$K1370)</f>
        <v>1250.0212142857142</v>
      </c>
      <c r="Q1370" s="38">
        <f t="shared" si="43"/>
        <v>9.7239884733585132E-3</v>
      </c>
      <c r="R1370" s="41" cm="1">
        <f t="array" ref="R1370">ProfitPCNT(N1370,H1370)</f>
        <v>5.3478694104448632</v>
      </c>
      <c r="T1370" s="11"/>
      <c r="U1370" s="11"/>
    </row>
    <row r="1371" spans="1:21" x14ac:dyDescent="0.2">
      <c r="A1371" s="8">
        <v>138</v>
      </c>
      <c r="B1371" s="30">
        <v>44329</v>
      </c>
      <c r="C1371" s="8" t="str" cm="1">
        <f t="array" ref="C1371">Host(D1371)</f>
        <v>Instagram</v>
      </c>
      <c r="D1371" s="8" t="s">
        <v>18</v>
      </c>
      <c r="E1371" s="8" t="s">
        <v>11</v>
      </c>
      <c r="F1371" s="8">
        <v>9034945</v>
      </c>
      <c r="G1371" s="8">
        <v>2704228</v>
      </c>
      <c r="H1371" s="31">
        <v>93285.86</v>
      </c>
      <c r="I1371" s="8">
        <v>13569</v>
      </c>
      <c r="J1371" s="8">
        <v>252</v>
      </c>
      <c r="K1371" s="8">
        <v>25</v>
      </c>
      <c r="L1371" s="32" cm="1">
        <f t="array" ref="L1371">ConvRate(K1371,J1371)</f>
        <v>9.9206349206349201E-2</v>
      </c>
      <c r="M1371" s="33">
        <v>209027</v>
      </c>
      <c r="N1371" s="33" cm="1">
        <f t="array" ref="N1371">Profit(M1371,H1371)</f>
        <v>115741.14</v>
      </c>
      <c r="O1371" s="34">
        <f t="shared" si="42"/>
        <v>6.8749251971405414</v>
      </c>
      <c r="P1371" s="34" cm="1">
        <f t="array" ref="P1371">CostperConv('Master Data'!$H1371,'Master Data'!$K1371)</f>
        <v>3731.4344000000001</v>
      </c>
      <c r="Q1371" s="32">
        <f t="shared" si="43"/>
        <v>5.0176982118371677E-3</v>
      </c>
      <c r="R1371" s="35" cm="1">
        <f t="array" ref="R1371">ProfitPCNT(N1371,H1371)</f>
        <v>1.240714723539023</v>
      </c>
      <c r="T1371" s="11"/>
      <c r="U1371" s="11"/>
    </row>
    <row r="1372" spans="1:21" x14ac:dyDescent="0.2">
      <c r="A1372" s="7">
        <v>139</v>
      </c>
      <c r="B1372" s="36">
        <v>44329</v>
      </c>
      <c r="C1372" s="7" t="str" cm="1">
        <f t="array" ref="C1372">Host(D1372)</f>
        <v>Instagram</v>
      </c>
      <c r="D1372" s="7" t="s">
        <v>19</v>
      </c>
      <c r="E1372" s="7" t="s">
        <v>11</v>
      </c>
      <c r="F1372" s="7">
        <v>983498</v>
      </c>
      <c r="G1372" s="7">
        <v>5193119</v>
      </c>
      <c r="H1372" s="37">
        <v>18760.34</v>
      </c>
      <c r="I1372" s="7">
        <v>30306</v>
      </c>
      <c r="J1372" s="7">
        <v>484</v>
      </c>
      <c r="K1372" s="7">
        <v>5</v>
      </c>
      <c r="L1372" s="38" cm="1">
        <f t="array" ref="L1372">ConvRate(K1372,J1372)</f>
        <v>1.0330578512396695E-2</v>
      </c>
      <c r="M1372" s="39">
        <v>11485</v>
      </c>
      <c r="N1372" s="39" cm="1">
        <f t="array" ref="N1372">Profit(M1372,H1372)</f>
        <v>-7275.34</v>
      </c>
      <c r="O1372" s="40">
        <f t="shared" si="42"/>
        <v>0.61903055500560944</v>
      </c>
      <c r="P1372" s="40" cm="1">
        <f t="array" ref="P1372">CostperConv('Master Data'!$H1372,'Master Data'!$K1372)</f>
        <v>3752.0680000000002</v>
      </c>
      <c r="Q1372" s="38">
        <f t="shared" si="43"/>
        <v>5.8357992566702207E-3</v>
      </c>
      <c r="R1372" s="41" cm="1">
        <f t="array" ref="R1372">ProfitPCNT(N1372,H1372)</f>
        <v>-0.38780427220402192</v>
      </c>
      <c r="T1372" s="11"/>
      <c r="U1372" s="11"/>
    </row>
    <row r="1373" spans="1:21" x14ac:dyDescent="0.2">
      <c r="A1373" s="8">
        <v>140</v>
      </c>
      <c r="B1373" s="30">
        <v>44329</v>
      </c>
      <c r="C1373" s="8" t="str" cm="1">
        <f t="array" ref="C1373">Host(D1373)</f>
        <v>Facebook</v>
      </c>
      <c r="D1373" s="8" t="s">
        <v>20</v>
      </c>
      <c r="E1373" s="8" t="s">
        <v>11</v>
      </c>
      <c r="F1373" s="8">
        <v>4387490</v>
      </c>
      <c r="G1373" s="8">
        <v>45159</v>
      </c>
      <c r="H1373" s="31">
        <v>7845.23</v>
      </c>
      <c r="I1373" s="8">
        <v>1749</v>
      </c>
      <c r="J1373" s="8">
        <v>18</v>
      </c>
      <c r="K1373" s="8">
        <v>4</v>
      </c>
      <c r="L1373" s="32" cm="1">
        <f t="array" ref="L1373">ConvRate(K1373,J1373)</f>
        <v>0.22222222222222221</v>
      </c>
      <c r="M1373" s="33">
        <v>22542</v>
      </c>
      <c r="N1373" s="33" cm="1">
        <f t="array" ref="N1373">Profit(M1373,H1373)</f>
        <v>14696.77</v>
      </c>
      <c r="O1373" s="34">
        <f t="shared" si="42"/>
        <v>4.4855517438536303</v>
      </c>
      <c r="P1373" s="34" cm="1">
        <f t="array" ref="P1373">CostperConv('Master Data'!$H1373,'Master Data'!$K1373)</f>
        <v>1961.3074999999999</v>
      </c>
      <c r="Q1373" s="32">
        <f t="shared" si="43"/>
        <v>3.8729821298080114E-2</v>
      </c>
      <c r="R1373" s="35" cm="1">
        <f t="array" ref="R1373">ProfitPCNT(N1373,H1373)</f>
        <v>1.8733383215023653</v>
      </c>
      <c r="T1373" s="11"/>
      <c r="U1373" s="11"/>
    </row>
    <row r="1374" spans="1:21" x14ac:dyDescent="0.2">
      <c r="A1374" s="7">
        <v>141</v>
      </c>
      <c r="B1374" s="36">
        <v>44329</v>
      </c>
      <c r="C1374" s="7" t="str" cm="1">
        <f t="array" ref="C1374">Host(D1374)</f>
        <v>Facebook</v>
      </c>
      <c r="D1374" s="7" t="s">
        <v>21</v>
      </c>
      <c r="E1374" s="7" t="s">
        <v>11</v>
      </c>
      <c r="F1374" s="7">
        <v>544756</v>
      </c>
      <c r="G1374" s="7">
        <v>529738</v>
      </c>
      <c r="H1374" s="37">
        <v>182397.66</v>
      </c>
      <c r="I1374" s="7">
        <v>6705</v>
      </c>
      <c r="J1374" s="7">
        <v>119</v>
      </c>
      <c r="K1374" s="7">
        <v>19</v>
      </c>
      <c r="L1374" s="38" cm="1">
        <f t="array" ref="L1374">ConvRate(K1374,J1374)</f>
        <v>0.15966386554621848</v>
      </c>
      <c r="M1374" s="39">
        <v>27269</v>
      </c>
      <c r="N1374" s="39" cm="1">
        <f t="array" ref="N1374">Profit(M1374,H1374)</f>
        <v>-155128.66</v>
      </c>
      <c r="O1374" s="40">
        <f t="shared" si="42"/>
        <v>27.203230425055928</v>
      </c>
      <c r="P1374" s="40" cm="1">
        <f t="array" ref="P1374">CostperConv('Master Data'!$H1374,'Master Data'!$K1374)</f>
        <v>9599.8768421052628</v>
      </c>
      <c r="Q1374" s="38">
        <f t="shared" si="43"/>
        <v>1.2657200351872058E-2</v>
      </c>
      <c r="R1374" s="41" cm="1">
        <f t="array" ref="R1374">ProfitPCNT(N1374,H1374)</f>
        <v>-0.850496985542468</v>
      </c>
      <c r="T1374" s="11"/>
      <c r="U1374" s="11"/>
    </row>
    <row r="1375" spans="1:21" x14ac:dyDescent="0.2">
      <c r="A1375" s="8">
        <v>142</v>
      </c>
      <c r="B1375" s="30">
        <v>44329</v>
      </c>
      <c r="C1375" s="8" t="str" cm="1">
        <f t="array" ref="C1375">Host(D1375)</f>
        <v>Instagram</v>
      </c>
      <c r="D1375" s="8" t="s">
        <v>22</v>
      </c>
      <c r="E1375" s="8" t="s">
        <v>17</v>
      </c>
      <c r="F1375" s="8">
        <v>374754</v>
      </c>
      <c r="G1375" s="8">
        <v>1678488</v>
      </c>
      <c r="H1375" s="31">
        <v>34130.800000000003</v>
      </c>
      <c r="I1375" s="8">
        <v>14103</v>
      </c>
      <c r="J1375" s="8">
        <v>41</v>
      </c>
      <c r="K1375" s="8">
        <v>8</v>
      </c>
      <c r="L1375" s="32" cm="1">
        <f t="array" ref="L1375">ConvRate(K1375,J1375)</f>
        <v>0.1951219512195122</v>
      </c>
      <c r="M1375" s="33">
        <v>40462</v>
      </c>
      <c r="N1375" s="33" cm="1">
        <f t="array" ref="N1375">Profit(M1375,H1375)</f>
        <v>6331.2</v>
      </c>
      <c r="O1375" s="34">
        <f t="shared" si="42"/>
        <v>2.4201091966248316</v>
      </c>
      <c r="P1375" s="34" cm="1">
        <f t="array" ref="P1375">CostperConv('Master Data'!$H1375,'Master Data'!$K1375)</f>
        <v>4266.3500000000004</v>
      </c>
      <c r="Q1375" s="32">
        <f t="shared" si="43"/>
        <v>8.402204841500208E-3</v>
      </c>
      <c r="R1375" s="35" cm="1">
        <f t="array" ref="R1375">ProfitPCNT(N1375,H1375)</f>
        <v>0.18549814244025922</v>
      </c>
      <c r="T1375" s="11"/>
      <c r="U1375" s="11"/>
    </row>
    <row r="1376" spans="1:21" x14ac:dyDescent="0.2">
      <c r="A1376" s="7">
        <v>143</v>
      </c>
      <c r="B1376" s="36">
        <v>44329</v>
      </c>
      <c r="C1376" s="7" t="str" cm="1">
        <f t="array" ref="C1376">Host(D1376)</f>
        <v>Google</v>
      </c>
      <c r="D1376" s="7" t="s">
        <v>23</v>
      </c>
      <c r="E1376" s="7" t="s">
        <v>24</v>
      </c>
      <c r="F1376" s="7">
        <v>39889</v>
      </c>
      <c r="G1376" s="7">
        <v>16001962</v>
      </c>
      <c r="H1376" s="37">
        <v>465875.33</v>
      </c>
      <c r="I1376" s="7">
        <v>21902</v>
      </c>
      <c r="J1376" s="7">
        <v>867</v>
      </c>
      <c r="K1376" s="7">
        <v>116</v>
      </c>
      <c r="L1376" s="38" cm="1">
        <f t="array" ref="L1376">ConvRate(K1376,J1376)</f>
        <v>0.13379469434832755</v>
      </c>
      <c r="M1376" s="39">
        <v>336488</v>
      </c>
      <c r="N1376" s="39" cm="1">
        <f t="array" ref="N1376">Profit(M1376,H1376)</f>
        <v>-129387.33</v>
      </c>
      <c r="O1376" s="40">
        <f t="shared" si="42"/>
        <v>21.270903570450187</v>
      </c>
      <c r="P1376" s="40" cm="1">
        <f t="array" ref="P1376">CostperConv('Master Data'!$H1376,'Master Data'!$K1376)</f>
        <v>4016.1666379310345</v>
      </c>
      <c r="Q1376" s="38">
        <f t="shared" si="43"/>
        <v>1.3687071622842249E-3</v>
      </c>
      <c r="R1376" s="41" cm="1">
        <f t="array" ref="R1376">ProfitPCNT(N1376,H1376)</f>
        <v>-0.27772951617764347</v>
      </c>
      <c r="T1376" s="11"/>
      <c r="U1376" s="11"/>
    </row>
    <row r="1377" spans="1:21" x14ac:dyDescent="0.2">
      <c r="A1377" s="8">
        <v>144</v>
      </c>
      <c r="B1377" s="30">
        <v>44330</v>
      </c>
      <c r="C1377" s="8" t="str" cm="1">
        <f t="array" ref="C1377">Host(D1377)</f>
        <v>Facebook</v>
      </c>
      <c r="D1377" s="8" t="s">
        <v>10</v>
      </c>
      <c r="E1377" s="8" t="s">
        <v>11</v>
      </c>
      <c r="F1377" s="8">
        <v>349043</v>
      </c>
      <c r="G1377" s="8">
        <v>2796788</v>
      </c>
      <c r="H1377" s="31">
        <v>56513.94</v>
      </c>
      <c r="I1377" s="8">
        <v>14393</v>
      </c>
      <c r="J1377" s="8">
        <v>129</v>
      </c>
      <c r="K1377" s="8">
        <v>11</v>
      </c>
      <c r="L1377" s="32" cm="1">
        <f t="array" ref="L1377">ConvRate(K1377,J1377)</f>
        <v>8.5271317829457363E-2</v>
      </c>
      <c r="M1377" s="33">
        <v>71783</v>
      </c>
      <c r="N1377" s="33" cm="1">
        <f t="array" ref="N1377">Profit(M1377,H1377)</f>
        <v>15269.06</v>
      </c>
      <c r="O1377" s="34">
        <f t="shared" si="42"/>
        <v>3.9264878760508584</v>
      </c>
      <c r="P1377" s="34" cm="1">
        <f t="array" ref="P1377">CostperConv('Master Data'!$H1377,'Master Data'!$K1377)</f>
        <v>5137.630909090909</v>
      </c>
      <c r="Q1377" s="32">
        <f t="shared" si="43"/>
        <v>5.1462606389901557E-3</v>
      </c>
      <c r="R1377" s="35" cm="1">
        <f t="array" ref="R1377">ProfitPCNT(N1377,H1377)</f>
        <v>0.27018218867769611</v>
      </c>
      <c r="T1377" s="11"/>
      <c r="U1377" s="11"/>
    </row>
    <row r="1378" spans="1:21" x14ac:dyDescent="0.2">
      <c r="A1378" s="7">
        <v>145</v>
      </c>
      <c r="B1378" s="36">
        <v>44330</v>
      </c>
      <c r="C1378" s="7" t="str" cm="1">
        <f t="array" ref="C1378">Host(D1378)</f>
        <v>Facebook</v>
      </c>
      <c r="D1378" s="7" t="s">
        <v>12</v>
      </c>
      <c r="E1378" s="7" t="s">
        <v>11</v>
      </c>
      <c r="F1378" s="7">
        <v>348934</v>
      </c>
      <c r="G1378" s="7">
        <v>8487766</v>
      </c>
      <c r="H1378" s="37">
        <v>158994.21</v>
      </c>
      <c r="I1378" s="7">
        <v>19360</v>
      </c>
      <c r="J1378" s="7">
        <v>385</v>
      </c>
      <c r="K1378" s="7">
        <v>25</v>
      </c>
      <c r="L1378" s="38" cm="1">
        <f t="array" ref="L1378">ConvRate(K1378,J1378)</f>
        <v>6.4935064935064929E-2</v>
      </c>
      <c r="M1378" s="39">
        <v>157832</v>
      </c>
      <c r="N1378" s="39" cm="1">
        <f t="array" ref="N1378">Profit(M1378,H1378)</f>
        <v>-1162.21</v>
      </c>
      <c r="O1378" s="40">
        <f t="shared" si="42"/>
        <v>8.2125108471074384</v>
      </c>
      <c r="P1378" s="40" cm="1">
        <f t="array" ref="P1378">CostperConv('Master Data'!$H1378,'Master Data'!$K1378)</f>
        <v>6359.7683999999999</v>
      </c>
      <c r="Q1378" s="38">
        <f t="shared" si="43"/>
        <v>2.2809299879379334E-3</v>
      </c>
      <c r="R1378" s="41" cm="1">
        <f t="array" ref="R1378">ProfitPCNT(N1378,H1378)</f>
        <v>-7.3097630410566532E-3</v>
      </c>
      <c r="T1378" s="11"/>
      <c r="U1378" s="11"/>
    </row>
    <row r="1379" spans="1:21" x14ac:dyDescent="0.2">
      <c r="A1379" s="8">
        <v>146</v>
      </c>
      <c r="B1379" s="30">
        <v>44330</v>
      </c>
      <c r="C1379" s="8" t="str" cm="1">
        <f t="array" ref="C1379">Host(D1379)</f>
        <v>Google</v>
      </c>
      <c r="D1379" s="8" t="s">
        <v>13</v>
      </c>
      <c r="E1379" s="8" t="s">
        <v>14</v>
      </c>
      <c r="F1379" s="8">
        <v>89459845</v>
      </c>
      <c r="G1379" s="8">
        <v>288510</v>
      </c>
      <c r="H1379" s="31">
        <v>66876.83</v>
      </c>
      <c r="I1379" s="8">
        <v>4859</v>
      </c>
      <c r="J1379" s="8">
        <v>95</v>
      </c>
      <c r="K1379" s="8">
        <v>10</v>
      </c>
      <c r="L1379" s="32" cm="1">
        <f t="array" ref="L1379">ConvRate(K1379,J1379)</f>
        <v>0.10526315789473684</v>
      </c>
      <c r="M1379" s="33">
        <v>85434</v>
      </c>
      <c r="N1379" s="33" cm="1">
        <f t="array" ref="N1379">Profit(M1379,H1379)</f>
        <v>18557.169999999998</v>
      </c>
      <c r="O1379" s="34">
        <f t="shared" si="42"/>
        <v>13.763496604239556</v>
      </c>
      <c r="P1379" s="34" cm="1">
        <f t="array" ref="P1379">CostperConv('Master Data'!$H1379,'Master Data'!$K1379)</f>
        <v>6687.683</v>
      </c>
      <c r="Q1379" s="32">
        <f t="shared" si="43"/>
        <v>1.6841703927073584E-2</v>
      </c>
      <c r="R1379" s="35" cm="1">
        <f t="array" ref="R1379">ProfitPCNT(N1379,H1379)</f>
        <v>0.27748279934919162</v>
      </c>
      <c r="T1379" s="11"/>
      <c r="U1379" s="11"/>
    </row>
    <row r="1380" spans="1:21" x14ac:dyDescent="0.2">
      <c r="A1380" s="7">
        <v>147</v>
      </c>
      <c r="B1380" s="36">
        <v>44330</v>
      </c>
      <c r="C1380" s="7" t="str" cm="1">
        <f t="array" ref="C1380">Host(D1380)</f>
        <v>Google</v>
      </c>
      <c r="D1380" s="7" t="s">
        <v>15</v>
      </c>
      <c r="E1380" s="7" t="s">
        <v>14</v>
      </c>
      <c r="F1380" s="7">
        <v>127823</v>
      </c>
      <c r="G1380" s="7">
        <v>3569427</v>
      </c>
      <c r="H1380" s="37">
        <v>233788.4</v>
      </c>
      <c r="I1380" s="7">
        <v>14212</v>
      </c>
      <c r="J1380" s="7">
        <v>527</v>
      </c>
      <c r="K1380" s="7">
        <v>50</v>
      </c>
      <c r="L1380" s="38" cm="1">
        <f t="array" ref="L1380">ConvRate(K1380,J1380)</f>
        <v>9.4876660341555979E-2</v>
      </c>
      <c r="M1380" s="39">
        <v>116240</v>
      </c>
      <c r="N1380" s="39" cm="1">
        <f t="array" ref="N1380">Profit(M1380,H1380)</f>
        <v>-117548.4</v>
      </c>
      <c r="O1380" s="40">
        <f t="shared" si="42"/>
        <v>16.450070363073458</v>
      </c>
      <c r="P1380" s="40" cm="1">
        <f t="array" ref="P1380">CostperConv('Master Data'!$H1380,'Master Data'!$K1380)</f>
        <v>4675.768</v>
      </c>
      <c r="Q1380" s="38">
        <f t="shared" si="43"/>
        <v>3.981591443108376E-3</v>
      </c>
      <c r="R1380" s="41" cm="1">
        <f t="array" ref="R1380">ProfitPCNT(N1380,H1380)</f>
        <v>-0.50279825688528601</v>
      </c>
      <c r="T1380" s="11"/>
      <c r="U1380" s="11"/>
    </row>
    <row r="1381" spans="1:21" x14ac:dyDescent="0.2">
      <c r="A1381" s="8">
        <v>148</v>
      </c>
      <c r="B1381" s="30">
        <v>44330</v>
      </c>
      <c r="C1381" s="8" t="str" cm="1">
        <f t="array" ref="C1381">Host(D1381)</f>
        <v>YouTube</v>
      </c>
      <c r="D1381" s="8" t="s">
        <v>16</v>
      </c>
      <c r="E1381" s="8" t="s">
        <v>17</v>
      </c>
      <c r="F1381" s="8">
        <v>10934</v>
      </c>
      <c r="G1381" s="8">
        <v>2465981</v>
      </c>
      <c r="H1381" s="31">
        <v>205089.7</v>
      </c>
      <c r="I1381" s="8">
        <v>24543</v>
      </c>
      <c r="J1381" s="8">
        <v>435</v>
      </c>
      <c r="K1381" s="8">
        <v>93</v>
      </c>
      <c r="L1381" s="32" cm="1">
        <f t="array" ref="L1381">ConvRate(K1381,J1381)</f>
        <v>0.21379310344827587</v>
      </c>
      <c r="M1381" s="33">
        <v>775471</v>
      </c>
      <c r="N1381" s="33" cm="1">
        <f t="array" ref="N1381">Profit(M1381,H1381)</f>
        <v>570381.30000000005</v>
      </c>
      <c r="O1381" s="34">
        <f t="shared" si="42"/>
        <v>8.3563419304893465</v>
      </c>
      <c r="P1381" s="34" cm="1">
        <f t="array" ref="P1381">CostperConv('Master Data'!$H1381,'Master Data'!$K1381)</f>
        <v>2205.2655913978497</v>
      </c>
      <c r="Q1381" s="32">
        <f t="shared" si="43"/>
        <v>9.952631427411646E-3</v>
      </c>
      <c r="R1381" s="35" cm="1">
        <f t="array" ref="R1381">ProfitPCNT(N1381,H1381)</f>
        <v>2.7811308905322889</v>
      </c>
      <c r="T1381" s="11"/>
      <c r="U1381" s="11"/>
    </row>
    <row r="1382" spans="1:21" x14ac:dyDescent="0.2">
      <c r="A1382" s="7">
        <v>149</v>
      </c>
      <c r="B1382" s="36">
        <v>44330</v>
      </c>
      <c r="C1382" s="7" t="str" cm="1">
        <f t="array" ref="C1382">Host(D1382)</f>
        <v>Instagram</v>
      </c>
      <c r="D1382" s="7" t="s">
        <v>18</v>
      </c>
      <c r="E1382" s="7" t="s">
        <v>11</v>
      </c>
      <c r="F1382" s="7">
        <v>9034945</v>
      </c>
      <c r="G1382" s="7">
        <v>3500822</v>
      </c>
      <c r="H1382" s="37">
        <v>270596.24</v>
      </c>
      <c r="I1382" s="7">
        <v>16168</v>
      </c>
      <c r="J1382" s="7">
        <v>487</v>
      </c>
      <c r="K1382" s="7">
        <v>83</v>
      </c>
      <c r="L1382" s="38" cm="1">
        <f t="array" ref="L1382">ConvRate(K1382,J1382)</f>
        <v>0.17043121149897331</v>
      </c>
      <c r="M1382" s="39">
        <v>338537</v>
      </c>
      <c r="N1382" s="39" cm="1">
        <f t="array" ref="N1382">Profit(M1382,H1382)</f>
        <v>67940.759999999995</v>
      </c>
      <c r="O1382" s="40">
        <f t="shared" si="42"/>
        <v>16.736531420089065</v>
      </c>
      <c r="P1382" s="40" cm="1">
        <f t="array" ref="P1382">CostperConv('Master Data'!$H1382,'Master Data'!$K1382)</f>
        <v>3260.1956626506021</v>
      </c>
      <c r="Q1382" s="38">
        <f t="shared" si="43"/>
        <v>4.6183439203707011E-3</v>
      </c>
      <c r="R1382" s="41" cm="1">
        <f t="array" ref="R1382">ProfitPCNT(N1382,H1382)</f>
        <v>0.25107798984937851</v>
      </c>
      <c r="T1382" s="11"/>
      <c r="U1382" s="11"/>
    </row>
    <row r="1383" spans="1:21" x14ac:dyDescent="0.2">
      <c r="A1383" s="8">
        <v>150</v>
      </c>
      <c r="B1383" s="30">
        <v>44330</v>
      </c>
      <c r="C1383" s="8" t="str" cm="1">
        <f t="array" ref="C1383">Host(D1383)</f>
        <v>Instagram</v>
      </c>
      <c r="D1383" s="8" t="s">
        <v>19</v>
      </c>
      <c r="E1383" s="8" t="s">
        <v>11</v>
      </c>
      <c r="F1383" s="8">
        <v>983498</v>
      </c>
      <c r="G1383" s="8">
        <v>4195744</v>
      </c>
      <c r="H1383" s="31">
        <v>207768.38</v>
      </c>
      <c r="I1383" s="8">
        <v>35336</v>
      </c>
      <c r="J1383" s="8">
        <v>1111</v>
      </c>
      <c r="K1383" s="8">
        <v>61</v>
      </c>
      <c r="L1383" s="32" cm="1">
        <f t="array" ref="L1383">ConvRate(K1383,J1383)</f>
        <v>5.4905490549054907E-2</v>
      </c>
      <c r="M1383" s="33">
        <v>118672</v>
      </c>
      <c r="N1383" s="33" cm="1">
        <f t="array" ref="N1383">Profit(M1383,H1383)</f>
        <v>-89096.38</v>
      </c>
      <c r="O1383" s="34">
        <f t="shared" si="42"/>
        <v>5.8797934118179764</v>
      </c>
      <c r="P1383" s="34" cm="1">
        <f t="array" ref="P1383">CostperConv('Master Data'!$H1383,'Master Data'!$K1383)</f>
        <v>3406.0390163934426</v>
      </c>
      <c r="Q1383" s="32">
        <f t="shared" si="43"/>
        <v>8.4218674923922914E-3</v>
      </c>
      <c r="R1383" s="35" cm="1">
        <f t="array" ref="R1383">ProfitPCNT(N1383,H1383)</f>
        <v>-0.42882550270642722</v>
      </c>
      <c r="T1383" s="11"/>
      <c r="U1383" s="11"/>
    </row>
    <row r="1384" spans="1:21" x14ac:dyDescent="0.2">
      <c r="A1384" s="7">
        <v>151</v>
      </c>
      <c r="B1384" s="36">
        <v>44330</v>
      </c>
      <c r="C1384" s="7" t="str" cm="1">
        <f t="array" ref="C1384">Host(D1384)</f>
        <v>Facebook</v>
      </c>
      <c r="D1384" s="7" t="s">
        <v>20</v>
      </c>
      <c r="E1384" s="7" t="s">
        <v>11</v>
      </c>
      <c r="F1384" s="7">
        <v>4387490</v>
      </c>
      <c r="G1384" s="7">
        <v>47026</v>
      </c>
      <c r="H1384" s="37">
        <v>4090</v>
      </c>
      <c r="I1384" s="7">
        <v>2064</v>
      </c>
      <c r="J1384" s="7">
        <v>11</v>
      </c>
      <c r="K1384" s="7">
        <v>1</v>
      </c>
      <c r="L1384" s="38" cm="1">
        <f t="array" ref="L1384">ConvRate(K1384,J1384)</f>
        <v>9.0909090909090912E-2</v>
      </c>
      <c r="M1384" s="39">
        <v>9616</v>
      </c>
      <c r="N1384" s="39" cm="1">
        <f t="array" ref="N1384">Profit(M1384,H1384)</f>
        <v>5526</v>
      </c>
      <c r="O1384" s="40">
        <f t="shared" si="42"/>
        <v>1.9815891472868217</v>
      </c>
      <c r="P1384" s="40" cm="1">
        <f t="array" ref="P1384">CostperConv('Master Data'!$H1384,'Master Data'!$K1384)</f>
        <v>4090</v>
      </c>
      <c r="Q1384" s="38">
        <f t="shared" si="43"/>
        <v>4.3890613703057885E-2</v>
      </c>
      <c r="R1384" s="41" cm="1">
        <f t="array" ref="R1384">ProfitPCNT(N1384,H1384)</f>
        <v>1.3511002444987774</v>
      </c>
      <c r="T1384" s="11"/>
      <c r="U1384" s="11"/>
    </row>
    <row r="1385" spans="1:21" x14ac:dyDescent="0.2">
      <c r="A1385" s="8">
        <v>152</v>
      </c>
      <c r="B1385" s="30">
        <v>44330</v>
      </c>
      <c r="C1385" s="8" t="str" cm="1">
        <f t="array" ref="C1385">Host(D1385)</f>
        <v>Facebook</v>
      </c>
      <c r="D1385" s="8" t="s">
        <v>21</v>
      </c>
      <c r="E1385" s="8" t="s">
        <v>11</v>
      </c>
      <c r="F1385" s="8">
        <v>544756</v>
      </c>
      <c r="G1385" s="8">
        <v>689610</v>
      </c>
      <c r="H1385" s="31">
        <v>141534.6</v>
      </c>
      <c r="I1385" s="8">
        <v>8342</v>
      </c>
      <c r="J1385" s="8">
        <v>139</v>
      </c>
      <c r="K1385" s="8">
        <v>23</v>
      </c>
      <c r="L1385" s="32" cm="1">
        <f t="array" ref="L1385">ConvRate(K1385,J1385)</f>
        <v>0.16546762589928057</v>
      </c>
      <c r="M1385" s="33">
        <v>15320</v>
      </c>
      <c r="N1385" s="33" cm="1">
        <f t="array" ref="N1385">Profit(M1385,H1385)</f>
        <v>-126214.6</v>
      </c>
      <c r="O1385" s="34">
        <f t="shared" si="42"/>
        <v>16.966506832893792</v>
      </c>
      <c r="P1385" s="34" cm="1">
        <f t="array" ref="P1385">CostperConv('Master Data'!$H1385,'Master Data'!$K1385)</f>
        <v>6153.6782608695657</v>
      </c>
      <c r="Q1385" s="32">
        <f t="shared" si="43"/>
        <v>1.2096692333347835E-2</v>
      </c>
      <c r="R1385" s="35" cm="1">
        <f t="array" ref="R1385">ProfitPCNT(N1385,H1385)</f>
        <v>-0.8917579164388072</v>
      </c>
      <c r="T1385" s="11"/>
      <c r="U1385" s="11"/>
    </row>
    <row r="1386" spans="1:21" x14ac:dyDescent="0.2">
      <c r="A1386" s="7">
        <v>153</v>
      </c>
      <c r="B1386" s="36">
        <v>44330</v>
      </c>
      <c r="C1386" s="7" t="str" cm="1">
        <f t="array" ref="C1386">Host(D1386)</f>
        <v>Instagram</v>
      </c>
      <c r="D1386" s="7" t="s">
        <v>22</v>
      </c>
      <c r="E1386" s="7" t="s">
        <v>17</v>
      </c>
      <c r="F1386" s="7">
        <v>374754</v>
      </c>
      <c r="G1386" s="7">
        <v>2297081</v>
      </c>
      <c r="H1386" s="37">
        <v>171162.25</v>
      </c>
      <c r="I1386" s="7">
        <v>20526</v>
      </c>
      <c r="J1386" s="7">
        <v>306</v>
      </c>
      <c r="K1386" s="7">
        <v>62</v>
      </c>
      <c r="L1386" s="38" cm="1">
        <f t="array" ref="L1386">ConvRate(K1386,J1386)</f>
        <v>0.20261437908496732</v>
      </c>
      <c r="M1386" s="39">
        <v>247518</v>
      </c>
      <c r="N1386" s="39" cm="1">
        <f t="array" ref="N1386">Profit(M1386,H1386)</f>
        <v>76355.75</v>
      </c>
      <c r="O1386" s="40">
        <f t="shared" si="42"/>
        <v>8.3388020072103668</v>
      </c>
      <c r="P1386" s="40" cm="1">
        <f t="array" ref="P1386">CostperConv('Master Data'!$H1386,'Master Data'!$K1386)</f>
        <v>2760.6814516129034</v>
      </c>
      <c r="Q1386" s="38">
        <f t="shared" si="43"/>
        <v>8.9356883801659584E-3</v>
      </c>
      <c r="R1386" s="41" cm="1">
        <f t="array" ref="R1386">ProfitPCNT(N1386,H1386)</f>
        <v>0.44610157905729797</v>
      </c>
      <c r="T1386" s="11"/>
      <c r="U1386" s="11"/>
    </row>
    <row r="1387" spans="1:21" x14ac:dyDescent="0.2">
      <c r="A1387" s="8">
        <v>154</v>
      </c>
      <c r="B1387" s="30">
        <v>44330</v>
      </c>
      <c r="C1387" s="8" t="str" cm="1">
        <f t="array" ref="C1387">Host(D1387)</f>
        <v>Google</v>
      </c>
      <c r="D1387" s="8" t="s">
        <v>23</v>
      </c>
      <c r="E1387" s="8" t="s">
        <v>24</v>
      </c>
      <c r="F1387" s="8">
        <v>39889</v>
      </c>
      <c r="G1387" s="8">
        <v>8415868</v>
      </c>
      <c r="H1387" s="31">
        <v>245956.9</v>
      </c>
      <c r="I1387" s="8">
        <v>21037</v>
      </c>
      <c r="J1387" s="8">
        <v>556</v>
      </c>
      <c r="K1387" s="8">
        <v>70</v>
      </c>
      <c r="L1387" s="32" cm="1">
        <f t="array" ref="L1387">ConvRate(K1387,J1387)</f>
        <v>0.12589928057553956</v>
      </c>
      <c r="M1387" s="33">
        <v>199758</v>
      </c>
      <c r="N1387" s="33" cm="1">
        <f t="array" ref="N1387">Profit(M1387,H1387)</f>
        <v>-46198.9</v>
      </c>
      <c r="O1387" s="34">
        <f t="shared" si="42"/>
        <v>11.691633788087655</v>
      </c>
      <c r="P1387" s="34" cm="1">
        <f t="array" ref="P1387">CostperConv('Master Data'!$H1387,'Master Data'!$K1387)</f>
        <v>3513.67</v>
      </c>
      <c r="Q1387" s="32">
        <f t="shared" si="43"/>
        <v>2.4996827421722868E-3</v>
      </c>
      <c r="R1387" s="35" cm="1">
        <f t="array" ref="R1387">ProfitPCNT(N1387,H1387)</f>
        <v>-0.18783331551178276</v>
      </c>
      <c r="T1387" s="11"/>
      <c r="U1387" s="11"/>
    </row>
    <row r="1388" spans="1:21" x14ac:dyDescent="0.2">
      <c r="A1388" s="7">
        <v>155</v>
      </c>
      <c r="B1388" s="36">
        <v>44331</v>
      </c>
      <c r="C1388" s="7" t="str" cm="1">
        <f t="array" ref="C1388">Host(D1388)</f>
        <v>Facebook</v>
      </c>
      <c r="D1388" s="7" t="s">
        <v>10</v>
      </c>
      <c r="E1388" s="7" t="s">
        <v>11</v>
      </c>
      <c r="F1388" s="7">
        <v>349043</v>
      </c>
      <c r="G1388" s="7">
        <v>3138571</v>
      </c>
      <c r="H1388" s="37">
        <v>138858.07999999999</v>
      </c>
      <c r="I1388" s="7">
        <v>16414</v>
      </c>
      <c r="J1388" s="7">
        <v>242</v>
      </c>
      <c r="K1388" s="7">
        <v>28</v>
      </c>
      <c r="L1388" s="38" cm="1">
        <f t="array" ref="L1388">ConvRate(K1388,J1388)</f>
        <v>0.11570247933884298</v>
      </c>
      <c r="M1388" s="39">
        <v>142373</v>
      </c>
      <c r="N1388" s="39" cm="1">
        <f t="array" ref="N1388">Profit(M1388,H1388)</f>
        <v>3514.92</v>
      </c>
      <c r="O1388" s="40">
        <f t="shared" si="42"/>
        <v>8.4597343730961363</v>
      </c>
      <c r="P1388" s="40" cm="1">
        <f t="array" ref="P1388">CostperConv('Master Data'!$H1388,'Master Data'!$K1388)</f>
        <v>4959.2171428571428</v>
      </c>
      <c r="Q1388" s="38">
        <f t="shared" si="43"/>
        <v>5.2297685793948898E-3</v>
      </c>
      <c r="R1388" s="41" cm="1">
        <f t="array" ref="R1388">ProfitPCNT(N1388,H1388)</f>
        <v>2.5313039039571918E-2</v>
      </c>
      <c r="T1388" s="11"/>
      <c r="U1388" s="11"/>
    </row>
    <row r="1389" spans="1:21" x14ac:dyDescent="0.2">
      <c r="A1389" s="8">
        <v>156</v>
      </c>
      <c r="B1389" s="30">
        <v>44331</v>
      </c>
      <c r="C1389" s="8" t="str" cm="1">
        <f t="array" ref="C1389">Host(D1389)</f>
        <v>Facebook</v>
      </c>
      <c r="D1389" s="8" t="s">
        <v>12</v>
      </c>
      <c r="E1389" s="8" t="s">
        <v>11</v>
      </c>
      <c r="F1389" s="8">
        <v>348934</v>
      </c>
      <c r="G1389" s="8">
        <v>3501994</v>
      </c>
      <c r="H1389" s="31">
        <v>514188.7</v>
      </c>
      <c r="I1389" s="8">
        <v>22752</v>
      </c>
      <c r="J1389" s="8">
        <v>742</v>
      </c>
      <c r="K1389" s="8">
        <v>68</v>
      </c>
      <c r="L1389" s="32" cm="1">
        <f t="array" ref="L1389">ConvRate(K1389,J1389)</f>
        <v>9.1644204851752023E-2</v>
      </c>
      <c r="M1389" s="33">
        <v>411261</v>
      </c>
      <c r="N1389" s="33" cm="1">
        <f t="array" ref="N1389">Profit(M1389,H1389)</f>
        <v>-102927.7</v>
      </c>
      <c r="O1389" s="34">
        <f t="shared" si="42"/>
        <v>22.599714310829818</v>
      </c>
      <c r="P1389" s="34" cm="1">
        <f t="array" ref="P1389">CostperConv('Master Data'!$H1389,'Master Data'!$K1389)</f>
        <v>7561.5985294117645</v>
      </c>
      <c r="Q1389" s="32">
        <f t="shared" si="43"/>
        <v>6.4968700688807579E-3</v>
      </c>
      <c r="R1389" s="35" cm="1">
        <f t="array" ref="R1389">ProfitPCNT(N1389,H1389)</f>
        <v>-0.20017495522558157</v>
      </c>
      <c r="T1389" s="11"/>
      <c r="U1389" s="11"/>
    </row>
    <row r="1390" spans="1:21" x14ac:dyDescent="0.2">
      <c r="A1390" s="7">
        <v>157</v>
      </c>
      <c r="B1390" s="36">
        <v>44331</v>
      </c>
      <c r="C1390" s="7" t="str" cm="1">
        <f t="array" ref="C1390">Host(D1390)</f>
        <v>Google</v>
      </c>
      <c r="D1390" s="7" t="s">
        <v>13</v>
      </c>
      <c r="E1390" s="7" t="s">
        <v>14</v>
      </c>
      <c r="F1390" s="7">
        <v>89459845</v>
      </c>
      <c r="G1390" s="7">
        <v>318435</v>
      </c>
      <c r="H1390" s="37">
        <v>66875.5</v>
      </c>
      <c r="I1390" s="7">
        <v>6964</v>
      </c>
      <c r="J1390" s="7">
        <v>118</v>
      </c>
      <c r="K1390" s="7">
        <v>22</v>
      </c>
      <c r="L1390" s="38" cm="1">
        <f t="array" ref="L1390">ConvRate(K1390,J1390)</f>
        <v>0.1864406779661017</v>
      </c>
      <c r="M1390" s="39">
        <v>148072</v>
      </c>
      <c r="N1390" s="39" cm="1">
        <f t="array" ref="N1390">Profit(M1390,H1390)</f>
        <v>81196.5</v>
      </c>
      <c r="O1390" s="40">
        <f t="shared" si="42"/>
        <v>9.6030298678920154</v>
      </c>
      <c r="P1390" s="40" cm="1">
        <f t="array" ref="P1390">CostperConv('Master Data'!$H1390,'Master Data'!$K1390)</f>
        <v>3039.7954545454545</v>
      </c>
      <c r="Q1390" s="38">
        <f t="shared" si="43"/>
        <v>2.1869455304850283E-2</v>
      </c>
      <c r="R1390" s="41" cm="1">
        <f t="array" ref="R1390">ProfitPCNT(N1390,H1390)</f>
        <v>1.2141441933144426</v>
      </c>
      <c r="T1390" s="11"/>
      <c r="U1390" s="11"/>
    </row>
    <row r="1391" spans="1:21" x14ac:dyDescent="0.2">
      <c r="A1391" s="8">
        <v>158</v>
      </c>
      <c r="B1391" s="30">
        <v>44331</v>
      </c>
      <c r="C1391" s="8" t="str" cm="1">
        <f t="array" ref="C1391">Host(D1391)</f>
        <v>Google</v>
      </c>
      <c r="D1391" s="8" t="s">
        <v>15</v>
      </c>
      <c r="E1391" s="8" t="s">
        <v>14</v>
      </c>
      <c r="F1391" s="8">
        <v>127823</v>
      </c>
      <c r="G1391" s="8">
        <v>2964986</v>
      </c>
      <c r="H1391" s="31">
        <v>140704.82999999999</v>
      </c>
      <c r="I1391" s="8">
        <v>18360</v>
      </c>
      <c r="J1391" s="8">
        <v>296</v>
      </c>
      <c r="K1391" s="8">
        <v>31</v>
      </c>
      <c r="L1391" s="32" cm="1">
        <f t="array" ref="L1391">ConvRate(K1391,J1391)</f>
        <v>0.10472972972972973</v>
      </c>
      <c r="M1391" s="33">
        <v>109305</v>
      </c>
      <c r="N1391" s="33" cm="1">
        <f t="array" ref="N1391">Profit(M1391,H1391)</f>
        <v>-31399.83</v>
      </c>
      <c r="O1391" s="34">
        <f t="shared" si="42"/>
        <v>7.663661764705882</v>
      </c>
      <c r="P1391" s="34" cm="1">
        <f t="array" ref="P1391">CostperConv('Master Data'!$H1391,'Master Data'!$K1391)</f>
        <v>4538.8654838709672</v>
      </c>
      <c r="Q1391" s="32">
        <f t="shared" si="43"/>
        <v>6.1922720714364249E-3</v>
      </c>
      <c r="R1391" s="35" cm="1">
        <f t="array" ref="R1391">ProfitPCNT(N1391,H1391)</f>
        <v>-0.22316099596581015</v>
      </c>
      <c r="T1391" s="11"/>
      <c r="U1391" s="11"/>
    </row>
    <row r="1392" spans="1:21" x14ac:dyDescent="0.2">
      <c r="A1392" s="7">
        <v>159</v>
      </c>
      <c r="B1392" s="36">
        <v>44331</v>
      </c>
      <c r="C1392" s="7" t="str" cm="1">
        <f t="array" ref="C1392">Host(D1392)</f>
        <v>YouTube</v>
      </c>
      <c r="D1392" s="7" t="s">
        <v>16</v>
      </c>
      <c r="E1392" s="7" t="s">
        <v>17</v>
      </c>
      <c r="F1392" s="7">
        <v>10934</v>
      </c>
      <c r="G1392" s="7">
        <v>2105458</v>
      </c>
      <c r="H1392" s="37">
        <v>176807.46</v>
      </c>
      <c r="I1392" s="7">
        <v>33402</v>
      </c>
      <c r="J1392" s="7">
        <v>747</v>
      </c>
      <c r="K1392" s="7">
        <v>96</v>
      </c>
      <c r="L1392" s="38" cm="1">
        <f t="array" ref="L1392">ConvRate(K1392,J1392)</f>
        <v>0.12851405622489959</v>
      </c>
      <c r="M1392" s="39">
        <v>730557</v>
      </c>
      <c r="N1392" s="39" cm="1">
        <f t="array" ref="N1392">Profit(M1392,H1392)</f>
        <v>553749.54</v>
      </c>
      <c r="O1392" s="40">
        <f t="shared" si="42"/>
        <v>5.2933195617028916</v>
      </c>
      <c r="P1392" s="40" cm="1">
        <f t="array" ref="P1392">CostperConv('Master Data'!$H1392,'Master Data'!$K1392)</f>
        <v>1841.744375</v>
      </c>
      <c r="Q1392" s="38">
        <f t="shared" si="43"/>
        <v>1.5864481742214758E-2</v>
      </c>
      <c r="R1392" s="41" cm="1">
        <f t="array" ref="R1392">ProfitPCNT(N1392,H1392)</f>
        <v>3.1319353832694619</v>
      </c>
      <c r="T1392" s="11"/>
      <c r="U1392" s="11"/>
    </row>
    <row r="1393" spans="1:21" x14ac:dyDescent="0.2">
      <c r="A1393" s="8">
        <v>160</v>
      </c>
      <c r="B1393" s="30">
        <v>44331</v>
      </c>
      <c r="C1393" s="8" t="str" cm="1">
        <f t="array" ref="C1393">Host(D1393)</f>
        <v>Instagram</v>
      </c>
      <c r="D1393" s="8" t="s">
        <v>18</v>
      </c>
      <c r="E1393" s="8" t="s">
        <v>11</v>
      </c>
      <c r="F1393" s="8">
        <v>9034945</v>
      </c>
      <c r="G1393" s="8">
        <v>4149109</v>
      </c>
      <c r="H1393" s="31">
        <v>143382.22</v>
      </c>
      <c r="I1393" s="8">
        <v>20753</v>
      </c>
      <c r="J1393" s="8">
        <v>312</v>
      </c>
      <c r="K1393" s="8">
        <v>46</v>
      </c>
      <c r="L1393" s="32" cm="1">
        <f t="array" ref="L1393">ConvRate(K1393,J1393)</f>
        <v>0.14743589743589744</v>
      </c>
      <c r="M1393" s="33">
        <v>300719</v>
      </c>
      <c r="N1393" s="33" cm="1">
        <f t="array" ref="N1393">Profit(M1393,H1393)</f>
        <v>157336.78</v>
      </c>
      <c r="O1393" s="34">
        <f t="shared" si="42"/>
        <v>6.9089876162482531</v>
      </c>
      <c r="P1393" s="34" cm="1">
        <f t="array" ref="P1393">CostperConv('Master Data'!$H1393,'Master Data'!$K1393)</f>
        <v>3117.0047826086957</v>
      </c>
      <c r="Q1393" s="32">
        <f t="shared" si="43"/>
        <v>5.0017967713068033E-3</v>
      </c>
      <c r="R1393" s="35" cm="1">
        <f t="array" ref="R1393">ProfitPCNT(N1393,H1393)</f>
        <v>1.0973242010062336</v>
      </c>
      <c r="T1393" s="11"/>
      <c r="U1393" s="11"/>
    </row>
    <row r="1394" spans="1:21" x14ac:dyDescent="0.2">
      <c r="A1394" s="7">
        <v>161</v>
      </c>
      <c r="B1394" s="36">
        <v>44331</v>
      </c>
      <c r="C1394" s="7" t="str" cm="1">
        <f t="array" ref="C1394">Host(D1394)</f>
        <v>Instagram</v>
      </c>
      <c r="D1394" s="7" t="s">
        <v>19</v>
      </c>
      <c r="E1394" s="7" t="s">
        <v>11</v>
      </c>
      <c r="F1394" s="7">
        <v>983498</v>
      </c>
      <c r="G1394" s="7">
        <v>8002401</v>
      </c>
      <c r="H1394" s="37">
        <v>42693.85</v>
      </c>
      <c r="I1394" s="7">
        <v>38246</v>
      </c>
      <c r="J1394" s="7">
        <v>799</v>
      </c>
      <c r="K1394" s="7">
        <v>10</v>
      </c>
      <c r="L1394" s="38" cm="1">
        <f t="array" ref="L1394">ConvRate(K1394,J1394)</f>
        <v>1.2515644555694618E-2</v>
      </c>
      <c r="M1394" s="39">
        <v>21031</v>
      </c>
      <c r="N1394" s="39" cm="1">
        <f t="array" ref="N1394">Profit(M1394,H1394)</f>
        <v>-21662.85</v>
      </c>
      <c r="O1394" s="40">
        <f t="shared" si="42"/>
        <v>1.1162958217852847</v>
      </c>
      <c r="P1394" s="40" cm="1">
        <f t="array" ref="P1394">CostperConv('Master Data'!$H1394,'Master Data'!$K1394)</f>
        <v>4269.3850000000002</v>
      </c>
      <c r="Q1394" s="38">
        <f t="shared" si="43"/>
        <v>4.7793156079031784E-3</v>
      </c>
      <c r="R1394" s="41" cm="1">
        <f t="array" ref="R1394">ProfitPCNT(N1394,H1394)</f>
        <v>-0.50739977771974187</v>
      </c>
      <c r="T1394" s="11"/>
      <c r="U1394" s="11"/>
    </row>
    <row r="1395" spans="1:21" x14ac:dyDescent="0.2">
      <c r="A1395" s="8">
        <v>162</v>
      </c>
      <c r="B1395" s="30">
        <v>44331</v>
      </c>
      <c r="C1395" s="8" t="str" cm="1">
        <f t="array" ref="C1395">Host(D1395)</f>
        <v>Facebook</v>
      </c>
      <c r="D1395" s="8" t="s">
        <v>20</v>
      </c>
      <c r="E1395" s="8" t="s">
        <v>11</v>
      </c>
      <c r="F1395" s="8">
        <v>4387490</v>
      </c>
      <c r="G1395" s="8">
        <v>53940</v>
      </c>
      <c r="H1395" s="31">
        <v>13225</v>
      </c>
      <c r="I1395" s="8">
        <v>1803</v>
      </c>
      <c r="J1395" s="8">
        <v>24</v>
      </c>
      <c r="K1395" s="8">
        <v>5</v>
      </c>
      <c r="L1395" s="32" cm="1">
        <f t="array" ref="L1395">ConvRate(K1395,J1395)</f>
        <v>0.20833333333333334</v>
      </c>
      <c r="M1395" s="33">
        <v>28003</v>
      </c>
      <c r="N1395" s="33" cm="1">
        <f t="array" ref="N1395">Profit(M1395,H1395)</f>
        <v>14778</v>
      </c>
      <c r="O1395" s="34">
        <f t="shared" si="42"/>
        <v>7.3349972268441483</v>
      </c>
      <c r="P1395" s="34" cm="1">
        <f t="array" ref="P1395">CostperConv('Master Data'!$H1395,'Master Data'!$K1395)</f>
        <v>2645</v>
      </c>
      <c r="Q1395" s="32">
        <f t="shared" si="43"/>
        <v>3.3426028921023358E-2</v>
      </c>
      <c r="R1395" s="35" cm="1">
        <f t="array" ref="R1395">ProfitPCNT(N1395,H1395)</f>
        <v>1.117429111531191</v>
      </c>
      <c r="T1395" s="11"/>
      <c r="U1395" s="11"/>
    </row>
    <row r="1396" spans="1:21" x14ac:dyDescent="0.2">
      <c r="A1396" s="7">
        <v>163</v>
      </c>
      <c r="B1396" s="36">
        <v>44331</v>
      </c>
      <c r="C1396" s="7" t="str" cm="1">
        <f t="array" ref="C1396">Host(D1396)</f>
        <v>Facebook</v>
      </c>
      <c r="D1396" s="7" t="s">
        <v>21</v>
      </c>
      <c r="E1396" s="7" t="s">
        <v>11</v>
      </c>
      <c r="F1396" s="7">
        <v>544756</v>
      </c>
      <c r="G1396" s="7">
        <v>1262276</v>
      </c>
      <c r="H1396" s="37">
        <v>6614.69</v>
      </c>
      <c r="I1396" s="7">
        <v>9631</v>
      </c>
      <c r="J1396" s="7">
        <v>3</v>
      </c>
      <c r="K1396" s="7">
        <v>1</v>
      </c>
      <c r="L1396" s="38" cm="1">
        <f t="array" ref="L1396">ConvRate(K1396,J1396)</f>
        <v>0.33333333333333331</v>
      </c>
      <c r="M1396" s="39">
        <v>814</v>
      </c>
      <c r="N1396" s="39" cm="1">
        <f t="array" ref="N1396">Profit(M1396,H1396)</f>
        <v>-5800.69</v>
      </c>
      <c r="O1396" s="40">
        <f t="shared" si="42"/>
        <v>0.68681237670023876</v>
      </c>
      <c r="P1396" s="40" cm="1">
        <f t="array" ref="P1396">CostperConv('Master Data'!$H1396,'Master Data'!$K1396)</f>
        <v>6614.69</v>
      </c>
      <c r="Q1396" s="38">
        <f t="shared" si="43"/>
        <v>7.6298685865848672E-3</v>
      </c>
      <c r="R1396" s="41" cm="1">
        <f t="array" ref="R1396">ProfitPCNT(N1396,H1396)</f>
        <v>-0.87694056713164181</v>
      </c>
      <c r="T1396" s="11"/>
      <c r="U1396" s="11"/>
    </row>
    <row r="1397" spans="1:21" x14ac:dyDescent="0.2">
      <c r="A1397" s="8">
        <v>164</v>
      </c>
      <c r="B1397" s="30">
        <v>44331</v>
      </c>
      <c r="C1397" s="8" t="str" cm="1">
        <f t="array" ref="C1397">Host(D1397)</f>
        <v>Instagram</v>
      </c>
      <c r="D1397" s="8" t="s">
        <v>22</v>
      </c>
      <c r="E1397" s="8" t="s">
        <v>17</v>
      </c>
      <c r="F1397" s="8">
        <v>374754</v>
      </c>
      <c r="G1397" s="8">
        <v>2074927</v>
      </c>
      <c r="H1397" s="31">
        <v>70189.89</v>
      </c>
      <c r="I1397" s="8">
        <v>22712</v>
      </c>
      <c r="J1397" s="8">
        <v>136</v>
      </c>
      <c r="K1397" s="8">
        <v>24</v>
      </c>
      <c r="L1397" s="32" cm="1">
        <f t="array" ref="L1397">ConvRate(K1397,J1397)</f>
        <v>0.17647058823529413</v>
      </c>
      <c r="M1397" s="33">
        <v>118476</v>
      </c>
      <c r="N1397" s="33" cm="1">
        <f t="array" ref="N1397">Profit(M1397,H1397)</f>
        <v>48286.11</v>
      </c>
      <c r="O1397" s="34">
        <f t="shared" si="42"/>
        <v>3.0904319302571328</v>
      </c>
      <c r="P1397" s="34" cm="1">
        <f t="array" ref="P1397">CostperConv('Master Data'!$H1397,'Master Data'!$K1397)</f>
        <v>2924.5787500000001</v>
      </c>
      <c r="Q1397" s="32">
        <f t="shared" si="43"/>
        <v>1.0945927254308223E-2</v>
      </c>
      <c r="R1397" s="35" cm="1">
        <f t="array" ref="R1397">ProfitPCNT(N1397,H1397)</f>
        <v>0.68793539924339531</v>
      </c>
      <c r="T1397" s="11"/>
      <c r="U1397" s="11"/>
    </row>
    <row r="1398" spans="1:21" x14ac:dyDescent="0.2">
      <c r="A1398" s="7">
        <v>165</v>
      </c>
      <c r="B1398" s="36">
        <v>44331</v>
      </c>
      <c r="C1398" s="7" t="str" cm="1">
        <f t="array" ref="C1398">Host(D1398)</f>
        <v>Google</v>
      </c>
      <c r="D1398" s="7" t="s">
        <v>23</v>
      </c>
      <c r="E1398" s="7" t="s">
        <v>24</v>
      </c>
      <c r="F1398" s="7">
        <v>39889</v>
      </c>
      <c r="G1398" s="7">
        <v>7633979</v>
      </c>
      <c r="H1398" s="37">
        <v>457972.3</v>
      </c>
      <c r="I1398" s="7">
        <v>34366</v>
      </c>
      <c r="J1398" s="7">
        <v>1005</v>
      </c>
      <c r="K1398" s="7">
        <v>199</v>
      </c>
      <c r="L1398" s="38" cm="1">
        <f t="array" ref="L1398">ConvRate(K1398,J1398)</f>
        <v>0.19800995024875623</v>
      </c>
      <c r="M1398" s="39">
        <v>662449</v>
      </c>
      <c r="N1398" s="39" cm="1">
        <f t="array" ref="N1398">Profit(M1398,H1398)</f>
        <v>204476.7</v>
      </c>
      <c r="O1398" s="40">
        <f t="shared" si="42"/>
        <v>13.326319618227318</v>
      </c>
      <c r="P1398" s="40" cm="1">
        <f t="array" ref="P1398">CostperConv('Master Data'!$H1398,'Master Data'!$K1398)</f>
        <v>2301.3683417085426</v>
      </c>
      <c r="Q1398" s="38">
        <f t="shared" si="43"/>
        <v>4.5017152915930213E-3</v>
      </c>
      <c r="R1398" s="41" cm="1">
        <f t="array" ref="R1398">ProfitPCNT(N1398,H1398)</f>
        <v>0.44648268028437532</v>
      </c>
      <c r="T1398" s="11"/>
      <c r="U1398" s="11"/>
    </row>
    <row r="1399" spans="1:21" x14ac:dyDescent="0.2">
      <c r="A1399" s="8">
        <v>166</v>
      </c>
      <c r="B1399" s="30">
        <v>44332</v>
      </c>
      <c r="C1399" s="8" t="str" cm="1">
        <f t="array" ref="C1399">Host(D1399)</f>
        <v>Facebook</v>
      </c>
      <c r="D1399" s="8" t="s">
        <v>10</v>
      </c>
      <c r="E1399" s="8" t="s">
        <v>11</v>
      </c>
      <c r="F1399" s="8">
        <v>349043</v>
      </c>
      <c r="G1399" s="8">
        <v>3526041</v>
      </c>
      <c r="H1399" s="31">
        <v>315663.57</v>
      </c>
      <c r="I1399" s="8">
        <v>17557</v>
      </c>
      <c r="J1399" s="8">
        <v>367</v>
      </c>
      <c r="K1399" s="8">
        <v>62</v>
      </c>
      <c r="L1399" s="32" cm="1">
        <f t="array" ref="L1399">ConvRate(K1399,J1399)</f>
        <v>0.16893732970027248</v>
      </c>
      <c r="M1399" s="33">
        <v>391022</v>
      </c>
      <c r="N1399" s="33" cm="1">
        <f t="array" ref="N1399">Profit(M1399,H1399)</f>
        <v>75358.429999999993</v>
      </c>
      <c r="O1399" s="34">
        <f t="shared" si="42"/>
        <v>17.979356951643219</v>
      </c>
      <c r="P1399" s="34" cm="1">
        <f t="array" ref="P1399">CostperConv('Master Data'!$H1399,'Master Data'!$K1399)</f>
        <v>5091.3479032258065</v>
      </c>
      <c r="Q1399" s="32">
        <f t="shared" si="43"/>
        <v>4.9792387553065885E-3</v>
      </c>
      <c r="R1399" s="35" cm="1">
        <f t="array" ref="R1399">ProfitPCNT(N1399,H1399)</f>
        <v>0.23873020887396032</v>
      </c>
      <c r="T1399" s="11"/>
      <c r="U1399" s="11"/>
    </row>
    <row r="1400" spans="1:21" x14ac:dyDescent="0.2">
      <c r="A1400" s="7">
        <v>167</v>
      </c>
      <c r="B1400" s="36">
        <v>44332</v>
      </c>
      <c r="C1400" s="7" t="str" cm="1">
        <f t="array" ref="C1400">Host(D1400)</f>
        <v>Facebook</v>
      </c>
      <c r="D1400" s="7" t="s">
        <v>12</v>
      </c>
      <c r="E1400" s="7" t="s">
        <v>11</v>
      </c>
      <c r="F1400" s="7">
        <v>348934</v>
      </c>
      <c r="G1400" s="7">
        <v>5966325</v>
      </c>
      <c r="H1400" s="37">
        <v>581864.98</v>
      </c>
      <c r="I1400" s="7">
        <v>21494</v>
      </c>
      <c r="J1400" s="7">
        <v>783</v>
      </c>
      <c r="K1400" s="7">
        <v>89</v>
      </c>
      <c r="L1400" s="38" cm="1">
        <f t="array" ref="L1400">ConvRate(K1400,J1400)</f>
        <v>0.1136653895274585</v>
      </c>
      <c r="M1400" s="39">
        <v>387209</v>
      </c>
      <c r="N1400" s="39" cm="1">
        <f t="array" ref="N1400">Profit(M1400,H1400)</f>
        <v>-194655.98</v>
      </c>
      <c r="O1400" s="40">
        <f t="shared" si="42"/>
        <v>27.071042151298037</v>
      </c>
      <c r="P1400" s="40" cm="1">
        <f t="array" ref="P1400">CostperConv('Master Data'!$H1400,'Master Data'!$K1400)</f>
        <v>6537.8087640449439</v>
      </c>
      <c r="Q1400" s="38">
        <f t="shared" si="43"/>
        <v>3.60255266013836E-3</v>
      </c>
      <c r="R1400" s="41" cm="1">
        <f t="array" ref="R1400">ProfitPCNT(N1400,H1400)</f>
        <v>-0.33453805726545016</v>
      </c>
      <c r="T1400" s="11"/>
      <c r="U1400" s="11"/>
    </row>
    <row r="1401" spans="1:21" x14ac:dyDescent="0.2">
      <c r="A1401" s="8">
        <v>168</v>
      </c>
      <c r="B1401" s="30">
        <v>44332</v>
      </c>
      <c r="C1401" s="8" t="str" cm="1">
        <f t="array" ref="C1401">Host(D1401)</f>
        <v>Google</v>
      </c>
      <c r="D1401" s="8" t="s">
        <v>13</v>
      </c>
      <c r="E1401" s="8" t="s">
        <v>14</v>
      </c>
      <c r="F1401" s="8">
        <v>89459845</v>
      </c>
      <c r="G1401" s="8">
        <v>299784</v>
      </c>
      <c r="H1401" s="31">
        <v>88134.63</v>
      </c>
      <c r="I1401" s="8">
        <v>8275</v>
      </c>
      <c r="J1401" s="8">
        <v>169</v>
      </c>
      <c r="K1401" s="8">
        <v>19</v>
      </c>
      <c r="L1401" s="32" cm="1">
        <f t="array" ref="L1401">ConvRate(K1401,J1401)</f>
        <v>0.11242603550295859</v>
      </c>
      <c r="M1401" s="33">
        <v>212943</v>
      </c>
      <c r="N1401" s="33" cm="1">
        <f t="array" ref="N1401">Profit(M1401,H1401)</f>
        <v>124808.37</v>
      </c>
      <c r="O1401" s="34">
        <f t="shared" si="42"/>
        <v>10.650710574018127</v>
      </c>
      <c r="P1401" s="34" cm="1">
        <f t="array" ref="P1401">CostperConv('Master Data'!$H1401,'Master Data'!$K1401)</f>
        <v>4638.6647368421054</v>
      </c>
      <c r="Q1401" s="32">
        <f t="shared" si="43"/>
        <v>2.7603207642836174E-2</v>
      </c>
      <c r="R1401" s="35" cm="1">
        <f t="array" ref="R1401">ProfitPCNT(N1401,H1401)</f>
        <v>1.4161104437608689</v>
      </c>
      <c r="T1401" s="11"/>
      <c r="U1401" s="11"/>
    </row>
    <row r="1402" spans="1:21" x14ac:dyDescent="0.2">
      <c r="A1402" s="7">
        <v>169</v>
      </c>
      <c r="B1402" s="36">
        <v>44332</v>
      </c>
      <c r="C1402" s="7" t="str" cm="1">
        <f t="array" ref="C1402">Host(D1402)</f>
        <v>Google</v>
      </c>
      <c r="D1402" s="7" t="s">
        <v>15</v>
      </c>
      <c r="E1402" s="7" t="s">
        <v>14</v>
      </c>
      <c r="F1402" s="7">
        <v>127823</v>
      </c>
      <c r="G1402" s="7">
        <v>3703970</v>
      </c>
      <c r="H1402" s="37">
        <v>258449.16</v>
      </c>
      <c r="I1402" s="7">
        <v>21663</v>
      </c>
      <c r="J1402" s="7">
        <v>727</v>
      </c>
      <c r="K1402" s="7">
        <v>64</v>
      </c>
      <c r="L1402" s="38" cm="1">
        <f t="array" ref="L1402">ConvRate(K1402,J1402)</f>
        <v>8.8033012379642367E-2</v>
      </c>
      <c r="M1402" s="39">
        <v>206444</v>
      </c>
      <c r="N1402" s="39" cm="1">
        <f t="array" ref="N1402">Profit(M1402,H1402)</f>
        <v>-52005.16</v>
      </c>
      <c r="O1402" s="40">
        <f t="shared" si="42"/>
        <v>11.930441767068274</v>
      </c>
      <c r="P1402" s="40" cm="1">
        <f t="array" ref="P1402">CostperConv('Master Data'!$H1402,'Master Data'!$K1402)</f>
        <v>4038.2681250000001</v>
      </c>
      <c r="Q1402" s="38">
        <f t="shared" si="43"/>
        <v>5.848589486415927E-3</v>
      </c>
      <c r="R1402" s="41" cm="1">
        <f t="array" ref="R1402">ProfitPCNT(N1402,H1402)</f>
        <v>-0.20122007748061554</v>
      </c>
      <c r="T1402" s="11"/>
      <c r="U1402" s="11"/>
    </row>
    <row r="1403" spans="1:21" x14ac:dyDescent="0.2">
      <c r="A1403" s="8">
        <v>170</v>
      </c>
      <c r="B1403" s="30">
        <v>44332</v>
      </c>
      <c r="C1403" s="8" t="str" cm="1">
        <f t="array" ref="C1403">Host(D1403)</f>
        <v>YouTube</v>
      </c>
      <c r="D1403" s="8" t="s">
        <v>16</v>
      </c>
      <c r="E1403" s="8" t="s">
        <v>17</v>
      </c>
      <c r="F1403" s="8">
        <v>10934</v>
      </c>
      <c r="G1403" s="8">
        <v>5209460</v>
      </c>
      <c r="H1403" s="31">
        <v>207083.51</v>
      </c>
      <c r="I1403" s="8">
        <v>32739</v>
      </c>
      <c r="J1403" s="8">
        <v>857</v>
      </c>
      <c r="K1403" s="8">
        <v>105</v>
      </c>
      <c r="L1403" s="32" cm="1">
        <f t="array" ref="L1403">ConvRate(K1403,J1403)</f>
        <v>0.12252042007001167</v>
      </c>
      <c r="M1403" s="33">
        <v>1052742</v>
      </c>
      <c r="N1403" s="33" cm="1">
        <f t="array" ref="N1403">Profit(M1403,H1403)</f>
        <v>845658.49</v>
      </c>
      <c r="O1403" s="34">
        <f t="shared" si="42"/>
        <v>6.3252851339381166</v>
      </c>
      <c r="P1403" s="34" cm="1">
        <f t="array" ref="P1403">CostperConv('Master Data'!$H1403,'Master Data'!$K1403)</f>
        <v>1972.2239047619048</v>
      </c>
      <c r="Q1403" s="32">
        <f t="shared" si="43"/>
        <v>6.28452853078822E-3</v>
      </c>
      <c r="R1403" s="35" cm="1">
        <f t="array" ref="R1403">ProfitPCNT(N1403,H1403)</f>
        <v>4.0836592445241049</v>
      </c>
      <c r="T1403" s="11"/>
      <c r="U1403" s="11"/>
    </row>
    <row r="1404" spans="1:21" x14ac:dyDescent="0.2">
      <c r="A1404" s="7">
        <v>171</v>
      </c>
      <c r="B1404" s="36">
        <v>44332</v>
      </c>
      <c r="C1404" s="7" t="str" cm="1">
        <f t="array" ref="C1404">Host(D1404)</f>
        <v>Instagram</v>
      </c>
      <c r="D1404" s="7" t="s">
        <v>18</v>
      </c>
      <c r="E1404" s="7" t="s">
        <v>11</v>
      </c>
      <c r="F1404" s="7">
        <v>9034945</v>
      </c>
      <c r="G1404" s="7">
        <v>4286895</v>
      </c>
      <c r="H1404" s="37">
        <v>124706.09</v>
      </c>
      <c r="I1404" s="7">
        <v>22870</v>
      </c>
      <c r="J1404" s="7">
        <v>354</v>
      </c>
      <c r="K1404" s="7">
        <v>31</v>
      </c>
      <c r="L1404" s="38" cm="1">
        <f t="array" ref="L1404">ConvRate(K1404,J1404)</f>
        <v>8.7570621468926552E-2</v>
      </c>
      <c r="M1404" s="39">
        <v>197663</v>
      </c>
      <c r="N1404" s="39" cm="1">
        <f t="array" ref="N1404">Profit(M1404,H1404)</f>
        <v>72956.91</v>
      </c>
      <c r="O1404" s="40">
        <f t="shared" si="42"/>
        <v>5.452824223874071</v>
      </c>
      <c r="P1404" s="40" cm="1">
        <f t="array" ref="P1404">CostperConv('Master Data'!$H1404,'Master Data'!$K1404)</f>
        <v>4022.7770967741935</v>
      </c>
      <c r="Q1404" s="38">
        <f t="shared" si="43"/>
        <v>5.3348635784174793E-3</v>
      </c>
      <c r="R1404" s="41" cm="1">
        <f t="array" ref="R1404">ProfitPCNT(N1404,H1404)</f>
        <v>0.5850308513401391</v>
      </c>
      <c r="T1404" s="11"/>
      <c r="U1404" s="11"/>
    </row>
    <row r="1405" spans="1:21" x14ac:dyDescent="0.2">
      <c r="A1405" s="8">
        <v>172</v>
      </c>
      <c r="B1405" s="30">
        <v>44332</v>
      </c>
      <c r="C1405" s="8" t="str" cm="1">
        <f t="array" ref="C1405">Host(D1405)</f>
        <v>Instagram</v>
      </c>
      <c r="D1405" s="8" t="s">
        <v>19</v>
      </c>
      <c r="E1405" s="8" t="s">
        <v>11</v>
      </c>
      <c r="F1405" s="8">
        <v>983498</v>
      </c>
      <c r="G1405" s="8">
        <v>14228278</v>
      </c>
      <c r="H1405" s="31">
        <v>107609.64</v>
      </c>
      <c r="I1405" s="8">
        <v>39568</v>
      </c>
      <c r="J1405" s="8">
        <v>773</v>
      </c>
      <c r="K1405" s="8">
        <v>28</v>
      </c>
      <c r="L1405" s="32" cm="1">
        <f t="array" ref="L1405">ConvRate(K1405,J1405)</f>
        <v>3.6222509702457953E-2</v>
      </c>
      <c r="M1405" s="33">
        <v>39880</v>
      </c>
      <c r="N1405" s="33" cm="1">
        <f t="array" ref="N1405">Profit(M1405,H1405)</f>
        <v>-67729.64</v>
      </c>
      <c r="O1405" s="34">
        <f t="shared" si="42"/>
        <v>2.7196128184391428</v>
      </c>
      <c r="P1405" s="34" cm="1">
        <f t="array" ref="P1405">CostperConv('Master Data'!$H1405,'Master Data'!$K1405)</f>
        <v>3843.2014285714286</v>
      </c>
      <c r="Q1405" s="32">
        <f t="shared" si="43"/>
        <v>2.7809408840620067E-3</v>
      </c>
      <c r="R1405" s="35" cm="1">
        <f t="array" ref="R1405">ProfitPCNT(N1405,H1405)</f>
        <v>-0.62940123208292487</v>
      </c>
      <c r="T1405" s="11"/>
      <c r="U1405" s="11"/>
    </row>
    <row r="1406" spans="1:21" x14ac:dyDescent="0.2">
      <c r="A1406" s="7">
        <v>173</v>
      </c>
      <c r="B1406" s="36">
        <v>44332</v>
      </c>
      <c r="C1406" s="7" t="str" cm="1">
        <f t="array" ref="C1406">Host(D1406)</f>
        <v>Facebook</v>
      </c>
      <c r="D1406" s="7" t="s">
        <v>20</v>
      </c>
      <c r="E1406" s="7" t="s">
        <v>11</v>
      </c>
      <c r="F1406" s="7">
        <v>4387490</v>
      </c>
      <c r="G1406" s="7">
        <v>85055</v>
      </c>
      <c r="H1406" s="37">
        <v>27225.02</v>
      </c>
      <c r="I1406" s="7">
        <v>2268</v>
      </c>
      <c r="J1406" s="7">
        <v>40</v>
      </c>
      <c r="K1406" s="7">
        <v>12</v>
      </c>
      <c r="L1406" s="38" cm="1">
        <f t="array" ref="L1406">ConvRate(K1406,J1406)</f>
        <v>0.3</v>
      </c>
      <c r="M1406" s="39">
        <v>57984</v>
      </c>
      <c r="N1406" s="39" cm="1">
        <f t="array" ref="N1406">Profit(M1406,H1406)</f>
        <v>30758.98</v>
      </c>
      <c r="O1406" s="40">
        <f t="shared" si="42"/>
        <v>12.003977072310406</v>
      </c>
      <c r="P1406" s="40" cm="1">
        <f t="array" ref="P1406">CostperConv('Master Data'!$H1406,'Master Data'!$K1406)</f>
        <v>2268.7516666666666</v>
      </c>
      <c r="Q1406" s="38">
        <f t="shared" si="43"/>
        <v>2.6665099053553583E-2</v>
      </c>
      <c r="R1406" s="41" cm="1">
        <f t="array" ref="R1406">ProfitPCNT(N1406,H1406)</f>
        <v>1.1298055979389547</v>
      </c>
      <c r="T1406" s="11"/>
      <c r="U1406" s="11"/>
    </row>
    <row r="1407" spans="1:21" x14ac:dyDescent="0.2">
      <c r="A1407" s="8">
        <v>174</v>
      </c>
      <c r="B1407" s="30">
        <v>44332</v>
      </c>
      <c r="C1407" s="8" t="str" cm="1">
        <f t="array" ref="C1407">Host(D1407)</f>
        <v>Facebook</v>
      </c>
      <c r="D1407" s="8" t="s">
        <v>21</v>
      </c>
      <c r="E1407" s="8" t="s">
        <v>11</v>
      </c>
      <c r="F1407" s="8">
        <v>544756</v>
      </c>
      <c r="G1407" s="8">
        <v>1484249</v>
      </c>
      <c r="H1407" s="31">
        <v>319808.95</v>
      </c>
      <c r="I1407" s="8">
        <v>8887</v>
      </c>
      <c r="J1407" s="8">
        <v>238</v>
      </c>
      <c r="K1407" s="8">
        <v>35</v>
      </c>
      <c r="L1407" s="32" cm="1">
        <f t="array" ref="L1407">ConvRate(K1407,J1407)</f>
        <v>0.14705882352941177</v>
      </c>
      <c r="M1407" s="33">
        <v>30839</v>
      </c>
      <c r="N1407" s="33" cm="1">
        <f t="array" ref="N1407">Profit(M1407,H1407)</f>
        <v>-288969.95</v>
      </c>
      <c r="O1407" s="34">
        <f t="shared" si="42"/>
        <v>35.9861539327107</v>
      </c>
      <c r="P1407" s="34" cm="1">
        <f t="array" ref="P1407">CostperConv('Master Data'!$H1407,'Master Data'!$K1407)</f>
        <v>9137.3985714285718</v>
      </c>
      <c r="Q1407" s="32">
        <f t="shared" si="43"/>
        <v>5.9875398265385391E-3</v>
      </c>
      <c r="R1407" s="35" cm="1">
        <f t="array" ref="R1407">ProfitPCNT(N1407,H1407)</f>
        <v>-0.90357055360708327</v>
      </c>
      <c r="T1407" s="11"/>
      <c r="U1407" s="11"/>
    </row>
    <row r="1408" spans="1:21" x14ac:dyDescent="0.2">
      <c r="A1408" s="7">
        <v>175</v>
      </c>
      <c r="B1408" s="36">
        <v>44332</v>
      </c>
      <c r="C1408" s="7" t="str" cm="1">
        <f t="array" ref="C1408">Host(D1408)</f>
        <v>Instagram</v>
      </c>
      <c r="D1408" s="7" t="s">
        <v>22</v>
      </c>
      <c r="E1408" s="7" t="s">
        <v>17</v>
      </c>
      <c r="F1408" s="7">
        <v>374754</v>
      </c>
      <c r="G1408" s="7">
        <v>3605944</v>
      </c>
      <c r="H1408" s="37">
        <v>526244.1</v>
      </c>
      <c r="I1408" s="7">
        <v>26164</v>
      </c>
      <c r="J1408" s="7">
        <v>999</v>
      </c>
      <c r="K1408" s="7">
        <v>163</v>
      </c>
      <c r="L1408" s="38" cm="1">
        <f t="array" ref="L1408">ConvRate(K1408,J1408)</f>
        <v>0.16316316316316315</v>
      </c>
      <c r="M1408" s="39">
        <v>766341</v>
      </c>
      <c r="N1408" s="39" cm="1">
        <f t="array" ref="N1408">Profit(M1408,H1408)</f>
        <v>240096.9</v>
      </c>
      <c r="O1408" s="40">
        <f t="shared" si="42"/>
        <v>20.113289252407888</v>
      </c>
      <c r="P1408" s="40" cm="1">
        <f t="array" ref="P1408">CostperConv('Master Data'!$H1408,'Master Data'!$K1408)</f>
        <v>3228.4914110429445</v>
      </c>
      <c r="Q1408" s="38">
        <f t="shared" si="43"/>
        <v>7.2557976496584525E-3</v>
      </c>
      <c r="R1408" s="41" cm="1">
        <f t="array" ref="R1408">ProfitPCNT(N1408,H1408)</f>
        <v>0.45624625530243473</v>
      </c>
      <c r="T1408" s="11"/>
      <c r="U1408" s="11"/>
    </row>
    <row r="1409" spans="1:21" x14ac:dyDescent="0.2">
      <c r="A1409" s="8">
        <v>176</v>
      </c>
      <c r="B1409" s="30">
        <v>44332</v>
      </c>
      <c r="C1409" s="8" t="str" cm="1">
        <f t="array" ref="C1409">Host(D1409)</f>
        <v>Google</v>
      </c>
      <c r="D1409" s="8" t="s">
        <v>23</v>
      </c>
      <c r="E1409" s="8" t="s">
        <v>24</v>
      </c>
      <c r="F1409" s="8">
        <v>39889</v>
      </c>
      <c r="G1409" s="8">
        <v>60643386</v>
      </c>
      <c r="H1409" s="31">
        <v>245857.89</v>
      </c>
      <c r="I1409" s="8">
        <v>30799</v>
      </c>
      <c r="J1409" s="8">
        <v>483</v>
      </c>
      <c r="K1409" s="8">
        <v>63</v>
      </c>
      <c r="L1409" s="32" cm="1">
        <f t="array" ref="L1409">ConvRate(K1409,J1409)</f>
        <v>0.13043478260869565</v>
      </c>
      <c r="M1409" s="33">
        <v>235722</v>
      </c>
      <c r="N1409" s="33" cm="1">
        <f t="array" ref="N1409">Profit(M1409,H1409)</f>
        <v>-10135.89</v>
      </c>
      <c r="O1409" s="34">
        <f t="shared" si="42"/>
        <v>7.9826582031884152</v>
      </c>
      <c r="P1409" s="34" cm="1">
        <f t="array" ref="P1409">CostperConv('Master Data'!$H1409,'Master Data'!$K1409)</f>
        <v>3902.5061904761906</v>
      </c>
      <c r="Q1409" s="32">
        <f t="shared" si="43"/>
        <v>5.0787071816867221E-4</v>
      </c>
      <c r="R1409" s="35" cm="1">
        <f t="array" ref="R1409">ProfitPCNT(N1409,H1409)</f>
        <v>-4.1226620793011766E-2</v>
      </c>
      <c r="T1409" s="11"/>
      <c r="U1409" s="11"/>
    </row>
    <row r="1410" spans="1:21" x14ac:dyDescent="0.2">
      <c r="A1410" s="7">
        <v>177</v>
      </c>
      <c r="B1410" s="36">
        <v>44333</v>
      </c>
      <c r="C1410" s="7" t="str" cm="1">
        <f t="array" ref="C1410">Host(D1410)</f>
        <v>Facebook</v>
      </c>
      <c r="D1410" s="7" t="s">
        <v>10</v>
      </c>
      <c r="E1410" s="7" t="s">
        <v>11</v>
      </c>
      <c r="F1410" s="7">
        <v>349043</v>
      </c>
      <c r="G1410" s="7">
        <v>5112958</v>
      </c>
      <c r="H1410" s="37">
        <v>554300.49</v>
      </c>
      <c r="I1410" s="7">
        <v>21568</v>
      </c>
      <c r="J1410" s="7">
        <v>554</v>
      </c>
      <c r="K1410" s="7">
        <v>98</v>
      </c>
      <c r="L1410" s="38" cm="1">
        <f t="array" ref="L1410">ConvRate(K1410,J1410)</f>
        <v>0.17689530685920576</v>
      </c>
      <c r="M1410" s="39">
        <v>405822</v>
      </c>
      <c r="N1410" s="39" cm="1">
        <f t="array" ref="N1410">Profit(M1410,H1410)</f>
        <v>-148478.49</v>
      </c>
      <c r="O1410" s="40">
        <f t="shared" ref="O1410:O1473" si="44">H1410/I1410</f>
        <v>25.700133994807121</v>
      </c>
      <c r="P1410" s="40" cm="1">
        <f t="array" ref="P1410">CostperConv('Master Data'!$H1410,'Master Data'!$K1410)</f>
        <v>5656.1274489795915</v>
      </c>
      <c r="Q1410" s="38">
        <f t="shared" si="43"/>
        <v>4.2183018127667001E-3</v>
      </c>
      <c r="R1410" s="41" cm="1">
        <f t="array" ref="R1410">ProfitPCNT(N1410,H1410)</f>
        <v>-0.26786642385973713</v>
      </c>
      <c r="T1410" s="11"/>
      <c r="U1410" s="11"/>
    </row>
    <row r="1411" spans="1:21" x14ac:dyDescent="0.2">
      <c r="A1411" s="8">
        <v>178</v>
      </c>
      <c r="B1411" s="30">
        <v>44333</v>
      </c>
      <c r="C1411" s="8" t="str" cm="1">
        <f t="array" ref="C1411">Host(D1411)</f>
        <v>Facebook</v>
      </c>
      <c r="D1411" s="8" t="s">
        <v>12</v>
      </c>
      <c r="E1411" s="8" t="s">
        <v>11</v>
      </c>
      <c r="F1411" s="8">
        <v>348934</v>
      </c>
      <c r="G1411" s="8">
        <v>6741346</v>
      </c>
      <c r="H1411" s="31">
        <v>377696.25</v>
      </c>
      <c r="I1411" s="8">
        <v>24710</v>
      </c>
      <c r="J1411" s="8">
        <v>606</v>
      </c>
      <c r="K1411" s="8">
        <v>57</v>
      </c>
      <c r="L1411" s="32" cm="1">
        <f t="array" ref="L1411">ConvRate(K1411,J1411)</f>
        <v>9.405940594059406E-2</v>
      </c>
      <c r="M1411" s="33">
        <v>357665</v>
      </c>
      <c r="N1411" s="33" cm="1">
        <f t="array" ref="N1411">Profit(M1411,H1411)</f>
        <v>-20031.25</v>
      </c>
      <c r="O1411" s="34">
        <f t="shared" si="44"/>
        <v>15.285157830837717</v>
      </c>
      <c r="P1411" s="34" cm="1">
        <f t="array" ref="P1411">CostperConv('Master Data'!$H1411,'Master Data'!$K1411)</f>
        <v>6626.25</v>
      </c>
      <c r="Q1411" s="32">
        <f t="shared" ref="Q1411:Q1474" si="45">I1411/G1411</f>
        <v>3.665440106471319E-3</v>
      </c>
      <c r="R1411" s="35" cm="1">
        <f t="array" ref="R1411">ProfitPCNT(N1411,H1411)</f>
        <v>-5.3035342553705525E-2</v>
      </c>
      <c r="T1411" s="11"/>
      <c r="U1411" s="11"/>
    </row>
    <row r="1412" spans="1:21" x14ac:dyDescent="0.2">
      <c r="A1412" s="7">
        <v>179</v>
      </c>
      <c r="B1412" s="36">
        <v>44333</v>
      </c>
      <c r="C1412" s="7" t="str" cm="1">
        <f t="array" ref="C1412">Host(D1412)</f>
        <v>Google</v>
      </c>
      <c r="D1412" s="7" t="s">
        <v>13</v>
      </c>
      <c r="E1412" s="7" t="s">
        <v>14</v>
      </c>
      <c r="F1412" s="7">
        <v>89459845</v>
      </c>
      <c r="G1412" s="7">
        <v>454049</v>
      </c>
      <c r="H1412" s="37">
        <v>129286.54</v>
      </c>
      <c r="I1412" s="7">
        <v>7983</v>
      </c>
      <c r="J1412" s="7">
        <v>190</v>
      </c>
      <c r="K1412" s="7">
        <v>34</v>
      </c>
      <c r="L1412" s="38" cm="1">
        <f t="array" ref="L1412">ConvRate(K1412,J1412)</f>
        <v>0.17894736842105263</v>
      </c>
      <c r="M1412" s="39">
        <v>215847</v>
      </c>
      <c r="N1412" s="39" cm="1">
        <f t="array" ref="N1412">Profit(M1412,H1412)</f>
        <v>86560.46</v>
      </c>
      <c r="O1412" s="40">
        <f t="shared" si="44"/>
        <v>16.195232368783664</v>
      </c>
      <c r="P1412" s="40" cm="1">
        <f t="array" ref="P1412">CostperConv('Master Data'!$H1412,'Master Data'!$K1412)</f>
        <v>3802.5452941176468</v>
      </c>
      <c r="Q1412" s="38">
        <f t="shared" si="45"/>
        <v>1.7581802845067381E-2</v>
      </c>
      <c r="R1412" s="41" cm="1">
        <f t="array" ref="R1412">ProfitPCNT(N1412,H1412)</f>
        <v>0.66952414381265068</v>
      </c>
      <c r="T1412" s="11"/>
      <c r="U1412" s="11"/>
    </row>
    <row r="1413" spans="1:21" x14ac:dyDescent="0.2">
      <c r="A1413" s="8">
        <v>180</v>
      </c>
      <c r="B1413" s="30">
        <v>44333</v>
      </c>
      <c r="C1413" s="8" t="str" cm="1">
        <f t="array" ref="C1413">Host(D1413)</f>
        <v>Google</v>
      </c>
      <c r="D1413" s="8" t="s">
        <v>15</v>
      </c>
      <c r="E1413" s="8" t="s">
        <v>14</v>
      </c>
      <c r="F1413" s="8">
        <v>127823</v>
      </c>
      <c r="G1413" s="8">
        <v>4819407</v>
      </c>
      <c r="H1413" s="31">
        <v>187736.22</v>
      </c>
      <c r="I1413" s="8">
        <v>22755</v>
      </c>
      <c r="J1413" s="8">
        <v>428</v>
      </c>
      <c r="K1413" s="8">
        <v>39</v>
      </c>
      <c r="L1413" s="32" cm="1">
        <f t="array" ref="L1413">ConvRate(K1413,J1413)</f>
        <v>9.11214953271028E-2</v>
      </c>
      <c r="M1413" s="33">
        <v>132678</v>
      </c>
      <c r="N1413" s="33" cm="1">
        <f t="array" ref="N1413">Profit(M1413,H1413)</f>
        <v>-55058.22</v>
      </c>
      <c r="O1413" s="34">
        <f t="shared" si="44"/>
        <v>8.250328279499012</v>
      </c>
      <c r="P1413" s="34" cm="1">
        <f t="array" ref="P1413">CostperConv('Master Data'!$H1413,'Master Data'!$K1413)</f>
        <v>4813.749230769231</v>
      </c>
      <c r="Q1413" s="32">
        <f t="shared" si="45"/>
        <v>4.7215352428213678E-3</v>
      </c>
      <c r="R1413" s="35" cm="1">
        <f t="array" ref="R1413">ProfitPCNT(N1413,H1413)</f>
        <v>-0.29327436122874956</v>
      </c>
      <c r="T1413" s="11"/>
      <c r="U1413" s="11"/>
    </row>
    <row r="1414" spans="1:21" x14ac:dyDescent="0.2">
      <c r="A1414" s="7">
        <v>181</v>
      </c>
      <c r="B1414" s="36">
        <v>44333</v>
      </c>
      <c r="C1414" s="7" t="str" cm="1">
        <f t="array" ref="C1414">Host(D1414)</f>
        <v>YouTube</v>
      </c>
      <c r="D1414" s="7" t="s">
        <v>16</v>
      </c>
      <c r="E1414" s="7" t="s">
        <v>17</v>
      </c>
      <c r="F1414" s="7">
        <v>10934</v>
      </c>
      <c r="G1414" s="7">
        <v>4111790</v>
      </c>
      <c r="H1414" s="37">
        <v>351884.2</v>
      </c>
      <c r="I1414" s="7">
        <v>46228</v>
      </c>
      <c r="J1414" s="7">
        <v>881</v>
      </c>
      <c r="K1414" s="7">
        <v>151</v>
      </c>
      <c r="L1414" s="38" cm="1">
        <f t="array" ref="L1414">ConvRate(K1414,J1414)</f>
        <v>0.17139614074914869</v>
      </c>
      <c r="M1414" s="39">
        <v>1046678</v>
      </c>
      <c r="N1414" s="39" cm="1">
        <f t="array" ref="N1414">Profit(M1414,H1414)</f>
        <v>694793.8</v>
      </c>
      <c r="O1414" s="40">
        <f t="shared" si="44"/>
        <v>7.6119278359435842</v>
      </c>
      <c r="P1414" s="40" cm="1">
        <f t="array" ref="P1414">CostperConv('Master Data'!$H1414,'Master Data'!$K1414)</f>
        <v>2330.358940397351</v>
      </c>
      <c r="Q1414" s="38">
        <f t="shared" si="45"/>
        <v>1.1242792068661094E-2</v>
      </c>
      <c r="R1414" s="41" cm="1">
        <f t="array" ref="R1414">ProfitPCNT(N1414,H1414)</f>
        <v>1.9744955869004635</v>
      </c>
      <c r="T1414" s="11"/>
      <c r="U1414" s="11"/>
    </row>
    <row r="1415" spans="1:21" x14ac:dyDescent="0.2">
      <c r="A1415" s="8">
        <v>182</v>
      </c>
      <c r="B1415" s="30">
        <v>44333</v>
      </c>
      <c r="C1415" s="8" t="str" cm="1">
        <f t="array" ref="C1415">Host(D1415)</f>
        <v>Instagram</v>
      </c>
      <c r="D1415" s="8" t="s">
        <v>18</v>
      </c>
      <c r="E1415" s="8" t="s">
        <v>11</v>
      </c>
      <c r="F1415" s="8">
        <v>9034945</v>
      </c>
      <c r="G1415" s="8">
        <v>4201791</v>
      </c>
      <c r="H1415" s="31">
        <v>220033.46</v>
      </c>
      <c r="I1415" s="8">
        <v>29148</v>
      </c>
      <c r="J1415" s="8">
        <v>514</v>
      </c>
      <c r="K1415" s="8">
        <v>79</v>
      </c>
      <c r="L1415" s="32" cm="1">
        <f t="array" ref="L1415">ConvRate(K1415,J1415)</f>
        <v>0.15369649805447472</v>
      </c>
      <c r="M1415" s="33">
        <v>443480</v>
      </c>
      <c r="N1415" s="33" cm="1">
        <f t="array" ref="N1415">Profit(M1415,H1415)</f>
        <v>223446.54</v>
      </c>
      <c r="O1415" s="34">
        <f t="shared" si="44"/>
        <v>7.5488355976396315</v>
      </c>
      <c r="P1415" s="34" cm="1">
        <f t="array" ref="P1415">CostperConv('Master Data'!$H1415,'Master Data'!$K1415)</f>
        <v>2785.2336708860757</v>
      </c>
      <c r="Q1415" s="32">
        <f t="shared" si="45"/>
        <v>6.9370418471551773E-3</v>
      </c>
      <c r="R1415" s="35" cm="1">
        <f t="array" ref="R1415">ProfitPCNT(N1415,H1415)</f>
        <v>1.0155116408204461</v>
      </c>
      <c r="T1415" s="11"/>
      <c r="U1415" s="11"/>
    </row>
    <row r="1416" spans="1:21" x14ac:dyDescent="0.2">
      <c r="A1416" s="7">
        <v>183</v>
      </c>
      <c r="B1416" s="36">
        <v>44333</v>
      </c>
      <c r="C1416" s="7" t="str" cm="1">
        <f t="array" ref="C1416">Host(D1416)</f>
        <v>Instagram</v>
      </c>
      <c r="D1416" s="7" t="s">
        <v>19</v>
      </c>
      <c r="E1416" s="7" t="s">
        <v>11</v>
      </c>
      <c r="F1416" s="7">
        <v>983498</v>
      </c>
      <c r="G1416" s="7">
        <v>39342432</v>
      </c>
      <c r="H1416" s="37">
        <v>191958.66</v>
      </c>
      <c r="I1416" s="7">
        <v>41976</v>
      </c>
      <c r="J1416" s="7">
        <v>993</v>
      </c>
      <c r="K1416" s="7">
        <v>50</v>
      </c>
      <c r="L1416" s="38" cm="1">
        <f t="array" ref="L1416">ConvRate(K1416,J1416)</f>
        <v>5.0352467270896276E-2</v>
      </c>
      <c r="M1416" s="39">
        <v>126690</v>
      </c>
      <c r="N1416" s="39" cm="1">
        <f t="array" ref="N1416">Profit(M1416,H1416)</f>
        <v>-65268.66</v>
      </c>
      <c r="O1416" s="40">
        <f t="shared" si="44"/>
        <v>4.5730574614065178</v>
      </c>
      <c r="P1416" s="40" cm="1">
        <f t="array" ref="P1416">CostperConv('Master Data'!$H1416,'Master Data'!$K1416)</f>
        <v>3839.1732000000002</v>
      </c>
      <c r="Q1416" s="38">
        <f t="shared" si="45"/>
        <v>1.0669396340317753E-3</v>
      </c>
      <c r="R1416" s="41" cm="1">
        <f t="array" ref="R1416">ProfitPCNT(N1416,H1416)</f>
        <v>-0.34001414679598202</v>
      </c>
      <c r="T1416" s="11"/>
      <c r="U1416" s="11"/>
    </row>
    <row r="1417" spans="1:21" x14ac:dyDescent="0.2">
      <c r="A1417" s="8">
        <v>184</v>
      </c>
      <c r="B1417" s="30">
        <v>44333</v>
      </c>
      <c r="C1417" s="8" t="str" cm="1">
        <f t="array" ref="C1417">Host(D1417)</f>
        <v>Facebook</v>
      </c>
      <c r="D1417" s="8" t="s">
        <v>20</v>
      </c>
      <c r="E1417" s="8" t="s">
        <v>11</v>
      </c>
      <c r="F1417" s="8">
        <v>4387490</v>
      </c>
      <c r="G1417" s="8">
        <v>96020</v>
      </c>
      <c r="H1417" s="31">
        <v>31074.87</v>
      </c>
      <c r="I1417" s="8">
        <v>3132</v>
      </c>
      <c r="J1417" s="8">
        <v>43</v>
      </c>
      <c r="K1417" s="8">
        <v>10</v>
      </c>
      <c r="L1417" s="32" cm="1">
        <f t="array" ref="L1417">ConvRate(K1417,J1417)</f>
        <v>0.23255813953488372</v>
      </c>
      <c r="M1417" s="33">
        <v>47219</v>
      </c>
      <c r="N1417" s="33" cm="1">
        <f t="array" ref="N1417">Profit(M1417,H1417)</f>
        <v>16144.13</v>
      </c>
      <c r="O1417" s="34">
        <f t="shared" si="44"/>
        <v>9.9217337164750958</v>
      </c>
      <c r="P1417" s="34" cm="1">
        <f t="array" ref="P1417">CostperConv('Master Data'!$H1417,'Master Data'!$K1417)</f>
        <v>3107.4870000000001</v>
      </c>
      <c r="Q1417" s="32">
        <f t="shared" si="45"/>
        <v>3.2618204540720681E-2</v>
      </c>
      <c r="R1417" s="35" cm="1">
        <f t="array" ref="R1417">ProfitPCNT(N1417,H1417)</f>
        <v>0.51952365367900166</v>
      </c>
      <c r="T1417" s="11"/>
      <c r="U1417" s="11"/>
    </row>
    <row r="1418" spans="1:21" x14ac:dyDescent="0.2">
      <c r="A1418" s="7">
        <v>185</v>
      </c>
      <c r="B1418" s="36">
        <v>44333</v>
      </c>
      <c r="C1418" s="7" t="str" cm="1">
        <f t="array" ref="C1418">Host(D1418)</f>
        <v>Facebook</v>
      </c>
      <c r="D1418" s="7" t="s">
        <v>21</v>
      </c>
      <c r="E1418" s="7" t="s">
        <v>11</v>
      </c>
      <c r="F1418" s="7">
        <v>544756</v>
      </c>
      <c r="G1418" s="7">
        <v>1554647</v>
      </c>
      <c r="H1418" s="37">
        <v>273341.34000000003</v>
      </c>
      <c r="I1418" s="7">
        <v>9807</v>
      </c>
      <c r="J1418" s="7">
        <v>179</v>
      </c>
      <c r="K1418" s="7">
        <v>34</v>
      </c>
      <c r="L1418" s="38" cm="1">
        <f t="array" ref="L1418">ConvRate(K1418,J1418)</f>
        <v>0.18994413407821228</v>
      </c>
      <c r="M1418" s="39">
        <v>30124</v>
      </c>
      <c r="N1418" s="39" cm="1">
        <f t="array" ref="N1418">Profit(M1418,H1418)</f>
        <v>-243217.34</v>
      </c>
      <c r="O1418" s="40">
        <f t="shared" si="44"/>
        <v>27.872064851636587</v>
      </c>
      <c r="P1418" s="40" cm="1">
        <f t="array" ref="P1418">CostperConv('Master Data'!$H1418,'Master Data'!$K1418)</f>
        <v>8039.4511764705894</v>
      </c>
      <c r="Q1418" s="38">
        <f t="shared" si="45"/>
        <v>6.3081844302918929E-3</v>
      </c>
      <c r="R1418" s="41" cm="1">
        <f t="array" ref="R1418">ProfitPCNT(N1418,H1418)</f>
        <v>-0.88979347214731574</v>
      </c>
      <c r="T1418" s="11"/>
      <c r="U1418" s="11"/>
    </row>
    <row r="1419" spans="1:21" x14ac:dyDescent="0.2">
      <c r="A1419" s="8">
        <v>186</v>
      </c>
      <c r="B1419" s="30">
        <v>44333</v>
      </c>
      <c r="C1419" s="8" t="str" cm="1">
        <f t="array" ref="C1419">Host(D1419)</f>
        <v>Instagram</v>
      </c>
      <c r="D1419" s="8" t="s">
        <v>22</v>
      </c>
      <c r="E1419" s="8" t="s">
        <v>17</v>
      </c>
      <c r="F1419" s="8">
        <v>374754</v>
      </c>
      <c r="G1419" s="8">
        <v>2886158</v>
      </c>
      <c r="H1419" s="31">
        <v>438729.79</v>
      </c>
      <c r="I1419" s="8">
        <v>28480</v>
      </c>
      <c r="J1419" s="8">
        <v>847</v>
      </c>
      <c r="K1419" s="8">
        <v>138</v>
      </c>
      <c r="L1419" s="32" cm="1">
        <f t="array" ref="L1419">ConvRate(K1419,J1419)</f>
        <v>0.16292798110979928</v>
      </c>
      <c r="M1419" s="33">
        <v>488256</v>
      </c>
      <c r="N1419" s="33" cm="1">
        <f t="array" ref="N1419">Profit(M1419,H1419)</f>
        <v>49526.21</v>
      </c>
      <c r="O1419" s="34">
        <f t="shared" si="44"/>
        <v>15.404838132022471</v>
      </c>
      <c r="P1419" s="34" cm="1">
        <f t="array" ref="P1419">CostperConv('Master Data'!$H1419,'Master Data'!$K1419)</f>
        <v>3179.2013768115939</v>
      </c>
      <c r="Q1419" s="32">
        <f t="shared" si="45"/>
        <v>9.867789635910439E-3</v>
      </c>
      <c r="R1419" s="35" cm="1">
        <f t="array" ref="R1419">ProfitPCNT(N1419,H1419)</f>
        <v>0.11288545051841591</v>
      </c>
      <c r="T1419" s="11"/>
      <c r="U1419" s="11"/>
    </row>
    <row r="1420" spans="1:21" x14ac:dyDescent="0.2">
      <c r="A1420" s="7">
        <v>187</v>
      </c>
      <c r="B1420" s="36">
        <v>44333</v>
      </c>
      <c r="C1420" s="7" t="str" cm="1">
        <f t="array" ref="C1420">Host(D1420)</f>
        <v>Google</v>
      </c>
      <c r="D1420" s="7" t="s">
        <v>23</v>
      </c>
      <c r="E1420" s="7" t="s">
        <v>24</v>
      </c>
      <c r="F1420" s="7">
        <v>39889</v>
      </c>
      <c r="G1420" s="7">
        <v>16597461</v>
      </c>
      <c r="H1420" s="37">
        <v>606156.62</v>
      </c>
      <c r="I1420" s="7">
        <v>40670</v>
      </c>
      <c r="J1420" s="7">
        <v>737</v>
      </c>
      <c r="K1420" s="7">
        <v>148</v>
      </c>
      <c r="L1420" s="38" cm="1">
        <f t="array" ref="L1420">ConvRate(K1420,J1420)</f>
        <v>0.20081411126187246</v>
      </c>
      <c r="M1420" s="39">
        <v>612537</v>
      </c>
      <c r="N1420" s="39" cm="1">
        <f t="array" ref="N1420">Profit(M1420,H1420)</f>
        <v>6380.38</v>
      </c>
      <c r="O1420" s="40">
        <f t="shared" si="44"/>
        <v>14.904268994344726</v>
      </c>
      <c r="P1420" s="40" cm="1">
        <f t="array" ref="P1420">CostperConv('Master Data'!$H1420,'Master Data'!$K1420)</f>
        <v>4095.652837837838</v>
      </c>
      <c r="Q1420" s="38">
        <f t="shared" si="45"/>
        <v>2.4503747892524043E-3</v>
      </c>
      <c r="R1420" s="41" cm="1">
        <f t="array" ref="R1420">ProfitPCNT(N1420,H1420)</f>
        <v>1.0525959445926698E-2</v>
      </c>
      <c r="T1420" s="11"/>
      <c r="U1420" s="11"/>
    </row>
    <row r="1421" spans="1:21" x14ac:dyDescent="0.2">
      <c r="A1421" s="8">
        <v>188</v>
      </c>
      <c r="B1421" s="30">
        <v>44334</v>
      </c>
      <c r="C1421" s="8" t="str" cm="1">
        <f t="array" ref="C1421">Host(D1421)</f>
        <v>Facebook</v>
      </c>
      <c r="D1421" s="8" t="s">
        <v>10</v>
      </c>
      <c r="E1421" s="8" t="s">
        <v>11</v>
      </c>
      <c r="F1421" s="8">
        <v>349043</v>
      </c>
      <c r="G1421" s="8">
        <v>5046316</v>
      </c>
      <c r="H1421" s="31">
        <v>35629.54</v>
      </c>
      <c r="I1421" s="8">
        <v>22045</v>
      </c>
      <c r="J1421" s="8">
        <v>68</v>
      </c>
      <c r="K1421" s="8">
        <v>7</v>
      </c>
      <c r="L1421" s="32" cm="1">
        <f t="array" ref="L1421">ConvRate(K1421,J1421)</f>
        <v>0.10294117647058823</v>
      </c>
      <c r="M1421" s="33">
        <v>22470</v>
      </c>
      <c r="N1421" s="33" cm="1">
        <f t="array" ref="N1421">Profit(M1421,H1421)</f>
        <v>-13159.54</v>
      </c>
      <c r="O1421" s="34">
        <f t="shared" si="44"/>
        <v>1.616218643683375</v>
      </c>
      <c r="P1421" s="34" cm="1">
        <f t="array" ref="P1421">CostperConv('Master Data'!$H1421,'Master Data'!$K1421)</f>
        <v>5089.9342857142856</v>
      </c>
      <c r="Q1421" s="32">
        <f t="shared" si="45"/>
        <v>4.3685334013961871E-3</v>
      </c>
      <c r="R1421" s="35" cm="1">
        <f t="array" ref="R1421">ProfitPCNT(N1421,H1421)</f>
        <v>-0.36934352787041314</v>
      </c>
      <c r="T1421" s="11"/>
      <c r="U1421" s="11"/>
    </row>
    <row r="1422" spans="1:21" x14ac:dyDescent="0.2">
      <c r="A1422" s="7">
        <v>189</v>
      </c>
      <c r="B1422" s="36">
        <v>44334</v>
      </c>
      <c r="C1422" s="7" t="str" cm="1">
        <f t="array" ref="C1422">Host(D1422)</f>
        <v>Facebook</v>
      </c>
      <c r="D1422" s="7" t="s">
        <v>12</v>
      </c>
      <c r="E1422" s="7" t="s">
        <v>11</v>
      </c>
      <c r="F1422" s="7">
        <v>348934</v>
      </c>
      <c r="G1422" s="7">
        <v>5001578</v>
      </c>
      <c r="H1422" s="37">
        <v>429992.74</v>
      </c>
      <c r="I1422" s="7">
        <v>31424</v>
      </c>
      <c r="J1422" s="7">
        <v>1175</v>
      </c>
      <c r="K1422" s="7">
        <v>58</v>
      </c>
      <c r="L1422" s="38" cm="1">
        <f t="array" ref="L1422">ConvRate(K1422,J1422)</f>
        <v>4.9361702127659578E-2</v>
      </c>
      <c r="M1422" s="39">
        <v>272723</v>
      </c>
      <c r="N1422" s="39" cm="1">
        <f t="array" ref="N1422">Profit(M1422,H1422)</f>
        <v>-157269.74</v>
      </c>
      <c r="O1422" s="40">
        <f t="shared" si="44"/>
        <v>13.683577520366599</v>
      </c>
      <c r="P1422" s="40" cm="1">
        <f t="array" ref="P1422">CostperConv('Master Data'!$H1422,'Master Data'!$K1422)</f>
        <v>7413.6679310344825</v>
      </c>
      <c r="Q1422" s="38">
        <f t="shared" si="45"/>
        <v>6.2828171429096975E-3</v>
      </c>
      <c r="R1422" s="41" cm="1">
        <f t="array" ref="R1422">ProfitPCNT(N1422,H1422)</f>
        <v>-0.36574975661216974</v>
      </c>
      <c r="T1422" s="11"/>
      <c r="U1422" s="11"/>
    </row>
    <row r="1423" spans="1:21" x14ac:dyDescent="0.2">
      <c r="A1423" s="8">
        <v>190</v>
      </c>
      <c r="B1423" s="30">
        <v>44334</v>
      </c>
      <c r="C1423" s="8" t="str" cm="1">
        <f t="array" ref="C1423">Host(D1423)</f>
        <v>Google</v>
      </c>
      <c r="D1423" s="8" t="s">
        <v>13</v>
      </c>
      <c r="E1423" s="8" t="s">
        <v>14</v>
      </c>
      <c r="F1423" s="8">
        <v>89459845</v>
      </c>
      <c r="G1423" s="8">
        <v>483497</v>
      </c>
      <c r="H1423" s="31">
        <v>118962.37</v>
      </c>
      <c r="I1423" s="8">
        <v>9026</v>
      </c>
      <c r="J1423" s="8">
        <v>158</v>
      </c>
      <c r="K1423" s="8">
        <v>27</v>
      </c>
      <c r="L1423" s="32" cm="1">
        <f t="array" ref="L1423">ConvRate(K1423,J1423)</f>
        <v>0.17088607594936708</v>
      </c>
      <c r="M1423" s="33">
        <v>198840</v>
      </c>
      <c r="N1423" s="33" cm="1">
        <f t="array" ref="N1423">Profit(M1423,H1423)</f>
        <v>79877.63</v>
      </c>
      <c r="O1423" s="34">
        <f t="shared" si="44"/>
        <v>13.179965654775094</v>
      </c>
      <c r="P1423" s="34" cm="1">
        <f t="array" ref="P1423">CostperConv('Master Data'!$H1423,'Master Data'!$K1423)</f>
        <v>4406.0137037037039</v>
      </c>
      <c r="Q1423" s="32">
        <f t="shared" si="45"/>
        <v>1.866816133295553E-2</v>
      </c>
      <c r="R1423" s="35" cm="1">
        <f t="array" ref="R1423">ProfitPCNT(N1423,H1423)</f>
        <v>0.67145291406013519</v>
      </c>
      <c r="T1423" s="11"/>
      <c r="U1423" s="11"/>
    </row>
    <row r="1424" spans="1:21" x14ac:dyDescent="0.2">
      <c r="A1424" s="7">
        <v>191</v>
      </c>
      <c r="B1424" s="36">
        <v>44334</v>
      </c>
      <c r="C1424" s="7" t="str" cm="1">
        <f t="array" ref="C1424">Host(D1424)</f>
        <v>Google</v>
      </c>
      <c r="D1424" s="7" t="s">
        <v>15</v>
      </c>
      <c r="E1424" s="7" t="s">
        <v>14</v>
      </c>
      <c r="F1424" s="7">
        <v>127823</v>
      </c>
      <c r="G1424" s="7">
        <v>8590561</v>
      </c>
      <c r="H1424" s="37">
        <v>206934.27</v>
      </c>
      <c r="I1424" s="7">
        <v>25638</v>
      </c>
      <c r="J1424" s="7">
        <v>422</v>
      </c>
      <c r="K1424" s="7">
        <v>46</v>
      </c>
      <c r="L1424" s="38" cm="1">
        <f t="array" ref="L1424">ConvRate(K1424,J1424)</f>
        <v>0.10900473933649289</v>
      </c>
      <c r="M1424" s="39">
        <v>94743</v>
      </c>
      <c r="N1424" s="39" cm="1">
        <f t="array" ref="N1424">Profit(M1424,H1424)</f>
        <v>-112191.27</v>
      </c>
      <c r="O1424" s="40">
        <f t="shared" si="44"/>
        <v>8.0713889538965589</v>
      </c>
      <c r="P1424" s="40" cm="1">
        <f t="array" ref="P1424">CostperConv('Master Data'!$H1424,'Master Data'!$K1424)</f>
        <v>4498.5710869565219</v>
      </c>
      <c r="Q1424" s="38">
        <f t="shared" si="45"/>
        <v>2.9844383853394442E-3</v>
      </c>
      <c r="R1424" s="41" cm="1">
        <f t="array" ref="R1424">ProfitPCNT(N1424,H1424)</f>
        <v>-0.54215896670957409</v>
      </c>
      <c r="T1424" s="11"/>
      <c r="U1424" s="11"/>
    </row>
    <row r="1425" spans="1:21" x14ac:dyDescent="0.2">
      <c r="A1425" s="8">
        <v>192</v>
      </c>
      <c r="B1425" s="30">
        <v>44334</v>
      </c>
      <c r="C1425" s="8" t="str" cm="1">
        <f t="array" ref="C1425">Host(D1425)</f>
        <v>YouTube</v>
      </c>
      <c r="D1425" s="8" t="s">
        <v>16</v>
      </c>
      <c r="E1425" s="8" t="s">
        <v>17</v>
      </c>
      <c r="F1425" s="8">
        <v>10934</v>
      </c>
      <c r="G1425" s="8">
        <v>4347817</v>
      </c>
      <c r="H1425" s="31">
        <v>102453.4</v>
      </c>
      <c r="I1425" s="8">
        <v>51915</v>
      </c>
      <c r="J1425" s="8">
        <v>142</v>
      </c>
      <c r="K1425" s="8">
        <v>33</v>
      </c>
      <c r="L1425" s="32" cm="1">
        <f t="array" ref="L1425">ConvRate(K1425,J1425)</f>
        <v>0.23239436619718309</v>
      </c>
      <c r="M1425" s="33">
        <v>239623</v>
      </c>
      <c r="N1425" s="33" cm="1">
        <f t="array" ref="N1425">Profit(M1425,H1425)</f>
        <v>137169.60000000001</v>
      </c>
      <c r="O1425" s="34">
        <f t="shared" si="44"/>
        <v>1.9734835789270921</v>
      </c>
      <c r="P1425" s="34" cm="1">
        <f t="array" ref="P1425">CostperConv('Master Data'!$H1425,'Master Data'!$K1425)</f>
        <v>3104.6484848484847</v>
      </c>
      <c r="Q1425" s="32">
        <f t="shared" si="45"/>
        <v>1.1940474955592657E-2</v>
      </c>
      <c r="R1425" s="35" cm="1">
        <f t="array" ref="R1425">ProfitPCNT(N1425,H1425)</f>
        <v>1.3388486863295899</v>
      </c>
      <c r="T1425" s="11"/>
      <c r="U1425" s="11"/>
    </row>
    <row r="1426" spans="1:21" x14ac:dyDescent="0.2">
      <c r="A1426" s="7">
        <v>193</v>
      </c>
      <c r="B1426" s="36">
        <v>44334</v>
      </c>
      <c r="C1426" s="7" t="str" cm="1">
        <f t="array" ref="C1426">Host(D1426)</f>
        <v>Instagram</v>
      </c>
      <c r="D1426" s="7" t="s">
        <v>18</v>
      </c>
      <c r="E1426" s="7" t="s">
        <v>11</v>
      </c>
      <c r="F1426" s="7">
        <v>9034945</v>
      </c>
      <c r="G1426" s="7">
        <v>10149037</v>
      </c>
      <c r="H1426" s="37">
        <v>238220.44</v>
      </c>
      <c r="I1426" s="7">
        <v>28706</v>
      </c>
      <c r="J1426" s="7">
        <v>528</v>
      </c>
      <c r="K1426" s="7">
        <v>70</v>
      </c>
      <c r="L1426" s="38" cm="1">
        <f t="array" ref="L1426">ConvRate(K1426,J1426)</f>
        <v>0.13257575757575757</v>
      </c>
      <c r="M1426" s="39">
        <v>487953</v>
      </c>
      <c r="N1426" s="39" cm="1">
        <f t="array" ref="N1426">Profit(M1426,H1426)</f>
        <v>249732.56</v>
      </c>
      <c r="O1426" s="40">
        <f t="shared" si="44"/>
        <v>8.29862885807845</v>
      </c>
      <c r="P1426" s="40" cm="1">
        <f t="array" ref="P1426">CostperConv('Master Data'!$H1426,'Master Data'!$K1426)</f>
        <v>3403.149142857143</v>
      </c>
      <c r="Q1426" s="38">
        <f t="shared" si="45"/>
        <v>2.8284456939116488E-3</v>
      </c>
      <c r="R1426" s="41" cm="1">
        <f t="array" ref="R1426">ProfitPCNT(N1426,H1426)</f>
        <v>1.048325492136611</v>
      </c>
      <c r="T1426" s="11"/>
      <c r="U1426" s="11"/>
    </row>
    <row r="1427" spans="1:21" x14ac:dyDescent="0.2">
      <c r="A1427" s="8">
        <v>194</v>
      </c>
      <c r="B1427" s="30">
        <v>44334</v>
      </c>
      <c r="C1427" s="8" t="str" cm="1">
        <f t="array" ref="C1427">Host(D1427)</f>
        <v>Instagram</v>
      </c>
      <c r="D1427" s="8" t="s">
        <v>19</v>
      </c>
      <c r="E1427" s="8" t="s">
        <v>11</v>
      </c>
      <c r="F1427" s="8">
        <v>983498</v>
      </c>
      <c r="G1427" s="8">
        <v>15769960</v>
      </c>
      <c r="H1427" s="31">
        <v>53221.83</v>
      </c>
      <c r="I1427" s="8">
        <v>59770</v>
      </c>
      <c r="J1427" s="8">
        <v>1005</v>
      </c>
      <c r="K1427" s="8">
        <v>17</v>
      </c>
      <c r="L1427" s="32" cm="1">
        <f t="array" ref="L1427">ConvRate(K1427,J1427)</f>
        <v>1.6915422885572139E-2</v>
      </c>
      <c r="M1427" s="33">
        <v>38988</v>
      </c>
      <c r="N1427" s="33" cm="1">
        <f t="array" ref="N1427">Profit(M1427,H1427)</f>
        <v>-14233.83</v>
      </c>
      <c r="O1427" s="34">
        <f t="shared" si="44"/>
        <v>0.89044386816128496</v>
      </c>
      <c r="P1427" s="34" cm="1">
        <f t="array" ref="P1427">CostperConv('Master Data'!$H1427,'Master Data'!$K1427)</f>
        <v>3130.6958823529412</v>
      </c>
      <c r="Q1427" s="32">
        <f t="shared" si="45"/>
        <v>3.7901174131069453E-3</v>
      </c>
      <c r="R1427" s="35" cm="1">
        <f t="array" ref="R1427">ProfitPCNT(N1427,H1427)</f>
        <v>-0.26744345318452972</v>
      </c>
      <c r="T1427" s="11"/>
      <c r="U1427" s="11"/>
    </row>
    <row r="1428" spans="1:21" x14ac:dyDescent="0.2">
      <c r="A1428" s="7">
        <v>195</v>
      </c>
      <c r="B1428" s="36">
        <v>44334</v>
      </c>
      <c r="C1428" s="7" t="str" cm="1">
        <f t="array" ref="C1428">Host(D1428)</f>
        <v>Facebook</v>
      </c>
      <c r="D1428" s="7" t="s">
        <v>20</v>
      </c>
      <c r="E1428" s="7" t="s">
        <v>11</v>
      </c>
      <c r="F1428" s="7">
        <v>4387490</v>
      </c>
      <c r="G1428" s="7">
        <v>104855</v>
      </c>
      <c r="H1428" s="37">
        <v>19622.2</v>
      </c>
      <c r="I1428" s="7">
        <v>3196</v>
      </c>
      <c r="J1428" s="7">
        <v>29</v>
      </c>
      <c r="K1428" s="7">
        <v>5</v>
      </c>
      <c r="L1428" s="38" cm="1">
        <f t="array" ref="L1428">ConvRate(K1428,J1428)</f>
        <v>0.17241379310344829</v>
      </c>
      <c r="M1428" s="39">
        <v>30822</v>
      </c>
      <c r="N1428" s="39" cm="1">
        <f t="array" ref="N1428">Profit(M1428,H1428)</f>
        <v>11199.8</v>
      </c>
      <c r="O1428" s="40">
        <f t="shared" si="44"/>
        <v>6.1396120150187734</v>
      </c>
      <c r="P1428" s="40" cm="1">
        <f t="array" ref="P1428">CostperConv('Master Data'!$H1428,'Master Data'!$K1428)</f>
        <v>3924.44</v>
      </c>
      <c r="Q1428" s="38">
        <f t="shared" si="45"/>
        <v>3.0480186924800916E-2</v>
      </c>
      <c r="R1428" s="41" cm="1">
        <f t="array" ref="R1428">ProfitPCNT(N1428,H1428)</f>
        <v>0.5707718808288571</v>
      </c>
      <c r="T1428" s="11"/>
      <c r="U1428" s="11"/>
    </row>
    <row r="1429" spans="1:21" x14ac:dyDescent="0.2">
      <c r="A1429" s="8">
        <v>196</v>
      </c>
      <c r="B1429" s="30">
        <v>44334</v>
      </c>
      <c r="C1429" s="8" t="str" cm="1">
        <f t="array" ref="C1429">Host(D1429)</f>
        <v>Facebook</v>
      </c>
      <c r="D1429" s="8" t="s">
        <v>21</v>
      </c>
      <c r="E1429" s="8" t="s">
        <v>11</v>
      </c>
      <c r="F1429" s="8">
        <v>544756</v>
      </c>
      <c r="G1429" s="8">
        <v>1276007</v>
      </c>
      <c r="H1429" s="31">
        <v>149440.81</v>
      </c>
      <c r="I1429" s="8">
        <v>10018</v>
      </c>
      <c r="J1429" s="8">
        <v>149</v>
      </c>
      <c r="K1429" s="8">
        <v>15</v>
      </c>
      <c r="L1429" s="32" cm="1">
        <f t="array" ref="L1429">ConvRate(K1429,J1429)</f>
        <v>0.10067114093959731</v>
      </c>
      <c r="M1429" s="33">
        <v>21177</v>
      </c>
      <c r="N1429" s="33" cm="1">
        <f t="array" ref="N1429">Profit(M1429,H1429)</f>
        <v>-128263.81</v>
      </c>
      <c r="O1429" s="34">
        <f t="shared" si="44"/>
        <v>14.917229986025154</v>
      </c>
      <c r="P1429" s="34" cm="1">
        <f t="array" ref="P1429">CostperConv('Master Data'!$H1429,'Master Data'!$K1429)</f>
        <v>9962.7206666666661</v>
      </c>
      <c r="Q1429" s="32">
        <f t="shared" si="45"/>
        <v>7.8510541086373349E-3</v>
      </c>
      <c r="R1429" s="35" cm="1">
        <f t="array" ref="R1429">ProfitPCNT(N1429,H1429)</f>
        <v>-0.8582917209830434</v>
      </c>
      <c r="T1429" s="11"/>
      <c r="U1429" s="11"/>
    </row>
    <row r="1430" spans="1:21" x14ac:dyDescent="0.2">
      <c r="A1430" s="7">
        <v>197</v>
      </c>
      <c r="B1430" s="36">
        <v>44334</v>
      </c>
      <c r="C1430" s="7" t="str" cm="1">
        <f t="array" ref="C1430">Host(D1430)</f>
        <v>Instagram</v>
      </c>
      <c r="D1430" s="7" t="s">
        <v>22</v>
      </c>
      <c r="E1430" s="7" t="s">
        <v>17</v>
      </c>
      <c r="F1430" s="7">
        <v>374754</v>
      </c>
      <c r="G1430" s="7">
        <v>2338466</v>
      </c>
      <c r="H1430" s="37">
        <v>613858.38</v>
      </c>
      <c r="I1430" s="7">
        <v>34965</v>
      </c>
      <c r="J1430" s="7">
        <v>887</v>
      </c>
      <c r="K1430" s="7">
        <v>119</v>
      </c>
      <c r="L1430" s="38" cm="1">
        <f t="array" ref="L1430">ConvRate(K1430,J1430)</f>
        <v>0.13416009019165728</v>
      </c>
      <c r="M1430" s="39">
        <v>898333</v>
      </c>
      <c r="N1430" s="39" cm="1">
        <f t="array" ref="N1430">Profit(M1430,H1430)</f>
        <v>284474.62</v>
      </c>
      <c r="O1430" s="40">
        <f t="shared" si="44"/>
        <v>17.556367224367225</v>
      </c>
      <c r="P1430" s="40" cm="1">
        <f t="array" ref="P1430">CostperConv('Master Data'!$H1430,'Master Data'!$K1430)</f>
        <v>5158.4737815126055</v>
      </c>
      <c r="Q1430" s="38">
        <f t="shared" si="45"/>
        <v>1.4952109630843468E-2</v>
      </c>
      <c r="R1430" s="41" cm="1">
        <f t="array" ref="R1430">ProfitPCNT(N1430,H1430)</f>
        <v>0.46342060199618029</v>
      </c>
      <c r="T1430" s="11"/>
      <c r="U1430" s="11"/>
    </row>
    <row r="1431" spans="1:21" x14ac:dyDescent="0.2">
      <c r="A1431" s="8">
        <v>198</v>
      </c>
      <c r="B1431" s="30">
        <v>44334</v>
      </c>
      <c r="C1431" s="8" t="str" cm="1">
        <f t="array" ref="C1431">Host(D1431)</f>
        <v>Google</v>
      </c>
      <c r="D1431" s="8" t="s">
        <v>23</v>
      </c>
      <c r="E1431" s="8" t="s">
        <v>24</v>
      </c>
      <c r="F1431" s="8">
        <v>39889</v>
      </c>
      <c r="G1431" s="8">
        <v>407310397</v>
      </c>
      <c r="H1431" s="31">
        <v>352539.5</v>
      </c>
      <c r="I1431" s="8">
        <v>34090</v>
      </c>
      <c r="J1431" s="8">
        <v>869</v>
      </c>
      <c r="K1431" s="8">
        <v>100</v>
      </c>
      <c r="L1431" s="32" cm="1">
        <f t="array" ref="L1431">ConvRate(K1431,J1431)</f>
        <v>0.11507479861910241</v>
      </c>
      <c r="M1431" s="33">
        <v>502305</v>
      </c>
      <c r="N1431" s="33" cm="1">
        <f t="array" ref="N1431">Profit(M1431,H1431)</f>
        <v>149765.5</v>
      </c>
      <c r="O1431" s="34">
        <f t="shared" si="44"/>
        <v>10.341434438251687</v>
      </c>
      <c r="P1431" s="34" cm="1">
        <f t="array" ref="P1431">CostperConv('Master Data'!$H1431,'Master Data'!$K1431)</f>
        <v>3525.395</v>
      </c>
      <c r="Q1431" s="32">
        <f t="shared" si="45"/>
        <v>8.3695383793505281E-5</v>
      </c>
      <c r="R1431" s="35" cm="1">
        <f t="array" ref="R1431">ProfitPCNT(N1431,H1431)</f>
        <v>0.42481906282842063</v>
      </c>
      <c r="T1431" s="11"/>
      <c r="U1431" s="11"/>
    </row>
    <row r="1432" spans="1:21" x14ac:dyDescent="0.2">
      <c r="A1432" s="7">
        <v>199</v>
      </c>
      <c r="B1432" s="36">
        <v>44335</v>
      </c>
      <c r="C1432" s="7" t="str" cm="1">
        <f t="array" ref="C1432">Host(D1432)</f>
        <v>Facebook</v>
      </c>
      <c r="D1432" s="7" t="s">
        <v>10</v>
      </c>
      <c r="E1432" s="7" t="s">
        <v>11</v>
      </c>
      <c r="F1432" s="7">
        <v>349043</v>
      </c>
      <c r="G1432" s="7">
        <v>16425481</v>
      </c>
      <c r="H1432" s="37">
        <v>63798.1</v>
      </c>
      <c r="I1432" s="7">
        <v>23839</v>
      </c>
      <c r="J1432" s="7">
        <v>73</v>
      </c>
      <c r="K1432" s="7">
        <v>8</v>
      </c>
      <c r="L1432" s="38" cm="1">
        <f t="array" ref="L1432">ConvRate(K1432,J1432)</f>
        <v>0.1095890410958904</v>
      </c>
      <c r="M1432" s="39">
        <v>49713</v>
      </c>
      <c r="N1432" s="39" cm="1">
        <f t="array" ref="N1432">Profit(M1432,H1432)</f>
        <v>-14085.1</v>
      </c>
      <c r="O1432" s="40">
        <f t="shared" si="44"/>
        <v>2.6762070556650865</v>
      </c>
      <c r="P1432" s="40" cm="1">
        <f t="array" ref="P1432">CostperConv('Master Data'!$H1432,'Master Data'!$K1432)</f>
        <v>7974.7624999999998</v>
      </c>
      <c r="Q1432" s="38">
        <f t="shared" si="45"/>
        <v>1.451342581687562E-3</v>
      </c>
      <c r="R1432" s="41" cm="1">
        <f t="array" ref="R1432">ProfitPCNT(N1432,H1432)</f>
        <v>-0.22077616731532759</v>
      </c>
      <c r="T1432" s="11"/>
      <c r="U1432" s="11"/>
    </row>
    <row r="1433" spans="1:21" x14ac:dyDescent="0.2">
      <c r="A1433" s="8">
        <v>200</v>
      </c>
      <c r="B1433" s="30">
        <v>44335</v>
      </c>
      <c r="C1433" s="8" t="str" cm="1">
        <f t="array" ref="C1433">Host(D1433)</f>
        <v>Facebook</v>
      </c>
      <c r="D1433" s="8" t="s">
        <v>12</v>
      </c>
      <c r="E1433" s="8" t="s">
        <v>11</v>
      </c>
      <c r="F1433" s="8">
        <v>348934</v>
      </c>
      <c r="G1433" s="8">
        <v>6114707</v>
      </c>
      <c r="H1433" s="31">
        <v>463145.23</v>
      </c>
      <c r="I1433" s="8">
        <v>34891</v>
      </c>
      <c r="J1433" s="8">
        <v>849</v>
      </c>
      <c r="K1433" s="8">
        <v>51</v>
      </c>
      <c r="L1433" s="32" cm="1">
        <f t="array" ref="L1433">ConvRate(K1433,J1433)</f>
        <v>6.0070671378091869E-2</v>
      </c>
      <c r="M1433" s="33">
        <v>301928</v>
      </c>
      <c r="N1433" s="33" cm="1">
        <f t="array" ref="N1433">Profit(M1433,H1433)</f>
        <v>-161217.23000000001</v>
      </c>
      <c r="O1433" s="34">
        <f t="shared" si="44"/>
        <v>13.274060072798143</v>
      </c>
      <c r="P1433" s="34" cm="1">
        <f t="array" ref="P1433">CostperConv('Master Data'!$H1433,'Master Data'!$K1433)</f>
        <v>9081.2790196078422</v>
      </c>
      <c r="Q1433" s="32">
        <f t="shared" si="45"/>
        <v>5.7060788031217191E-3</v>
      </c>
      <c r="R1433" s="35" cm="1">
        <f t="array" ref="R1433">ProfitPCNT(N1433,H1433)</f>
        <v>-0.34809217402498138</v>
      </c>
      <c r="T1433" s="11"/>
      <c r="U1433" s="11"/>
    </row>
    <row r="1434" spans="1:21" x14ac:dyDescent="0.2">
      <c r="A1434" s="7">
        <v>201</v>
      </c>
      <c r="B1434" s="36">
        <v>44335</v>
      </c>
      <c r="C1434" s="7" t="str" cm="1">
        <f t="array" ref="C1434">Host(D1434)</f>
        <v>Google</v>
      </c>
      <c r="D1434" s="7" t="s">
        <v>13</v>
      </c>
      <c r="E1434" s="7" t="s">
        <v>14</v>
      </c>
      <c r="F1434" s="7">
        <v>89459845</v>
      </c>
      <c r="G1434" s="7">
        <v>340570</v>
      </c>
      <c r="H1434" s="37">
        <v>9627.51</v>
      </c>
      <c r="I1434" s="7">
        <v>11529</v>
      </c>
      <c r="J1434" s="7">
        <v>11</v>
      </c>
      <c r="K1434" s="7">
        <v>2</v>
      </c>
      <c r="L1434" s="38" cm="1">
        <f t="array" ref="L1434">ConvRate(K1434,J1434)</f>
        <v>0.18181818181818182</v>
      </c>
      <c r="M1434" s="39">
        <v>13562</v>
      </c>
      <c r="N1434" s="39" cm="1">
        <f t="array" ref="N1434">Profit(M1434,H1434)</f>
        <v>3934.49</v>
      </c>
      <c r="O1434" s="40">
        <f t="shared" si="44"/>
        <v>0.83506895654436641</v>
      </c>
      <c r="P1434" s="40" cm="1">
        <f t="array" ref="P1434">CostperConv('Master Data'!$H1434,'Master Data'!$K1434)</f>
        <v>4813.7550000000001</v>
      </c>
      <c r="Q1434" s="38">
        <f t="shared" si="45"/>
        <v>3.3852071527145665E-2</v>
      </c>
      <c r="R1434" s="41" cm="1">
        <f t="array" ref="R1434">ProfitPCNT(N1434,H1434)</f>
        <v>0.40867160875449621</v>
      </c>
      <c r="T1434" s="11"/>
      <c r="U1434" s="11"/>
    </row>
    <row r="1435" spans="1:21" x14ac:dyDescent="0.2">
      <c r="A1435" s="8">
        <v>202</v>
      </c>
      <c r="B1435" s="30">
        <v>44335</v>
      </c>
      <c r="C1435" s="8" t="str" cm="1">
        <f t="array" ref="C1435">Host(D1435)</f>
        <v>Google</v>
      </c>
      <c r="D1435" s="8" t="s">
        <v>15</v>
      </c>
      <c r="E1435" s="8" t="s">
        <v>14</v>
      </c>
      <c r="F1435" s="8">
        <v>127823</v>
      </c>
      <c r="G1435" s="8">
        <v>8672333</v>
      </c>
      <c r="H1435" s="31">
        <v>74631.38</v>
      </c>
      <c r="I1435" s="8">
        <v>24347</v>
      </c>
      <c r="J1435" s="8">
        <v>321</v>
      </c>
      <c r="K1435" s="8">
        <v>21</v>
      </c>
      <c r="L1435" s="32" cm="1">
        <f t="array" ref="L1435">ConvRate(K1435,J1435)</f>
        <v>6.5420560747663545E-2</v>
      </c>
      <c r="M1435" s="33">
        <v>85929</v>
      </c>
      <c r="N1435" s="33" cm="1">
        <f t="array" ref="N1435">Profit(M1435,H1435)</f>
        <v>11297.62</v>
      </c>
      <c r="O1435" s="34">
        <f t="shared" si="44"/>
        <v>3.0653213948330391</v>
      </c>
      <c r="P1435" s="34" cm="1">
        <f t="array" ref="P1435">CostperConv('Master Data'!$H1435,'Master Data'!$K1435)</f>
        <v>3553.8752380952383</v>
      </c>
      <c r="Q1435" s="32">
        <f t="shared" si="45"/>
        <v>2.8074337090146333E-3</v>
      </c>
      <c r="R1435" s="35" cm="1">
        <f t="array" ref="R1435">ProfitPCNT(N1435,H1435)</f>
        <v>0.15137895078450914</v>
      </c>
      <c r="T1435" s="11"/>
      <c r="U1435" s="11"/>
    </row>
    <row r="1436" spans="1:21" x14ac:dyDescent="0.2">
      <c r="A1436" s="7">
        <v>203</v>
      </c>
      <c r="B1436" s="36">
        <v>44335</v>
      </c>
      <c r="C1436" s="7" t="str" cm="1">
        <f t="array" ref="C1436">Host(D1436)</f>
        <v>YouTube</v>
      </c>
      <c r="D1436" s="7" t="s">
        <v>16</v>
      </c>
      <c r="E1436" s="7" t="s">
        <v>17</v>
      </c>
      <c r="F1436" s="7">
        <v>10934</v>
      </c>
      <c r="G1436" s="7">
        <v>3042405</v>
      </c>
      <c r="H1436" s="37">
        <v>889007.59</v>
      </c>
      <c r="I1436" s="7">
        <v>55929</v>
      </c>
      <c r="J1436" s="7">
        <v>1731</v>
      </c>
      <c r="K1436" s="7">
        <v>407</v>
      </c>
      <c r="L1436" s="38" cm="1">
        <f t="array" ref="L1436">ConvRate(K1436,J1436)</f>
        <v>0.23512420566146736</v>
      </c>
      <c r="M1436" s="39">
        <v>2557441</v>
      </c>
      <c r="N1436" s="39" cm="1">
        <f t="array" ref="N1436">Profit(M1436,H1436)</f>
        <v>1668433.41</v>
      </c>
      <c r="O1436" s="40">
        <f t="shared" si="44"/>
        <v>15.895288490765077</v>
      </c>
      <c r="P1436" s="40" cm="1">
        <f t="array" ref="P1436">CostperConv('Master Data'!$H1436,'Master Data'!$K1436)</f>
        <v>2184.2938329238327</v>
      </c>
      <c r="Q1436" s="38">
        <f t="shared" si="45"/>
        <v>1.838315411656239E-2</v>
      </c>
      <c r="R1436" s="41" cm="1">
        <f t="array" ref="R1436">ProfitPCNT(N1436,H1436)</f>
        <v>1.876736969141062</v>
      </c>
      <c r="T1436" s="11"/>
      <c r="U1436" s="11"/>
    </row>
    <row r="1437" spans="1:21" x14ac:dyDescent="0.2">
      <c r="A1437" s="8">
        <v>204</v>
      </c>
      <c r="B1437" s="30">
        <v>44335</v>
      </c>
      <c r="C1437" s="8" t="str" cm="1">
        <f t="array" ref="C1437">Host(D1437)</f>
        <v>Instagram</v>
      </c>
      <c r="D1437" s="8" t="s">
        <v>18</v>
      </c>
      <c r="E1437" s="8" t="s">
        <v>11</v>
      </c>
      <c r="F1437" s="8">
        <v>9034945</v>
      </c>
      <c r="G1437" s="8">
        <v>7038434</v>
      </c>
      <c r="H1437" s="31">
        <v>347231.64</v>
      </c>
      <c r="I1437" s="8">
        <v>30561</v>
      </c>
      <c r="J1437" s="8">
        <v>1003</v>
      </c>
      <c r="K1437" s="8">
        <v>99</v>
      </c>
      <c r="L1437" s="32" cm="1">
        <f t="array" ref="L1437">ConvRate(K1437,J1437)</f>
        <v>9.8703888334995021E-2</v>
      </c>
      <c r="M1437" s="33">
        <v>540319</v>
      </c>
      <c r="N1437" s="33" cm="1">
        <f t="array" ref="N1437">Profit(M1437,H1437)</f>
        <v>193087.35999999999</v>
      </c>
      <c r="O1437" s="34">
        <f t="shared" si="44"/>
        <v>11.361920094237755</v>
      </c>
      <c r="P1437" s="34" cm="1">
        <f t="array" ref="P1437">CostperConv('Master Data'!$H1437,'Master Data'!$K1437)</f>
        <v>3507.3903030303031</v>
      </c>
      <c r="Q1437" s="32">
        <f t="shared" si="45"/>
        <v>4.3420169884380534E-3</v>
      </c>
      <c r="R1437" s="35" cm="1">
        <f t="array" ref="R1437">ProfitPCNT(N1437,H1437)</f>
        <v>0.55607651422548932</v>
      </c>
      <c r="T1437" s="11"/>
      <c r="U1437" s="11"/>
    </row>
    <row r="1438" spans="1:21" x14ac:dyDescent="0.2">
      <c r="A1438" s="7">
        <v>205</v>
      </c>
      <c r="B1438" s="36">
        <v>44335</v>
      </c>
      <c r="C1438" s="7" t="str" cm="1">
        <f t="array" ref="C1438">Host(D1438)</f>
        <v>Instagram</v>
      </c>
      <c r="D1438" s="7" t="s">
        <v>19</v>
      </c>
      <c r="E1438" s="7" t="s">
        <v>11</v>
      </c>
      <c r="F1438" s="7">
        <v>983498</v>
      </c>
      <c r="G1438" s="7">
        <v>13100574</v>
      </c>
      <c r="H1438" s="37">
        <v>11503.78</v>
      </c>
      <c r="I1438" s="7">
        <v>60931</v>
      </c>
      <c r="J1438" s="7">
        <v>152</v>
      </c>
      <c r="K1438" s="7">
        <v>3</v>
      </c>
      <c r="L1438" s="38" cm="1">
        <f t="array" ref="L1438">ConvRate(K1438,J1438)</f>
        <v>1.9736842105263157E-2</v>
      </c>
      <c r="M1438" s="39">
        <v>3175</v>
      </c>
      <c r="N1438" s="39" cm="1">
        <f t="array" ref="N1438">Profit(M1438,H1438)</f>
        <v>-8328.7800000000007</v>
      </c>
      <c r="O1438" s="40">
        <f t="shared" si="44"/>
        <v>0.18880011816645059</v>
      </c>
      <c r="P1438" s="40" cm="1">
        <f t="array" ref="P1438">CostperConv('Master Data'!$H1438,'Master Data'!$K1438)</f>
        <v>3834.5933333333337</v>
      </c>
      <c r="Q1438" s="38">
        <f t="shared" si="45"/>
        <v>4.6510175813670451E-3</v>
      </c>
      <c r="R1438" s="41" cm="1">
        <f t="array" ref="R1438">ProfitPCNT(N1438,H1438)</f>
        <v>-0.72400376224162843</v>
      </c>
      <c r="T1438" s="11"/>
      <c r="U1438" s="11"/>
    </row>
    <row r="1439" spans="1:21" x14ac:dyDescent="0.2">
      <c r="A1439" s="8">
        <v>206</v>
      </c>
      <c r="B1439" s="30">
        <v>44335</v>
      </c>
      <c r="C1439" s="8" t="str" cm="1">
        <f t="array" ref="C1439">Host(D1439)</f>
        <v>Facebook</v>
      </c>
      <c r="D1439" s="8" t="s">
        <v>20</v>
      </c>
      <c r="E1439" s="8" t="s">
        <v>11</v>
      </c>
      <c r="F1439" s="8">
        <v>4387490</v>
      </c>
      <c r="G1439" s="8">
        <v>117135</v>
      </c>
      <c r="H1439" s="31">
        <v>2719.45</v>
      </c>
      <c r="I1439" s="8">
        <v>3117</v>
      </c>
      <c r="J1439" s="8">
        <v>8</v>
      </c>
      <c r="K1439" s="8">
        <v>1</v>
      </c>
      <c r="L1439" s="32" cm="1">
        <f t="array" ref="L1439">ConvRate(K1439,J1439)</f>
        <v>0.125</v>
      </c>
      <c r="M1439" s="33">
        <v>4922</v>
      </c>
      <c r="N1439" s="33" cm="1">
        <f t="array" ref="N1439">Profit(M1439,H1439)</f>
        <v>2202.5500000000002</v>
      </c>
      <c r="O1439" s="34">
        <f t="shared" si="44"/>
        <v>0.87245749117741411</v>
      </c>
      <c r="P1439" s="34" cm="1">
        <f t="array" ref="P1439">CostperConv('Master Data'!$H1439,'Master Data'!$K1439)</f>
        <v>2719.45</v>
      </c>
      <c r="Q1439" s="32">
        <f t="shared" si="45"/>
        <v>2.6610321423997951E-2</v>
      </c>
      <c r="R1439" s="35" cm="1">
        <f t="array" ref="R1439">ProfitPCNT(N1439,H1439)</f>
        <v>0.80992480097078468</v>
      </c>
      <c r="T1439" s="11"/>
      <c r="U1439" s="11"/>
    </row>
    <row r="1440" spans="1:21" x14ac:dyDescent="0.2">
      <c r="A1440" s="7">
        <v>207</v>
      </c>
      <c r="B1440" s="36">
        <v>44335</v>
      </c>
      <c r="C1440" s="7" t="str" cm="1">
        <f t="array" ref="C1440">Host(D1440)</f>
        <v>Facebook</v>
      </c>
      <c r="D1440" s="7" t="s">
        <v>21</v>
      </c>
      <c r="E1440" s="7" t="s">
        <v>11</v>
      </c>
      <c r="F1440" s="7">
        <v>544756</v>
      </c>
      <c r="G1440" s="7">
        <v>1527866</v>
      </c>
      <c r="H1440" s="37">
        <v>410691.81</v>
      </c>
      <c r="I1440" s="7">
        <v>15074</v>
      </c>
      <c r="J1440" s="7">
        <v>230</v>
      </c>
      <c r="K1440" s="7">
        <v>37</v>
      </c>
      <c r="L1440" s="38" cm="1">
        <f t="array" ref="L1440">ConvRate(K1440,J1440)</f>
        <v>0.16086956521739129</v>
      </c>
      <c r="M1440" s="39">
        <v>74062</v>
      </c>
      <c r="N1440" s="39" cm="1">
        <f t="array" ref="N1440">Profit(M1440,H1440)</f>
        <v>-336629.81</v>
      </c>
      <c r="O1440" s="40">
        <f t="shared" si="44"/>
        <v>27.245045110786783</v>
      </c>
      <c r="P1440" s="40" cm="1">
        <f t="array" ref="P1440">CostperConv('Master Data'!$H1440,'Master Data'!$K1440)</f>
        <v>11099.778648648649</v>
      </c>
      <c r="Q1440" s="38">
        <f t="shared" si="45"/>
        <v>9.8660484623651554E-3</v>
      </c>
      <c r="R1440" s="41" cm="1">
        <f t="array" ref="R1440">ProfitPCNT(N1440,H1440)</f>
        <v>-0.81966526189066202</v>
      </c>
      <c r="T1440" s="11"/>
      <c r="U1440" s="11"/>
    </row>
    <row r="1441" spans="1:21" x14ac:dyDescent="0.2">
      <c r="A1441" s="8">
        <v>208</v>
      </c>
      <c r="B1441" s="30">
        <v>44335</v>
      </c>
      <c r="C1441" s="8" t="str" cm="1">
        <f t="array" ref="C1441">Host(D1441)</f>
        <v>Instagram</v>
      </c>
      <c r="D1441" s="8" t="s">
        <v>22</v>
      </c>
      <c r="E1441" s="8" t="s">
        <v>17</v>
      </c>
      <c r="F1441" s="8">
        <v>374754</v>
      </c>
      <c r="G1441" s="8">
        <v>3328239</v>
      </c>
      <c r="H1441" s="31">
        <v>473636.38</v>
      </c>
      <c r="I1441" s="8">
        <v>33242</v>
      </c>
      <c r="J1441" s="8">
        <v>563</v>
      </c>
      <c r="K1441" s="8">
        <v>105</v>
      </c>
      <c r="L1441" s="32" cm="1">
        <f t="array" ref="L1441">ConvRate(K1441,J1441)</f>
        <v>0.18650088809946713</v>
      </c>
      <c r="M1441" s="33">
        <v>572835</v>
      </c>
      <c r="N1441" s="33" cm="1">
        <f t="array" ref="N1441">Profit(M1441,H1441)</f>
        <v>99198.62</v>
      </c>
      <c r="O1441" s="34">
        <f t="shared" si="44"/>
        <v>14.248131279706396</v>
      </c>
      <c r="P1441" s="34" cm="1">
        <f t="array" ref="P1441">CostperConv('Master Data'!$H1441,'Master Data'!$K1441)</f>
        <v>4510.8226666666669</v>
      </c>
      <c r="Q1441" s="32">
        <f t="shared" si="45"/>
        <v>9.9878644532438929E-3</v>
      </c>
      <c r="R1441" s="35" cm="1">
        <f t="array" ref="R1441">ProfitPCNT(N1441,H1441)</f>
        <v>0.20944045725541605</v>
      </c>
      <c r="T1441" s="11"/>
      <c r="U1441" s="11"/>
    </row>
    <row r="1442" spans="1:21" x14ac:dyDescent="0.2">
      <c r="A1442" s="7">
        <v>209</v>
      </c>
      <c r="B1442" s="36">
        <v>44335</v>
      </c>
      <c r="C1442" s="7" t="str" cm="1">
        <f t="array" ref="C1442">Host(D1442)</f>
        <v>Google</v>
      </c>
      <c r="D1442" s="7" t="s">
        <v>23</v>
      </c>
      <c r="E1442" s="7" t="s">
        <v>24</v>
      </c>
      <c r="F1442" s="7">
        <v>39889</v>
      </c>
      <c r="G1442" s="7">
        <v>19034160</v>
      </c>
      <c r="H1442" s="37">
        <v>461711.93</v>
      </c>
      <c r="I1442" s="7">
        <v>47116</v>
      </c>
      <c r="J1442" s="7">
        <v>997</v>
      </c>
      <c r="K1442" s="7">
        <v>134</v>
      </c>
      <c r="L1442" s="38" cm="1">
        <f t="array" ref="L1442">ConvRate(K1442,J1442)</f>
        <v>0.13440320962888666</v>
      </c>
      <c r="M1442" s="39">
        <v>609968</v>
      </c>
      <c r="N1442" s="39" cm="1">
        <f t="array" ref="N1442">Profit(M1442,H1442)</f>
        <v>148256.07</v>
      </c>
      <c r="O1442" s="40">
        <f t="shared" si="44"/>
        <v>9.7994721538330918</v>
      </c>
      <c r="P1442" s="40" cm="1">
        <f t="array" ref="P1442">CostperConv('Master Data'!$H1442,'Master Data'!$K1442)</f>
        <v>3445.6114179104479</v>
      </c>
      <c r="Q1442" s="38">
        <f t="shared" si="45"/>
        <v>2.4753390745901054E-3</v>
      </c>
      <c r="R1442" s="41" cm="1">
        <f t="array" ref="R1442">ProfitPCNT(N1442,H1442)</f>
        <v>0.32110079979956335</v>
      </c>
      <c r="T1442" s="11"/>
      <c r="U1442" s="11"/>
    </row>
    <row r="1443" spans="1:21" x14ac:dyDescent="0.2">
      <c r="A1443" s="8">
        <v>210</v>
      </c>
      <c r="B1443" s="30">
        <v>44336</v>
      </c>
      <c r="C1443" s="8" t="str" cm="1">
        <f t="array" ref="C1443">Host(D1443)</f>
        <v>Facebook</v>
      </c>
      <c r="D1443" s="8" t="s">
        <v>10</v>
      </c>
      <c r="E1443" s="8" t="s">
        <v>11</v>
      </c>
      <c r="F1443" s="8">
        <v>349043</v>
      </c>
      <c r="G1443" s="8">
        <v>10787570</v>
      </c>
      <c r="H1443" s="31">
        <v>67959.86</v>
      </c>
      <c r="I1443" s="8">
        <v>30657</v>
      </c>
      <c r="J1443" s="8">
        <v>77</v>
      </c>
      <c r="K1443" s="8">
        <v>12</v>
      </c>
      <c r="L1443" s="32" cm="1">
        <f t="array" ref="L1443">ConvRate(K1443,J1443)</f>
        <v>0.15584415584415584</v>
      </c>
      <c r="M1443" s="33">
        <v>54610</v>
      </c>
      <c r="N1443" s="33" cm="1">
        <f t="array" ref="N1443">Profit(M1443,H1443)</f>
        <v>-13349.86</v>
      </c>
      <c r="O1443" s="34">
        <f t="shared" si="44"/>
        <v>2.2167811592784683</v>
      </c>
      <c r="P1443" s="34" cm="1">
        <f t="array" ref="P1443">CostperConv('Master Data'!$H1443,'Master Data'!$K1443)</f>
        <v>5663.3216666666667</v>
      </c>
      <c r="Q1443" s="32">
        <f t="shared" si="45"/>
        <v>2.8418819066759241E-3</v>
      </c>
      <c r="R1443" s="35" cm="1">
        <f t="array" ref="R1443">ProfitPCNT(N1443,H1443)</f>
        <v>-0.19643742644555184</v>
      </c>
      <c r="T1443" s="11"/>
      <c r="U1443" s="11"/>
    </row>
    <row r="1444" spans="1:21" x14ac:dyDescent="0.2">
      <c r="A1444" s="7">
        <v>211</v>
      </c>
      <c r="B1444" s="36">
        <v>44336</v>
      </c>
      <c r="C1444" s="7" t="str" cm="1">
        <f t="array" ref="C1444">Host(D1444)</f>
        <v>Facebook</v>
      </c>
      <c r="D1444" s="7" t="s">
        <v>12</v>
      </c>
      <c r="E1444" s="7" t="s">
        <v>11</v>
      </c>
      <c r="F1444" s="7">
        <v>348934</v>
      </c>
      <c r="G1444" s="7">
        <v>7410186</v>
      </c>
      <c r="H1444" s="37">
        <v>526564.85</v>
      </c>
      <c r="I1444" s="7">
        <v>38072</v>
      </c>
      <c r="J1444" s="7">
        <v>920</v>
      </c>
      <c r="K1444" s="7">
        <v>72</v>
      </c>
      <c r="L1444" s="38" cm="1">
        <f t="array" ref="L1444">ConvRate(K1444,J1444)</f>
        <v>7.8260869565217397E-2</v>
      </c>
      <c r="M1444" s="39">
        <v>458908</v>
      </c>
      <c r="N1444" s="39" cm="1">
        <f t="array" ref="N1444">Profit(M1444,H1444)</f>
        <v>-67656.850000000006</v>
      </c>
      <c r="O1444" s="40">
        <f t="shared" si="44"/>
        <v>13.830764078587938</v>
      </c>
      <c r="P1444" s="40" cm="1">
        <f t="array" ref="P1444">CostperConv('Master Data'!$H1444,'Master Data'!$K1444)</f>
        <v>7313.4006944444445</v>
      </c>
      <c r="Q1444" s="38">
        <f t="shared" si="45"/>
        <v>5.1377927625568375E-3</v>
      </c>
      <c r="R1444" s="41" cm="1">
        <f t="array" ref="R1444">ProfitPCNT(N1444,H1444)</f>
        <v>-0.1284872129235364</v>
      </c>
      <c r="T1444" s="11"/>
      <c r="U1444" s="11"/>
    </row>
    <row r="1445" spans="1:21" x14ac:dyDescent="0.2">
      <c r="A1445" s="8">
        <v>212</v>
      </c>
      <c r="B1445" s="30">
        <v>44336</v>
      </c>
      <c r="C1445" s="8" t="str" cm="1">
        <f t="array" ref="C1445">Host(D1445)</f>
        <v>Google</v>
      </c>
      <c r="D1445" s="8" t="s">
        <v>13</v>
      </c>
      <c r="E1445" s="8" t="s">
        <v>14</v>
      </c>
      <c r="F1445" s="8">
        <v>89459845</v>
      </c>
      <c r="G1445" s="8">
        <v>446247</v>
      </c>
      <c r="H1445" s="31">
        <v>169214.68</v>
      </c>
      <c r="I1445" s="8">
        <v>10454</v>
      </c>
      <c r="J1445" s="8">
        <v>345</v>
      </c>
      <c r="K1445" s="8">
        <v>47</v>
      </c>
      <c r="L1445" s="32" cm="1">
        <f t="array" ref="L1445">ConvRate(K1445,J1445)</f>
        <v>0.13623188405797101</v>
      </c>
      <c r="M1445" s="33">
        <v>410423</v>
      </c>
      <c r="N1445" s="33" cm="1">
        <f t="array" ref="N1445">Profit(M1445,H1445)</f>
        <v>241208.32000000001</v>
      </c>
      <c r="O1445" s="34">
        <f t="shared" si="44"/>
        <v>16.186596518079202</v>
      </c>
      <c r="P1445" s="34" cm="1">
        <f t="array" ref="P1445">CostperConv('Master Data'!$H1445,'Master Data'!$K1445)</f>
        <v>3600.3123404255316</v>
      </c>
      <c r="Q1445" s="32">
        <f t="shared" si="45"/>
        <v>2.3426488021207986E-2</v>
      </c>
      <c r="R1445" s="35" cm="1">
        <f t="array" ref="R1445">ProfitPCNT(N1445,H1445)</f>
        <v>1.4254574130329591</v>
      </c>
      <c r="T1445" s="11"/>
      <c r="U1445" s="11"/>
    </row>
    <row r="1446" spans="1:21" x14ac:dyDescent="0.2">
      <c r="A1446" s="7">
        <v>213</v>
      </c>
      <c r="B1446" s="36">
        <v>44336</v>
      </c>
      <c r="C1446" s="7" t="str" cm="1">
        <f t="array" ref="C1446">Host(D1446)</f>
        <v>Google</v>
      </c>
      <c r="D1446" s="7" t="s">
        <v>15</v>
      </c>
      <c r="E1446" s="7" t="s">
        <v>14</v>
      </c>
      <c r="F1446" s="7">
        <v>127823</v>
      </c>
      <c r="G1446" s="7">
        <v>4999874</v>
      </c>
      <c r="H1446" s="37">
        <v>460939.62</v>
      </c>
      <c r="I1446" s="7">
        <v>33499</v>
      </c>
      <c r="J1446" s="7">
        <v>657</v>
      </c>
      <c r="K1446" s="7">
        <v>80</v>
      </c>
      <c r="L1446" s="38" cm="1">
        <f t="array" ref="L1446">ConvRate(K1446,J1446)</f>
        <v>0.12176560121765601</v>
      </c>
      <c r="M1446" s="39">
        <v>260786</v>
      </c>
      <c r="N1446" s="39" cm="1">
        <f t="array" ref="N1446">Profit(M1446,H1446)</f>
        <v>-200153.62</v>
      </c>
      <c r="O1446" s="40">
        <f t="shared" si="44"/>
        <v>13.759802382160661</v>
      </c>
      <c r="P1446" s="40" cm="1">
        <f t="array" ref="P1446">CostperConv('Master Data'!$H1446,'Master Data'!$K1446)</f>
        <v>5761.7452499999999</v>
      </c>
      <c r="Q1446" s="38">
        <f t="shared" si="45"/>
        <v>6.6999688392147486E-3</v>
      </c>
      <c r="R1446" s="41" cm="1">
        <f t="array" ref="R1446">ProfitPCNT(N1446,H1446)</f>
        <v>-0.43422958521118232</v>
      </c>
      <c r="T1446" s="11"/>
      <c r="U1446" s="11"/>
    </row>
    <row r="1447" spans="1:21" x14ac:dyDescent="0.2">
      <c r="A1447" s="8">
        <v>214</v>
      </c>
      <c r="B1447" s="30">
        <v>44336</v>
      </c>
      <c r="C1447" s="8" t="str" cm="1">
        <f t="array" ref="C1447">Host(D1447)</f>
        <v>YouTube</v>
      </c>
      <c r="D1447" s="8" t="s">
        <v>16</v>
      </c>
      <c r="E1447" s="8" t="s">
        <v>17</v>
      </c>
      <c r="F1447" s="8">
        <v>10934</v>
      </c>
      <c r="G1447" s="8">
        <v>5426945</v>
      </c>
      <c r="H1447" s="31">
        <v>279840.09999999998</v>
      </c>
      <c r="I1447" s="8">
        <v>44603</v>
      </c>
      <c r="J1447" s="8">
        <v>970</v>
      </c>
      <c r="K1447" s="8">
        <v>179</v>
      </c>
      <c r="L1447" s="32" cm="1">
        <f t="array" ref="L1447">ConvRate(K1447,J1447)</f>
        <v>0.18453608247422681</v>
      </c>
      <c r="M1447" s="33">
        <v>1436284</v>
      </c>
      <c r="N1447" s="33" cm="1">
        <f t="array" ref="N1447">Profit(M1447,H1447)</f>
        <v>1156443.8999999999</v>
      </c>
      <c r="O1447" s="34">
        <f t="shared" si="44"/>
        <v>6.274019684774566</v>
      </c>
      <c r="P1447" s="34" cm="1">
        <f t="array" ref="P1447">CostperConv('Master Data'!$H1447,'Master Data'!$K1447)</f>
        <v>1563.3525139664803</v>
      </c>
      <c r="Q1447" s="32">
        <f t="shared" si="45"/>
        <v>8.2188045023489278E-3</v>
      </c>
      <c r="R1447" s="35" cm="1">
        <f t="array" ref="R1447">ProfitPCNT(N1447,H1447)</f>
        <v>4.132516747957137</v>
      </c>
      <c r="T1447" s="11"/>
      <c r="U1447" s="11"/>
    </row>
    <row r="1448" spans="1:21" x14ac:dyDescent="0.2">
      <c r="A1448" s="7">
        <v>215</v>
      </c>
      <c r="B1448" s="36">
        <v>44336</v>
      </c>
      <c r="C1448" s="7" t="str" cm="1">
        <f t="array" ref="C1448">Host(D1448)</f>
        <v>Instagram</v>
      </c>
      <c r="D1448" s="7" t="s">
        <v>18</v>
      </c>
      <c r="E1448" s="7" t="s">
        <v>11</v>
      </c>
      <c r="F1448" s="7">
        <v>9034945</v>
      </c>
      <c r="G1448" s="7">
        <v>6179746</v>
      </c>
      <c r="H1448" s="37">
        <v>406298.54</v>
      </c>
      <c r="I1448" s="7">
        <v>29467</v>
      </c>
      <c r="J1448" s="7">
        <v>1091</v>
      </c>
      <c r="K1448" s="7">
        <v>115</v>
      </c>
      <c r="L1448" s="38" cm="1">
        <f t="array" ref="L1448">ConvRate(K1448,J1448)</f>
        <v>0.10540788267644363</v>
      </c>
      <c r="M1448" s="39">
        <v>899419</v>
      </c>
      <c r="N1448" s="39" cm="1">
        <f t="array" ref="N1448">Profit(M1448,H1448)</f>
        <v>493120.46</v>
      </c>
      <c r="O1448" s="40">
        <f t="shared" si="44"/>
        <v>13.788256015203448</v>
      </c>
      <c r="P1448" s="40" cm="1">
        <f t="array" ref="P1448">CostperConv('Master Data'!$H1448,'Master Data'!$K1448)</f>
        <v>3533.0307826086955</v>
      </c>
      <c r="Q1448" s="38">
        <f t="shared" si="45"/>
        <v>4.7683189567985481E-3</v>
      </c>
      <c r="R1448" s="41" cm="1">
        <f t="array" ref="R1448">ProfitPCNT(N1448,H1448)</f>
        <v>1.2136899630503226</v>
      </c>
      <c r="T1448" s="11"/>
      <c r="U1448" s="11"/>
    </row>
    <row r="1449" spans="1:21" x14ac:dyDescent="0.2">
      <c r="A1449" s="8">
        <v>216</v>
      </c>
      <c r="B1449" s="30">
        <v>44336</v>
      </c>
      <c r="C1449" s="8" t="str" cm="1">
        <f t="array" ref="C1449">Host(D1449)</f>
        <v>Instagram</v>
      </c>
      <c r="D1449" s="8" t="s">
        <v>19</v>
      </c>
      <c r="E1449" s="8" t="s">
        <v>11</v>
      </c>
      <c r="F1449" s="8">
        <v>983498</v>
      </c>
      <c r="G1449" s="8">
        <v>11367391</v>
      </c>
      <c r="H1449" s="31">
        <v>169583.69</v>
      </c>
      <c r="I1449" s="8">
        <v>52875</v>
      </c>
      <c r="J1449" s="8">
        <v>1125</v>
      </c>
      <c r="K1449" s="8">
        <v>47</v>
      </c>
      <c r="L1449" s="32" cm="1">
        <f t="array" ref="L1449">ConvRate(K1449,J1449)</f>
        <v>4.1777777777777775E-2</v>
      </c>
      <c r="M1449" s="33">
        <v>63914</v>
      </c>
      <c r="N1449" s="33" cm="1">
        <f t="array" ref="N1449">Profit(M1449,H1449)</f>
        <v>-105669.69</v>
      </c>
      <c r="O1449" s="34">
        <f t="shared" si="44"/>
        <v>3.2072565484633571</v>
      </c>
      <c r="P1449" s="34" cm="1">
        <f t="array" ref="P1449">CostperConv('Master Data'!$H1449,'Master Data'!$K1449)</f>
        <v>3608.1636170212764</v>
      </c>
      <c r="Q1449" s="32">
        <f t="shared" si="45"/>
        <v>4.651463119373654E-3</v>
      </c>
      <c r="R1449" s="35" cm="1">
        <f t="array" ref="R1449">ProfitPCNT(N1449,H1449)</f>
        <v>-0.62311234057945075</v>
      </c>
      <c r="T1449" s="11"/>
      <c r="U1449" s="11"/>
    </row>
    <row r="1450" spans="1:21" x14ac:dyDescent="0.2">
      <c r="A1450" s="7">
        <v>217</v>
      </c>
      <c r="B1450" s="36">
        <v>44336</v>
      </c>
      <c r="C1450" s="7" t="str" cm="1">
        <f t="array" ref="C1450">Host(D1450)</f>
        <v>Facebook</v>
      </c>
      <c r="D1450" s="7" t="s">
        <v>20</v>
      </c>
      <c r="E1450" s="7" t="s">
        <v>11</v>
      </c>
      <c r="F1450" s="7">
        <v>4387490</v>
      </c>
      <c r="G1450" s="7">
        <v>90393</v>
      </c>
      <c r="H1450" s="37">
        <v>67612.84</v>
      </c>
      <c r="I1450" s="7">
        <v>3986</v>
      </c>
      <c r="J1450" s="7">
        <v>127</v>
      </c>
      <c r="K1450" s="7">
        <v>22</v>
      </c>
      <c r="L1450" s="38" cm="1">
        <f t="array" ref="L1450">ConvRate(K1450,J1450)</f>
        <v>0.17322834645669291</v>
      </c>
      <c r="M1450" s="39">
        <v>131419</v>
      </c>
      <c r="N1450" s="39" cm="1">
        <f t="array" ref="N1450">Profit(M1450,H1450)</f>
        <v>63806.16</v>
      </c>
      <c r="O1450" s="40">
        <f t="shared" si="44"/>
        <v>16.962579026593076</v>
      </c>
      <c r="P1450" s="40" cm="1">
        <f t="array" ref="P1450">CostperConv('Master Data'!$H1450,'Master Data'!$K1450)</f>
        <v>3073.3109090909088</v>
      </c>
      <c r="Q1450" s="38">
        <f t="shared" si="45"/>
        <v>4.4096334893188635E-2</v>
      </c>
      <c r="R1450" s="41" cm="1">
        <f t="array" ref="R1450">ProfitPCNT(N1450,H1450)</f>
        <v>0.94369885956572752</v>
      </c>
      <c r="T1450" s="11"/>
      <c r="U1450" s="11"/>
    </row>
    <row r="1451" spans="1:21" x14ac:dyDescent="0.2">
      <c r="A1451" s="8">
        <v>218</v>
      </c>
      <c r="B1451" s="30">
        <v>44336</v>
      </c>
      <c r="C1451" s="8" t="str" cm="1">
        <f t="array" ref="C1451">Host(D1451)</f>
        <v>Facebook</v>
      </c>
      <c r="D1451" s="8" t="s">
        <v>21</v>
      </c>
      <c r="E1451" s="8" t="s">
        <v>11</v>
      </c>
      <c r="F1451" s="8">
        <v>544756</v>
      </c>
      <c r="G1451" s="8">
        <v>1164175</v>
      </c>
      <c r="H1451" s="31">
        <v>144217.98000000001</v>
      </c>
      <c r="I1451" s="8">
        <v>16237</v>
      </c>
      <c r="J1451" s="8">
        <v>99</v>
      </c>
      <c r="K1451" s="8">
        <v>18</v>
      </c>
      <c r="L1451" s="32" cm="1">
        <f t="array" ref="L1451">ConvRate(K1451,J1451)</f>
        <v>0.18181818181818182</v>
      </c>
      <c r="M1451" s="33">
        <v>20122</v>
      </c>
      <c r="N1451" s="33" cm="1">
        <f t="array" ref="N1451">Profit(M1451,H1451)</f>
        <v>-124095.98</v>
      </c>
      <c r="O1451" s="34">
        <f t="shared" si="44"/>
        <v>8.8820582619942119</v>
      </c>
      <c r="P1451" s="34" cm="1">
        <f t="array" ref="P1451">CostperConv('Master Data'!$H1451,'Master Data'!$K1451)</f>
        <v>8012.1100000000006</v>
      </c>
      <c r="Q1451" s="32">
        <f t="shared" si="45"/>
        <v>1.3947215839543024E-2</v>
      </c>
      <c r="R1451" s="35" cm="1">
        <f t="array" ref="R1451">ProfitPCNT(N1451,H1451)</f>
        <v>-0.86047509471426509</v>
      </c>
      <c r="T1451" s="11"/>
      <c r="U1451" s="11"/>
    </row>
    <row r="1452" spans="1:21" x14ac:dyDescent="0.2">
      <c r="A1452" s="7">
        <v>219</v>
      </c>
      <c r="B1452" s="36">
        <v>44336</v>
      </c>
      <c r="C1452" s="7" t="str" cm="1">
        <f t="array" ref="C1452">Host(D1452)</f>
        <v>Instagram</v>
      </c>
      <c r="D1452" s="7" t="s">
        <v>22</v>
      </c>
      <c r="E1452" s="7" t="s">
        <v>17</v>
      </c>
      <c r="F1452" s="7">
        <v>374754</v>
      </c>
      <c r="G1452" s="7">
        <v>5150728</v>
      </c>
      <c r="H1452" s="37">
        <v>570863.16</v>
      </c>
      <c r="I1452" s="7">
        <v>39138</v>
      </c>
      <c r="J1452" s="7">
        <v>962</v>
      </c>
      <c r="K1452" s="7">
        <v>156</v>
      </c>
      <c r="L1452" s="38" cm="1">
        <f t="array" ref="L1452">ConvRate(K1452,J1452)</f>
        <v>0.16216216216216217</v>
      </c>
      <c r="M1452" s="39">
        <v>695440</v>
      </c>
      <c r="N1452" s="39" cm="1">
        <f t="array" ref="N1452">Profit(M1452,H1452)</f>
        <v>124576.84</v>
      </c>
      <c r="O1452" s="40">
        <f t="shared" si="44"/>
        <v>14.585905258316727</v>
      </c>
      <c r="P1452" s="40" cm="1">
        <f t="array" ref="P1452">CostperConv('Master Data'!$H1452,'Master Data'!$K1452)</f>
        <v>3659.3792307692311</v>
      </c>
      <c r="Q1452" s="38">
        <f t="shared" si="45"/>
        <v>7.5985375271223794E-3</v>
      </c>
      <c r="R1452" s="41" cm="1">
        <f t="array" ref="R1452">ProfitPCNT(N1452,H1452)</f>
        <v>0.21822539748404851</v>
      </c>
      <c r="T1452" s="11"/>
      <c r="U1452" s="11"/>
    </row>
    <row r="1453" spans="1:21" x14ac:dyDescent="0.2">
      <c r="A1453" s="8">
        <v>220</v>
      </c>
      <c r="B1453" s="30">
        <v>44336</v>
      </c>
      <c r="C1453" s="8" t="str" cm="1">
        <f t="array" ref="C1453">Host(D1453)</f>
        <v>Google</v>
      </c>
      <c r="D1453" s="8" t="s">
        <v>23</v>
      </c>
      <c r="E1453" s="8" t="s">
        <v>24</v>
      </c>
      <c r="F1453" s="8">
        <v>39889</v>
      </c>
      <c r="G1453" s="8">
        <v>27818953</v>
      </c>
      <c r="H1453" s="31">
        <v>884026.73</v>
      </c>
      <c r="I1453" s="8">
        <v>54517</v>
      </c>
      <c r="J1453" s="8">
        <v>1687</v>
      </c>
      <c r="K1453" s="8">
        <v>226</v>
      </c>
      <c r="L1453" s="32" cm="1">
        <f t="array" ref="L1453">ConvRate(K1453,J1453)</f>
        <v>0.13396561944279786</v>
      </c>
      <c r="M1453" s="33">
        <v>940358</v>
      </c>
      <c r="N1453" s="33" cm="1">
        <f t="array" ref="N1453">Profit(M1453,H1453)</f>
        <v>56331.27</v>
      </c>
      <c r="O1453" s="34">
        <f t="shared" si="44"/>
        <v>16.215615862941835</v>
      </c>
      <c r="P1453" s="34" cm="1">
        <f t="array" ref="P1453">CostperConv('Master Data'!$H1453,'Master Data'!$K1453)</f>
        <v>3911.6226991150443</v>
      </c>
      <c r="Q1453" s="32">
        <f t="shared" si="45"/>
        <v>1.9597071104724899E-3</v>
      </c>
      <c r="R1453" s="35" cm="1">
        <f t="array" ref="R1453">ProfitPCNT(N1453,H1453)</f>
        <v>6.3721229334321144E-2</v>
      </c>
      <c r="T1453" s="11"/>
      <c r="U1453" s="11"/>
    </row>
    <row r="1454" spans="1:21" x14ac:dyDescent="0.2">
      <c r="A1454" s="7">
        <v>221</v>
      </c>
      <c r="B1454" s="36">
        <v>44337</v>
      </c>
      <c r="C1454" s="7" t="str" cm="1">
        <f t="array" ref="C1454">Host(D1454)</f>
        <v>Facebook</v>
      </c>
      <c r="D1454" s="7" t="s">
        <v>10</v>
      </c>
      <c r="E1454" s="7" t="s">
        <v>11</v>
      </c>
      <c r="F1454" s="7">
        <v>349043</v>
      </c>
      <c r="G1454" s="7">
        <v>457341</v>
      </c>
      <c r="H1454" s="37">
        <v>31486.34</v>
      </c>
      <c r="I1454" s="7">
        <v>2124</v>
      </c>
      <c r="J1454" s="7">
        <v>58</v>
      </c>
      <c r="K1454" s="7">
        <v>8</v>
      </c>
      <c r="L1454" s="38" cm="1">
        <f t="array" ref="L1454">ConvRate(K1454,J1454)</f>
        <v>0.13793103448275862</v>
      </c>
      <c r="M1454" s="39">
        <v>34314</v>
      </c>
      <c r="N1454" s="39" cm="1">
        <f t="array" ref="N1454">Profit(M1454,H1454)</f>
        <v>2827.66</v>
      </c>
      <c r="O1454" s="40">
        <f t="shared" si="44"/>
        <v>14.824077212806026</v>
      </c>
      <c r="P1454" s="40" cm="1">
        <f t="array" ref="P1454">CostperConv('Master Data'!$H1454,'Master Data'!$K1454)</f>
        <v>3935.7925</v>
      </c>
      <c r="Q1454" s="38">
        <f t="shared" si="45"/>
        <v>4.6442370135194528E-3</v>
      </c>
      <c r="R1454" s="41" cm="1">
        <f t="array" ref="R1454">ProfitPCNT(N1454,H1454)</f>
        <v>8.9805928539169674E-2</v>
      </c>
      <c r="T1454" s="11"/>
      <c r="U1454" s="11"/>
    </row>
    <row r="1455" spans="1:21" x14ac:dyDescent="0.2">
      <c r="A1455" s="8">
        <v>222</v>
      </c>
      <c r="B1455" s="30">
        <v>44337</v>
      </c>
      <c r="C1455" s="8" t="str" cm="1">
        <f t="array" ref="C1455">Host(D1455)</f>
        <v>Facebook</v>
      </c>
      <c r="D1455" s="8" t="s">
        <v>12</v>
      </c>
      <c r="E1455" s="8" t="s">
        <v>11</v>
      </c>
      <c r="F1455" s="8">
        <v>348934</v>
      </c>
      <c r="G1455" s="8">
        <v>544580</v>
      </c>
      <c r="H1455" s="31">
        <v>36264.25</v>
      </c>
      <c r="I1455" s="8">
        <v>3778</v>
      </c>
      <c r="J1455" s="8">
        <v>103</v>
      </c>
      <c r="K1455" s="8">
        <v>5</v>
      </c>
      <c r="L1455" s="32" cm="1">
        <f t="array" ref="L1455">ConvRate(K1455,J1455)</f>
        <v>4.8543689320388349E-2</v>
      </c>
      <c r="M1455" s="33">
        <v>30897</v>
      </c>
      <c r="N1455" s="33" cm="1">
        <f t="array" ref="N1455">Profit(M1455,H1455)</f>
        <v>-5367.25</v>
      </c>
      <c r="O1455" s="34">
        <f t="shared" si="44"/>
        <v>9.5987956590788777</v>
      </c>
      <c r="P1455" s="34" cm="1">
        <f t="array" ref="P1455">CostperConv('Master Data'!$H1455,'Master Data'!$K1455)</f>
        <v>7252.85</v>
      </c>
      <c r="Q1455" s="32">
        <f t="shared" si="45"/>
        <v>6.9374563884094164E-3</v>
      </c>
      <c r="R1455" s="35" cm="1">
        <f t="array" ref="R1455">ProfitPCNT(N1455,H1455)</f>
        <v>-0.1480038881267364</v>
      </c>
      <c r="T1455" s="11"/>
      <c r="U1455" s="11"/>
    </row>
    <row r="1456" spans="1:21" x14ac:dyDescent="0.2">
      <c r="A1456" s="7">
        <v>223</v>
      </c>
      <c r="B1456" s="36">
        <v>44337</v>
      </c>
      <c r="C1456" s="7" t="str" cm="1">
        <f t="array" ref="C1456">Host(D1456)</f>
        <v>Google</v>
      </c>
      <c r="D1456" s="7" t="s">
        <v>13</v>
      </c>
      <c r="E1456" s="7" t="s">
        <v>14</v>
      </c>
      <c r="F1456" s="7">
        <v>89459845</v>
      </c>
      <c r="G1456" s="7">
        <v>56612</v>
      </c>
      <c r="H1456" s="37">
        <v>8582.39</v>
      </c>
      <c r="I1456" s="7">
        <v>983</v>
      </c>
      <c r="J1456" s="7">
        <v>16</v>
      </c>
      <c r="K1456" s="7">
        <v>2</v>
      </c>
      <c r="L1456" s="38" cm="1">
        <f t="array" ref="L1456">ConvRate(K1456,J1456)</f>
        <v>0.125</v>
      </c>
      <c r="M1456" s="39">
        <v>13979</v>
      </c>
      <c r="N1456" s="39" cm="1">
        <f t="array" ref="N1456">Profit(M1456,H1456)</f>
        <v>5396.61</v>
      </c>
      <c r="O1456" s="40">
        <f t="shared" si="44"/>
        <v>8.7308138351983722</v>
      </c>
      <c r="P1456" s="40" cm="1">
        <f t="array" ref="P1456">CostperConv('Master Data'!$H1456,'Master Data'!$K1456)</f>
        <v>4291.1949999999997</v>
      </c>
      <c r="Q1456" s="38">
        <f t="shared" si="45"/>
        <v>1.7363809792976755E-2</v>
      </c>
      <c r="R1456" s="41" cm="1">
        <f t="array" ref="R1456">ProfitPCNT(N1456,H1456)</f>
        <v>0.6288003691279469</v>
      </c>
      <c r="T1456" s="11"/>
      <c r="U1456" s="11"/>
    </row>
    <row r="1457" spans="1:21" x14ac:dyDescent="0.2">
      <c r="A1457" s="8">
        <v>224</v>
      </c>
      <c r="B1457" s="30">
        <v>44337</v>
      </c>
      <c r="C1457" s="8" t="str" cm="1">
        <f t="array" ref="C1457">Host(D1457)</f>
        <v>Google</v>
      </c>
      <c r="D1457" s="8" t="s">
        <v>15</v>
      </c>
      <c r="E1457" s="8" t="s">
        <v>14</v>
      </c>
      <c r="F1457" s="8">
        <v>127823</v>
      </c>
      <c r="G1457" s="8">
        <v>451679</v>
      </c>
      <c r="H1457" s="31">
        <v>17002.05</v>
      </c>
      <c r="I1457" s="8">
        <v>1982</v>
      </c>
      <c r="J1457" s="8">
        <v>51</v>
      </c>
      <c r="K1457" s="8">
        <v>4</v>
      </c>
      <c r="L1457" s="32" cm="1">
        <f t="array" ref="L1457">ConvRate(K1457,J1457)</f>
        <v>7.8431372549019607E-2</v>
      </c>
      <c r="M1457" s="33">
        <v>13558</v>
      </c>
      <c r="N1457" s="33" cm="1">
        <f t="array" ref="N1457">Profit(M1457,H1457)</f>
        <v>-3444.05</v>
      </c>
      <c r="O1457" s="34">
        <f t="shared" si="44"/>
        <v>8.5782290615539853</v>
      </c>
      <c r="P1457" s="34" cm="1">
        <f t="array" ref="P1457">CostperConv('Master Data'!$H1457,'Master Data'!$K1457)</f>
        <v>4250.5124999999998</v>
      </c>
      <c r="Q1457" s="32">
        <f t="shared" si="45"/>
        <v>4.3880720600249293E-3</v>
      </c>
      <c r="R1457" s="35" cm="1">
        <f t="array" ref="R1457">ProfitPCNT(N1457,H1457)</f>
        <v>-0.20256674930376045</v>
      </c>
      <c r="T1457" s="11"/>
      <c r="U1457" s="11"/>
    </row>
    <row r="1458" spans="1:21" x14ac:dyDescent="0.2">
      <c r="A1458" s="7">
        <v>225</v>
      </c>
      <c r="B1458" s="36">
        <v>44337</v>
      </c>
      <c r="C1458" s="7" t="str" cm="1">
        <f t="array" ref="C1458">Host(D1458)</f>
        <v>YouTube</v>
      </c>
      <c r="D1458" s="7" t="s">
        <v>16</v>
      </c>
      <c r="E1458" s="7" t="s">
        <v>17</v>
      </c>
      <c r="F1458" s="7">
        <v>10934</v>
      </c>
      <c r="G1458" s="7">
        <v>696808</v>
      </c>
      <c r="H1458" s="37">
        <v>29501.31</v>
      </c>
      <c r="I1458" s="7">
        <v>4119</v>
      </c>
      <c r="J1458" s="7">
        <v>77</v>
      </c>
      <c r="K1458" s="7">
        <v>18</v>
      </c>
      <c r="L1458" s="38" cm="1">
        <f t="array" ref="L1458">ConvRate(K1458,J1458)</f>
        <v>0.23376623376623376</v>
      </c>
      <c r="M1458" s="39">
        <v>133829</v>
      </c>
      <c r="N1458" s="39" cm="1">
        <f t="array" ref="N1458">Profit(M1458,H1458)</f>
        <v>104327.69</v>
      </c>
      <c r="O1458" s="40">
        <f t="shared" si="44"/>
        <v>7.1622505462490897</v>
      </c>
      <c r="P1458" s="40" cm="1">
        <f t="array" ref="P1458">CostperConv('Master Data'!$H1458,'Master Data'!$K1458)</f>
        <v>1638.9616666666668</v>
      </c>
      <c r="Q1458" s="38">
        <f t="shared" si="45"/>
        <v>5.9112409731231557E-3</v>
      </c>
      <c r="R1458" s="41" cm="1">
        <f t="array" ref="R1458">ProfitPCNT(N1458,H1458)</f>
        <v>3.5363748253891099</v>
      </c>
      <c r="T1458" s="11"/>
      <c r="U1458" s="11"/>
    </row>
    <row r="1459" spans="1:21" x14ac:dyDescent="0.2">
      <c r="A1459" s="8">
        <v>226</v>
      </c>
      <c r="B1459" s="30">
        <v>44337</v>
      </c>
      <c r="C1459" s="8" t="str" cm="1">
        <f t="array" ref="C1459">Host(D1459)</f>
        <v>Instagram</v>
      </c>
      <c r="D1459" s="8" t="s">
        <v>18</v>
      </c>
      <c r="E1459" s="8" t="s">
        <v>11</v>
      </c>
      <c r="F1459" s="8">
        <v>9034945</v>
      </c>
      <c r="G1459" s="8">
        <v>641654</v>
      </c>
      <c r="H1459" s="31">
        <v>29706.62</v>
      </c>
      <c r="I1459" s="8">
        <v>2196</v>
      </c>
      <c r="J1459" s="8">
        <v>57</v>
      </c>
      <c r="K1459" s="8">
        <v>10</v>
      </c>
      <c r="L1459" s="32" cm="1">
        <f t="array" ref="L1459">ConvRate(K1459,J1459)</f>
        <v>0.17543859649122806</v>
      </c>
      <c r="M1459" s="33">
        <v>60848</v>
      </c>
      <c r="N1459" s="33" cm="1">
        <f t="array" ref="N1459">Profit(M1459,H1459)</f>
        <v>31141.38</v>
      </c>
      <c r="O1459" s="34">
        <f t="shared" si="44"/>
        <v>13.527604735883424</v>
      </c>
      <c r="P1459" s="34" cm="1">
        <f t="array" ref="P1459">CostperConv('Master Data'!$H1459,'Master Data'!$K1459)</f>
        <v>2970.6619999999998</v>
      </c>
      <c r="Q1459" s="32">
        <f t="shared" si="45"/>
        <v>3.4224052215056713E-3</v>
      </c>
      <c r="R1459" s="35" cm="1">
        <f t="array" ref="R1459">ProfitPCNT(N1459,H1459)</f>
        <v>1.048297652173152</v>
      </c>
      <c r="T1459" s="11"/>
      <c r="U1459" s="11"/>
    </row>
    <row r="1460" spans="1:21" x14ac:dyDescent="0.2">
      <c r="A1460" s="7">
        <v>227</v>
      </c>
      <c r="B1460" s="36">
        <v>44337</v>
      </c>
      <c r="C1460" s="7" t="str" cm="1">
        <f t="array" ref="C1460">Host(D1460)</f>
        <v>Instagram</v>
      </c>
      <c r="D1460" s="7" t="s">
        <v>19</v>
      </c>
      <c r="E1460" s="7" t="s">
        <v>11</v>
      </c>
      <c r="F1460" s="7">
        <v>983498</v>
      </c>
      <c r="G1460" s="7">
        <v>897490</v>
      </c>
      <c r="H1460" s="37">
        <v>14900.55</v>
      </c>
      <c r="I1460" s="7">
        <v>4423</v>
      </c>
      <c r="J1460" s="7">
        <v>84</v>
      </c>
      <c r="K1460" s="7">
        <v>3</v>
      </c>
      <c r="L1460" s="38" cm="1">
        <f t="array" ref="L1460">ConvRate(K1460,J1460)</f>
        <v>3.5714285714285712E-2</v>
      </c>
      <c r="M1460" s="39">
        <v>6858</v>
      </c>
      <c r="N1460" s="39" cm="1">
        <f t="array" ref="N1460">Profit(M1460,H1460)</f>
        <v>-8042.55</v>
      </c>
      <c r="O1460" s="40">
        <f t="shared" si="44"/>
        <v>3.3688785891928554</v>
      </c>
      <c r="P1460" s="40" cm="1">
        <f t="array" ref="P1460">CostperConv('Master Data'!$H1460,'Master Data'!$K1460)</f>
        <v>4966.8499999999995</v>
      </c>
      <c r="Q1460" s="38">
        <f t="shared" si="45"/>
        <v>4.9281886149149298E-3</v>
      </c>
      <c r="R1460" s="41" cm="1">
        <f t="array" ref="R1460">ProfitPCNT(N1460,H1460)</f>
        <v>-0.5397485327722803</v>
      </c>
      <c r="T1460" s="11"/>
      <c r="U1460" s="11"/>
    </row>
    <row r="1461" spans="1:21" x14ac:dyDescent="0.2">
      <c r="A1461" s="8">
        <v>228</v>
      </c>
      <c r="B1461" s="30">
        <v>44337</v>
      </c>
      <c r="C1461" s="8" t="str" cm="1">
        <f t="array" ref="C1461">Host(D1461)</f>
        <v>Facebook</v>
      </c>
      <c r="D1461" s="8" t="s">
        <v>20</v>
      </c>
      <c r="E1461" s="8" t="s">
        <v>11</v>
      </c>
      <c r="F1461" s="8">
        <v>4387490</v>
      </c>
      <c r="G1461" s="8">
        <v>9053</v>
      </c>
      <c r="H1461" s="31">
        <v>1417.37</v>
      </c>
      <c r="I1461" s="8">
        <v>253</v>
      </c>
      <c r="J1461" s="8">
        <v>2</v>
      </c>
      <c r="K1461" s="8">
        <v>1</v>
      </c>
      <c r="L1461" s="32" cm="1">
        <f t="array" ref="L1461">ConvRate(K1461,J1461)</f>
        <v>0.5</v>
      </c>
      <c r="M1461" s="33">
        <v>4238</v>
      </c>
      <c r="N1461" s="33" cm="1">
        <f t="array" ref="N1461">Profit(M1461,H1461)</f>
        <v>2820.63</v>
      </c>
      <c r="O1461" s="34">
        <f t="shared" si="44"/>
        <v>5.602252964426877</v>
      </c>
      <c r="P1461" s="34" cm="1">
        <f t="array" ref="P1461">CostperConv('Master Data'!$H1461,'Master Data'!$K1461)</f>
        <v>1417.37</v>
      </c>
      <c r="Q1461" s="32">
        <f t="shared" si="45"/>
        <v>2.7946537059538274E-2</v>
      </c>
      <c r="R1461" s="35" cm="1">
        <f t="array" ref="R1461">ProfitPCNT(N1461,H1461)</f>
        <v>1.9900449423933062</v>
      </c>
      <c r="T1461" s="11"/>
      <c r="U1461" s="11"/>
    </row>
    <row r="1462" spans="1:21" x14ac:dyDescent="0.2">
      <c r="A1462" s="7">
        <v>229</v>
      </c>
      <c r="B1462" s="36">
        <v>44337</v>
      </c>
      <c r="C1462" s="7" t="str" cm="1">
        <f t="array" ref="C1462">Host(D1462)</f>
        <v>Facebook</v>
      </c>
      <c r="D1462" s="7" t="s">
        <v>21</v>
      </c>
      <c r="E1462" s="7" t="s">
        <v>11</v>
      </c>
      <c r="F1462" s="7">
        <v>544756</v>
      </c>
      <c r="G1462" s="7">
        <v>138207</v>
      </c>
      <c r="H1462" s="37">
        <v>28657.74</v>
      </c>
      <c r="I1462" s="7">
        <v>978</v>
      </c>
      <c r="J1462" s="7">
        <v>20</v>
      </c>
      <c r="K1462" s="7">
        <v>4</v>
      </c>
      <c r="L1462" s="38" cm="1">
        <f t="array" ref="L1462">ConvRate(K1462,J1462)</f>
        <v>0.2</v>
      </c>
      <c r="M1462" s="39">
        <v>3910</v>
      </c>
      <c r="N1462" s="39" cm="1">
        <f t="array" ref="N1462">Profit(M1462,H1462)</f>
        <v>-24747.74</v>
      </c>
      <c r="O1462" s="40">
        <f t="shared" si="44"/>
        <v>29.30239263803681</v>
      </c>
      <c r="P1462" s="40" cm="1">
        <f t="array" ref="P1462">CostperConv('Master Data'!$H1462,'Master Data'!$K1462)</f>
        <v>7164.4350000000004</v>
      </c>
      <c r="Q1462" s="38">
        <f t="shared" si="45"/>
        <v>7.0763420087260409E-3</v>
      </c>
      <c r="R1462" s="41" cm="1">
        <f t="array" ref="R1462">ProfitPCNT(N1462,H1462)</f>
        <v>-0.86356216505558359</v>
      </c>
      <c r="T1462" s="11"/>
      <c r="U1462" s="11"/>
    </row>
    <row r="1463" spans="1:21" x14ac:dyDescent="0.2">
      <c r="A1463" s="8">
        <v>230</v>
      </c>
      <c r="B1463" s="30">
        <v>44337</v>
      </c>
      <c r="C1463" s="8" t="str" cm="1">
        <f t="array" ref="C1463">Host(D1463)</f>
        <v>Instagram</v>
      </c>
      <c r="D1463" s="8" t="s">
        <v>22</v>
      </c>
      <c r="E1463" s="8" t="s">
        <v>17</v>
      </c>
      <c r="F1463" s="8">
        <v>374754</v>
      </c>
      <c r="G1463" s="8">
        <v>314324</v>
      </c>
      <c r="H1463" s="31">
        <v>53557.03</v>
      </c>
      <c r="I1463" s="8">
        <v>2951</v>
      </c>
      <c r="J1463" s="8">
        <v>93</v>
      </c>
      <c r="K1463" s="8">
        <v>20</v>
      </c>
      <c r="L1463" s="32" cm="1">
        <f t="array" ref="L1463">ConvRate(K1463,J1463)</f>
        <v>0.21505376344086022</v>
      </c>
      <c r="M1463" s="33">
        <v>93611</v>
      </c>
      <c r="N1463" s="33" cm="1">
        <f t="array" ref="N1463">Profit(M1463,H1463)</f>
        <v>40053.97</v>
      </c>
      <c r="O1463" s="34">
        <f t="shared" si="44"/>
        <v>18.148773297187393</v>
      </c>
      <c r="P1463" s="34" cm="1">
        <f t="array" ref="P1463">CostperConv('Master Data'!$H1463,'Master Data'!$K1463)</f>
        <v>2677.8514999999998</v>
      </c>
      <c r="Q1463" s="32">
        <f t="shared" si="45"/>
        <v>9.3884017765108619E-3</v>
      </c>
      <c r="R1463" s="35" cm="1">
        <f t="array" ref="R1463">ProfitPCNT(N1463,H1463)</f>
        <v>0.74787511555439135</v>
      </c>
      <c r="T1463" s="11"/>
      <c r="U1463" s="11"/>
    </row>
    <row r="1464" spans="1:21" x14ac:dyDescent="0.2">
      <c r="A1464" s="7">
        <v>231</v>
      </c>
      <c r="B1464" s="36">
        <v>44337</v>
      </c>
      <c r="C1464" s="7" t="str" cm="1">
        <f t="array" ref="C1464">Host(D1464)</f>
        <v>Google</v>
      </c>
      <c r="D1464" s="7" t="s">
        <v>23</v>
      </c>
      <c r="E1464" s="7" t="s">
        <v>24</v>
      </c>
      <c r="F1464" s="7">
        <v>39889</v>
      </c>
      <c r="G1464" s="7">
        <v>34600437</v>
      </c>
      <c r="H1464" s="37">
        <v>26355.759999999998</v>
      </c>
      <c r="I1464" s="7">
        <v>4479</v>
      </c>
      <c r="J1464" s="7">
        <v>66</v>
      </c>
      <c r="K1464" s="7">
        <v>9</v>
      </c>
      <c r="L1464" s="38" cm="1">
        <f t="array" ref="L1464">ConvRate(K1464,J1464)</f>
        <v>0.13636363636363635</v>
      </c>
      <c r="M1464" s="39">
        <v>37225</v>
      </c>
      <c r="N1464" s="39" cm="1">
        <f t="array" ref="N1464">Profit(M1464,H1464)</f>
        <v>10869.24</v>
      </c>
      <c r="O1464" s="40">
        <f t="shared" si="44"/>
        <v>5.8842956016968069</v>
      </c>
      <c r="P1464" s="40" cm="1">
        <f t="array" ref="P1464">CostperConv('Master Data'!$H1464,'Master Data'!$K1464)</f>
        <v>2928.4177777777777</v>
      </c>
      <c r="Q1464" s="38">
        <f t="shared" si="45"/>
        <v>1.2944923210073909E-4</v>
      </c>
      <c r="R1464" s="41" cm="1">
        <f t="array" ref="R1464">ProfitPCNT(N1464,H1464)</f>
        <v>0.41240472670869671</v>
      </c>
      <c r="T1464" s="11"/>
      <c r="U1464" s="11"/>
    </row>
    <row r="1465" spans="1:21" x14ac:dyDescent="0.2">
      <c r="A1465" s="8">
        <v>232</v>
      </c>
      <c r="B1465" s="30">
        <v>44338</v>
      </c>
      <c r="C1465" s="8" t="str" cm="1">
        <f t="array" ref="C1465">Host(D1465)</f>
        <v>Facebook</v>
      </c>
      <c r="D1465" s="8" t="s">
        <v>10</v>
      </c>
      <c r="E1465" s="8" t="s">
        <v>11</v>
      </c>
      <c r="F1465" s="8">
        <v>349043</v>
      </c>
      <c r="G1465" s="8">
        <v>619895</v>
      </c>
      <c r="H1465" s="31">
        <v>57044.31</v>
      </c>
      <c r="I1465" s="8">
        <v>4204</v>
      </c>
      <c r="J1465" s="8">
        <v>103</v>
      </c>
      <c r="K1465" s="8">
        <v>11</v>
      </c>
      <c r="L1465" s="32" cm="1">
        <f t="array" ref="L1465">ConvRate(K1465,J1465)</f>
        <v>0.10679611650485436</v>
      </c>
      <c r="M1465" s="33">
        <v>54406</v>
      </c>
      <c r="N1465" s="33" cm="1">
        <f t="array" ref="N1465">Profit(M1465,H1465)</f>
        <v>-2638.31</v>
      </c>
      <c r="O1465" s="34">
        <f t="shared" si="44"/>
        <v>13.569055661274975</v>
      </c>
      <c r="P1465" s="34" cm="1">
        <f t="array" ref="P1465">CostperConv('Master Data'!$H1465,'Master Data'!$K1465)</f>
        <v>5185.8463636363631</v>
      </c>
      <c r="Q1465" s="32">
        <f t="shared" si="45"/>
        <v>6.781793690867002E-3</v>
      </c>
      <c r="R1465" s="35" cm="1">
        <f t="array" ref="R1465">ProfitPCNT(N1465,H1465)</f>
        <v>-4.6250186916100833E-2</v>
      </c>
      <c r="T1465" s="11"/>
      <c r="U1465" s="11"/>
    </row>
    <row r="1466" spans="1:21" x14ac:dyDescent="0.2">
      <c r="A1466" s="7">
        <v>233</v>
      </c>
      <c r="B1466" s="36">
        <v>44338</v>
      </c>
      <c r="C1466" s="7" t="str" cm="1">
        <f t="array" ref="C1466">Host(D1466)</f>
        <v>Facebook</v>
      </c>
      <c r="D1466" s="7" t="s">
        <v>12</v>
      </c>
      <c r="E1466" s="7" t="s">
        <v>11</v>
      </c>
      <c r="F1466" s="7">
        <v>348934</v>
      </c>
      <c r="G1466" s="7">
        <v>1765391</v>
      </c>
      <c r="H1466" s="37">
        <v>99875.67</v>
      </c>
      <c r="I1466" s="7">
        <v>7860</v>
      </c>
      <c r="J1466" s="7">
        <v>154</v>
      </c>
      <c r="K1466" s="7">
        <v>15</v>
      </c>
      <c r="L1466" s="38" cm="1">
        <f t="array" ref="L1466">ConvRate(K1466,J1466)</f>
        <v>9.7402597402597407E-2</v>
      </c>
      <c r="M1466" s="39">
        <v>58725</v>
      </c>
      <c r="N1466" s="39" cm="1">
        <f t="array" ref="N1466">Profit(M1466,H1466)</f>
        <v>-41150.67</v>
      </c>
      <c r="O1466" s="40">
        <f t="shared" si="44"/>
        <v>12.706828244274808</v>
      </c>
      <c r="P1466" s="40" cm="1">
        <f t="array" ref="P1466">CostperConv('Master Data'!$H1466,'Master Data'!$K1466)</f>
        <v>6658.3779999999997</v>
      </c>
      <c r="Q1466" s="38">
        <f t="shared" si="45"/>
        <v>4.452271479802491E-3</v>
      </c>
      <c r="R1466" s="41" cm="1">
        <f t="array" ref="R1466">ProfitPCNT(N1466,H1466)</f>
        <v>-0.41201896317691783</v>
      </c>
      <c r="T1466" s="11"/>
      <c r="U1466" s="11"/>
    </row>
    <row r="1467" spans="1:21" x14ac:dyDescent="0.2">
      <c r="A1467" s="8">
        <v>234</v>
      </c>
      <c r="B1467" s="30">
        <v>44338</v>
      </c>
      <c r="C1467" s="8" t="str" cm="1">
        <f t="array" ref="C1467">Host(D1467)</f>
        <v>Google</v>
      </c>
      <c r="D1467" s="8" t="s">
        <v>13</v>
      </c>
      <c r="E1467" s="8" t="s">
        <v>14</v>
      </c>
      <c r="F1467" s="8">
        <v>89459845</v>
      </c>
      <c r="G1467" s="8">
        <v>102407</v>
      </c>
      <c r="H1467" s="31">
        <v>34664.269999999997</v>
      </c>
      <c r="I1467" s="8">
        <v>1678</v>
      </c>
      <c r="J1467" s="8">
        <v>56</v>
      </c>
      <c r="K1467" s="8">
        <v>7</v>
      </c>
      <c r="L1467" s="32" cm="1">
        <f t="array" ref="L1467">ConvRate(K1467,J1467)</f>
        <v>0.125</v>
      </c>
      <c r="M1467" s="33">
        <v>57864</v>
      </c>
      <c r="N1467" s="33" cm="1">
        <f t="array" ref="N1467">Profit(M1467,H1467)</f>
        <v>23199.73</v>
      </c>
      <c r="O1467" s="34">
        <f t="shared" si="44"/>
        <v>20.658087008343262</v>
      </c>
      <c r="P1467" s="34" cm="1">
        <f t="array" ref="P1467">CostperConv('Master Data'!$H1467,'Master Data'!$K1467)</f>
        <v>4952.0385714285712</v>
      </c>
      <c r="Q1467" s="32">
        <f t="shared" si="45"/>
        <v>1.6385598640717921E-2</v>
      </c>
      <c r="R1467" s="35" cm="1">
        <f t="array" ref="R1467">ProfitPCNT(N1467,H1467)</f>
        <v>0.6692692504414488</v>
      </c>
      <c r="T1467" s="11"/>
      <c r="U1467" s="11"/>
    </row>
    <row r="1468" spans="1:21" x14ac:dyDescent="0.2">
      <c r="A1468" s="7">
        <v>235</v>
      </c>
      <c r="B1468" s="36">
        <v>44338</v>
      </c>
      <c r="C1468" s="7" t="str" cm="1">
        <f t="array" ref="C1468">Host(D1468)</f>
        <v>Google</v>
      </c>
      <c r="D1468" s="7" t="s">
        <v>15</v>
      </c>
      <c r="E1468" s="7" t="s">
        <v>14</v>
      </c>
      <c r="F1468" s="7">
        <v>127823</v>
      </c>
      <c r="G1468" s="7">
        <v>1085793</v>
      </c>
      <c r="H1468" s="37">
        <v>12344.63</v>
      </c>
      <c r="I1468" s="7">
        <v>4518</v>
      </c>
      <c r="J1468" s="7">
        <v>43</v>
      </c>
      <c r="K1468" s="7">
        <v>4</v>
      </c>
      <c r="L1468" s="38" cm="1">
        <f t="array" ref="L1468">ConvRate(K1468,J1468)</f>
        <v>9.3023255813953487E-2</v>
      </c>
      <c r="M1468" s="39">
        <v>12577</v>
      </c>
      <c r="N1468" s="39" cm="1">
        <f t="array" ref="N1468">Profit(M1468,H1468)</f>
        <v>232.37</v>
      </c>
      <c r="O1468" s="40">
        <f t="shared" si="44"/>
        <v>2.7323218238158478</v>
      </c>
      <c r="P1468" s="40" cm="1">
        <f t="array" ref="P1468">CostperConv('Master Data'!$H1468,'Master Data'!$K1468)</f>
        <v>3086.1574999999998</v>
      </c>
      <c r="Q1468" s="38">
        <f t="shared" si="45"/>
        <v>4.1610141159502782E-3</v>
      </c>
      <c r="R1468" s="41" cm="1">
        <f t="array" ref="R1468">ProfitPCNT(N1468,H1468)</f>
        <v>1.8823569438695207E-2</v>
      </c>
      <c r="T1468" s="11"/>
      <c r="U1468" s="11"/>
    </row>
    <row r="1469" spans="1:21" x14ac:dyDescent="0.2">
      <c r="A1469" s="8">
        <v>236</v>
      </c>
      <c r="B1469" s="30">
        <v>44338</v>
      </c>
      <c r="C1469" s="8" t="str" cm="1">
        <f t="array" ref="C1469">Host(D1469)</f>
        <v>YouTube</v>
      </c>
      <c r="D1469" s="8" t="s">
        <v>16</v>
      </c>
      <c r="E1469" s="8" t="s">
        <v>17</v>
      </c>
      <c r="F1469" s="8">
        <v>10934</v>
      </c>
      <c r="G1469" s="8">
        <v>857604</v>
      </c>
      <c r="H1469" s="31">
        <v>88290.11</v>
      </c>
      <c r="I1469" s="8">
        <v>9156</v>
      </c>
      <c r="J1469" s="8">
        <v>144</v>
      </c>
      <c r="K1469" s="8">
        <v>50</v>
      </c>
      <c r="L1469" s="32" cm="1">
        <f t="array" ref="L1469">ConvRate(K1469,J1469)</f>
        <v>0.34722222222222221</v>
      </c>
      <c r="M1469" s="33">
        <v>408259</v>
      </c>
      <c r="N1469" s="33" cm="1">
        <f t="array" ref="N1469">Profit(M1469,H1469)</f>
        <v>319968.89</v>
      </c>
      <c r="O1469" s="34">
        <f t="shared" si="44"/>
        <v>9.6428691568370475</v>
      </c>
      <c r="P1469" s="34" cm="1">
        <f t="array" ref="P1469">CostperConv('Master Data'!$H1469,'Master Data'!$K1469)</f>
        <v>1765.8022000000001</v>
      </c>
      <c r="Q1469" s="32">
        <f t="shared" si="45"/>
        <v>1.0676256174178292E-2</v>
      </c>
      <c r="R1469" s="35" cm="1">
        <f t="array" ref="R1469">ProfitPCNT(N1469,H1469)</f>
        <v>3.6240626498256714</v>
      </c>
      <c r="T1469" s="11"/>
      <c r="U1469" s="11"/>
    </row>
    <row r="1470" spans="1:21" x14ac:dyDescent="0.2">
      <c r="A1470" s="7">
        <v>237</v>
      </c>
      <c r="B1470" s="36">
        <v>44338</v>
      </c>
      <c r="C1470" s="7" t="str" cm="1">
        <f t="array" ref="C1470">Host(D1470)</f>
        <v>Instagram</v>
      </c>
      <c r="D1470" s="7" t="s">
        <v>18</v>
      </c>
      <c r="E1470" s="7" t="s">
        <v>11</v>
      </c>
      <c r="F1470" s="7">
        <v>9034945</v>
      </c>
      <c r="G1470" s="7">
        <v>5444664</v>
      </c>
      <c r="H1470" s="37">
        <v>36510.86</v>
      </c>
      <c r="I1470" s="7">
        <v>5974</v>
      </c>
      <c r="J1470" s="7">
        <v>128</v>
      </c>
      <c r="K1470" s="7">
        <v>7</v>
      </c>
      <c r="L1470" s="38" cm="1">
        <f t="array" ref="L1470">ConvRate(K1470,J1470)</f>
        <v>5.46875E-2</v>
      </c>
      <c r="M1470" s="39">
        <v>43892</v>
      </c>
      <c r="N1470" s="39" cm="1">
        <f t="array" ref="N1470">Profit(M1470,H1470)</f>
        <v>7381.14</v>
      </c>
      <c r="O1470" s="40">
        <f t="shared" si="44"/>
        <v>6.1116270505523937</v>
      </c>
      <c r="P1470" s="40" cm="1">
        <f t="array" ref="P1470">CostperConv('Master Data'!$H1470,'Master Data'!$K1470)</f>
        <v>5215.8371428571427</v>
      </c>
      <c r="Q1470" s="38">
        <f t="shared" si="45"/>
        <v>1.0972210590038246E-3</v>
      </c>
      <c r="R1470" s="41" cm="1">
        <f t="array" ref="R1470">ProfitPCNT(N1470,H1470)</f>
        <v>0.20216286332340569</v>
      </c>
      <c r="T1470" s="11"/>
      <c r="U1470" s="11"/>
    </row>
    <row r="1471" spans="1:21" x14ac:dyDescent="0.2">
      <c r="A1471" s="8">
        <v>238</v>
      </c>
      <c r="B1471" s="30">
        <v>44338</v>
      </c>
      <c r="C1471" s="8" t="str" cm="1">
        <f t="array" ref="C1471">Host(D1471)</f>
        <v>Instagram</v>
      </c>
      <c r="D1471" s="8" t="s">
        <v>19</v>
      </c>
      <c r="E1471" s="8" t="s">
        <v>11</v>
      </c>
      <c r="F1471" s="8">
        <v>983498</v>
      </c>
      <c r="G1471" s="8">
        <v>2596443</v>
      </c>
      <c r="H1471" s="31">
        <v>20346.7</v>
      </c>
      <c r="I1471" s="8">
        <v>10749</v>
      </c>
      <c r="J1471" s="8">
        <v>106</v>
      </c>
      <c r="K1471" s="8">
        <v>6</v>
      </c>
      <c r="L1471" s="32" cm="1">
        <f t="array" ref="L1471">ConvRate(K1471,J1471)</f>
        <v>5.6603773584905662E-2</v>
      </c>
      <c r="M1471" s="33">
        <v>13002</v>
      </c>
      <c r="N1471" s="33" cm="1">
        <f t="array" ref="N1471">Profit(M1471,H1471)</f>
        <v>-7344.7</v>
      </c>
      <c r="O1471" s="34">
        <f t="shared" si="44"/>
        <v>1.8928923620801936</v>
      </c>
      <c r="P1471" s="34" cm="1">
        <f t="array" ref="P1471">CostperConv('Master Data'!$H1471,'Master Data'!$K1471)</f>
        <v>3391.1166666666668</v>
      </c>
      <c r="Q1471" s="32">
        <f t="shared" si="45"/>
        <v>4.1398944633099979E-3</v>
      </c>
      <c r="R1471" s="35" cm="1">
        <f t="array" ref="R1471">ProfitPCNT(N1471,H1471)</f>
        <v>-0.36097745580364382</v>
      </c>
      <c r="T1471" s="11"/>
      <c r="U1471" s="11"/>
    </row>
    <row r="1472" spans="1:21" x14ac:dyDescent="0.2">
      <c r="A1472" s="7">
        <v>239</v>
      </c>
      <c r="B1472" s="36">
        <v>44338</v>
      </c>
      <c r="C1472" s="7" t="str" cm="1">
        <f t="array" ref="C1472">Host(D1472)</f>
        <v>Facebook</v>
      </c>
      <c r="D1472" s="7" t="s">
        <v>20</v>
      </c>
      <c r="E1472" s="7" t="s">
        <v>11</v>
      </c>
      <c r="F1472" s="7">
        <v>4387490</v>
      </c>
      <c r="G1472" s="7">
        <v>15428</v>
      </c>
      <c r="H1472" s="37">
        <v>5302.76</v>
      </c>
      <c r="I1472" s="7">
        <v>684</v>
      </c>
      <c r="J1472" s="7">
        <v>10</v>
      </c>
      <c r="K1472" s="7">
        <v>3</v>
      </c>
      <c r="L1472" s="38" cm="1">
        <f t="array" ref="L1472">ConvRate(K1472,J1472)</f>
        <v>0.3</v>
      </c>
      <c r="M1472" s="39">
        <v>12730</v>
      </c>
      <c r="N1472" s="39" cm="1">
        <f t="array" ref="N1472">Profit(M1472,H1472)</f>
        <v>7427.24</v>
      </c>
      <c r="O1472" s="40">
        <f t="shared" si="44"/>
        <v>7.7525730994152049</v>
      </c>
      <c r="P1472" s="40" cm="1">
        <f t="array" ref="P1472">CostperConv('Master Data'!$H1472,'Master Data'!$K1472)</f>
        <v>1767.5866666666668</v>
      </c>
      <c r="Q1472" s="38">
        <f t="shared" si="45"/>
        <v>4.4334975369458129E-2</v>
      </c>
      <c r="R1472" s="41" cm="1">
        <f t="array" ref="R1472">ProfitPCNT(N1472,H1472)</f>
        <v>1.4006366495937963</v>
      </c>
      <c r="T1472" s="11"/>
      <c r="U1472" s="11"/>
    </row>
    <row r="1473" spans="1:21" x14ac:dyDescent="0.2">
      <c r="A1473" s="8">
        <v>240</v>
      </c>
      <c r="B1473" s="30">
        <v>44338</v>
      </c>
      <c r="C1473" s="8" t="str" cm="1">
        <f t="array" ref="C1473">Host(D1473)</f>
        <v>Facebook</v>
      </c>
      <c r="D1473" s="8" t="s">
        <v>21</v>
      </c>
      <c r="E1473" s="8" t="s">
        <v>11</v>
      </c>
      <c r="F1473" s="8">
        <v>544756</v>
      </c>
      <c r="G1473" s="8">
        <v>218460</v>
      </c>
      <c r="H1473" s="31">
        <v>47586</v>
      </c>
      <c r="I1473" s="8">
        <v>2541</v>
      </c>
      <c r="J1473" s="8">
        <v>50</v>
      </c>
      <c r="K1473" s="8">
        <v>5</v>
      </c>
      <c r="L1473" s="32" cm="1">
        <f t="array" ref="L1473">ConvRate(K1473,J1473)</f>
        <v>0.1</v>
      </c>
      <c r="M1473" s="33">
        <v>5097</v>
      </c>
      <c r="N1473" s="33" cm="1">
        <f t="array" ref="N1473">Profit(M1473,H1473)</f>
        <v>-42489</v>
      </c>
      <c r="O1473" s="34">
        <f t="shared" si="44"/>
        <v>18.727272727272727</v>
      </c>
      <c r="P1473" s="34" cm="1">
        <f t="array" ref="P1473">CostperConv('Master Data'!$H1473,'Master Data'!$K1473)</f>
        <v>9517.2000000000007</v>
      </c>
      <c r="Q1473" s="32">
        <f t="shared" si="45"/>
        <v>1.163141993957704E-2</v>
      </c>
      <c r="R1473" s="35" cm="1">
        <f t="array" ref="R1473">ProfitPCNT(N1473,H1473)</f>
        <v>-0.89288866473332495</v>
      </c>
      <c r="T1473" s="11"/>
      <c r="U1473" s="11"/>
    </row>
    <row r="1474" spans="1:21" x14ac:dyDescent="0.2">
      <c r="A1474" s="7">
        <v>241</v>
      </c>
      <c r="B1474" s="36">
        <v>44338</v>
      </c>
      <c r="C1474" s="7" t="str" cm="1">
        <f t="array" ref="C1474">Host(D1474)</f>
        <v>Instagram</v>
      </c>
      <c r="D1474" s="7" t="s">
        <v>22</v>
      </c>
      <c r="E1474" s="7" t="s">
        <v>17</v>
      </c>
      <c r="F1474" s="7">
        <v>374754</v>
      </c>
      <c r="G1474" s="7">
        <v>600598</v>
      </c>
      <c r="H1474" s="37">
        <v>158291.67000000001</v>
      </c>
      <c r="I1474" s="7">
        <v>5497</v>
      </c>
      <c r="J1474" s="7">
        <v>233</v>
      </c>
      <c r="K1474" s="7">
        <v>41</v>
      </c>
      <c r="L1474" s="38" cm="1">
        <f t="array" ref="L1474">ConvRate(K1474,J1474)</f>
        <v>0.17596566523605151</v>
      </c>
      <c r="M1474" s="39">
        <v>170642</v>
      </c>
      <c r="N1474" s="39" cm="1">
        <f t="array" ref="N1474">Profit(M1474,H1474)</f>
        <v>12350.33</v>
      </c>
      <c r="O1474" s="40">
        <f t="shared" ref="O1474:O1537" si="46">H1474/I1474</f>
        <v>28.796010551209754</v>
      </c>
      <c r="P1474" s="40" cm="1">
        <f t="array" ref="P1474">CostperConv('Master Data'!$H1474,'Master Data'!$K1474)</f>
        <v>3860.7724390243907</v>
      </c>
      <c r="Q1474" s="38">
        <f t="shared" si="45"/>
        <v>9.1525446305182508E-3</v>
      </c>
      <c r="R1474" s="41" cm="1">
        <f t="array" ref="R1474">ProfitPCNT(N1474,H1474)</f>
        <v>7.802261483500679E-2</v>
      </c>
      <c r="T1474" s="11"/>
      <c r="U1474" s="11"/>
    </row>
    <row r="1475" spans="1:21" x14ac:dyDescent="0.2">
      <c r="A1475" s="8">
        <v>242</v>
      </c>
      <c r="B1475" s="30">
        <v>44338</v>
      </c>
      <c r="C1475" s="8" t="str" cm="1">
        <f t="array" ref="C1475">Host(D1475)</f>
        <v>Google</v>
      </c>
      <c r="D1475" s="8" t="s">
        <v>23</v>
      </c>
      <c r="E1475" s="8" t="s">
        <v>24</v>
      </c>
      <c r="F1475" s="8">
        <v>39889</v>
      </c>
      <c r="G1475" s="8">
        <v>119922325</v>
      </c>
      <c r="H1475" s="31">
        <v>55912.58</v>
      </c>
      <c r="I1475" s="8">
        <v>8710</v>
      </c>
      <c r="J1475" s="8">
        <v>142</v>
      </c>
      <c r="K1475" s="8">
        <v>17</v>
      </c>
      <c r="L1475" s="32" cm="1">
        <f t="array" ref="L1475">ConvRate(K1475,J1475)</f>
        <v>0.11971830985915492</v>
      </c>
      <c r="M1475" s="33">
        <v>93924</v>
      </c>
      <c r="N1475" s="33" cm="1">
        <f t="array" ref="N1475">Profit(M1475,H1475)</f>
        <v>38011.42</v>
      </c>
      <c r="O1475" s="34">
        <f t="shared" si="46"/>
        <v>6.4193547646383466</v>
      </c>
      <c r="P1475" s="34" cm="1">
        <f t="array" ref="P1475">CostperConv('Master Data'!$H1475,'Master Data'!$K1475)</f>
        <v>3288.9752941176471</v>
      </c>
      <c r="Q1475" s="32">
        <f t="shared" ref="Q1475:Q1538" si="47">I1475/G1475</f>
        <v>7.2630346351273631E-5</v>
      </c>
      <c r="R1475" s="35" cm="1">
        <f t="array" ref="R1475">ProfitPCNT(N1475,H1475)</f>
        <v>0.67983663068311273</v>
      </c>
      <c r="T1475" s="11"/>
      <c r="U1475" s="11"/>
    </row>
    <row r="1476" spans="1:21" x14ac:dyDescent="0.2">
      <c r="A1476" s="7">
        <v>243</v>
      </c>
      <c r="B1476" s="36">
        <v>44339</v>
      </c>
      <c r="C1476" s="7" t="str" cm="1">
        <f t="array" ref="C1476">Host(D1476)</f>
        <v>Facebook</v>
      </c>
      <c r="D1476" s="7" t="s">
        <v>10</v>
      </c>
      <c r="E1476" s="7" t="s">
        <v>11</v>
      </c>
      <c r="F1476" s="7">
        <v>349043</v>
      </c>
      <c r="G1476" s="7">
        <v>991434</v>
      </c>
      <c r="H1476" s="37">
        <v>11453.33</v>
      </c>
      <c r="I1476" s="7">
        <v>1237</v>
      </c>
      <c r="J1476" s="7">
        <v>32</v>
      </c>
      <c r="K1476" s="7">
        <v>1</v>
      </c>
      <c r="L1476" s="38" cm="1">
        <f t="array" ref="L1476">ConvRate(K1476,J1476)</f>
        <v>3.125E-2</v>
      </c>
      <c r="M1476" s="39">
        <v>8512</v>
      </c>
      <c r="N1476" s="39" cm="1">
        <f t="array" ref="N1476">Profit(M1476,H1476)</f>
        <v>-2941.33</v>
      </c>
      <c r="O1476" s="40">
        <f t="shared" si="46"/>
        <v>9.2589571544058202</v>
      </c>
      <c r="P1476" s="40" cm="1">
        <f t="array" ref="P1476">CostperConv('Master Data'!$H1476,'Master Data'!$K1476)</f>
        <v>11453.33</v>
      </c>
      <c r="Q1476" s="38">
        <f t="shared" si="47"/>
        <v>1.2476876927763219E-3</v>
      </c>
      <c r="R1476" s="41" cm="1">
        <f t="array" ref="R1476">ProfitPCNT(N1476,H1476)</f>
        <v>-0.25681002817521192</v>
      </c>
      <c r="T1476" s="11"/>
      <c r="U1476" s="11"/>
    </row>
    <row r="1477" spans="1:21" x14ac:dyDescent="0.2">
      <c r="A1477" s="8">
        <v>244</v>
      </c>
      <c r="B1477" s="30">
        <v>44339</v>
      </c>
      <c r="C1477" s="8" t="str" cm="1">
        <f t="array" ref="C1477">Host(D1477)</f>
        <v>Facebook</v>
      </c>
      <c r="D1477" s="8" t="s">
        <v>12</v>
      </c>
      <c r="E1477" s="8" t="s">
        <v>11</v>
      </c>
      <c r="F1477" s="8">
        <v>348934</v>
      </c>
      <c r="G1477" s="8">
        <v>439146</v>
      </c>
      <c r="H1477" s="31">
        <v>19653.77</v>
      </c>
      <c r="I1477" s="8">
        <v>1731</v>
      </c>
      <c r="J1477" s="8">
        <v>33</v>
      </c>
      <c r="K1477" s="8">
        <v>2</v>
      </c>
      <c r="L1477" s="32" cm="1">
        <f t="array" ref="L1477">ConvRate(K1477,J1477)</f>
        <v>6.0606060606060608E-2</v>
      </c>
      <c r="M1477" s="33">
        <v>14456</v>
      </c>
      <c r="N1477" s="33" cm="1">
        <f t="array" ref="N1477">Profit(M1477,H1477)</f>
        <v>-5197.7700000000004</v>
      </c>
      <c r="O1477" s="34">
        <f t="shared" si="46"/>
        <v>11.353997689196996</v>
      </c>
      <c r="P1477" s="34" cm="1">
        <f t="array" ref="P1477">CostperConv('Master Data'!$H1477,'Master Data'!$K1477)</f>
        <v>9826.8850000000002</v>
      </c>
      <c r="Q1477" s="32">
        <f t="shared" si="47"/>
        <v>3.9417414709458816E-3</v>
      </c>
      <c r="R1477" s="35" cm="1">
        <f t="array" ref="R1477">ProfitPCNT(N1477,H1477)</f>
        <v>-0.2644668173078244</v>
      </c>
      <c r="T1477" s="11"/>
      <c r="U1477" s="11"/>
    </row>
    <row r="1478" spans="1:21" x14ac:dyDescent="0.2">
      <c r="A1478" s="7">
        <v>245</v>
      </c>
      <c r="B1478" s="36">
        <v>44339</v>
      </c>
      <c r="C1478" s="7" t="str" cm="1">
        <f t="array" ref="C1478">Host(D1478)</f>
        <v>Google</v>
      </c>
      <c r="D1478" s="7" t="s">
        <v>13</v>
      </c>
      <c r="E1478" s="7" t="s">
        <v>14</v>
      </c>
      <c r="F1478" s="7">
        <v>89459845</v>
      </c>
      <c r="G1478" s="7">
        <v>21941</v>
      </c>
      <c r="H1478" s="37">
        <v>4717.49</v>
      </c>
      <c r="I1478" s="7">
        <v>413</v>
      </c>
      <c r="J1478" s="7">
        <v>8</v>
      </c>
      <c r="K1478" s="7">
        <v>1</v>
      </c>
      <c r="L1478" s="38" cm="1">
        <f t="array" ref="L1478">ConvRate(K1478,J1478)</f>
        <v>0.125</v>
      </c>
      <c r="M1478" s="39">
        <v>15829</v>
      </c>
      <c r="N1478" s="39" cm="1">
        <f t="array" ref="N1478">Profit(M1478,H1478)</f>
        <v>11111.51</v>
      </c>
      <c r="O1478" s="40">
        <f t="shared" si="46"/>
        <v>11.422493946731235</v>
      </c>
      <c r="P1478" s="40" cm="1">
        <f t="array" ref="P1478">CostperConv('Master Data'!$H1478,'Master Data'!$K1478)</f>
        <v>4717.49</v>
      </c>
      <c r="Q1478" s="38">
        <f t="shared" si="47"/>
        <v>1.8823207693359465E-2</v>
      </c>
      <c r="R1478" s="41" cm="1">
        <f t="array" ref="R1478">ProfitPCNT(N1478,H1478)</f>
        <v>2.3553860209560593</v>
      </c>
      <c r="T1478" s="11"/>
      <c r="U1478" s="11"/>
    </row>
    <row r="1479" spans="1:21" x14ac:dyDescent="0.2">
      <c r="A1479" s="8">
        <v>246</v>
      </c>
      <c r="B1479" s="30">
        <v>44339</v>
      </c>
      <c r="C1479" s="8" t="str" cm="1">
        <f t="array" ref="C1479">Host(D1479)</f>
        <v>Google</v>
      </c>
      <c r="D1479" s="8" t="s">
        <v>15</v>
      </c>
      <c r="E1479" s="8" t="s">
        <v>14</v>
      </c>
      <c r="F1479" s="8">
        <v>127823</v>
      </c>
      <c r="G1479" s="8">
        <v>216571</v>
      </c>
      <c r="H1479" s="31">
        <v>10163</v>
      </c>
      <c r="I1479" s="8">
        <v>1436</v>
      </c>
      <c r="J1479" s="8">
        <v>21</v>
      </c>
      <c r="K1479" s="8">
        <v>3</v>
      </c>
      <c r="L1479" s="32" cm="1">
        <f t="array" ref="L1479">ConvRate(K1479,J1479)</f>
        <v>0.14285714285714285</v>
      </c>
      <c r="M1479" s="33">
        <v>7650</v>
      </c>
      <c r="N1479" s="33" cm="1">
        <f t="array" ref="N1479">Profit(M1479,H1479)</f>
        <v>-2513</v>
      </c>
      <c r="O1479" s="34">
        <f t="shared" si="46"/>
        <v>7.0772980501392757</v>
      </c>
      <c r="P1479" s="34" cm="1">
        <f t="array" ref="P1479">CostperConv('Master Data'!$H1479,'Master Data'!$K1479)</f>
        <v>3387.6666666666665</v>
      </c>
      <c r="Q1479" s="32">
        <f t="shared" si="47"/>
        <v>6.6306199814379577E-3</v>
      </c>
      <c r="R1479" s="35" cm="1">
        <f t="array" ref="R1479">ProfitPCNT(N1479,H1479)</f>
        <v>-0.24726950703532422</v>
      </c>
      <c r="T1479" s="11"/>
      <c r="U1479" s="11"/>
    </row>
    <row r="1480" spans="1:21" x14ac:dyDescent="0.2">
      <c r="A1480" s="7">
        <v>247</v>
      </c>
      <c r="B1480" s="36">
        <v>44339</v>
      </c>
      <c r="C1480" s="7" t="str" cm="1">
        <f t="array" ref="C1480">Host(D1480)</f>
        <v>YouTube</v>
      </c>
      <c r="D1480" s="7" t="s">
        <v>16</v>
      </c>
      <c r="E1480" s="7" t="s">
        <v>17</v>
      </c>
      <c r="F1480" s="7">
        <v>10934</v>
      </c>
      <c r="G1480" s="7">
        <v>309745</v>
      </c>
      <c r="H1480" s="37">
        <v>19538.53</v>
      </c>
      <c r="I1480" s="7">
        <v>2609</v>
      </c>
      <c r="J1480" s="7">
        <v>49</v>
      </c>
      <c r="K1480" s="7">
        <v>8</v>
      </c>
      <c r="L1480" s="38" cm="1">
        <f t="array" ref="L1480">ConvRate(K1480,J1480)</f>
        <v>0.16326530612244897</v>
      </c>
      <c r="M1480" s="39">
        <v>68830</v>
      </c>
      <c r="N1480" s="39" cm="1">
        <f t="array" ref="N1480">Profit(M1480,H1480)</f>
        <v>49291.47</v>
      </c>
      <c r="O1480" s="40">
        <f t="shared" si="46"/>
        <v>7.4888961287849742</v>
      </c>
      <c r="P1480" s="40" cm="1">
        <f t="array" ref="P1480">CostperConv('Master Data'!$H1480,'Master Data'!$K1480)</f>
        <v>2442.3162499999999</v>
      </c>
      <c r="Q1480" s="38">
        <f t="shared" si="47"/>
        <v>8.4230576764758106E-3</v>
      </c>
      <c r="R1480" s="41" cm="1">
        <f t="array" ref="R1480">ProfitPCNT(N1480,H1480)</f>
        <v>2.5227829319810655</v>
      </c>
      <c r="T1480" s="11"/>
      <c r="U1480" s="11"/>
    </row>
    <row r="1481" spans="1:21" x14ac:dyDescent="0.2">
      <c r="A1481" s="8">
        <v>248</v>
      </c>
      <c r="B1481" s="30">
        <v>44339</v>
      </c>
      <c r="C1481" s="8" t="str" cm="1">
        <f t="array" ref="C1481">Host(D1481)</f>
        <v>Instagram</v>
      </c>
      <c r="D1481" s="8" t="s">
        <v>18</v>
      </c>
      <c r="E1481" s="8" t="s">
        <v>11</v>
      </c>
      <c r="F1481" s="8">
        <v>9034945</v>
      </c>
      <c r="G1481" s="8">
        <v>620348</v>
      </c>
      <c r="H1481" s="31">
        <v>509.93</v>
      </c>
      <c r="I1481" s="8">
        <v>1174</v>
      </c>
      <c r="J1481" s="8">
        <v>0</v>
      </c>
      <c r="K1481" s="8">
        <v>1</v>
      </c>
      <c r="L1481" s="32" cm="1">
        <f t="array" ref="L1481">ConvRate(K1481,J1481)</f>
        <v>0</v>
      </c>
      <c r="M1481" s="33">
        <v>0</v>
      </c>
      <c r="N1481" s="33" cm="1">
        <f t="array" ref="N1481">Profit(M1481,H1481)</f>
        <v>-509.93</v>
      </c>
      <c r="O1481" s="34">
        <f t="shared" si="46"/>
        <v>0.43435264054514483</v>
      </c>
      <c r="P1481" s="34" cm="1">
        <f t="array" ref="P1481">CostperConv('Master Data'!$H1481,'Master Data'!$K1481)</f>
        <v>509.93</v>
      </c>
      <c r="Q1481" s="32">
        <f t="shared" si="47"/>
        <v>1.8924861529335147E-3</v>
      </c>
      <c r="R1481" s="35" cm="1">
        <f t="array" ref="R1481">ProfitPCNT(N1481,H1481)</f>
        <v>-1</v>
      </c>
      <c r="T1481" s="11"/>
      <c r="U1481" s="11"/>
    </row>
    <row r="1482" spans="1:21" x14ac:dyDescent="0.2">
      <c r="A1482" s="7">
        <v>249</v>
      </c>
      <c r="B1482" s="36">
        <v>44339</v>
      </c>
      <c r="C1482" s="7" t="str" cm="1">
        <f t="array" ref="C1482">Host(D1482)</f>
        <v>Instagram</v>
      </c>
      <c r="D1482" s="7" t="s">
        <v>19</v>
      </c>
      <c r="E1482" s="7" t="s">
        <v>11</v>
      </c>
      <c r="F1482" s="7">
        <v>983498</v>
      </c>
      <c r="G1482" s="7">
        <v>495718</v>
      </c>
      <c r="H1482" s="37">
        <v>4344.29</v>
      </c>
      <c r="I1482" s="7">
        <v>2925</v>
      </c>
      <c r="J1482" s="7">
        <v>44</v>
      </c>
      <c r="K1482" s="7">
        <v>1</v>
      </c>
      <c r="L1482" s="38" cm="1">
        <f t="array" ref="L1482">ConvRate(K1482,J1482)</f>
        <v>2.2727272727272728E-2</v>
      </c>
      <c r="M1482" s="39">
        <v>3055</v>
      </c>
      <c r="N1482" s="39" cm="1">
        <f t="array" ref="N1482">Profit(M1482,H1482)</f>
        <v>-1289.29</v>
      </c>
      <c r="O1482" s="40">
        <f t="shared" si="46"/>
        <v>1.4852273504273503</v>
      </c>
      <c r="P1482" s="40" cm="1">
        <f t="array" ref="P1482">CostperConv('Master Data'!$H1482,'Master Data'!$K1482)</f>
        <v>4344.29</v>
      </c>
      <c r="Q1482" s="38">
        <f t="shared" si="47"/>
        <v>5.9005321573959392E-3</v>
      </c>
      <c r="R1482" s="41" cm="1">
        <f t="array" ref="R1482">ProfitPCNT(N1482,H1482)</f>
        <v>-0.29677806960400893</v>
      </c>
      <c r="T1482" s="11"/>
      <c r="U1482" s="11"/>
    </row>
    <row r="1483" spans="1:21" x14ac:dyDescent="0.2">
      <c r="A1483" s="8">
        <v>250</v>
      </c>
      <c r="B1483" s="30">
        <v>44339</v>
      </c>
      <c r="C1483" s="8" t="str" cm="1">
        <f t="array" ref="C1483">Host(D1483)</f>
        <v>Facebook</v>
      </c>
      <c r="D1483" s="8" t="s">
        <v>20</v>
      </c>
      <c r="E1483" s="8" t="s">
        <v>11</v>
      </c>
      <c r="F1483" s="8">
        <v>4387490</v>
      </c>
      <c r="G1483" s="8">
        <v>4726</v>
      </c>
      <c r="H1483" s="31">
        <v>1201.0999999999999</v>
      </c>
      <c r="I1483" s="8">
        <v>134</v>
      </c>
      <c r="J1483" s="8">
        <v>2</v>
      </c>
      <c r="K1483" s="8">
        <v>1</v>
      </c>
      <c r="L1483" s="32" cm="1">
        <f t="array" ref="L1483">ConvRate(K1483,J1483)</f>
        <v>0.5</v>
      </c>
      <c r="M1483" s="33">
        <v>4762</v>
      </c>
      <c r="N1483" s="33" cm="1">
        <f t="array" ref="N1483">Profit(M1483,H1483)</f>
        <v>3560.9</v>
      </c>
      <c r="O1483" s="34">
        <f t="shared" si="46"/>
        <v>8.9634328358208943</v>
      </c>
      <c r="P1483" s="34" cm="1">
        <f t="array" ref="P1483">CostperConv('Master Data'!$H1483,'Master Data'!$K1483)</f>
        <v>1201.0999999999999</v>
      </c>
      <c r="Q1483" s="32">
        <f t="shared" si="47"/>
        <v>2.8353787558188744E-2</v>
      </c>
      <c r="R1483" s="35" cm="1">
        <f t="array" ref="R1483">ProfitPCNT(N1483,H1483)</f>
        <v>2.9646990258929318</v>
      </c>
      <c r="T1483" s="11"/>
      <c r="U1483" s="11"/>
    </row>
    <row r="1484" spans="1:21" x14ac:dyDescent="0.2">
      <c r="A1484" s="7">
        <v>251</v>
      </c>
      <c r="B1484" s="36">
        <v>44339</v>
      </c>
      <c r="C1484" s="7" t="str" cm="1">
        <f t="array" ref="C1484">Host(D1484)</f>
        <v>Facebook</v>
      </c>
      <c r="D1484" s="7" t="s">
        <v>21</v>
      </c>
      <c r="E1484" s="7" t="s">
        <v>11</v>
      </c>
      <c r="F1484" s="7">
        <v>544756</v>
      </c>
      <c r="G1484" s="7">
        <v>57990</v>
      </c>
      <c r="H1484" s="37">
        <v>17542.38</v>
      </c>
      <c r="I1484" s="7">
        <v>486</v>
      </c>
      <c r="J1484" s="7">
        <v>10</v>
      </c>
      <c r="K1484" s="7">
        <v>1</v>
      </c>
      <c r="L1484" s="38" cm="1">
        <f t="array" ref="L1484">ConvRate(K1484,J1484)</f>
        <v>0.1</v>
      </c>
      <c r="M1484" s="39">
        <v>3127</v>
      </c>
      <c r="N1484" s="39" cm="1">
        <f t="array" ref="N1484">Profit(M1484,H1484)</f>
        <v>-14415.38</v>
      </c>
      <c r="O1484" s="40">
        <f t="shared" si="46"/>
        <v>36.095432098765436</v>
      </c>
      <c r="P1484" s="40" cm="1">
        <f t="array" ref="P1484">CostperConv('Master Data'!$H1484,'Master Data'!$K1484)</f>
        <v>17542.38</v>
      </c>
      <c r="Q1484" s="38">
        <f t="shared" si="47"/>
        <v>8.3807553026383867E-3</v>
      </c>
      <c r="R1484" s="41" cm="1">
        <f t="array" ref="R1484">ProfitPCNT(N1484,H1484)</f>
        <v>-0.82174596605477701</v>
      </c>
      <c r="T1484" s="11"/>
      <c r="U1484" s="11"/>
    </row>
    <row r="1485" spans="1:21" x14ac:dyDescent="0.2">
      <c r="A1485" s="8">
        <v>252</v>
      </c>
      <c r="B1485" s="30">
        <v>44339</v>
      </c>
      <c r="C1485" s="8" t="str" cm="1">
        <f t="array" ref="C1485">Host(D1485)</f>
        <v>Instagram</v>
      </c>
      <c r="D1485" s="8" t="s">
        <v>22</v>
      </c>
      <c r="E1485" s="8" t="s">
        <v>17</v>
      </c>
      <c r="F1485" s="8">
        <v>374754</v>
      </c>
      <c r="G1485" s="8">
        <v>129589</v>
      </c>
      <c r="H1485" s="31">
        <v>17292.21</v>
      </c>
      <c r="I1485" s="8">
        <v>1201</v>
      </c>
      <c r="J1485" s="8">
        <v>28</v>
      </c>
      <c r="K1485" s="8">
        <v>3</v>
      </c>
      <c r="L1485" s="32" cm="1">
        <f t="array" ref="L1485">ConvRate(K1485,J1485)</f>
        <v>0.10714285714285714</v>
      </c>
      <c r="M1485" s="33">
        <v>16474</v>
      </c>
      <c r="N1485" s="33" cm="1">
        <f t="array" ref="N1485">Profit(M1485,H1485)</f>
        <v>-818.21</v>
      </c>
      <c r="O1485" s="34">
        <f t="shared" si="46"/>
        <v>14.398176519567027</v>
      </c>
      <c r="P1485" s="34" cm="1">
        <f t="array" ref="P1485">CostperConv('Master Data'!$H1485,'Master Data'!$K1485)</f>
        <v>5764.07</v>
      </c>
      <c r="Q1485" s="32">
        <f t="shared" si="47"/>
        <v>9.267761924237396E-3</v>
      </c>
      <c r="R1485" s="35" cm="1">
        <f t="array" ref="R1485">ProfitPCNT(N1485,H1485)</f>
        <v>-4.7316681904742079E-2</v>
      </c>
      <c r="T1485" s="11"/>
      <c r="U1485" s="11"/>
    </row>
    <row r="1486" spans="1:21" x14ac:dyDescent="0.2">
      <c r="A1486" s="7">
        <v>253</v>
      </c>
      <c r="B1486" s="36">
        <v>44339</v>
      </c>
      <c r="C1486" s="7" t="str" cm="1">
        <f t="array" ref="C1486">Host(D1486)</f>
        <v>Google</v>
      </c>
      <c r="D1486" s="7" t="s">
        <v>23</v>
      </c>
      <c r="E1486" s="7" t="s">
        <v>24</v>
      </c>
      <c r="F1486" s="7">
        <v>39889</v>
      </c>
      <c r="G1486" s="7">
        <v>729145</v>
      </c>
      <c r="H1486" s="37">
        <v>14483.84</v>
      </c>
      <c r="I1486" s="7">
        <v>2004</v>
      </c>
      <c r="J1486" s="7">
        <v>48</v>
      </c>
      <c r="K1486" s="7">
        <v>6</v>
      </c>
      <c r="L1486" s="38" cm="1">
        <f t="array" ref="L1486">ConvRate(K1486,J1486)</f>
        <v>0.125</v>
      </c>
      <c r="M1486" s="39">
        <v>24005</v>
      </c>
      <c r="N1486" s="39" cm="1">
        <f t="array" ref="N1486">Profit(M1486,H1486)</f>
        <v>9521.16</v>
      </c>
      <c r="O1486" s="40">
        <f t="shared" si="46"/>
        <v>7.2274650698602798</v>
      </c>
      <c r="P1486" s="40" cm="1">
        <f t="array" ref="P1486">CostperConv('Master Data'!$H1486,'Master Data'!$K1486)</f>
        <v>2413.9733333333334</v>
      </c>
      <c r="Q1486" s="38">
        <f t="shared" si="47"/>
        <v>2.7484245246144458E-3</v>
      </c>
      <c r="R1486" s="41" cm="1">
        <f t="array" ref="R1486">ProfitPCNT(N1486,H1486)</f>
        <v>0.65736434536697452</v>
      </c>
      <c r="T1486" s="11"/>
      <c r="U1486" s="11"/>
    </row>
    <row r="1487" spans="1:21" x14ac:dyDescent="0.2">
      <c r="A1487" s="8">
        <v>254</v>
      </c>
      <c r="B1487" s="30">
        <v>44340</v>
      </c>
      <c r="C1487" s="8" t="str" cm="1">
        <f t="array" ref="C1487">Host(D1487)</f>
        <v>Facebook</v>
      </c>
      <c r="D1487" s="8" t="s">
        <v>10</v>
      </c>
      <c r="E1487" s="8" t="s">
        <v>11</v>
      </c>
      <c r="F1487" s="8">
        <v>349043</v>
      </c>
      <c r="G1487" s="8">
        <v>492242</v>
      </c>
      <c r="H1487" s="31">
        <v>113302.86</v>
      </c>
      <c r="I1487" s="8">
        <v>2065</v>
      </c>
      <c r="J1487" s="8">
        <v>87</v>
      </c>
      <c r="K1487" s="8">
        <v>17</v>
      </c>
      <c r="L1487" s="32" cm="1">
        <f t="array" ref="L1487">ConvRate(K1487,J1487)</f>
        <v>0.19540229885057472</v>
      </c>
      <c r="M1487" s="33">
        <v>97379</v>
      </c>
      <c r="N1487" s="33" cm="1">
        <f t="array" ref="N1487">Profit(M1487,H1487)</f>
        <v>-15923.86</v>
      </c>
      <c r="O1487" s="34">
        <f t="shared" si="46"/>
        <v>54.868213075060531</v>
      </c>
      <c r="P1487" s="34" cm="1">
        <f t="array" ref="P1487">CostperConv('Master Data'!$H1487,'Master Data'!$K1487)</f>
        <v>6664.8741176470585</v>
      </c>
      <c r="Q1487" s="32">
        <f t="shared" si="47"/>
        <v>4.1950910324596441E-3</v>
      </c>
      <c r="R1487" s="35" cm="1">
        <f t="array" ref="R1487">ProfitPCNT(N1487,H1487)</f>
        <v>-0.14054243643982156</v>
      </c>
      <c r="T1487" s="11"/>
      <c r="U1487" s="11"/>
    </row>
    <row r="1488" spans="1:21" x14ac:dyDescent="0.2">
      <c r="A1488" s="7">
        <v>255</v>
      </c>
      <c r="B1488" s="36">
        <v>44340</v>
      </c>
      <c r="C1488" s="7" t="str" cm="1">
        <f t="array" ref="C1488">Host(D1488)</f>
        <v>Facebook</v>
      </c>
      <c r="D1488" s="7" t="s">
        <v>12</v>
      </c>
      <c r="E1488" s="7" t="s">
        <v>11</v>
      </c>
      <c r="F1488" s="7">
        <v>348934</v>
      </c>
      <c r="G1488" s="7">
        <v>470264</v>
      </c>
      <c r="H1488" s="37">
        <v>42683.13</v>
      </c>
      <c r="I1488" s="7">
        <v>3690</v>
      </c>
      <c r="J1488" s="7">
        <v>65</v>
      </c>
      <c r="K1488" s="7">
        <v>6</v>
      </c>
      <c r="L1488" s="38" cm="1">
        <f t="array" ref="L1488">ConvRate(K1488,J1488)</f>
        <v>9.2307692307692313E-2</v>
      </c>
      <c r="M1488" s="39">
        <v>41437</v>
      </c>
      <c r="N1488" s="39" cm="1">
        <f t="array" ref="N1488">Profit(M1488,H1488)</f>
        <v>-1246.1300000000001</v>
      </c>
      <c r="O1488" s="40">
        <f t="shared" si="46"/>
        <v>11.567243902439024</v>
      </c>
      <c r="P1488" s="40" cm="1">
        <f t="array" ref="P1488">CostperConv('Master Data'!$H1488,'Master Data'!$K1488)</f>
        <v>7113.8549999999996</v>
      </c>
      <c r="Q1488" s="38">
        <f t="shared" si="47"/>
        <v>7.8466563462225476E-3</v>
      </c>
      <c r="R1488" s="41" cm="1">
        <f t="array" ref="R1488">ProfitPCNT(N1488,H1488)</f>
        <v>-2.9194906746529605E-2</v>
      </c>
      <c r="T1488" s="11"/>
      <c r="U1488" s="11"/>
    </row>
    <row r="1489" spans="1:21" x14ac:dyDescent="0.2">
      <c r="A1489" s="8">
        <v>256</v>
      </c>
      <c r="B1489" s="30">
        <v>44340</v>
      </c>
      <c r="C1489" s="8" t="str" cm="1">
        <f t="array" ref="C1489">Host(D1489)</f>
        <v>Google</v>
      </c>
      <c r="D1489" s="8" t="s">
        <v>13</v>
      </c>
      <c r="E1489" s="8" t="s">
        <v>14</v>
      </c>
      <c r="F1489" s="8">
        <v>89459845</v>
      </c>
      <c r="G1489" s="8">
        <v>38336</v>
      </c>
      <c r="H1489" s="31">
        <v>15734.71</v>
      </c>
      <c r="I1489" s="8">
        <v>1048</v>
      </c>
      <c r="J1489" s="8">
        <v>17</v>
      </c>
      <c r="K1489" s="8">
        <v>2</v>
      </c>
      <c r="L1489" s="32" cm="1">
        <f t="array" ref="L1489">ConvRate(K1489,J1489)</f>
        <v>0.11764705882352941</v>
      </c>
      <c r="M1489" s="33">
        <v>20261</v>
      </c>
      <c r="N1489" s="33" cm="1">
        <f t="array" ref="N1489">Profit(M1489,H1489)</f>
        <v>4526.29</v>
      </c>
      <c r="O1489" s="34">
        <f t="shared" si="46"/>
        <v>15.014036259541983</v>
      </c>
      <c r="P1489" s="34" cm="1">
        <f t="array" ref="P1489">CostperConv('Master Data'!$H1489,'Master Data'!$K1489)</f>
        <v>7867.3549999999996</v>
      </c>
      <c r="Q1489" s="32">
        <f t="shared" si="47"/>
        <v>2.7337228714524205E-2</v>
      </c>
      <c r="R1489" s="35" cm="1">
        <f t="array" ref="R1489">ProfitPCNT(N1489,H1489)</f>
        <v>0.28766275323790524</v>
      </c>
      <c r="T1489" s="11"/>
      <c r="U1489" s="11"/>
    </row>
    <row r="1490" spans="1:21" x14ac:dyDescent="0.2">
      <c r="A1490" s="7">
        <v>257</v>
      </c>
      <c r="B1490" s="36">
        <v>44340</v>
      </c>
      <c r="C1490" s="7" t="str" cm="1">
        <f t="array" ref="C1490">Host(D1490)</f>
        <v>Google</v>
      </c>
      <c r="D1490" s="7" t="s">
        <v>15</v>
      </c>
      <c r="E1490" s="7" t="s">
        <v>14</v>
      </c>
      <c r="F1490" s="7">
        <v>127823</v>
      </c>
      <c r="G1490" s="7">
        <v>335671</v>
      </c>
      <c r="H1490" s="37">
        <v>19339.89</v>
      </c>
      <c r="I1490" s="7">
        <v>2768</v>
      </c>
      <c r="J1490" s="7">
        <v>44</v>
      </c>
      <c r="K1490" s="7">
        <v>5</v>
      </c>
      <c r="L1490" s="38" cm="1">
        <f t="array" ref="L1490">ConvRate(K1490,J1490)</f>
        <v>0.11363636363636363</v>
      </c>
      <c r="M1490" s="39">
        <v>19223</v>
      </c>
      <c r="N1490" s="39" cm="1">
        <f t="array" ref="N1490">Profit(M1490,H1490)</f>
        <v>-116.89</v>
      </c>
      <c r="O1490" s="40">
        <f t="shared" si="46"/>
        <v>6.9869544797687855</v>
      </c>
      <c r="P1490" s="40" cm="1">
        <f t="array" ref="P1490">CostperConv('Master Data'!$H1490,'Master Data'!$K1490)</f>
        <v>3867.9780000000001</v>
      </c>
      <c r="Q1490" s="38">
        <f t="shared" si="47"/>
        <v>8.2461696125074851E-3</v>
      </c>
      <c r="R1490" s="41" cm="1">
        <f t="array" ref="R1490">ProfitPCNT(N1490,H1490)</f>
        <v>-6.0439847382792768E-3</v>
      </c>
      <c r="T1490" s="11"/>
      <c r="U1490" s="11"/>
    </row>
    <row r="1491" spans="1:21" x14ac:dyDescent="0.2">
      <c r="A1491" s="8">
        <v>258</v>
      </c>
      <c r="B1491" s="30">
        <v>44340</v>
      </c>
      <c r="C1491" s="8" t="str" cm="1">
        <f t="array" ref="C1491">Host(D1491)</f>
        <v>YouTube</v>
      </c>
      <c r="D1491" s="8" t="s">
        <v>16</v>
      </c>
      <c r="E1491" s="8" t="s">
        <v>17</v>
      </c>
      <c r="F1491" s="8">
        <v>10934</v>
      </c>
      <c r="G1491" s="8">
        <v>430234</v>
      </c>
      <c r="H1491" s="31">
        <v>22295.75</v>
      </c>
      <c r="I1491" s="8">
        <v>4923</v>
      </c>
      <c r="J1491" s="8">
        <v>53</v>
      </c>
      <c r="K1491" s="8">
        <v>15</v>
      </c>
      <c r="L1491" s="32" cm="1">
        <f t="array" ref="L1491">ConvRate(K1491,J1491)</f>
        <v>0.28301886792452829</v>
      </c>
      <c r="M1491" s="33">
        <v>94957</v>
      </c>
      <c r="N1491" s="33" cm="1">
        <f t="array" ref="N1491">Profit(M1491,H1491)</f>
        <v>72661.25</v>
      </c>
      <c r="O1491" s="34">
        <f t="shared" si="46"/>
        <v>4.528894982734105</v>
      </c>
      <c r="P1491" s="34" cm="1">
        <f t="array" ref="P1491">CostperConv('Master Data'!$H1491,'Master Data'!$K1491)</f>
        <v>1486.3833333333334</v>
      </c>
      <c r="Q1491" s="32">
        <f t="shared" si="47"/>
        <v>1.1442610300441155E-2</v>
      </c>
      <c r="R1491" s="35" cm="1">
        <f t="array" ref="R1491">ProfitPCNT(N1491,H1491)</f>
        <v>3.2589731226803313</v>
      </c>
      <c r="T1491" s="11"/>
      <c r="U1491" s="11"/>
    </row>
    <row r="1492" spans="1:21" x14ac:dyDescent="0.2">
      <c r="A1492" s="7">
        <v>259</v>
      </c>
      <c r="B1492" s="36">
        <v>44340</v>
      </c>
      <c r="C1492" s="7" t="str" cm="1">
        <f t="array" ref="C1492">Host(D1492)</f>
        <v>Instagram</v>
      </c>
      <c r="D1492" s="7" t="s">
        <v>18</v>
      </c>
      <c r="E1492" s="7" t="s">
        <v>11</v>
      </c>
      <c r="F1492" s="7">
        <v>9034945</v>
      </c>
      <c r="G1492" s="7">
        <v>826444</v>
      </c>
      <c r="H1492" s="37">
        <v>24479.97</v>
      </c>
      <c r="I1492" s="7">
        <v>2850</v>
      </c>
      <c r="J1492" s="7">
        <v>44</v>
      </c>
      <c r="K1492" s="7">
        <v>6</v>
      </c>
      <c r="L1492" s="38" cm="1">
        <f t="array" ref="L1492">ConvRate(K1492,J1492)</f>
        <v>0.13636363636363635</v>
      </c>
      <c r="M1492" s="39">
        <v>35182</v>
      </c>
      <c r="N1492" s="39" cm="1">
        <f t="array" ref="N1492">Profit(M1492,H1492)</f>
        <v>10702.03</v>
      </c>
      <c r="O1492" s="40">
        <f t="shared" si="46"/>
        <v>8.5894631578947376</v>
      </c>
      <c r="P1492" s="40" cm="1">
        <f t="array" ref="P1492">CostperConv('Master Data'!$H1492,'Master Data'!$K1492)</f>
        <v>4079.9950000000003</v>
      </c>
      <c r="Q1492" s="38">
        <f t="shared" si="47"/>
        <v>3.4485095178862692E-3</v>
      </c>
      <c r="R1492" s="41" cm="1">
        <f t="array" ref="R1492">ProfitPCNT(N1492,H1492)</f>
        <v>0.43717496385820737</v>
      </c>
      <c r="T1492" s="11"/>
      <c r="U1492" s="11"/>
    </row>
    <row r="1493" spans="1:21" x14ac:dyDescent="0.2">
      <c r="A1493" s="8">
        <v>260</v>
      </c>
      <c r="B1493" s="30">
        <v>44340</v>
      </c>
      <c r="C1493" s="8" t="str" cm="1">
        <f t="array" ref="C1493">Host(D1493)</f>
        <v>Instagram</v>
      </c>
      <c r="D1493" s="8" t="s">
        <v>19</v>
      </c>
      <c r="E1493" s="8" t="s">
        <v>11</v>
      </c>
      <c r="F1493" s="8">
        <v>983498</v>
      </c>
      <c r="G1493" s="8">
        <v>665476</v>
      </c>
      <c r="H1493" s="31">
        <v>21013.96</v>
      </c>
      <c r="I1493" s="8">
        <v>5293</v>
      </c>
      <c r="J1493" s="8">
        <v>98</v>
      </c>
      <c r="K1493" s="8">
        <v>6</v>
      </c>
      <c r="L1493" s="32" cm="1">
        <f t="array" ref="L1493">ConvRate(K1493,J1493)</f>
        <v>6.1224489795918366E-2</v>
      </c>
      <c r="M1493" s="33">
        <v>9826</v>
      </c>
      <c r="N1493" s="33" cm="1">
        <f t="array" ref="N1493">Profit(M1493,H1493)</f>
        <v>-11187.96</v>
      </c>
      <c r="O1493" s="34">
        <f t="shared" si="46"/>
        <v>3.9701416965803888</v>
      </c>
      <c r="P1493" s="34" cm="1">
        <f t="array" ref="P1493">CostperConv('Master Data'!$H1493,'Master Data'!$K1493)</f>
        <v>3502.3266666666664</v>
      </c>
      <c r="Q1493" s="32">
        <f t="shared" si="47"/>
        <v>7.9537053176974067E-3</v>
      </c>
      <c r="R1493" s="35" cm="1">
        <f t="array" ref="R1493">ProfitPCNT(N1493,H1493)</f>
        <v>-0.5324060767223312</v>
      </c>
      <c r="T1493" s="11"/>
      <c r="U1493" s="11"/>
    </row>
    <row r="1494" spans="1:21" x14ac:dyDescent="0.2">
      <c r="A1494" s="7">
        <v>261</v>
      </c>
      <c r="B1494" s="36">
        <v>44340</v>
      </c>
      <c r="C1494" s="7" t="str" cm="1">
        <f t="array" ref="C1494">Host(D1494)</f>
        <v>Facebook</v>
      </c>
      <c r="D1494" s="7" t="s">
        <v>20</v>
      </c>
      <c r="E1494" s="7" t="s">
        <v>11</v>
      </c>
      <c r="F1494" s="7">
        <v>4387490</v>
      </c>
      <c r="G1494" s="7">
        <v>8026</v>
      </c>
      <c r="H1494" s="37">
        <v>3193.95</v>
      </c>
      <c r="I1494" s="7">
        <v>340</v>
      </c>
      <c r="J1494" s="7">
        <v>5</v>
      </c>
      <c r="K1494" s="7">
        <v>1</v>
      </c>
      <c r="L1494" s="38" cm="1">
        <f t="array" ref="L1494">ConvRate(K1494,J1494)</f>
        <v>0.2</v>
      </c>
      <c r="M1494" s="39">
        <v>5492</v>
      </c>
      <c r="N1494" s="39" cm="1">
        <f t="array" ref="N1494">Profit(M1494,H1494)</f>
        <v>2298.0500000000002</v>
      </c>
      <c r="O1494" s="40">
        <f t="shared" si="46"/>
        <v>9.3939705882352929</v>
      </c>
      <c r="P1494" s="40" cm="1">
        <f t="array" ref="P1494">CostperConv('Master Data'!$H1494,'Master Data'!$K1494)</f>
        <v>3193.95</v>
      </c>
      <c r="Q1494" s="38">
        <f t="shared" si="47"/>
        <v>4.23623224520309E-2</v>
      </c>
      <c r="R1494" s="41" cm="1">
        <f t="array" ref="R1494">ProfitPCNT(N1494,H1494)</f>
        <v>0.71950093144852001</v>
      </c>
      <c r="T1494" s="11"/>
      <c r="U1494" s="11"/>
    </row>
    <row r="1495" spans="1:21" x14ac:dyDescent="0.2">
      <c r="A1495" s="8">
        <v>262</v>
      </c>
      <c r="B1495" s="30">
        <v>44340</v>
      </c>
      <c r="C1495" s="8" t="str" cm="1">
        <f t="array" ref="C1495">Host(D1495)</f>
        <v>Facebook</v>
      </c>
      <c r="D1495" s="8" t="s">
        <v>21</v>
      </c>
      <c r="E1495" s="8" t="s">
        <v>11</v>
      </c>
      <c r="F1495" s="8">
        <v>544756</v>
      </c>
      <c r="G1495" s="8">
        <v>124428</v>
      </c>
      <c r="H1495" s="31">
        <v>44681.11</v>
      </c>
      <c r="I1495" s="8">
        <v>1036</v>
      </c>
      <c r="J1495" s="8">
        <v>32</v>
      </c>
      <c r="K1495" s="8">
        <v>5</v>
      </c>
      <c r="L1495" s="32" cm="1">
        <f t="array" ref="L1495">ConvRate(K1495,J1495)</f>
        <v>0.15625</v>
      </c>
      <c r="M1495" s="33">
        <v>9486</v>
      </c>
      <c r="N1495" s="33" cm="1">
        <f t="array" ref="N1495">Profit(M1495,H1495)</f>
        <v>-35195.11</v>
      </c>
      <c r="O1495" s="34">
        <f t="shared" si="46"/>
        <v>43.128484555984556</v>
      </c>
      <c r="P1495" s="34" cm="1">
        <f t="array" ref="P1495">CostperConv('Master Data'!$H1495,'Master Data'!$K1495)</f>
        <v>8936.2219999999998</v>
      </c>
      <c r="Q1495" s="32">
        <f t="shared" si="47"/>
        <v>8.3261002346738684E-3</v>
      </c>
      <c r="R1495" s="35" cm="1">
        <f t="array" ref="R1495">ProfitPCNT(N1495,H1495)</f>
        <v>-0.78769551606931876</v>
      </c>
      <c r="T1495" s="11"/>
      <c r="U1495" s="11"/>
    </row>
    <row r="1496" spans="1:21" x14ac:dyDescent="0.2">
      <c r="A1496" s="7">
        <v>263</v>
      </c>
      <c r="B1496" s="36">
        <v>44340</v>
      </c>
      <c r="C1496" s="7" t="str" cm="1">
        <f t="array" ref="C1496">Host(D1496)</f>
        <v>Instagram</v>
      </c>
      <c r="D1496" s="7" t="s">
        <v>22</v>
      </c>
      <c r="E1496" s="7" t="s">
        <v>17</v>
      </c>
      <c r="F1496" s="7">
        <v>374754</v>
      </c>
      <c r="G1496" s="7">
        <v>375084</v>
      </c>
      <c r="H1496" s="37">
        <v>43706.97</v>
      </c>
      <c r="I1496" s="7">
        <v>2821</v>
      </c>
      <c r="J1496" s="7">
        <v>63</v>
      </c>
      <c r="K1496" s="7">
        <v>8</v>
      </c>
      <c r="L1496" s="38" cm="1">
        <f t="array" ref="L1496">ConvRate(K1496,J1496)</f>
        <v>0.12698412698412698</v>
      </c>
      <c r="M1496" s="39">
        <v>38422</v>
      </c>
      <c r="N1496" s="39" cm="1">
        <f t="array" ref="N1496">Profit(M1496,H1496)</f>
        <v>-5284.97</v>
      </c>
      <c r="O1496" s="40">
        <f t="shared" si="46"/>
        <v>15.493431407302376</v>
      </c>
      <c r="P1496" s="40" cm="1">
        <f t="array" ref="P1496">CostperConv('Master Data'!$H1496,'Master Data'!$K1496)</f>
        <v>5463.3712500000001</v>
      </c>
      <c r="Q1496" s="38">
        <f t="shared" si="47"/>
        <v>7.5209819667061244E-3</v>
      </c>
      <c r="R1496" s="41" cm="1">
        <f t="array" ref="R1496">ProfitPCNT(N1496,H1496)</f>
        <v>-0.12091824255948193</v>
      </c>
      <c r="T1496" s="11"/>
      <c r="U1496" s="11"/>
    </row>
    <row r="1497" spans="1:21" x14ac:dyDescent="0.2">
      <c r="A1497" s="8">
        <v>264</v>
      </c>
      <c r="B1497" s="30">
        <v>44340</v>
      </c>
      <c r="C1497" s="8" t="str" cm="1">
        <f t="array" ref="C1497">Host(D1497)</f>
        <v>Google</v>
      </c>
      <c r="D1497" s="8" t="s">
        <v>23</v>
      </c>
      <c r="E1497" s="8" t="s">
        <v>24</v>
      </c>
      <c r="F1497" s="8">
        <v>39889</v>
      </c>
      <c r="G1497" s="8">
        <v>3151415</v>
      </c>
      <c r="H1497" s="31">
        <v>38176.07</v>
      </c>
      <c r="I1497" s="8">
        <v>4266</v>
      </c>
      <c r="J1497" s="8">
        <v>69</v>
      </c>
      <c r="K1497" s="8">
        <v>17</v>
      </c>
      <c r="L1497" s="32" cm="1">
        <f t="array" ref="L1497">ConvRate(K1497,J1497)</f>
        <v>0.24637681159420291</v>
      </c>
      <c r="M1497" s="33">
        <v>61986</v>
      </c>
      <c r="N1497" s="33" cm="1">
        <f t="array" ref="N1497">Profit(M1497,H1497)</f>
        <v>23809.93</v>
      </c>
      <c r="O1497" s="34">
        <f t="shared" si="46"/>
        <v>8.9489146741678383</v>
      </c>
      <c r="P1497" s="34" cm="1">
        <f t="array" ref="P1497">CostperConv('Master Data'!$H1497,'Master Data'!$K1497)</f>
        <v>2245.6511764705883</v>
      </c>
      <c r="Q1497" s="32">
        <f t="shared" si="47"/>
        <v>1.3536776336978786E-3</v>
      </c>
      <c r="R1497" s="35" cm="1">
        <f t="array" ref="R1497">ProfitPCNT(N1497,H1497)</f>
        <v>0.62368729939985967</v>
      </c>
      <c r="T1497" s="11"/>
      <c r="U1497" s="11"/>
    </row>
    <row r="1498" spans="1:21" x14ac:dyDescent="0.2">
      <c r="A1498" s="7">
        <v>265</v>
      </c>
      <c r="B1498" s="36">
        <v>44341</v>
      </c>
      <c r="C1498" s="7" t="str" cm="1">
        <f t="array" ref="C1498">Host(D1498)</f>
        <v>Facebook</v>
      </c>
      <c r="D1498" s="7" t="s">
        <v>10</v>
      </c>
      <c r="E1498" s="7" t="s">
        <v>11</v>
      </c>
      <c r="F1498" s="7">
        <v>349043</v>
      </c>
      <c r="G1498" s="7">
        <v>99348</v>
      </c>
      <c r="H1498" s="37">
        <v>13321.1</v>
      </c>
      <c r="I1498" s="7">
        <v>416</v>
      </c>
      <c r="J1498" s="7">
        <v>14</v>
      </c>
      <c r="K1498" s="7">
        <v>2</v>
      </c>
      <c r="L1498" s="38" cm="1">
        <f t="array" ref="L1498">ConvRate(K1498,J1498)</f>
        <v>0.14285714285714285</v>
      </c>
      <c r="M1498" s="39">
        <v>11620</v>
      </c>
      <c r="N1498" s="39" cm="1">
        <f t="array" ref="N1498">Profit(M1498,H1498)</f>
        <v>-1701.1</v>
      </c>
      <c r="O1498" s="40">
        <f t="shared" si="46"/>
        <v>32.021875000000001</v>
      </c>
      <c r="P1498" s="40" cm="1">
        <f t="array" ref="P1498">CostperConv('Master Data'!$H1498,'Master Data'!$K1498)</f>
        <v>6660.55</v>
      </c>
      <c r="Q1498" s="38">
        <f t="shared" si="47"/>
        <v>4.1873012038490965E-3</v>
      </c>
      <c r="R1498" s="41" cm="1">
        <f t="array" ref="R1498">ProfitPCNT(N1498,H1498)</f>
        <v>-0.12769966444212563</v>
      </c>
      <c r="T1498" s="11"/>
      <c r="U1498" s="11"/>
    </row>
    <row r="1499" spans="1:21" x14ac:dyDescent="0.2">
      <c r="A1499" s="8">
        <v>266</v>
      </c>
      <c r="B1499" s="30">
        <v>44341</v>
      </c>
      <c r="C1499" s="8" t="str" cm="1">
        <f t="array" ref="C1499">Host(D1499)</f>
        <v>Facebook</v>
      </c>
      <c r="D1499" s="8" t="s">
        <v>12</v>
      </c>
      <c r="E1499" s="8" t="s">
        <v>11</v>
      </c>
      <c r="F1499" s="8">
        <v>348934</v>
      </c>
      <c r="G1499" s="8">
        <v>109977</v>
      </c>
      <c r="H1499" s="31">
        <v>11566.04</v>
      </c>
      <c r="I1499" s="8">
        <v>625</v>
      </c>
      <c r="J1499" s="8">
        <v>12</v>
      </c>
      <c r="K1499" s="8">
        <v>2</v>
      </c>
      <c r="L1499" s="32" cm="1">
        <f t="array" ref="L1499">ConvRate(K1499,J1499)</f>
        <v>0.16666666666666666</v>
      </c>
      <c r="M1499" s="33">
        <v>9313</v>
      </c>
      <c r="N1499" s="33" cm="1">
        <f t="array" ref="N1499">Profit(M1499,H1499)</f>
        <v>-2253.04</v>
      </c>
      <c r="O1499" s="34">
        <f t="shared" si="46"/>
        <v>18.505664000000003</v>
      </c>
      <c r="P1499" s="34" cm="1">
        <f t="array" ref="P1499">CostperConv('Master Data'!$H1499,'Master Data'!$K1499)</f>
        <v>5783.02</v>
      </c>
      <c r="Q1499" s="32">
        <f t="shared" si="47"/>
        <v>5.6830064468025134E-3</v>
      </c>
      <c r="R1499" s="35" cm="1">
        <f t="array" ref="R1499">ProfitPCNT(N1499,H1499)</f>
        <v>-0.19479787377529387</v>
      </c>
      <c r="T1499" s="11"/>
      <c r="U1499" s="11"/>
    </row>
    <row r="1500" spans="1:21" x14ac:dyDescent="0.2">
      <c r="A1500" s="7">
        <v>267</v>
      </c>
      <c r="B1500" s="36">
        <v>44341</v>
      </c>
      <c r="C1500" s="7" t="str" cm="1">
        <f t="array" ref="C1500">Host(D1500)</f>
        <v>Google</v>
      </c>
      <c r="D1500" s="7" t="s">
        <v>13</v>
      </c>
      <c r="E1500" s="7" t="s">
        <v>14</v>
      </c>
      <c r="F1500" s="7">
        <v>89459845</v>
      </c>
      <c r="G1500" s="7">
        <v>9957</v>
      </c>
      <c r="H1500" s="37">
        <v>1253.71</v>
      </c>
      <c r="I1500" s="7">
        <v>193</v>
      </c>
      <c r="J1500" s="7">
        <v>1</v>
      </c>
      <c r="K1500" s="7">
        <v>1</v>
      </c>
      <c r="L1500" s="38" cm="1">
        <f t="array" ref="L1500">ConvRate(K1500,J1500)</f>
        <v>1</v>
      </c>
      <c r="M1500" s="39">
        <v>0</v>
      </c>
      <c r="N1500" s="39" cm="1">
        <f t="array" ref="N1500">Profit(M1500,H1500)</f>
        <v>-1253.71</v>
      </c>
      <c r="O1500" s="40">
        <f t="shared" si="46"/>
        <v>6.4959067357512952</v>
      </c>
      <c r="P1500" s="40" cm="1">
        <f t="array" ref="P1500">CostperConv('Master Data'!$H1500,'Master Data'!$K1500)</f>
        <v>1253.71</v>
      </c>
      <c r="Q1500" s="38">
        <f t="shared" si="47"/>
        <v>1.9383348398111882E-2</v>
      </c>
      <c r="R1500" s="41" cm="1">
        <f t="array" ref="R1500">ProfitPCNT(N1500,H1500)</f>
        <v>-1</v>
      </c>
      <c r="T1500" s="11"/>
      <c r="U1500" s="11"/>
    </row>
    <row r="1501" spans="1:21" x14ac:dyDescent="0.2">
      <c r="A1501" s="8">
        <v>268</v>
      </c>
      <c r="B1501" s="30">
        <v>44341</v>
      </c>
      <c r="C1501" s="8" t="str" cm="1">
        <f t="array" ref="C1501">Host(D1501)</f>
        <v>Google</v>
      </c>
      <c r="D1501" s="8" t="s">
        <v>15</v>
      </c>
      <c r="E1501" s="8" t="s">
        <v>14</v>
      </c>
      <c r="F1501" s="8">
        <v>127823</v>
      </c>
      <c r="G1501" s="8">
        <v>64411</v>
      </c>
      <c r="H1501" s="31">
        <v>10368.99</v>
      </c>
      <c r="I1501" s="8">
        <v>512</v>
      </c>
      <c r="J1501" s="8">
        <v>21</v>
      </c>
      <c r="K1501" s="8">
        <v>2</v>
      </c>
      <c r="L1501" s="32" cm="1">
        <f t="array" ref="L1501">ConvRate(K1501,J1501)</f>
        <v>9.5238095238095233E-2</v>
      </c>
      <c r="M1501" s="33">
        <v>6068</v>
      </c>
      <c r="N1501" s="33" cm="1">
        <f t="array" ref="N1501">Profit(M1501,H1501)</f>
        <v>-4300.99</v>
      </c>
      <c r="O1501" s="34">
        <f t="shared" si="46"/>
        <v>20.25193359375</v>
      </c>
      <c r="P1501" s="34" cm="1">
        <f t="array" ref="P1501">CostperConv('Master Data'!$H1501,'Master Data'!$K1501)</f>
        <v>5184.4949999999999</v>
      </c>
      <c r="Q1501" s="32">
        <f t="shared" si="47"/>
        <v>7.9489528186179378E-3</v>
      </c>
      <c r="R1501" s="35" cm="1">
        <f t="array" ref="R1501">ProfitPCNT(N1501,H1501)</f>
        <v>-0.41479353341067932</v>
      </c>
      <c r="T1501" s="11"/>
      <c r="U1501" s="11"/>
    </row>
    <row r="1502" spans="1:21" x14ac:dyDescent="0.2">
      <c r="A1502" s="7">
        <v>269</v>
      </c>
      <c r="B1502" s="36">
        <v>44341</v>
      </c>
      <c r="C1502" s="7" t="str" cm="1">
        <f t="array" ref="C1502">Host(D1502)</f>
        <v>YouTube</v>
      </c>
      <c r="D1502" s="7" t="s">
        <v>16</v>
      </c>
      <c r="E1502" s="7" t="s">
        <v>17</v>
      </c>
      <c r="F1502" s="7">
        <v>10934</v>
      </c>
      <c r="G1502" s="7">
        <v>95487</v>
      </c>
      <c r="H1502" s="37">
        <v>10535.98</v>
      </c>
      <c r="I1502" s="7">
        <v>797</v>
      </c>
      <c r="J1502" s="7">
        <v>25</v>
      </c>
      <c r="K1502" s="7">
        <v>5</v>
      </c>
      <c r="L1502" s="38" cm="1">
        <f t="array" ref="L1502">ConvRate(K1502,J1502)</f>
        <v>0.2</v>
      </c>
      <c r="M1502" s="39">
        <v>41898</v>
      </c>
      <c r="N1502" s="39" cm="1">
        <f t="array" ref="N1502">Profit(M1502,H1502)</f>
        <v>31362.02</v>
      </c>
      <c r="O1502" s="40">
        <f t="shared" si="46"/>
        <v>13.219548306148054</v>
      </c>
      <c r="P1502" s="40" cm="1">
        <f t="array" ref="P1502">CostperConv('Master Data'!$H1502,'Master Data'!$K1502)</f>
        <v>2107.1959999999999</v>
      </c>
      <c r="Q1502" s="38">
        <f t="shared" si="47"/>
        <v>8.346685936305465E-3</v>
      </c>
      <c r="R1502" s="41" cm="1">
        <f t="array" ref="R1502">ProfitPCNT(N1502,H1502)</f>
        <v>2.9766590293451585</v>
      </c>
      <c r="T1502" s="11"/>
      <c r="U1502" s="11"/>
    </row>
    <row r="1503" spans="1:21" x14ac:dyDescent="0.2">
      <c r="A1503" s="8">
        <v>270</v>
      </c>
      <c r="B1503" s="30">
        <v>44341</v>
      </c>
      <c r="C1503" s="8" t="str" cm="1">
        <f t="array" ref="C1503">Host(D1503)</f>
        <v>Instagram</v>
      </c>
      <c r="D1503" s="8" t="s">
        <v>18</v>
      </c>
      <c r="E1503" s="8" t="s">
        <v>11</v>
      </c>
      <c r="F1503" s="8">
        <v>9034945</v>
      </c>
      <c r="G1503" s="8">
        <v>88587</v>
      </c>
      <c r="H1503" s="31">
        <v>2548.91</v>
      </c>
      <c r="I1503" s="8">
        <v>444</v>
      </c>
      <c r="J1503" s="8">
        <v>6</v>
      </c>
      <c r="K1503" s="8">
        <v>1</v>
      </c>
      <c r="L1503" s="32" cm="1">
        <f t="array" ref="L1503">ConvRate(K1503,J1503)</f>
        <v>0.16666666666666666</v>
      </c>
      <c r="M1503" s="33">
        <v>4939</v>
      </c>
      <c r="N1503" s="33" cm="1">
        <f t="array" ref="N1503">Profit(M1503,H1503)</f>
        <v>2390.09</v>
      </c>
      <c r="O1503" s="34">
        <f t="shared" si="46"/>
        <v>5.7407882882882877</v>
      </c>
      <c r="P1503" s="34" cm="1">
        <f t="array" ref="P1503">CostperConv('Master Data'!$H1503,'Master Data'!$K1503)</f>
        <v>2548.91</v>
      </c>
      <c r="Q1503" s="32">
        <f t="shared" si="47"/>
        <v>5.0120220799891634E-3</v>
      </c>
      <c r="R1503" s="35" cm="1">
        <f t="array" ref="R1503">ProfitPCNT(N1503,H1503)</f>
        <v>0.93769101302125235</v>
      </c>
      <c r="T1503" s="11"/>
      <c r="U1503" s="11"/>
    </row>
    <row r="1504" spans="1:21" x14ac:dyDescent="0.2">
      <c r="A1504" s="7">
        <v>271</v>
      </c>
      <c r="B1504" s="36">
        <v>44341</v>
      </c>
      <c r="C1504" s="7" t="str" cm="1">
        <f t="array" ref="C1504">Host(D1504)</f>
        <v>Instagram</v>
      </c>
      <c r="D1504" s="7" t="s">
        <v>19</v>
      </c>
      <c r="E1504" s="7" t="s">
        <v>11</v>
      </c>
      <c r="F1504" s="7">
        <v>983498</v>
      </c>
      <c r="G1504" s="7">
        <v>110391</v>
      </c>
      <c r="H1504" s="37">
        <v>2400.7199999999998</v>
      </c>
      <c r="I1504" s="7">
        <v>1047</v>
      </c>
      <c r="J1504" s="7">
        <v>23</v>
      </c>
      <c r="K1504" s="7">
        <v>1</v>
      </c>
      <c r="L1504" s="38" cm="1">
        <f t="array" ref="L1504">ConvRate(K1504,J1504)</f>
        <v>4.3478260869565216E-2</v>
      </c>
      <c r="M1504" s="39">
        <v>1671</v>
      </c>
      <c r="N1504" s="39" cm="1">
        <f t="array" ref="N1504">Profit(M1504,H1504)</f>
        <v>-729.72</v>
      </c>
      <c r="O1504" s="40">
        <f t="shared" si="46"/>
        <v>2.2929512893982804</v>
      </c>
      <c r="P1504" s="40" cm="1">
        <f t="array" ref="P1504">CostperConv('Master Data'!$H1504,'Master Data'!$K1504)</f>
        <v>2400.7199999999998</v>
      </c>
      <c r="Q1504" s="38">
        <f t="shared" si="47"/>
        <v>9.4844688425686878E-3</v>
      </c>
      <c r="R1504" s="41" cm="1">
        <f t="array" ref="R1504">ProfitPCNT(N1504,H1504)</f>
        <v>-0.30395881235629313</v>
      </c>
      <c r="T1504" s="11"/>
      <c r="U1504" s="11"/>
    </row>
    <row r="1505" spans="1:21" x14ac:dyDescent="0.2">
      <c r="A1505" s="8">
        <v>272</v>
      </c>
      <c r="B1505" s="30">
        <v>44341</v>
      </c>
      <c r="C1505" s="8" t="str" cm="1">
        <f t="array" ref="C1505">Host(D1505)</f>
        <v>Facebook</v>
      </c>
      <c r="D1505" s="8" t="s">
        <v>20</v>
      </c>
      <c r="E1505" s="8" t="s">
        <v>11</v>
      </c>
      <c r="F1505" s="8">
        <v>4387490</v>
      </c>
      <c r="G1505" s="8">
        <v>2267</v>
      </c>
      <c r="H1505" s="31">
        <v>1685.2</v>
      </c>
      <c r="I1505" s="8">
        <v>61</v>
      </c>
      <c r="J1505" s="8">
        <v>2</v>
      </c>
      <c r="K1505" s="8">
        <v>1</v>
      </c>
      <c r="L1505" s="32" cm="1">
        <f t="array" ref="L1505">ConvRate(K1505,J1505)</f>
        <v>0.5</v>
      </c>
      <c r="M1505" s="33">
        <v>3814</v>
      </c>
      <c r="N1505" s="33" cm="1">
        <f t="array" ref="N1505">Profit(M1505,H1505)</f>
        <v>2128.8000000000002</v>
      </c>
      <c r="O1505" s="34">
        <f t="shared" si="46"/>
        <v>27.626229508196722</v>
      </c>
      <c r="P1505" s="34" cm="1">
        <f t="array" ref="P1505">CostperConv('Master Data'!$H1505,'Master Data'!$K1505)</f>
        <v>1685.2</v>
      </c>
      <c r="Q1505" s="32">
        <f t="shared" si="47"/>
        <v>2.6907807675341861E-2</v>
      </c>
      <c r="R1505" s="35" cm="1">
        <f t="array" ref="R1505">ProfitPCNT(N1505,H1505)</f>
        <v>1.2632328507002137</v>
      </c>
      <c r="T1505" s="11"/>
      <c r="U1505" s="11"/>
    </row>
    <row r="1506" spans="1:21" x14ac:dyDescent="0.2">
      <c r="A1506" s="7">
        <v>273</v>
      </c>
      <c r="B1506" s="36">
        <v>44341</v>
      </c>
      <c r="C1506" s="7" t="str" cm="1">
        <f t="array" ref="C1506">Host(D1506)</f>
        <v>Facebook</v>
      </c>
      <c r="D1506" s="7" t="s">
        <v>21</v>
      </c>
      <c r="E1506" s="7" t="s">
        <v>11</v>
      </c>
      <c r="F1506" s="7">
        <v>544756</v>
      </c>
      <c r="G1506" s="7">
        <v>24666</v>
      </c>
      <c r="H1506" s="37">
        <v>5940.12</v>
      </c>
      <c r="I1506" s="7">
        <v>276</v>
      </c>
      <c r="J1506" s="7">
        <v>5</v>
      </c>
      <c r="K1506" s="7">
        <v>1</v>
      </c>
      <c r="L1506" s="38" cm="1">
        <f t="array" ref="L1506">ConvRate(K1506,J1506)</f>
        <v>0.2</v>
      </c>
      <c r="M1506" s="39">
        <v>1145</v>
      </c>
      <c r="N1506" s="39" cm="1">
        <f t="array" ref="N1506">Profit(M1506,H1506)</f>
        <v>-4795.12</v>
      </c>
      <c r="O1506" s="40">
        <f t="shared" si="46"/>
        <v>21.522173913043478</v>
      </c>
      <c r="P1506" s="40" cm="1">
        <f t="array" ref="P1506">CostperConv('Master Data'!$H1506,'Master Data'!$K1506)</f>
        <v>5940.12</v>
      </c>
      <c r="Q1506" s="38">
        <f t="shared" si="47"/>
        <v>1.1189491607881293E-2</v>
      </c>
      <c r="R1506" s="41" cm="1">
        <f t="array" ref="R1506">ProfitPCNT(N1506,H1506)</f>
        <v>-0.80724295132084878</v>
      </c>
      <c r="T1506" s="11"/>
      <c r="U1506" s="11"/>
    </row>
    <row r="1507" spans="1:21" x14ac:dyDescent="0.2">
      <c r="A1507" s="8">
        <v>274</v>
      </c>
      <c r="B1507" s="30">
        <v>44341</v>
      </c>
      <c r="C1507" s="8" t="str" cm="1">
        <f t="array" ref="C1507">Host(D1507)</f>
        <v>Instagram</v>
      </c>
      <c r="D1507" s="8" t="s">
        <v>22</v>
      </c>
      <c r="E1507" s="8" t="s">
        <v>17</v>
      </c>
      <c r="F1507" s="8">
        <v>374754</v>
      </c>
      <c r="G1507" s="8">
        <v>52625</v>
      </c>
      <c r="H1507" s="31">
        <v>6406.82</v>
      </c>
      <c r="I1507" s="8">
        <v>624</v>
      </c>
      <c r="J1507" s="8">
        <v>14</v>
      </c>
      <c r="K1507" s="8">
        <v>1</v>
      </c>
      <c r="L1507" s="32" cm="1">
        <f t="array" ref="L1507">ConvRate(K1507,J1507)</f>
        <v>7.1428571428571425E-2</v>
      </c>
      <c r="M1507" s="33">
        <v>10303</v>
      </c>
      <c r="N1507" s="33" cm="1">
        <f t="array" ref="N1507">Profit(M1507,H1507)</f>
        <v>3896.18</v>
      </c>
      <c r="O1507" s="34">
        <f t="shared" si="46"/>
        <v>10.267339743589742</v>
      </c>
      <c r="P1507" s="34" cm="1">
        <f t="array" ref="P1507">CostperConv('Master Data'!$H1507,'Master Data'!$K1507)</f>
        <v>6406.82</v>
      </c>
      <c r="Q1507" s="32">
        <f t="shared" si="47"/>
        <v>1.1857482185273159E-2</v>
      </c>
      <c r="R1507" s="35" cm="1">
        <f t="array" ref="R1507">ProfitPCNT(N1507,H1507)</f>
        <v>0.60813008637670485</v>
      </c>
      <c r="T1507" s="11"/>
      <c r="U1507" s="11"/>
    </row>
    <row r="1508" spans="1:21" x14ac:dyDescent="0.2">
      <c r="A1508" s="7">
        <v>275</v>
      </c>
      <c r="B1508" s="36">
        <v>44341</v>
      </c>
      <c r="C1508" s="7" t="str" cm="1">
        <f t="array" ref="C1508">Host(D1508)</f>
        <v>Google</v>
      </c>
      <c r="D1508" s="7" t="s">
        <v>23</v>
      </c>
      <c r="E1508" s="7" t="s">
        <v>24</v>
      </c>
      <c r="F1508" s="7">
        <v>39889</v>
      </c>
      <c r="G1508" s="7">
        <v>2733491</v>
      </c>
      <c r="H1508" s="37">
        <v>8896.84</v>
      </c>
      <c r="I1508" s="7">
        <v>842</v>
      </c>
      <c r="J1508" s="7">
        <v>14</v>
      </c>
      <c r="K1508" s="7">
        <v>3</v>
      </c>
      <c r="L1508" s="38" cm="1">
        <f t="array" ref="L1508">ConvRate(K1508,J1508)</f>
        <v>0.21428571428571427</v>
      </c>
      <c r="M1508" s="39">
        <v>9831</v>
      </c>
      <c r="N1508" s="39" cm="1">
        <f t="array" ref="N1508">Profit(M1508,H1508)</f>
        <v>934.16</v>
      </c>
      <c r="O1508" s="40">
        <f t="shared" si="46"/>
        <v>10.566318289786224</v>
      </c>
      <c r="P1508" s="40" cm="1">
        <f t="array" ref="P1508">CostperConv('Master Data'!$H1508,'Master Data'!$K1508)</f>
        <v>2965.6133333333332</v>
      </c>
      <c r="Q1508" s="38">
        <f t="shared" si="47"/>
        <v>3.0803101235745789E-4</v>
      </c>
      <c r="R1508" s="41" cm="1">
        <f t="array" ref="R1508">ProfitPCNT(N1508,H1508)</f>
        <v>0.10499907832443879</v>
      </c>
      <c r="T1508" s="11"/>
      <c r="U1508" s="11"/>
    </row>
    <row r="1509" spans="1:21" x14ac:dyDescent="0.2">
      <c r="A1509" s="8">
        <v>276</v>
      </c>
      <c r="B1509" s="30">
        <v>44342</v>
      </c>
      <c r="C1509" s="8" t="str" cm="1">
        <f t="array" ref="C1509">Host(D1509)</f>
        <v>Facebook</v>
      </c>
      <c r="D1509" s="8" t="s">
        <v>10</v>
      </c>
      <c r="E1509" s="8" t="s">
        <v>11</v>
      </c>
      <c r="F1509" s="8">
        <v>349043</v>
      </c>
      <c r="G1509" s="8">
        <v>178887</v>
      </c>
      <c r="H1509" s="31">
        <v>20336.419999999998</v>
      </c>
      <c r="I1509" s="8">
        <v>1295</v>
      </c>
      <c r="J1509" s="8">
        <v>45</v>
      </c>
      <c r="K1509" s="8">
        <v>4</v>
      </c>
      <c r="L1509" s="32" cm="1">
        <f t="array" ref="L1509">ConvRate(K1509,J1509)</f>
        <v>8.8888888888888892E-2</v>
      </c>
      <c r="M1509" s="33">
        <v>25943</v>
      </c>
      <c r="N1509" s="33" cm="1">
        <f t="array" ref="N1509">Profit(M1509,H1509)</f>
        <v>5606.58</v>
      </c>
      <c r="O1509" s="34">
        <f t="shared" si="46"/>
        <v>15.703799227799227</v>
      </c>
      <c r="P1509" s="34" cm="1">
        <f t="array" ref="P1509">CostperConv('Master Data'!$H1509,'Master Data'!$K1509)</f>
        <v>5084.1049999999996</v>
      </c>
      <c r="Q1509" s="32">
        <f t="shared" si="47"/>
        <v>7.2392068736129508E-3</v>
      </c>
      <c r="R1509" s="35" cm="1">
        <f t="array" ref="R1509">ProfitPCNT(N1509,H1509)</f>
        <v>0.27569159173541852</v>
      </c>
      <c r="T1509" s="11"/>
      <c r="U1509" s="11"/>
    </row>
    <row r="1510" spans="1:21" x14ac:dyDescent="0.2">
      <c r="A1510" s="7">
        <v>277</v>
      </c>
      <c r="B1510" s="36">
        <v>44342</v>
      </c>
      <c r="C1510" s="7" t="str" cm="1">
        <f t="array" ref="C1510">Host(D1510)</f>
        <v>Facebook</v>
      </c>
      <c r="D1510" s="7" t="s">
        <v>12</v>
      </c>
      <c r="E1510" s="7" t="s">
        <v>11</v>
      </c>
      <c r="F1510" s="7">
        <v>348934</v>
      </c>
      <c r="G1510" s="7">
        <v>385794</v>
      </c>
      <c r="H1510" s="37">
        <v>19441.87</v>
      </c>
      <c r="I1510" s="7">
        <v>1419</v>
      </c>
      <c r="J1510" s="7">
        <v>32</v>
      </c>
      <c r="K1510" s="7">
        <v>3</v>
      </c>
      <c r="L1510" s="38" cm="1">
        <f t="array" ref="L1510">ConvRate(K1510,J1510)</f>
        <v>9.375E-2</v>
      </c>
      <c r="M1510" s="39">
        <v>13135</v>
      </c>
      <c r="N1510" s="39" cm="1">
        <f t="array" ref="N1510">Profit(M1510,H1510)</f>
        <v>-6306.87</v>
      </c>
      <c r="O1510" s="40">
        <f t="shared" si="46"/>
        <v>13.701106412966878</v>
      </c>
      <c r="P1510" s="40" cm="1">
        <f t="array" ref="P1510">CostperConv('Master Data'!$H1510,'Master Data'!$K1510)</f>
        <v>6480.623333333333</v>
      </c>
      <c r="Q1510" s="38">
        <f t="shared" si="47"/>
        <v>3.6781287422821504E-3</v>
      </c>
      <c r="R1510" s="41" cm="1">
        <f t="array" ref="R1510">ProfitPCNT(N1510,H1510)</f>
        <v>-0.32439626435111441</v>
      </c>
      <c r="T1510" s="11"/>
      <c r="U1510" s="11"/>
    </row>
    <row r="1511" spans="1:21" x14ac:dyDescent="0.2">
      <c r="A1511" s="8">
        <v>278</v>
      </c>
      <c r="B1511" s="30">
        <v>44342</v>
      </c>
      <c r="C1511" s="8" t="str" cm="1">
        <f t="array" ref="C1511">Host(D1511)</f>
        <v>Google</v>
      </c>
      <c r="D1511" s="8" t="s">
        <v>13</v>
      </c>
      <c r="E1511" s="8" t="s">
        <v>14</v>
      </c>
      <c r="F1511" s="8">
        <v>89459845</v>
      </c>
      <c r="G1511" s="8">
        <v>20327</v>
      </c>
      <c r="H1511" s="31">
        <v>1380.13</v>
      </c>
      <c r="I1511" s="8">
        <v>531</v>
      </c>
      <c r="J1511" s="8">
        <v>2</v>
      </c>
      <c r="K1511" s="8">
        <v>1</v>
      </c>
      <c r="L1511" s="32" cm="1">
        <f t="array" ref="L1511">ConvRate(K1511,J1511)</f>
        <v>0.5</v>
      </c>
      <c r="M1511" s="33">
        <v>0</v>
      </c>
      <c r="N1511" s="33" cm="1">
        <f t="array" ref="N1511">Profit(M1511,H1511)</f>
        <v>-1380.13</v>
      </c>
      <c r="O1511" s="34">
        <f t="shared" si="46"/>
        <v>2.5991148775894541</v>
      </c>
      <c r="P1511" s="34" cm="1">
        <f t="array" ref="P1511">CostperConv('Master Data'!$H1511,'Master Data'!$K1511)</f>
        <v>1380.13</v>
      </c>
      <c r="Q1511" s="32">
        <f t="shared" si="47"/>
        <v>2.6122890736458897E-2</v>
      </c>
      <c r="R1511" s="35" cm="1">
        <f t="array" ref="R1511">ProfitPCNT(N1511,H1511)</f>
        <v>-1</v>
      </c>
      <c r="T1511" s="11"/>
      <c r="U1511" s="11"/>
    </row>
    <row r="1512" spans="1:21" x14ac:dyDescent="0.2">
      <c r="A1512" s="7">
        <v>279</v>
      </c>
      <c r="B1512" s="36">
        <v>44342</v>
      </c>
      <c r="C1512" s="7" t="str" cm="1">
        <f t="array" ref="C1512">Host(D1512)</f>
        <v>Google</v>
      </c>
      <c r="D1512" s="7" t="s">
        <v>15</v>
      </c>
      <c r="E1512" s="7" t="s">
        <v>14</v>
      </c>
      <c r="F1512" s="7">
        <v>127823</v>
      </c>
      <c r="G1512" s="7">
        <v>270916</v>
      </c>
      <c r="H1512" s="37">
        <v>4688.9799999999996</v>
      </c>
      <c r="I1512" s="7">
        <v>968</v>
      </c>
      <c r="J1512" s="7">
        <v>10</v>
      </c>
      <c r="K1512" s="7">
        <v>1</v>
      </c>
      <c r="L1512" s="38" cm="1">
        <f t="array" ref="L1512">ConvRate(K1512,J1512)</f>
        <v>0.1</v>
      </c>
      <c r="M1512" s="39">
        <v>1840</v>
      </c>
      <c r="N1512" s="39" cm="1">
        <f t="array" ref="N1512">Profit(M1512,H1512)</f>
        <v>-2848.98</v>
      </c>
      <c r="O1512" s="40">
        <f t="shared" si="46"/>
        <v>4.8439876033057843</v>
      </c>
      <c r="P1512" s="40" cm="1">
        <f t="array" ref="P1512">CostperConv('Master Data'!$H1512,'Master Data'!$K1512)</f>
        <v>4688.9799999999996</v>
      </c>
      <c r="Q1512" s="38">
        <f t="shared" si="47"/>
        <v>3.5730632373134107E-3</v>
      </c>
      <c r="R1512" s="41" cm="1">
        <f t="array" ref="R1512">ProfitPCNT(N1512,H1512)</f>
        <v>-0.60759056340611395</v>
      </c>
      <c r="T1512" s="11"/>
      <c r="U1512" s="11"/>
    </row>
    <row r="1513" spans="1:21" x14ac:dyDescent="0.2">
      <c r="A1513" s="8">
        <v>280</v>
      </c>
      <c r="B1513" s="30">
        <v>44342</v>
      </c>
      <c r="C1513" s="8" t="str" cm="1">
        <f t="array" ref="C1513">Host(D1513)</f>
        <v>YouTube</v>
      </c>
      <c r="D1513" s="8" t="s">
        <v>16</v>
      </c>
      <c r="E1513" s="8" t="s">
        <v>17</v>
      </c>
      <c r="F1513" s="8">
        <v>10934</v>
      </c>
      <c r="G1513" s="8">
        <v>156151</v>
      </c>
      <c r="H1513" s="31">
        <v>42908.78</v>
      </c>
      <c r="I1513" s="8">
        <v>2352</v>
      </c>
      <c r="J1513" s="8">
        <v>87</v>
      </c>
      <c r="K1513" s="8">
        <v>14</v>
      </c>
      <c r="L1513" s="32" cm="1">
        <f t="array" ref="L1513">ConvRate(K1513,J1513)</f>
        <v>0.16091954022988506</v>
      </c>
      <c r="M1513" s="33">
        <v>130078</v>
      </c>
      <c r="N1513" s="33" cm="1">
        <f t="array" ref="N1513">Profit(M1513,H1513)</f>
        <v>87169.22</v>
      </c>
      <c r="O1513" s="34">
        <f t="shared" si="46"/>
        <v>18.243528911564624</v>
      </c>
      <c r="P1513" s="34" cm="1">
        <f t="array" ref="P1513">CostperConv('Master Data'!$H1513,'Master Data'!$K1513)</f>
        <v>3064.9128571428569</v>
      </c>
      <c r="Q1513" s="32">
        <f t="shared" si="47"/>
        <v>1.5062343500842134E-2</v>
      </c>
      <c r="R1513" s="35" cm="1">
        <f t="array" ref="R1513">ProfitPCNT(N1513,H1513)</f>
        <v>2.0315007790946282</v>
      </c>
      <c r="T1513" s="11"/>
      <c r="U1513" s="11"/>
    </row>
    <row r="1514" spans="1:21" x14ac:dyDescent="0.2">
      <c r="A1514" s="7">
        <v>281</v>
      </c>
      <c r="B1514" s="36">
        <v>44342</v>
      </c>
      <c r="C1514" s="7" t="str" cm="1">
        <f t="array" ref="C1514">Host(D1514)</f>
        <v>Instagram</v>
      </c>
      <c r="D1514" s="7" t="s">
        <v>18</v>
      </c>
      <c r="E1514" s="7" t="s">
        <v>11</v>
      </c>
      <c r="F1514" s="7">
        <v>9034945</v>
      </c>
      <c r="G1514" s="7">
        <v>202355</v>
      </c>
      <c r="H1514" s="37">
        <v>10083.59</v>
      </c>
      <c r="I1514" s="7">
        <v>1489</v>
      </c>
      <c r="J1514" s="7">
        <v>31</v>
      </c>
      <c r="K1514" s="7">
        <v>4</v>
      </c>
      <c r="L1514" s="38" cm="1">
        <f t="array" ref="L1514">ConvRate(K1514,J1514)</f>
        <v>0.12903225806451613</v>
      </c>
      <c r="M1514" s="39">
        <v>30997</v>
      </c>
      <c r="N1514" s="39" cm="1">
        <f t="array" ref="N1514">Profit(M1514,H1514)</f>
        <v>20913.41</v>
      </c>
      <c r="O1514" s="40">
        <f t="shared" si="46"/>
        <v>6.7720550705171254</v>
      </c>
      <c r="P1514" s="40" cm="1">
        <f t="array" ref="P1514">CostperConv('Master Data'!$H1514,'Master Data'!$K1514)</f>
        <v>2520.8975</v>
      </c>
      <c r="Q1514" s="38">
        <f t="shared" si="47"/>
        <v>7.3583553655704086E-3</v>
      </c>
      <c r="R1514" s="41" cm="1">
        <f t="array" ref="R1514">ProfitPCNT(N1514,H1514)</f>
        <v>2.0740043972434421</v>
      </c>
      <c r="T1514" s="11"/>
      <c r="U1514" s="11"/>
    </row>
    <row r="1515" spans="1:21" x14ac:dyDescent="0.2">
      <c r="A1515" s="8">
        <v>282</v>
      </c>
      <c r="B1515" s="30">
        <v>44342</v>
      </c>
      <c r="C1515" s="8" t="str" cm="1">
        <f t="array" ref="C1515">Host(D1515)</f>
        <v>Instagram</v>
      </c>
      <c r="D1515" s="8" t="s">
        <v>19</v>
      </c>
      <c r="E1515" s="8" t="s">
        <v>11</v>
      </c>
      <c r="F1515" s="8">
        <v>983498</v>
      </c>
      <c r="G1515" s="8">
        <v>591602</v>
      </c>
      <c r="H1515" s="31">
        <v>1950.1</v>
      </c>
      <c r="I1515" s="8">
        <v>2970</v>
      </c>
      <c r="J1515" s="8">
        <v>74</v>
      </c>
      <c r="K1515" s="8">
        <v>1</v>
      </c>
      <c r="L1515" s="32" cm="1">
        <f t="array" ref="L1515">ConvRate(K1515,J1515)</f>
        <v>1.3513513513513514E-2</v>
      </c>
      <c r="M1515" s="33">
        <v>1811</v>
      </c>
      <c r="N1515" s="33" cm="1">
        <f t="array" ref="N1515">Profit(M1515,H1515)</f>
        <v>-139.1</v>
      </c>
      <c r="O1515" s="34">
        <f t="shared" si="46"/>
        <v>0.65659932659932652</v>
      </c>
      <c r="P1515" s="34" cm="1">
        <f t="array" ref="P1515">CostperConv('Master Data'!$H1515,'Master Data'!$K1515)</f>
        <v>1950.1</v>
      </c>
      <c r="Q1515" s="32">
        <f t="shared" si="47"/>
        <v>5.0202670038302774E-3</v>
      </c>
      <c r="R1515" s="35" cm="1">
        <f t="array" ref="R1515">ProfitPCNT(N1515,H1515)</f>
        <v>-7.1329675401261478E-2</v>
      </c>
      <c r="T1515" s="11"/>
      <c r="U1515" s="11"/>
    </row>
    <row r="1516" spans="1:21" x14ac:dyDescent="0.2">
      <c r="A1516" s="7">
        <v>283</v>
      </c>
      <c r="B1516" s="36">
        <v>44342</v>
      </c>
      <c r="C1516" s="7" t="str" cm="1">
        <f t="array" ref="C1516">Host(D1516)</f>
        <v>Facebook</v>
      </c>
      <c r="D1516" s="7" t="s">
        <v>20</v>
      </c>
      <c r="E1516" s="7" t="s">
        <v>11</v>
      </c>
      <c r="F1516" s="7">
        <v>4387490</v>
      </c>
      <c r="G1516" s="7">
        <v>4862</v>
      </c>
      <c r="H1516" s="37">
        <v>861.51</v>
      </c>
      <c r="I1516" s="7">
        <v>166</v>
      </c>
      <c r="J1516" s="7">
        <v>3</v>
      </c>
      <c r="K1516" s="7">
        <v>1</v>
      </c>
      <c r="L1516" s="38" cm="1">
        <f t="array" ref="L1516">ConvRate(K1516,J1516)</f>
        <v>0.33333333333333331</v>
      </c>
      <c r="M1516" s="39">
        <v>5761</v>
      </c>
      <c r="N1516" s="39" cm="1">
        <f t="array" ref="N1516">Profit(M1516,H1516)</f>
        <v>4899.49</v>
      </c>
      <c r="O1516" s="40">
        <f t="shared" si="46"/>
        <v>5.1898192771084339</v>
      </c>
      <c r="P1516" s="40" cm="1">
        <f t="array" ref="P1516">CostperConv('Master Data'!$H1516,'Master Data'!$K1516)</f>
        <v>861.51</v>
      </c>
      <c r="Q1516" s="38">
        <f t="shared" si="47"/>
        <v>3.4142328259975319E-2</v>
      </c>
      <c r="R1516" s="41" cm="1">
        <f t="array" ref="R1516">ProfitPCNT(N1516,H1516)</f>
        <v>5.6870959129899825</v>
      </c>
      <c r="T1516" s="11"/>
      <c r="U1516" s="11"/>
    </row>
    <row r="1517" spans="1:21" x14ac:dyDescent="0.2">
      <c r="A1517" s="8">
        <v>284</v>
      </c>
      <c r="B1517" s="30">
        <v>44342</v>
      </c>
      <c r="C1517" s="8" t="str" cm="1">
        <f t="array" ref="C1517">Host(D1517)</f>
        <v>Facebook</v>
      </c>
      <c r="D1517" s="8" t="s">
        <v>21</v>
      </c>
      <c r="E1517" s="8" t="s">
        <v>11</v>
      </c>
      <c r="F1517" s="8">
        <v>544756</v>
      </c>
      <c r="G1517" s="8">
        <v>59097</v>
      </c>
      <c r="H1517" s="31">
        <v>369.95</v>
      </c>
      <c r="I1517" s="8">
        <v>679</v>
      </c>
      <c r="J1517" s="8">
        <v>0</v>
      </c>
      <c r="K1517" s="8">
        <v>1</v>
      </c>
      <c r="L1517" s="32" cm="1">
        <f t="array" ref="L1517">ConvRate(K1517,J1517)</f>
        <v>0</v>
      </c>
      <c r="M1517" s="33">
        <v>0</v>
      </c>
      <c r="N1517" s="33" cm="1">
        <f t="array" ref="N1517">Profit(M1517,H1517)</f>
        <v>-369.95</v>
      </c>
      <c r="O1517" s="34">
        <f t="shared" si="46"/>
        <v>0.54484536082474222</v>
      </c>
      <c r="P1517" s="34" cm="1">
        <f t="array" ref="P1517">CostperConv('Master Data'!$H1517,'Master Data'!$K1517)</f>
        <v>369.95</v>
      </c>
      <c r="Q1517" s="32">
        <f t="shared" si="47"/>
        <v>1.1489584919708275E-2</v>
      </c>
      <c r="R1517" s="35" cm="1">
        <f t="array" ref="R1517">ProfitPCNT(N1517,H1517)</f>
        <v>-1</v>
      </c>
      <c r="T1517" s="11"/>
      <c r="U1517" s="11"/>
    </row>
    <row r="1518" spans="1:21" x14ac:dyDescent="0.2">
      <c r="A1518" s="7">
        <v>285</v>
      </c>
      <c r="B1518" s="36">
        <v>44342</v>
      </c>
      <c r="C1518" s="7" t="str" cm="1">
        <f t="array" ref="C1518">Host(D1518)</f>
        <v>Instagram</v>
      </c>
      <c r="D1518" s="7" t="s">
        <v>22</v>
      </c>
      <c r="E1518" s="7" t="s">
        <v>17</v>
      </c>
      <c r="F1518" s="7">
        <v>374754</v>
      </c>
      <c r="G1518" s="7">
        <v>170262</v>
      </c>
      <c r="H1518" s="37">
        <v>13853.86</v>
      </c>
      <c r="I1518" s="7">
        <v>1406</v>
      </c>
      <c r="J1518" s="7">
        <v>39</v>
      </c>
      <c r="K1518" s="7">
        <v>5</v>
      </c>
      <c r="L1518" s="38" cm="1">
        <f t="array" ref="L1518">ConvRate(K1518,J1518)</f>
        <v>0.12820512820512819</v>
      </c>
      <c r="M1518" s="39">
        <v>28150</v>
      </c>
      <c r="N1518" s="39" cm="1">
        <f t="array" ref="N1518">Profit(M1518,H1518)</f>
        <v>14296.14</v>
      </c>
      <c r="O1518" s="40">
        <f t="shared" si="46"/>
        <v>9.8533854907539116</v>
      </c>
      <c r="P1518" s="40" cm="1">
        <f t="array" ref="P1518">CostperConv('Master Data'!$H1518,'Master Data'!$K1518)</f>
        <v>2770.7719999999999</v>
      </c>
      <c r="Q1518" s="38">
        <f t="shared" si="47"/>
        <v>8.2578614135861202E-3</v>
      </c>
      <c r="R1518" s="41" cm="1">
        <f t="array" ref="R1518">ProfitPCNT(N1518,H1518)</f>
        <v>1.0319246765883299</v>
      </c>
      <c r="T1518" s="11"/>
      <c r="U1518" s="11"/>
    </row>
    <row r="1519" spans="1:21" x14ac:dyDescent="0.2">
      <c r="A1519" s="8">
        <v>286</v>
      </c>
      <c r="B1519" s="30">
        <v>44342</v>
      </c>
      <c r="C1519" s="8" t="str" cm="1">
        <f t="array" ref="C1519">Host(D1519)</f>
        <v>Google</v>
      </c>
      <c r="D1519" s="8" t="s">
        <v>23</v>
      </c>
      <c r="E1519" s="8" t="s">
        <v>24</v>
      </c>
      <c r="F1519" s="8">
        <v>39889</v>
      </c>
      <c r="G1519" s="8">
        <v>19072314</v>
      </c>
      <c r="H1519" s="31">
        <v>9154.2900000000009</v>
      </c>
      <c r="I1519" s="8">
        <v>2416</v>
      </c>
      <c r="J1519" s="8">
        <v>21</v>
      </c>
      <c r="K1519" s="8">
        <v>3</v>
      </c>
      <c r="L1519" s="32" cm="1">
        <f t="array" ref="L1519">ConvRate(K1519,J1519)</f>
        <v>0.14285714285714285</v>
      </c>
      <c r="M1519" s="33">
        <v>13423</v>
      </c>
      <c r="N1519" s="33" cm="1">
        <f t="array" ref="N1519">Profit(M1519,H1519)</f>
        <v>4268.71</v>
      </c>
      <c r="O1519" s="34">
        <f t="shared" si="46"/>
        <v>3.7890273178807949</v>
      </c>
      <c r="P1519" s="34" cm="1">
        <f t="array" ref="P1519">CostperConv('Master Data'!$H1519,'Master Data'!$K1519)</f>
        <v>3051.4300000000003</v>
      </c>
      <c r="Q1519" s="32">
        <f t="shared" si="47"/>
        <v>1.266757667685211E-4</v>
      </c>
      <c r="R1519" s="35" cm="1">
        <f t="array" ref="R1519">ProfitPCNT(N1519,H1519)</f>
        <v>0.46630705385125437</v>
      </c>
      <c r="T1519" s="11"/>
      <c r="U1519" s="11"/>
    </row>
    <row r="1520" spans="1:21" x14ac:dyDescent="0.2">
      <c r="A1520" s="7">
        <v>287</v>
      </c>
      <c r="B1520" s="36">
        <v>44343</v>
      </c>
      <c r="C1520" s="7" t="str" cm="1">
        <f t="array" ref="C1520">Host(D1520)</f>
        <v>Facebook</v>
      </c>
      <c r="D1520" s="7" t="s">
        <v>10</v>
      </c>
      <c r="E1520" s="7" t="s">
        <v>11</v>
      </c>
      <c r="F1520" s="7">
        <v>349043</v>
      </c>
      <c r="G1520" s="7">
        <v>178126</v>
      </c>
      <c r="H1520" s="37">
        <v>4875.6499999999996</v>
      </c>
      <c r="I1520" s="7">
        <v>251</v>
      </c>
      <c r="J1520" s="7">
        <v>9</v>
      </c>
      <c r="K1520" s="7">
        <v>1</v>
      </c>
      <c r="L1520" s="38" cm="1">
        <f t="array" ref="L1520">ConvRate(K1520,J1520)</f>
        <v>0.1111111111111111</v>
      </c>
      <c r="M1520" s="39">
        <v>5011</v>
      </c>
      <c r="N1520" s="39" cm="1">
        <f t="array" ref="N1520">Profit(M1520,H1520)</f>
        <v>135.35</v>
      </c>
      <c r="O1520" s="40">
        <f t="shared" si="46"/>
        <v>19.424900398406372</v>
      </c>
      <c r="P1520" s="40" cm="1">
        <f t="array" ref="P1520">CostperConv('Master Data'!$H1520,'Master Data'!$K1520)</f>
        <v>4875.6499999999996</v>
      </c>
      <c r="Q1520" s="38">
        <f t="shared" si="47"/>
        <v>1.409114896197074E-3</v>
      </c>
      <c r="R1520" s="41" cm="1">
        <f t="array" ref="R1520">ProfitPCNT(N1520,H1520)</f>
        <v>2.7760401177278928E-2</v>
      </c>
      <c r="T1520" s="11"/>
      <c r="U1520" s="11"/>
    </row>
    <row r="1521" spans="1:21" x14ac:dyDescent="0.2">
      <c r="A1521" s="8">
        <v>288</v>
      </c>
      <c r="B1521" s="30">
        <v>44343</v>
      </c>
      <c r="C1521" s="8" t="str" cm="1">
        <f t="array" ref="C1521">Host(D1521)</f>
        <v>Facebook</v>
      </c>
      <c r="D1521" s="8" t="s">
        <v>12</v>
      </c>
      <c r="E1521" s="8" t="s">
        <v>11</v>
      </c>
      <c r="F1521" s="8">
        <v>348934</v>
      </c>
      <c r="G1521" s="8">
        <v>56537</v>
      </c>
      <c r="H1521" s="31">
        <v>2798.55</v>
      </c>
      <c r="I1521" s="8">
        <v>380</v>
      </c>
      <c r="J1521" s="8">
        <v>11</v>
      </c>
      <c r="K1521" s="8">
        <v>1</v>
      </c>
      <c r="L1521" s="32" cm="1">
        <f t="array" ref="L1521">ConvRate(K1521,J1521)</f>
        <v>9.0909090909090912E-2</v>
      </c>
      <c r="M1521" s="33">
        <v>0</v>
      </c>
      <c r="N1521" s="33" cm="1">
        <f t="array" ref="N1521">Profit(M1521,H1521)</f>
        <v>-2798.55</v>
      </c>
      <c r="O1521" s="34">
        <f t="shared" si="46"/>
        <v>7.3646052631578955</v>
      </c>
      <c r="P1521" s="34" cm="1">
        <f t="array" ref="P1521">CostperConv('Master Data'!$H1521,'Master Data'!$K1521)</f>
        <v>2798.55</v>
      </c>
      <c r="Q1521" s="32">
        <f t="shared" si="47"/>
        <v>6.7212621822877053E-3</v>
      </c>
      <c r="R1521" s="35" cm="1">
        <f t="array" ref="R1521">ProfitPCNT(N1521,H1521)</f>
        <v>-1</v>
      </c>
      <c r="T1521" s="11"/>
      <c r="U1521" s="11"/>
    </row>
    <row r="1522" spans="1:21" x14ac:dyDescent="0.2">
      <c r="A1522" s="7">
        <v>289</v>
      </c>
      <c r="B1522" s="36">
        <v>44343</v>
      </c>
      <c r="C1522" s="7" t="str" cm="1">
        <f t="array" ref="C1522">Host(D1522)</f>
        <v>Google</v>
      </c>
      <c r="D1522" s="7" t="s">
        <v>13</v>
      </c>
      <c r="E1522" s="7" t="s">
        <v>14</v>
      </c>
      <c r="F1522" s="7">
        <v>89459845</v>
      </c>
      <c r="G1522" s="7">
        <v>3822</v>
      </c>
      <c r="H1522" s="37">
        <v>1880.45</v>
      </c>
      <c r="I1522" s="7">
        <v>80</v>
      </c>
      <c r="J1522" s="7">
        <v>2</v>
      </c>
      <c r="K1522" s="7">
        <v>1</v>
      </c>
      <c r="L1522" s="38" cm="1">
        <f t="array" ref="L1522">ConvRate(K1522,J1522)</f>
        <v>0.5</v>
      </c>
      <c r="M1522" s="39">
        <v>0</v>
      </c>
      <c r="N1522" s="39" cm="1">
        <f t="array" ref="N1522">Profit(M1522,H1522)</f>
        <v>-1880.45</v>
      </c>
      <c r="O1522" s="40">
        <f t="shared" si="46"/>
        <v>23.505625000000002</v>
      </c>
      <c r="P1522" s="40" cm="1">
        <f t="array" ref="P1522">CostperConv('Master Data'!$H1522,'Master Data'!$K1522)</f>
        <v>1880.45</v>
      </c>
      <c r="Q1522" s="38">
        <f t="shared" si="47"/>
        <v>2.0931449502878074E-2</v>
      </c>
      <c r="R1522" s="41" cm="1">
        <f t="array" ref="R1522">ProfitPCNT(N1522,H1522)</f>
        <v>-1</v>
      </c>
      <c r="T1522" s="11"/>
      <c r="U1522" s="11"/>
    </row>
    <row r="1523" spans="1:21" x14ac:dyDescent="0.2">
      <c r="A1523" s="8">
        <v>290</v>
      </c>
      <c r="B1523" s="30">
        <v>44343</v>
      </c>
      <c r="C1523" s="8" t="str" cm="1">
        <f t="array" ref="C1523">Host(D1523)</f>
        <v>Google</v>
      </c>
      <c r="D1523" s="8" t="s">
        <v>15</v>
      </c>
      <c r="E1523" s="8" t="s">
        <v>14</v>
      </c>
      <c r="F1523" s="8">
        <v>127823</v>
      </c>
      <c r="G1523" s="8">
        <v>41167</v>
      </c>
      <c r="H1523" s="31">
        <v>1418.79</v>
      </c>
      <c r="I1523" s="8">
        <v>262</v>
      </c>
      <c r="J1523" s="8">
        <v>5</v>
      </c>
      <c r="K1523" s="8">
        <v>1</v>
      </c>
      <c r="L1523" s="32" cm="1">
        <f t="array" ref="L1523">ConvRate(K1523,J1523)</f>
        <v>0.2</v>
      </c>
      <c r="M1523" s="33">
        <v>0</v>
      </c>
      <c r="N1523" s="33" cm="1">
        <f t="array" ref="N1523">Profit(M1523,H1523)</f>
        <v>-1418.79</v>
      </c>
      <c r="O1523" s="34">
        <f t="shared" si="46"/>
        <v>5.4152290076335881</v>
      </c>
      <c r="P1523" s="34" cm="1">
        <f t="array" ref="P1523">CostperConv('Master Data'!$H1523,'Master Data'!$K1523)</f>
        <v>1418.79</v>
      </c>
      <c r="Q1523" s="32">
        <f t="shared" si="47"/>
        <v>6.3643209366725777E-3</v>
      </c>
      <c r="R1523" s="35" cm="1">
        <f t="array" ref="R1523">ProfitPCNT(N1523,H1523)</f>
        <v>-1</v>
      </c>
      <c r="T1523" s="11"/>
      <c r="U1523" s="11"/>
    </row>
    <row r="1524" spans="1:21" x14ac:dyDescent="0.2">
      <c r="A1524" s="7">
        <v>291</v>
      </c>
      <c r="B1524" s="36">
        <v>44343</v>
      </c>
      <c r="C1524" s="7" t="str" cm="1">
        <f t="array" ref="C1524">Host(D1524)</f>
        <v>YouTube</v>
      </c>
      <c r="D1524" s="7" t="s">
        <v>16</v>
      </c>
      <c r="E1524" s="7" t="s">
        <v>17</v>
      </c>
      <c r="F1524" s="7">
        <v>10934</v>
      </c>
      <c r="G1524" s="7">
        <v>49927</v>
      </c>
      <c r="H1524" s="37">
        <v>5818.68</v>
      </c>
      <c r="I1524" s="7">
        <v>385</v>
      </c>
      <c r="J1524" s="7">
        <v>12</v>
      </c>
      <c r="K1524" s="7">
        <v>3</v>
      </c>
      <c r="L1524" s="38" cm="1">
        <f t="array" ref="L1524">ConvRate(K1524,J1524)</f>
        <v>0.25</v>
      </c>
      <c r="M1524" s="39">
        <v>26588</v>
      </c>
      <c r="N1524" s="39" cm="1">
        <f t="array" ref="N1524">Profit(M1524,H1524)</f>
        <v>20769.32</v>
      </c>
      <c r="O1524" s="40">
        <f t="shared" si="46"/>
        <v>15.113454545454546</v>
      </c>
      <c r="P1524" s="40" cm="1">
        <f t="array" ref="P1524">CostperConv('Master Data'!$H1524,'Master Data'!$K1524)</f>
        <v>1939.5600000000002</v>
      </c>
      <c r="Q1524" s="38">
        <f t="shared" si="47"/>
        <v>7.7112584373184847E-3</v>
      </c>
      <c r="R1524" s="41" cm="1">
        <f t="array" ref="R1524">ProfitPCNT(N1524,H1524)</f>
        <v>3.5694212433060417</v>
      </c>
      <c r="T1524" s="11"/>
      <c r="U1524" s="11"/>
    </row>
    <row r="1525" spans="1:21" x14ac:dyDescent="0.2">
      <c r="A1525" s="8">
        <v>292</v>
      </c>
      <c r="B1525" s="30">
        <v>44343</v>
      </c>
      <c r="C1525" s="8" t="str" cm="1">
        <f t="array" ref="C1525">Host(D1525)</f>
        <v>Instagram</v>
      </c>
      <c r="D1525" s="8" t="s">
        <v>18</v>
      </c>
      <c r="E1525" s="8" t="s">
        <v>11</v>
      </c>
      <c r="F1525" s="8">
        <v>9034945</v>
      </c>
      <c r="G1525" s="8">
        <v>51498</v>
      </c>
      <c r="H1525" s="31">
        <v>1885.5</v>
      </c>
      <c r="I1525" s="8">
        <v>247</v>
      </c>
      <c r="J1525" s="8">
        <v>5</v>
      </c>
      <c r="K1525" s="8">
        <v>1</v>
      </c>
      <c r="L1525" s="32" cm="1">
        <f t="array" ref="L1525">ConvRate(K1525,J1525)</f>
        <v>0.2</v>
      </c>
      <c r="M1525" s="33">
        <v>6841</v>
      </c>
      <c r="N1525" s="33" cm="1">
        <f t="array" ref="N1525">Profit(M1525,H1525)</f>
        <v>4955.5</v>
      </c>
      <c r="O1525" s="34">
        <f t="shared" si="46"/>
        <v>7.6336032388663968</v>
      </c>
      <c r="P1525" s="34" cm="1">
        <f t="array" ref="P1525">CostperConv('Master Data'!$H1525,'Master Data'!$K1525)</f>
        <v>1885.5</v>
      </c>
      <c r="Q1525" s="32">
        <f t="shared" si="47"/>
        <v>4.7963027690395748E-3</v>
      </c>
      <c r="R1525" s="35" cm="1">
        <f t="array" ref="R1525">ProfitPCNT(N1525,H1525)</f>
        <v>2.628215327499337</v>
      </c>
      <c r="T1525" s="11"/>
      <c r="U1525" s="11"/>
    </row>
    <row r="1526" spans="1:21" x14ac:dyDescent="0.2">
      <c r="A1526" s="7">
        <v>293</v>
      </c>
      <c r="B1526" s="36">
        <v>44343</v>
      </c>
      <c r="C1526" s="7" t="str" cm="1">
        <f t="array" ref="C1526">Host(D1526)</f>
        <v>Instagram</v>
      </c>
      <c r="D1526" s="7" t="s">
        <v>19</v>
      </c>
      <c r="E1526" s="7" t="s">
        <v>11</v>
      </c>
      <c r="F1526" s="7">
        <v>983498</v>
      </c>
      <c r="G1526" s="7">
        <v>85009</v>
      </c>
      <c r="H1526" s="37">
        <v>277.88</v>
      </c>
      <c r="I1526" s="7">
        <v>573</v>
      </c>
      <c r="J1526" s="7">
        <v>3</v>
      </c>
      <c r="K1526" s="7">
        <v>1</v>
      </c>
      <c r="L1526" s="38" cm="1">
        <f t="array" ref="L1526">ConvRate(K1526,J1526)</f>
        <v>0.33333333333333331</v>
      </c>
      <c r="M1526" s="39">
        <v>0</v>
      </c>
      <c r="N1526" s="39" cm="1">
        <f t="array" ref="N1526">Profit(M1526,H1526)</f>
        <v>-277.88</v>
      </c>
      <c r="O1526" s="40">
        <f t="shared" si="46"/>
        <v>0.48495636998254799</v>
      </c>
      <c r="P1526" s="40" cm="1">
        <f t="array" ref="P1526">CostperConv('Master Data'!$H1526,'Master Data'!$K1526)</f>
        <v>277.88</v>
      </c>
      <c r="Q1526" s="38">
        <f t="shared" si="47"/>
        <v>6.7404627745297555E-3</v>
      </c>
      <c r="R1526" s="41" cm="1">
        <f t="array" ref="R1526">ProfitPCNT(N1526,H1526)</f>
        <v>-1</v>
      </c>
      <c r="T1526" s="11"/>
      <c r="U1526" s="11"/>
    </row>
    <row r="1527" spans="1:21" x14ac:dyDescent="0.2">
      <c r="A1527" s="8">
        <v>294</v>
      </c>
      <c r="B1527" s="30">
        <v>44343</v>
      </c>
      <c r="C1527" s="8" t="str" cm="1">
        <f t="array" ref="C1527">Host(D1527)</f>
        <v>Facebook</v>
      </c>
      <c r="D1527" s="8" t="s">
        <v>20</v>
      </c>
      <c r="E1527" s="8" t="s">
        <v>11</v>
      </c>
      <c r="F1527" s="8">
        <v>4387490</v>
      </c>
      <c r="G1527" s="8">
        <v>740</v>
      </c>
      <c r="H1527" s="31">
        <v>233.89</v>
      </c>
      <c r="I1527" s="8">
        <v>19</v>
      </c>
      <c r="J1527" s="8">
        <v>0</v>
      </c>
      <c r="K1527" s="8">
        <v>1</v>
      </c>
      <c r="L1527" s="32" cm="1">
        <f t="array" ref="L1527">ConvRate(K1527,J1527)</f>
        <v>0</v>
      </c>
      <c r="M1527" s="33">
        <v>0</v>
      </c>
      <c r="N1527" s="33" cm="1">
        <f t="array" ref="N1527">Profit(M1527,H1527)</f>
        <v>-233.89</v>
      </c>
      <c r="O1527" s="34">
        <f t="shared" si="46"/>
        <v>12.309999999999999</v>
      </c>
      <c r="P1527" s="34" cm="1">
        <f t="array" ref="P1527">CostperConv('Master Data'!$H1527,'Master Data'!$K1527)</f>
        <v>233.89</v>
      </c>
      <c r="Q1527" s="32">
        <f t="shared" si="47"/>
        <v>2.5675675675675677E-2</v>
      </c>
      <c r="R1527" s="35" cm="1">
        <f t="array" ref="R1527">ProfitPCNT(N1527,H1527)</f>
        <v>-1</v>
      </c>
      <c r="T1527" s="11"/>
      <c r="U1527" s="11"/>
    </row>
    <row r="1528" spans="1:21" x14ac:dyDescent="0.2">
      <c r="A1528" s="7">
        <v>295</v>
      </c>
      <c r="B1528" s="36">
        <v>44343</v>
      </c>
      <c r="C1528" s="7" t="str" cm="1">
        <f t="array" ref="C1528">Host(D1528)</f>
        <v>Facebook</v>
      </c>
      <c r="D1528" s="7" t="s">
        <v>21</v>
      </c>
      <c r="E1528" s="7" t="s">
        <v>11</v>
      </c>
      <c r="F1528" s="7">
        <v>544756</v>
      </c>
      <c r="G1528" s="7">
        <v>14924</v>
      </c>
      <c r="H1528" s="37">
        <v>3087.37</v>
      </c>
      <c r="I1528" s="7">
        <v>103</v>
      </c>
      <c r="J1528" s="7">
        <v>2</v>
      </c>
      <c r="K1528" s="7">
        <v>1</v>
      </c>
      <c r="L1528" s="38" cm="1">
        <f t="array" ref="L1528">ConvRate(K1528,J1528)</f>
        <v>0.5</v>
      </c>
      <c r="M1528" s="39">
        <v>0</v>
      </c>
      <c r="N1528" s="39" cm="1">
        <f t="array" ref="N1528">Profit(M1528,H1528)</f>
        <v>-3087.37</v>
      </c>
      <c r="O1528" s="40">
        <f t="shared" si="46"/>
        <v>29.974466019417473</v>
      </c>
      <c r="P1528" s="40" cm="1">
        <f t="array" ref="P1528">CostperConv('Master Data'!$H1528,'Master Data'!$K1528)</f>
        <v>3087.37</v>
      </c>
      <c r="Q1528" s="38">
        <f t="shared" si="47"/>
        <v>6.9016349504154384E-3</v>
      </c>
      <c r="R1528" s="41" cm="1">
        <f t="array" ref="R1528">ProfitPCNT(N1528,H1528)</f>
        <v>-1</v>
      </c>
      <c r="T1528" s="11"/>
      <c r="U1528" s="11"/>
    </row>
    <row r="1529" spans="1:21" x14ac:dyDescent="0.2">
      <c r="A1529" s="8">
        <v>296</v>
      </c>
      <c r="B1529" s="30">
        <v>44343</v>
      </c>
      <c r="C1529" s="8" t="str" cm="1">
        <f t="array" ref="C1529">Host(D1529)</f>
        <v>Instagram</v>
      </c>
      <c r="D1529" s="8" t="s">
        <v>22</v>
      </c>
      <c r="E1529" s="8" t="s">
        <v>17</v>
      </c>
      <c r="F1529" s="8">
        <v>374754</v>
      </c>
      <c r="G1529" s="8">
        <v>26699</v>
      </c>
      <c r="H1529" s="31">
        <v>4179.42</v>
      </c>
      <c r="I1529" s="8">
        <v>343</v>
      </c>
      <c r="J1529" s="8">
        <v>6</v>
      </c>
      <c r="K1529" s="8">
        <v>1</v>
      </c>
      <c r="L1529" s="32" cm="1">
        <f t="array" ref="L1529">ConvRate(K1529,J1529)</f>
        <v>0.16666666666666666</v>
      </c>
      <c r="M1529" s="33">
        <v>5053</v>
      </c>
      <c r="N1529" s="33" cm="1">
        <f t="array" ref="N1529">Profit(M1529,H1529)</f>
        <v>873.58</v>
      </c>
      <c r="O1529" s="34">
        <f t="shared" si="46"/>
        <v>12.184897959183674</v>
      </c>
      <c r="P1529" s="34" cm="1">
        <f t="array" ref="P1529">CostperConv('Master Data'!$H1529,'Master Data'!$K1529)</f>
        <v>4179.42</v>
      </c>
      <c r="Q1529" s="32">
        <f t="shared" si="47"/>
        <v>1.2846923105734298E-2</v>
      </c>
      <c r="R1529" s="35" cm="1">
        <f t="array" ref="R1529">ProfitPCNT(N1529,H1529)</f>
        <v>0.20901943331849873</v>
      </c>
      <c r="T1529" s="11"/>
      <c r="U1529" s="11"/>
    </row>
    <row r="1530" spans="1:21" x14ac:dyDescent="0.2">
      <c r="A1530" s="7">
        <v>297</v>
      </c>
      <c r="B1530" s="36">
        <v>44343</v>
      </c>
      <c r="C1530" s="7" t="str" cm="1">
        <f t="array" ref="C1530">Host(D1530)</f>
        <v>Google</v>
      </c>
      <c r="D1530" s="7" t="s">
        <v>23</v>
      </c>
      <c r="E1530" s="7" t="s">
        <v>24</v>
      </c>
      <c r="F1530" s="7">
        <v>39889</v>
      </c>
      <c r="G1530" s="7">
        <v>156966</v>
      </c>
      <c r="H1530" s="37">
        <v>3277.55</v>
      </c>
      <c r="I1530" s="7">
        <v>432</v>
      </c>
      <c r="J1530" s="7">
        <v>9</v>
      </c>
      <c r="K1530" s="7">
        <v>1</v>
      </c>
      <c r="L1530" s="38" cm="1">
        <f t="array" ref="L1530">ConvRate(K1530,J1530)</f>
        <v>0.1111111111111111</v>
      </c>
      <c r="M1530" s="39">
        <v>3827</v>
      </c>
      <c r="N1530" s="39" cm="1">
        <f t="array" ref="N1530">Profit(M1530,H1530)</f>
        <v>549.45000000000005</v>
      </c>
      <c r="O1530" s="40">
        <f t="shared" si="46"/>
        <v>7.5869212962962971</v>
      </c>
      <c r="P1530" s="40" cm="1">
        <f t="array" ref="P1530">CostperConv('Master Data'!$H1530,'Master Data'!$K1530)</f>
        <v>3277.55</v>
      </c>
      <c r="Q1530" s="38">
        <f t="shared" si="47"/>
        <v>2.7521883720041285E-3</v>
      </c>
      <c r="R1530" s="41" cm="1">
        <f t="array" ref="R1530">ProfitPCNT(N1530,H1530)</f>
        <v>0.16764046315082912</v>
      </c>
      <c r="T1530" s="11"/>
      <c r="U1530" s="11"/>
    </row>
    <row r="1531" spans="1:21" x14ac:dyDescent="0.2">
      <c r="A1531" s="8">
        <v>298</v>
      </c>
      <c r="B1531" s="30">
        <v>44344</v>
      </c>
      <c r="C1531" s="8" t="str" cm="1">
        <f t="array" ref="C1531">Host(D1531)</f>
        <v>Facebook</v>
      </c>
      <c r="D1531" s="8" t="s">
        <v>10</v>
      </c>
      <c r="E1531" s="8" t="s">
        <v>11</v>
      </c>
      <c r="F1531" s="8">
        <v>349043</v>
      </c>
      <c r="G1531" s="8">
        <v>94467</v>
      </c>
      <c r="H1531" s="31">
        <v>6387.99</v>
      </c>
      <c r="I1531" s="8">
        <v>526</v>
      </c>
      <c r="J1531" s="8">
        <v>10</v>
      </c>
      <c r="K1531" s="8">
        <v>1</v>
      </c>
      <c r="L1531" s="32" cm="1">
        <f t="array" ref="L1531">ConvRate(K1531,J1531)</f>
        <v>0.1</v>
      </c>
      <c r="M1531" s="33">
        <v>4194</v>
      </c>
      <c r="N1531" s="33" cm="1">
        <f t="array" ref="N1531">Profit(M1531,H1531)</f>
        <v>-2193.9899999999998</v>
      </c>
      <c r="O1531" s="34">
        <f t="shared" si="46"/>
        <v>12.144467680608365</v>
      </c>
      <c r="P1531" s="34" cm="1">
        <f t="array" ref="P1531">CostperConv('Master Data'!$H1531,'Master Data'!$K1531)</f>
        <v>6387.99</v>
      </c>
      <c r="Q1531" s="32">
        <f t="shared" si="47"/>
        <v>5.5680819757163878E-3</v>
      </c>
      <c r="R1531" s="35" cm="1">
        <f t="array" ref="R1531">ProfitPCNT(N1531,H1531)</f>
        <v>-0.34345545312375253</v>
      </c>
      <c r="T1531" s="11"/>
      <c r="U1531" s="11"/>
    </row>
    <row r="1532" spans="1:21" x14ac:dyDescent="0.2">
      <c r="A1532" s="7">
        <v>299</v>
      </c>
      <c r="B1532" s="36">
        <v>44344</v>
      </c>
      <c r="C1532" s="7" t="str" cm="1">
        <f t="array" ref="C1532">Host(D1532)</f>
        <v>Facebook</v>
      </c>
      <c r="D1532" s="7" t="s">
        <v>12</v>
      </c>
      <c r="E1532" s="7" t="s">
        <v>11</v>
      </c>
      <c r="F1532" s="7">
        <v>348934</v>
      </c>
      <c r="G1532" s="7">
        <v>149788</v>
      </c>
      <c r="H1532" s="37">
        <v>10289.68</v>
      </c>
      <c r="I1532" s="7">
        <v>663</v>
      </c>
      <c r="J1532" s="7">
        <v>13</v>
      </c>
      <c r="K1532" s="7">
        <v>1</v>
      </c>
      <c r="L1532" s="38" cm="1">
        <f t="array" ref="L1532">ConvRate(K1532,J1532)</f>
        <v>7.6923076923076927E-2</v>
      </c>
      <c r="M1532" s="39">
        <v>4797</v>
      </c>
      <c r="N1532" s="39" cm="1">
        <f t="array" ref="N1532">Profit(M1532,H1532)</f>
        <v>-5492.68</v>
      </c>
      <c r="O1532" s="40">
        <f t="shared" si="46"/>
        <v>15.519879336349925</v>
      </c>
      <c r="P1532" s="40" cm="1">
        <f t="array" ref="P1532">CostperConv('Master Data'!$H1532,'Master Data'!$K1532)</f>
        <v>10289.68</v>
      </c>
      <c r="Q1532" s="38">
        <f t="shared" si="47"/>
        <v>4.4262557748284241E-3</v>
      </c>
      <c r="R1532" s="41" cm="1">
        <f t="array" ref="R1532">ProfitPCNT(N1532,H1532)</f>
        <v>-0.53380474417085855</v>
      </c>
      <c r="T1532" s="11"/>
      <c r="U1532" s="11"/>
    </row>
    <row r="1533" spans="1:21" x14ac:dyDescent="0.2">
      <c r="A1533" s="8">
        <v>300</v>
      </c>
      <c r="B1533" s="30">
        <v>44344</v>
      </c>
      <c r="C1533" s="8" t="str" cm="1">
        <f t="array" ref="C1533">Host(D1533)</f>
        <v>Google</v>
      </c>
      <c r="D1533" s="8" t="s">
        <v>13</v>
      </c>
      <c r="E1533" s="8" t="s">
        <v>14</v>
      </c>
      <c r="F1533" s="8">
        <v>89459845</v>
      </c>
      <c r="G1533" s="8">
        <v>12708</v>
      </c>
      <c r="H1533" s="31">
        <v>3655.51</v>
      </c>
      <c r="I1533" s="8">
        <v>199</v>
      </c>
      <c r="J1533" s="8">
        <v>5</v>
      </c>
      <c r="K1533" s="8">
        <v>1</v>
      </c>
      <c r="L1533" s="32" cm="1">
        <f t="array" ref="L1533">ConvRate(K1533,J1533)</f>
        <v>0.2</v>
      </c>
      <c r="M1533" s="33">
        <v>9655</v>
      </c>
      <c r="N1533" s="33" cm="1">
        <f t="array" ref="N1533">Profit(M1533,H1533)</f>
        <v>5999.49</v>
      </c>
      <c r="O1533" s="34">
        <f t="shared" si="46"/>
        <v>18.369396984924624</v>
      </c>
      <c r="P1533" s="34" cm="1">
        <f t="array" ref="P1533">CostperConv('Master Data'!$H1533,'Master Data'!$K1533)</f>
        <v>3655.51</v>
      </c>
      <c r="Q1533" s="32">
        <f t="shared" si="47"/>
        <v>1.565942713251495E-2</v>
      </c>
      <c r="R1533" s="35" cm="1">
        <f t="array" ref="R1533">ProfitPCNT(N1533,H1533)</f>
        <v>1.6412183252131711</v>
      </c>
      <c r="T1533" s="11"/>
      <c r="U1533" s="11"/>
    </row>
    <row r="1534" spans="1:21" x14ac:dyDescent="0.2">
      <c r="A1534" s="7">
        <v>301</v>
      </c>
      <c r="B1534" s="36">
        <v>44344</v>
      </c>
      <c r="C1534" s="7" t="str" cm="1">
        <f t="array" ref="C1534">Host(D1534)</f>
        <v>Google</v>
      </c>
      <c r="D1534" s="7" t="s">
        <v>15</v>
      </c>
      <c r="E1534" s="7" t="s">
        <v>14</v>
      </c>
      <c r="F1534" s="7">
        <v>127823</v>
      </c>
      <c r="G1534" s="7">
        <v>60782</v>
      </c>
      <c r="H1534" s="37">
        <v>421.38</v>
      </c>
      <c r="I1534" s="7">
        <v>511</v>
      </c>
      <c r="J1534" s="7">
        <v>0</v>
      </c>
      <c r="K1534" s="7">
        <v>1</v>
      </c>
      <c r="L1534" s="38" cm="1">
        <f t="array" ref="L1534">ConvRate(K1534,J1534)</f>
        <v>0</v>
      </c>
      <c r="M1534" s="39">
        <v>0</v>
      </c>
      <c r="N1534" s="39" cm="1">
        <f t="array" ref="N1534">Profit(M1534,H1534)</f>
        <v>-421.38</v>
      </c>
      <c r="O1534" s="40">
        <f t="shared" si="46"/>
        <v>0.82461839530332681</v>
      </c>
      <c r="P1534" s="40" cm="1">
        <f t="array" ref="P1534">CostperConv('Master Data'!$H1534,'Master Data'!$K1534)</f>
        <v>421.38</v>
      </c>
      <c r="Q1534" s="38">
        <f t="shared" si="47"/>
        <v>8.4070942055213711E-3</v>
      </c>
      <c r="R1534" s="41" cm="1">
        <f t="array" ref="R1534">ProfitPCNT(N1534,H1534)</f>
        <v>-1</v>
      </c>
      <c r="T1534" s="11"/>
      <c r="U1534" s="11"/>
    </row>
    <row r="1535" spans="1:21" x14ac:dyDescent="0.2">
      <c r="A1535" s="8">
        <v>302</v>
      </c>
      <c r="B1535" s="30">
        <v>44344</v>
      </c>
      <c r="C1535" s="8" t="str" cm="1">
        <f t="array" ref="C1535">Host(D1535)</f>
        <v>YouTube</v>
      </c>
      <c r="D1535" s="8" t="s">
        <v>16</v>
      </c>
      <c r="E1535" s="8" t="s">
        <v>17</v>
      </c>
      <c r="F1535" s="8">
        <v>10934</v>
      </c>
      <c r="G1535" s="8">
        <v>120467</v>
      </c>
      <c r="H1535" s="31">
        <v>11770.01</v>
      </c>
      <c r="I1535" s="8">
        <v>811</v>
      </c>
      <c r="J1535" s="8">
        <v>19</v>
      </c>
      <c r="K1535" s="8">
        <v>4</v>
      </c>
      <c r="L1535" s="32" cm="1">
        <f t="array" ref="L1535">ConvRate(K1535,J1535)</f>
        <v>0.21052631578947367</v>
      </c>
      <c r="M1535" s="33">
        <v>42669</v>
      </c>
      <c r="N1535" s="33" cm="1">
        <f t="array" ref="N1535">Profit(M1535,H1535)</f>
        <v>30898.99</v>
      </c>
      <c r="O1535" s="34">
        <f t="shared" si="46"/>
        <v>14.512959309494452</v>
      </c>
      <c r="P1535" s="34" cm="1">
        <f t="array" ref="P1535">CostperConv('Master Data'!$H1535,'Master Data'!$K1535)</f>
        <v>2942.5025000000001</v>
      </c>
      <c r="Q1535" s="32">
        <f t="shared" si="47"/>
        <v>6.7321341114164046E-3</v>
      </c>
      <c r="R1535" s="35" cm="1">
        <f t="array" ref="R1535">ProfitPCNT(N1535,H1535)</f>
        <v>2.6252305647998599</v>
      </c>
      <c r="T1535" s="11"/>
      <c r="U1535" s="11"/>
    </row>
    <row r="1536" spans="1:21" x14ac:dyDescent="0.2">
      <c r="A1536" s="7">
        <v>303</v>
      </c>
      <c r="B1536" s="36">
        <v>44344</v>
      </c>
      <c r="C1536" s="7" t="str" cm="1">
        <f t="array" ref="C1536">Host(D1536)</f>
        <v>Instagram</v>
      </c>
      <c r="D1536" s="7" t="s">
        <v>18</v>
      </c>
      <c r="E1536" s="7" t="s">
        <v>11</v>
      </c>
      <c r="F1536" s="7">
        <v>9034945</v>
      </c>
      <c r="G1536" s="7">
        <v>71339</v>
      </c>
      <c r="H1536" s="37">
        <v>5594.81</v>
      </c>
      <c r="I1536" s="7">
        <v>463</v>
      </c>
      <c r="J1536" s="7">
        <v>13</v>
      </c>
      <c r="K1536" s="7">
        <v>1</v>
      </c>
      <c r="L1536" s="38" cm="1">
        <f t="array" ref="L1536">ConvRate(K1536,J1536)</f>
        <v>7.6923076923076927E-2</v>
      </c>
      <c r="M1536" s="39">
        <v>6213</v>
      </c>
      <c r="N1536" s="39" cm="1">
        <f t="array" ref="N1536">Profit(M1536,H1536)</f>
        <v>618.19000000000005</v>
      </c>
      <c r="O1536" s="40">
        <f t="shared" si="46"/>
        <v>12.083822894168467</v>
      </c>
      <c r="P1536" s="40" cm="1">
        <f t="array" ref="P1536">CostperConv('Master Data'!$H1536,'Master Data'!$K1536)</f>
        <v>5594.81</v>
      </c>
      <c r="Q1536" s="38">
        <f t="shared" si="47"/>
        <v>6.4901386338468443E-3</v>
      </c>
      <c r="R1536" s="41" cm="1">
        <f t="array" ref="R1536">ProfitPCNT(N1536,H1536)</f>
        <v>0.11049347520291126</v>
      </c>
      <c r="T1536" s="11"/>
      <c r="U1536" s="11"/>
    </row>
    <row r="1537" spans="1:21" x14ac:dyDescent="0.2">
      <c r="A1537" s="8">
        <v>304</v>
      </c>
      <c r="B1537" s="30">
        <v>44344</v>
      </c>
      <c r="C1537" s="8" t="str" cm="1">
        <f t="array" ref="C1537">Host(D1537)</f>
        <v>Instagram</v>
      </c>
      <c r="D1537" s="8" t="s">
        <v>19</v>
      </c>
      <c r="E1537" s="8" t="s">
        <v>11</v>
      </c>
      <c r="F1537" s="8">
        <v>983498</v>
      </c>
      <c r="G1537" s="8">
        <v>719469</v>
      </c>
      <c r="H1537" s="31">
        <v>649.14</v>
      </c>
      <c r="I1537" s="8">
        <v>977</v>
      </c>
      <c r="J1537" s="8">
        <v>4</v>
      </c>
      <c r="K1537" s="8">
        <v>1</v>
      </c>
      <c r="L1537" s="32" cm="1">
        <f t="array" ref="L1537">ConvRate(K1537,J1537)</f>
        <v>0.25</v>
      </c>
      <c r="M1537" s="33">
        <v>0</v>
      </c>
      <c r="N1537" s="33" cm="1">
        <f t="array" ref="N1537">Profit(M1537,H1537)</f>
        <v>-649.14</v>
      </c>
      <c r="O1537" s="34">
        <f t="shared" si="46"/>
        <v>0.66442169907881266</v>
      </c>
      <c r="P1537" s="34" cm="1">
        <f t="array" ref="P1537">CostperConv('Master Data'!$H1537,'Master Data'!$K1537)</f>
        <v>649.14</v>
      </c>
      <c r="Q1537" s="32">
        <f t="shared" si="47"/>
        <v>1.3579459295675004E-3</v>
      </c>
      <c r="R1537" s="35" cm="1">
        <f t="array" ref="R1537">ProfitPCNT(N1537,H1537)</f>
        <v>-1</v>
      </c>
      <c r="T1537" s="11"/>
      <c r="U1537" s="11"/>
    </row>
    <row r="1538" spans="1:21" x14ac:dyDescent="0.2">
      <c r="A1538" s="7">
        <v>305</v>
      </c>
      <c r="B1538" s="36">
        <v>44344</v>
      </c>
      <c r="C1538" s="7" t="str" cm="1">
        <f t="array" ref="C1538">Host(D1538)</f>
        <v>Facebook</v>
      </c>
      <c r="D1538" s="7" t="s">
        <v>20</v>
      </c>
      <c r="E1538" s="7" t="s">
        <v>11</v>
      </c>
      <c r="F1538" s="7">
        <v>4387490</v>
      </c>
      <c r="G1538" s="7">
        <v>1961</v>
      </c>
      <c r="H1538" s="37">
        <v>189.04</v>
      </c>
      <c r="I1538" s="7">
        <v>60</v>
      </c>
      <c r="J1538" s="7">
        <v>0</v>
      </c>
      <c r="K1538" s="7">
        <v>1</v>
      </c>
      <c r="L1538" s="38" cm="1">
        <f t="array" ref="L1538">ConvRate(K1538,J1538)</f>
        <v>0</v>
      </c>
      <c r="M1538" s="39">
        <v>0</v>
      </c>
      <c r="N1538" s="39" cm="1">
        <f t="array" ref="N1538">Profit(M1538,H1538)</f>
        <v>-189.04</v>
      </c>
      <c r="O1538" s="40">
        <f t="shared" ref="O1538:O1601" si="48">H1538/I1538</f>
        <v>3.1506666666666665</v>
      </c>
      <c r="P1538" s="40" cm="1">
        <f t="array" ref="P1538">CostperConv('Master Data'!$H1538,'Master Data'!$K1538)</f>
        <v>189.04</v>
      </c>
      <c r="Q1538" s="38">
        <f t="shared" si="47"/>
        <v>3.0596634370219276E-2</v>
      </c>
      <c r="R1538" s="41" cm="1">
        <f t="array" ref="R1538">ProfitPCNT(N1538,H1538)</f>
        <v>-1</v>
      </c>
      <c r="T1538" s="11"/>
      <c r="U1538" s="11"/>
    </row>
    <row r="1539" spans="1:21" x14ac:dyDescent="0.2">
      <c r="A1539" s="8">
        <v>306</v>
      </c>
      <c r="B1539" s="30">
        <v>44344</v>
      </c>
      <c r="C1539" s="8" t="str" cm="1">
        <f t="array" ref="C1539">Host(D1539)</f>
        <v>Facebook</v>
      </c>
      <c r="D1539" s="8" t="s">
        <v>21</v>
      </c>
      <c r="E1539" s="8" t="s">
        <v>11</v>
      </c>
      <c r="F1539" s="8">
        <v>544756</v>
      </c>
      <c r="G1539" s="8">
        <v>28681</v>
      </c>
      <c r="H1539" s="31">
        <v>6554.72</v>
      </c>
      <c r="I1539" s="8">
        <v>199</v>
      </c>
      <c r="J1539" s="8">
        <v>5</v>
      </c>
      <c r="K1539" s="8">
        <v>1</v>
      </c>
      <c r="L1539" s="32" cm="1">
        <f t="array" ref="L1539">ConvRate(K1539,J1539)</f>
        <v>0.2</v>
      </c>
      <c r="M1539" s="33">
        <v>1254</v>
      </c>
      <c r="N1539" s="33" cm="1">
        <f t="array" ref="N1539">Profit(M1539,H1539)</f>
        <v>-5300.72</v>
      </c>
      <c r="O1539" s="34">
        <f t="shared" si="48"/>
        <v>32.938291457286432</v>
      </c>
      <c r="P1539" s="34" cm="1">
        <f t="array" ref="P1539">CostperConv('Master Data'!$H1539,'Master Data'!$K1539)</f>
        <v>6554.72</v>
      </c>
      <c r="Q1539" s="32">
        <f t="shared" ref="Q1539:Q1602" si="49">I1539/G1539</f>
        <v>6.9383912694815381E-3</v>
      </c>
      <c r="R1539" s="35" cm="1">
        <f t="array" ref="R1539">ProfitPCNT(N1539,H1539)</f>
        <v>-0.80868748016696368</v>
      </c>
      <c r="T1539" s="11"/>
      <c r="U1539" s="11"/>
    </row>
    <row r="1540" spans="1:21" x14ac:dyDescent="0.2">
      <c r="A1540" s="7">
        <v>307</v>
      </c>
      <c r="B1540" s="36">
        <v>44344</v>
      </c>
      <c r="C1540" s="7" t="str" cm="1">
        <f t="array" ref="C1540">Host(D1540)</f>
        <v>Instagram</v>
      </c>
      <c r="D1540" s="7" t="s">
        <v>22</v>
      </c>
      <c r="E1540" s="7" t="s">
        <v>17</v>
      </c>
      <c r="F1540" s="7">
        <v>374754</v>
      </c>
      <c r="G1540" s="7">
        <v>95649</v>
      </c>
      <c r="H1540" s="37">
        <v>5352.92</v>
      </c>
      <c r="I1540" s="7">
        <v>536</v>
      </c>
      <c r="J1540" s="7">
        <v>9</v>
      </c>
      <c r="K1540" s="7">
        <v>1</v>
      </c>
      <c r="L1540" s="38" cm="1">
        <f t="array" ref="L1540">ConvRate(K1540,J1540)</f>
        <v>0.1111111111111111</v>
      </c>
      <c r="M1540" s="39">
        <v>4942</v>
      </c>
      <c r="N1540" s="39" cm="1">
        <f t="array" ref="N1540">Profit(M1540,H1540)</f>
        <v>-410.92</v>
      </c>
      <c r="O1540" s="40">
        <f t="shared" si="48"/>
        <v>9.986791044776119</v>
      </c>
      <c r="P1540" s="40" cm="1">
        <f t="array" ref="P1540">CostperConv('Master Data'!$H1540,'Master Data'!$K1540)</f>
        <v>5352.92</v>
      </c>
      <c r="Q1540" s="38">
        <f t="shared" si="49"/>
        <v>5.6038223086493323E-3</v>
      </c>
      <c r="R1540" s="41" cm="1">
        <f t="array" ref="R1540">ProfitPCNT(N1540,H1540)</f>
        <v>-7.6765578413277247E-2</v>
      </c>
      <c r="T1540" s="11"/>
      <c r="U1540" s="11"/>
    </row>
    <row r="1541" spans="1:21" x14ac:dyDescent="0.2">
      <c r="A1541" s="8">
        <v>308</v>
      </c>
      <c r="B1541" s="30">
        <v>44344</v>
      </c>
      <c r="C1541" s="8" t="str" cm="1">
        <f t="array" ref="C1541">Host(D1541)</f>
        <v>Google</v>
      </c>
      <c r="D1541" s="8" t="s">
        <v>23</v>
      </c>
      <c r="E1541" s="8" t="s">
        <v>24</v>
      </c>
      <c r="F1541" s="8">
        <v>39889</v>
      </c>
      <c r="G1541" s="8">
        <v>9992301</v>
      </c>
      <c r="H1541" s="31">
        <v>5511.79</v>
      </c>
      <c r="I1541" s="8">
        <v>850</v>
      </c>
      <c r="J1541" s="8">
        <v>20</v>
      </c>
      <c r="K1541" s="8">
        <v>1</v>
      </c>
      <c r="L1541" s="32" cm="1">
        <f t="array" ref="L1541">ConvRate(K1541,J1541)</f>
        <v>0.05</v>
      </c>
      <c r="M1541" s="33">
        <v>5773</v>
      </c>
      <c r="N1541" s="33" cm="1">
        <f t="array" ref="N1541">Profit(M1541,H1541)</f>
        <v>261.20999999999998</v>
      </c>
      <c r="O1541" s="34">
        <f t="shared" si="48"/>
        <v>6.4844588235294118</v>
      </c>
      <c r="P1541" s="34" cm="1">
        <f t="array" ref="P1541">CostperConv('Master Data'!$H1541,'Master Data'!$K1541)</f>
        <v>5511.79</v>
      </c>
      <c r="Q1541" s="32">
        <f t="shared" si="49"/>
        <v>8.5065491922230922E-5</v>
      </c>
      <c r="R1541" s="35" cm="1">
        <f t="array" ref="R1541">ProfitPCNT(N1541,H1541)</f>
        <v>4.7391137906197436E-2</v>
      </c>
      <c r="T1541" s="11"/>
      <c r="U1541" s="11"/>
    </row>
    <row r="1542" spans="1:21" x14ac:dyDescent="0.2">
      <c r="A1542" s="7">
        <v>1</v>
      </c>
      <c r="B1542" s="36">
        <v>44348</v>
      </c>
      <c r="C1542" s="7" t="str" cm="1">
        <f t="array" ref="C1542">Host(D1542)</f>
        <v>Facebook</v>
      </c>
      <c r="D1542" s="7" t="s">
        <v>10</v>
      </c>
      <c r="E1542" s="7" t="s">
        <v>11</v>
      </c>
      <c r="F1542" s="7">
        <v>349043</v>
      </c>
      <c r="G1542" s="7">
        <v>125302</v>
      </c>
      <c r="H1542" s="37">
        <v>8566.75</v>
      </c>
      <c r="I1542" s="7">
        <v>1290</v>
      </c>
      <c r="J1542" s="7">
        <v>15</v>
      </c>
      <c r="K1542" s="7">
        <v>1</v>
      </c>
      <c r="L1542" s="38" cm="1">
        <f t="array" ref="L1542">ConvRate(K1542,J1542)</f>
        <v>6.6666666666666666E-2</v>
      </c>
      <c r="M1542" s="39">
        <v>5076</v>
      </c>
      <c r="N1542" s="39" cm="1">
        <f t="array" ref="N1542">Profit(M1542,H1542)</f>
        <v>-3490.75</v>
      </c>
      <c r="O1542" s="40">
        <f t="shared" si="48"/>
        <v>6.6408914728682173</v>
      </c>
      <c r="P1542" s="40" cm="1">
        <f t="array" ref="P1542">CostperConv('Master Data'!$H1542,'Master Data'!$K1542)</f>
        <v>8566.75</v>
      </c>
      <c r="Q1542" s="38">
        <f t="shared" si="49"/>
        <v>1.029512697323267E-2</v>
      </c>
      <c r="R1542" s="41" cm="1">
        <f t="array" ref="R1542">ProfitPCNT(N1542,H1542)</f>
        <v>-0.4074765809671112</v>
      </c>
      <c r="T1542" s="11"/>
      <c r="U1542" s="11"/>
    </row>
    <row r="1543" spans="1:21" x14ac:dyDescent="0.2">
      <c r="A1543" s="8">
        <v>2</v>
      </c>
      <c r="B1543" s="30">
        <v>44348</v>
      </c>
      <c r="C1543" s="8" t="str" cm="1">
        <f t="array" ref="C1543">Host(D1543)</f>
        <v>Facebook</v>
      </c>
      <c r="D1543" s="8" t="s">
        <v>12</v>
      </c>
      <c r="E1543" s="8" t="s">
        <v>11</v>
      </c>
      <c r="F1543" s="8">
        <v>348934</v>
      </c>
      <c r="G1543" s="8">
        <v>199753</v>
      </c>
      <c r="H1543" s="31">
        <v>19108.55</v>
      </c>
      <c r="I1543" s="8">
        <v>1815</v>
      </c>
      <c r="J1543" s="8">
        <v>49</v>
      </c>
      <c r="K1543" s="8">
        <v>3</v>
      </c>
      <c r="L1543" s="32" cm="1">
        <f t="array" ref="L1543">ConvRate(K1543,J1543)</f>
        <v>6.1224489795918366E-2</v>
      </c>
      <c r="M1543" s="33">
        <v>17031</v>
      </c>
      <c r="N1543" s="33" cm="1">
        <f t="array" ref="N1543">Profit(M1543,H1543)</f>
        <v>-2077.5500000000002</v>
      </c>
      <c r="O1543" s="34">
        <f t="shared" si="48"/>
        <v>10.528126721763085</v>
      </c>
      <c r="P1543" s="34" cm="1">
        <f t="array" ref="P1543">CostperConv('Master Data'!$H1543,'Master Data'!$K1543)</f>
        <v>6369.5166666666664</v>
      </c>
      <c r="Q1543" s="32">
        <f t="shared" si="49"/>
        <v>9.0862214835321625E-3</v>
      </c>
      <c r="R1543" s="35" cm="1">
        <f t="array" ref="R1543">ProfitPCNT(N1543,H1543)</f>
        <v>-0.10872358185210287</v>
      </c>
      <c r="T1543" s="11"/>
      <c r="U1543" s="11"/>
    </row>
    <row r="1544" spans="1:21" x14ac:dyDescent="0.2">
      <c r="A1544" s="7">
        <v>3</v>
      </c>
      <c r="B1544" s="36">
        <v>44348</v>
      </c>
      <c r="C1544" s="7" t="str" cm="1">
        <f t="array" ref="C1544">Host(D1544)</f>
        <v>Google</v>
      </c>
      <c r="D1544" s="7" t="s">
        <v>13</v>
      </c>
      <c r="E1544" s="7" t="s">
        <v>14</v>
      </c>
      <c r="F1544" s="7">
        <v>89459845</v>
      </c>
      <c r="G1544" s="7">
        <v>21991</v>
      </c>
      <c r="H1544" s="37">
        <v>5164.8</v>
      </c>
      <c r="I1544" s="7">
        <v>484</v>
      </c>
      <c r="J1544" s="7">
        <v>10</v>
      </c>
      <c r="K1544" s="7">
        <v>1</v>
      </c>
      <c r="L1544" s="38" cm="1">
        <f t="array" ref="L1544">ConvRate(K1544,J1544)</f>
        <v>0.1</v>
      </c>
      <c r="M1544" s="39">
        <v>7436</v>
      </c>
      <c r="N1544" s="39" cm="1">
        <f t="array" ref="N1544">Profit(M1544,H1544)</f>
        <v>2271.1999999999998</v>
      </c>
      <c r="O1544" s="40">
        <f t="shared" si="48"/>
        <v>10.67107438016529</v>
      </c>
      <c r="P1544" s="40" cm="1">
        <f t="array" ref="P1544">CostperConv('Master Data'!$H1544,'Master Data'!$K1544)</f>
        <v>5164.8</v>
      </c>
      <c r="Q1544" s="38">
        <f t="shared" si="49"/>
        <v>2.2009003683324996E-2</v>
      </c>
      <c r="R1544" s="41" cm="1">
        <f t="array" ref="R1544">ProfitPCNT(N1544,H1544)</f>
        <v>0.43974597273853772</v>
      </c>
      <c r="T1544" s="11"/>
      <c r="U1544" s="11"/>
    </row>
    <row r="1545" spans="1:21" x14ac:dyDescent="0.2">
      <c r="A1545" s="8">
        <v>4</v>
      </c>
      <c r="B1545" s="30">
        <v>44348</v>
      </c>
      <c r="C1545" s="8" t="str" cm="1">
        <f t="array" ref="C1545">Host(D1545)</f>
        <v>Google</v>
      </c>
      <c r="D1545" s="8" t="s">
        <v>15</v>
      </c>
      <c r="E1545" s="8" t="s">
        <v>14</v>
      </c>
      <c r="F1545" s="8">
        <v>127823</v>
      </c>
      <c r="G1545" s="8">
        <v>159879</v>
      </c>
      <c r="H1545" s="31">
        <v>6011.48</v>
      </c>
      <c r="I1545" s="8">
        <v>1344</v>
      </c>
      <c r="J1545" s="8">
        <v>22</v>
      </c>
      <c r="K1545" s="8">
        <v>1</v>
      </c>
      <c r="L1545" s="32" cm="1">
        <f t="array" ref="L1545">ConvRate(K1545,J1545)</f>
        <v>4.5454545454545456E-2</v>
      </c>
      <c r="M1545" s="33">
        <v>2361</v>
      </c>
      <c r="N1545" s="33" cm="1">
        <f t="array" ref="N1545">Profit(M1545,H1545)</f>
        <v>-3650.48</v>
      </c>
      <c r="O1545" s="34">
        <f t="shared" si="48"/>
        <v>4.4728273809523804</v>
      </c>
      <c r="P1545" s="34" cm="1">
        <f t="array" ref="P1545">CostperConv('Master Data'!$H1545,'Master Data'!$K1545)</f>
        <v>6011.48</v>
      </c>
      <c r="Q1545" s="32">
        <f t="shared" si="49"/>
        <v>8.4063573077139582E-3</v>
      </c>
      <c r="R1545" s="35" cm="1">
        <f t="array" ref="R1545">ProfitPCNT(N1545,H1545)</f>
        <v>-0.60725145887535192</v>
      </c>
      <c r="T1545" s="11"/>
      <c r="U1545" s="11"/>
    </row>
    <row r="1546" spans="1:21" x14ac:dyDescent="0.2">
      <c r="A1546" s="7">
        <v>5</v>
      </c>
      <c r="B1546" s="36">
        <v>44348</v>
      </c>
      <c r="C1546" s="7" t="str" cm="1">
        <f t="array" ref="C1546">Host(D1546)</f>
        <v>YouTube</v>
      </c>
      <c r="D1546" s="7" t="s">
        <v>16</v>
      </c>
      <c r="E1546" s="7" t="s">
        <v>17</v>
      </c>
      <c r="F1546" s="7">
        <v>10934</v>
      </c>
      <c r="G1546" s="7">
        <v>228603</v>
      </c>
      <c r="H1546" s="37">
        <v>26007.1</v>
      </c>
      <c r="I1546" s="7">
        <v>2523</v>
      </c>
      <c r="J1546" s="7">
        <v>39</v>
      </c>
      <c r="K1546" s="7">
        <v>10</v>
      </c>
      <c r="L1546" s="38" cm="1">
        <f t="array" ref="L1546">ConvRate(K1546,J1546)</f>
        <v>0.25641025641025639</v>
      </c>
      <c r="M1546" s="39">
        <v>94567</v>
      </c>
      <c r="N1546" s="39" cm="1">
        <f t="array" ref="N1546">Profit(M1546,H1546)</f>
        <v>68559.899999999994</v>
      </c>
      <c r="O1546" s="40">
        <f t="shared" si="48"/>
        <v>10.308006341656757</v>
      </c>
      <c r="P1546" s="40" cm="1">
        <f t="array" ref="P1546">CostperConv('Master Data'!$H1546,'Master Data'!$K1546)</f>
        <v>2600.71</v>
      </c>
      <c r="Q1546" s="38">
        <f t="shared" si="49"/>
        <v>1.1036600569546331E-2</v>
      </c>
      <c r="R1546" s="41" cm="1">
        <f t="array" ref="R1546">ProfitPCNT(N1546,H1546)</f>
        <v>2.6361993455633268</v>
      </c>
      <c r="T1546" s="11"/>
      <c r="U1546" s="11"/>
    </row>
    <row r="1547" spans="1:21" x14ac:dyDescent="0.2">
      <c r="A1547" s="8">
        <v>6</v>
      </c>
      <c r="B1547" s="30">
        <v>44348</v>
      </c>
      <c r="C1547" s="8" t="str" cm="1">
        <f t="array" ref="C1547">Host(D1547)</f>
        <v>Instagram</v>
      </c>
      <c r="D1547" s="8" t="s">
        <v>18</v>
      </c>
      <c r="E1547" s="8" t="s">
        <v>11</v>
      </c>
      <c r="F1547" s="8">
        <v>9034945</v>
      </c>
      <c r="G1547" s="8">
        <v>392355</v>
      </c>
      <c r="H1547" s="31">
        <v>9940.19</v>
      </c>
      <c r="I1547" s="8">
        <v>1155</v>
      </c>
      <c r="J1547" s="8">
        <v>26</v>
      </c>
      <c r="K1547" s="8">
        <v>2</v>
      </c>
      <c r="L1547" s="32" cm="1">
        <f t="array" ref="L1547">ConvRate(K1547,J1547)</f>
        <v>7.6923076923076927E-2</v>
      </c>
      <c r="M1547" s="33">
        <v>15270</v>
      </c>
      <c r="N1547" s="33" cm="1">
        <f t="array" ref="N1547">Profit(M1547,H1547)</f>
        <v>5329.81</v>
      </c>
      <c r="O1547" s="34">
        <f t="shared" si="48"/>
        <v>8.6062251082251091</v>
      </c>
      <c r="P1547" s="34" cm="1">
        <f t="array" ref="P1547">CostperConv('Master Data'!$H1547,'Master Data'!$K1547)</f>
        <v>4970.0950000000003</v>
      </c>
      <c r="Q1547" s="32">
        <f t="shared" si="49"/>
        <v>2.9437626639140574E-3</v>
      </c>
      <c r="R1547" s="35" cm="1">
        <f t="array" ref="R1547">ProfitPCNT(N1547,H1547)</f>
        <v>0.53618794006955606</v>
      </c>
      <c r="T1547" s="11"/>
      <c r="U1547" s="11"/>
    </row>
    <row r="1548" spans="1:21" x14ac:dyDescent="0.2">
      <c r="A1548" s="7">
        <v>7</v>
      </c>
      <c r="B1548" s="36">
        <v>44348</v>
      </c>
      <c r="C1548" s="7" t="str" cm="1">
        <f t="array" ref="C1548">Host(D1548)</f>
        <v>Instagram</v>
      </c>
      <c r="D1548" s="7" t="s">
        <v>19</v>
      </c>
      <c r="E1548" s="7" t="s">
        <v>11</v>
      </c>
      <c r="F1548" s="7">
        <v>983498</v>
      </c>
      <c r="G1548" s="7">
        <v>497743</v>
      </c>
      <c r="H1548" s="37">
        <v>3173.73</v>
      </c>
      <c r="I1548" s="7">
        <v>2825</v>
      </c>
      <c r="J1548" s="7">
        <v>98</v>
      </c>
      <c r="K1548" s="7">
        <v>1</v>
      </c>
      <c r="L1548" s="38" cm="1">
        <f t="array" ref="L1548">ConvRate(K1548,J1548)</f>
        <v>1.020408163265306E-2</v>
      </c>
      <c r="M1548" s="39">
        <v>2131</v>
      </c>
      <c r="N1548" s="39" cm="1">
        <f t="array" ref="N1548">Profit(M1548,H1548)</f>
        <v>-1042.73</v>
      </c>
      <c r="O1548" s="40">
        <f t="shared" si="48"/>
        <v>1.1234442477876105</v>
      </c>
      <c r="P1548" s="40" cm="1">
        <f t="array" ref="P1548">CostperConv('Master Data'!$H1548,'Master Data'!$K1548)</f>
        <v>3173.73</v>
      </c>
      <c r="Q1548" s="38">
        <f t="shared" si="49"/>
        <v>5.6756197475403974E-3</v>
      </c>
      <c r="R1548" s="41" cm="1">
        <f t="array" ref="R1548">ProfitPCNT(N1548,H1548)</f>
        <v>-0.32855031776490123</v>
      </c>
      <c r="T1548" s="11"/>
      <c r="U1548" s="11"/>
    </row>
    <row r="1549" spans="1:21" x14ac:dyDescent="0.2">
      <c r="A1549" s="8">
        <v>8</v>
      </c>
      <c r="B1549" s="30">
        <v>44348</v>
      </c>
      <c r="C1549" s="8" t="str" cm="1">
        <f t="array" ref="C1549">Host(D1549)</f>
        <v>Facebook</v>
      </c>
      <c r="D1549" s="8" t="s">
        <v>20</v>
      </c>
      <c r="E1549" s="8" t="s">
        <v>11</v>
      </c>
      <c r="F1549" s="8">
        <v>4387490</v>
      </c>
      <c r="G1549" s="8">
        <v>6534</v>
      </c>
      <c r="H1549" s="31">
        <v>1184.3599999999999</v>
      </c>
      <c r="I1549" s="8">
        <v>124</v>
      </c>
      <c r="J1549" s="8">
        <v>3</v>
      </c>
      <c r="K1549" s="8">
        <v>1</v>
      </c>
      <c r="L1549" s="32" cm="1">
        <f t="array" ref="L1549">ConvRate(K1549,J1549)</f>
        <v>0.33333333333333331</v>
      </c>
      <c r="M1549" s="33">
        <v>5558</v>
      </c>
      <c r="N1549" s="33" cm="1">
        <f t="array" ref="N1549">Profit(M1549,H1549)</f>
        <v>4373.6400000000003</v>
      </c>
      <c r="O1549" s="34">
        <f t="shared" si="48"/>
        <v>9.5512903225806447</v>
      </c>
      <c r="P1549" s="34" cm="1">
        <f t="array" ref="P1549">CostperConv('Master Data'!$H1549,'Master Data'!$K1549)</f>
        <v>1184.3599999999999</v>
      </c>
      <c r="Q1549" s="32">
        <f t="shared" si="49"/>
        <v>1.8977655341291706E-2</v>
      </c>
      <c r="R1549" s="35" cm="1">
        <f t="array" ref="R1549">ProfitPCNT(N1549,H1549)</f>
        <v>3.6928298828059041</v>
      </c>
      <c r="T1549" s="11"/>
      <c r="U1549" s="11"/>
    </row>
    <row r="1550" spans="1:21" x14ac:dyDescent="0.2">
      <c r="A1550" s="7">
        <v>9</v>
      </c>
      <c r="B1550" s="36">
        <v>44348</v>
      </c>
      <c r="C1550" s="7" t="str" cm="1">
        <f t="array" ref="C1550">Host(D1550)</f>
        <v>Facebook</v>
      </c>
      <c r="D1550" s="7" t="s">
        <v>21</v>
      </c>
      <c r="E1550" s="7" t="s">
        <v>11</v>
      </c>
      <c r="F1550" s="7">
        <v>544756</v>
      </c>
      <c r="G1550" s="7">
        <v>56388</v>
      </c>
      <c r="H1550" s="37">
        <v>13989.4</v>
      </c>
      <c r="I1550" s="7">
        <v>687</v>
      </c>
      <c r="J1550" s="7">
        <v>11</v>
      </c>
      <c r="K1550" s="7">
        <v>2</v>
      </c>
      <c r="L1550" s="38" cm="1">
        <f t="array" ref="L1550">ConvRate(K1550,J1550)</f>
        <v>0.18181818181818182</v>
      </c>
      <c r="M1550" s="39">
        <v>3815</v>
      </c>
      <c r="N1550" s="39" cm="1">
        <f t="array" ref="N1550">Profit(M1550,H1550)</f>
        <v>-10174.4</v>
      </c>
      <c r="O1550" s="40">
        <f t="shared" si="48"/>
        <v>20.363027656477438</v>
      </c>
      <c r="P1550" s="40" cm="1">
        <f t="array" ref="P1550">CostperConv('Master Data'!$H1550,'Master Data'!$K1550)</f>
        <v>6994.7</v>
      </c>
      <c r="Q1550" s="38">
        <f t="shared" si="49"/>
        <v>1.2183443285805491E-2</v>
      </c>
      <c r="R1550" s="41" cm="1">
        <f t="array" ref="R1550">ProfitPCNT(N1550,H1550)</f>
        <v>-0.72729352223826615</v>
      </c>
      <c r="T1550" s="11"/>
      <c r="U1550" s="11"/>
    </row>
    <row r="1551" spans="1:21" x14ac:dyDescent="0.2">
      <c r="A1551" s="8">
        <v>10</v>
      </c>
      <c r="B1551" s="30">
        <v>44348</v>
      </c>
      <c r="C1551" s="8" t="str" cm="1">
        <f t="array" ref="C1551">Host(D1551)</f>
        <v>Instagram</v>
      </c>
      <c r="D1551" s="8" t="s">
        <v>22</v>
      </c>
      <c r="E1551" s="8" t="s">
        <v>17</v>
      </c>
      <c r="F1551" s="8">
        <v>374754</v>
      </c>
      <c r="G1551" s="8">
        <v>132968</v>
      </c>
      <c r="H1551" s="31">
        <v>22364.41</v>
      </c>
      <c r="I1551" s="8">
        <v>1749</v>
      </c>
      <c r="J1551" s="8">
        <v>48</v>
      </c>
      <c r="K1551" s="8">
        <v>7</v>
      </c>
      <c r="L1551" s="32" cm="1">
        <f t="array" ref="L1551">ConvRate(K1551,J1551)</f>
        <v>0.14583333333333334</v>
      </c>
      <c r="M1551" s="33">
        <v>36628</v>
      </c>
      <c r="N1551" s="33" cm="1">
        <f t="array" ref="N1551">Profit(M1551,H1551)</f>
        <v>14263.59</v>
      </c>
      <c r="O1551" s="34">
        <f t="shared" si="48"/>
        <v>12.786969696969697</v>
      </c>
      <c r="P1551" s="34" cm="1">
        <f t="array" ref="P1551">CostperConv('Master Data'!$H1551,'Master Data'!$K1551)</f>
        <v>3194.9157142857143</v>
      </c>
      <c r="Q1551" s="32">
        <f t="shared" si="49"/>
        <v>1.315354070152217E-2</v>
      </c>
      <c r="R1551" s="35" cm="1">
        <f t="array" ref="R1551">ProfitPCNT(N1551,H1551)</f>
        <v>0.63778074181254951</v>
      </c>
      <c r="T1551" s="11"/>
      <c r="U1551" s="11"/>
    </row>
    <row r="1552" spans="1:21" x14ac:dyDescent="0.2">
      <c r="A1552" s="7">
        <v>11</v>
      </c>
      <c r="B1552" s="36">
        <v>44348</v>
      </c>
      <c r="C1552" s="7" t="str" cm="1">
        <f t="array" ref="C1552">Host(D1552)</f>
        <v>Google</v>
      </c>
      <c r="D1552" s="7" t="s">
        <v>23</v>
      </c>
      <c r="E1552" s="7" t="s">
        <v>24</v>
      </c>
      <c r="F1552" s="7">
        <v>39889</v>
      </c>
      <c r="G1552" s="7">
        <v>17074907</v>
      </c>
      <c r="H1552" s="37">
        <v>785.72</v>
      </c>
      <c r="I1552" s="7">
        <v>2477</v>
      </c>
      <c r="J1552" s="7">
        <v>3</v>
      </c>
      <c r="K1552" s="7">
        <v>1</v>
      </c>
      <c r="L1552" s="38" cm="1">
        <f t="array" ref="L1552">ConvRate(K1552,J1552)</f>
        <v>0.33333333333333331</v>
      </c>
      <c r="M1552" s="39">
        <v>0</v>
      </c>
      <c r="N1552" s="39" cm="1">
        <f t="array" ref="N1552">Profit(M1552,H1552)</f>
        <v>-785.72</v>
      </c>
      <c r="O1552" s="40">
        <f t="shared" si="48"/>
        <v>0.31720629794105776</v>
      </c>
      <c r="P1552" s="40" cm="1">
        <f t="array" ref="P1552">CostperConv('Master Data'!$H1552,'Master Data'!$K1552)</f>
        <v>785.72</v>
      </c>
      <c r="Q1552" s="38">
        <f t="shared" si="49"/>
        <v>1.4506667591220263E-4</v>
      </c>
      <c r="R1552" s="41" cm="1">
        <f t="array" ref="R1552">ProfitPCNT(N1552,H1552)</f>
        <v>-1</v>
      </c>
      <c r="T1552" s="11"/>
      <c r="U1552" s="11"/>
    </row>
    <row r="1553" spans="1:21" x14ac:dyDescent="0.2">
      <c r="A1553" s="8">
        <v>12</v>
      </c>
      <c r="B1553" s="30">
        <v>44349</v>
      </c>
      <c r="C1553" s="8" t="str" cm="1">
        <f t="array" ref="C1553">Host(D1553)</f>
        <v>Facebook</v>
      </c>
      <c r="D1553" s="8" t="s">
        <v>10</v>
      </c>
      <c r="E1553" s="8" t="s">
        <v>11</v>
      </c>
      <c r="F1553" s="8">
        <v>349043</v>
      </c>
      <c r="G1553" s="8">
        <v>546240</v>
      </c>
      <c r="H1553" s="31">
        <v>17985.599999999999</v>
      </c>
      <c r="I1553" s="8">
        <v>2308</v>
      </c>
      <c r="J1553" s="8">
        <v>54</v>
      </c>
      <c r="K1553" s="8">
        <v>3</v>
      </c>
      <c r="L1553" s="32" cm="1">
        <f t="array" ref="L1553">ConvRate(K1553,J1553)</f>
        <v>5.5555555555555552E-2</v>
      </c>
      <c r="M1553" s="33">
        <v>20868</v>
      </c>
      <c r="N1553" s="33" cm="1">
        <f t="array" ref="N1553">Profit(M1553,H1553)</f>
        <v>2882.4</v>
      </c>
      <c r="O1553" s="34">
        <f t="shared" si="48"/>
        <v>7.7927209705372613</v>
      </c>
      <c r="P1553" s="34" cm="1">
        <f t="array" ref="P1553">CostperConv('Master Data'!$H1553,'Master Data'!$K1553)</f>
        <v>5995.2</v>
      </c>
      <c r="Q1553" s="32">
        <f t="shared" si="49"/>
        <v>4.2252489748096072E-3</v>
      </c>
      <c r="R1553" s="35" cm="1">
        <f t="array" ref="R1553">ProfitPCNT(N1553,H1553)</f>
        <v>0.16026154256738726</v>
      </c>
      <c r="T1553" s="11"/>
      <c r="U1553" s="11"/>
    </row>
    <row r="1554" spans="1:21" x14ac:dyDescent="0.2">
      <c r="A1554" s="7">
        <v>13</v>
      </c>
      <c r="B1554" s="36">
        <v>44349</v>
      </c>
      <c r="C1554" s="7" t="str" cm="1">
        <f t="array" ref="C1554">Host(D1554)</f>
        <v>Facebook</v>
      </c>
      <c r="D1554" s="7" t="s">
        <v>12</v>
      </c>
      <c r="E1554" s="7" t="s">
        <v>11</v>
      </c>
      <c r="F1554" s="7">
        <v>348934</v>
      </c>
      <c r="G1554" s="7">
        <v>931177</v>
      </c>
      <c r="H1554" s="37">
        <v>2160.86</v>
      </c>
      <c r="I1554" s="7">
        <v>2867</v>
      </c>
      <c r="J1554" s="7">
        <v>9</v>
      </c>
      <c r="K1554" s="7">
        <v>1</v>
      </c>
      <c r="L1554" s="38" cm="1">
        <f t="array" ref="L1554">ConvRate(K1554,J1554)</f>
        <v>0.1111111111111111</v>
      </c>
      <c r="M1554" s="39">
        <v>0</v>
      </c>
      <c r="N1554" s="39" cm="1">
        <f t="array" ref="N1554">Profit(M1554,H1554)</f>
        <v>-2160.86</v>
      </c>
      <c r="O1554" s="40">
        <f t="shared" si="48"/>
        <v>0.75370073247296832</v>
      </c>
      <c r="P1554" s="40" cm="1">
        <f t="array" ref="P1554">CostperConv('Master Data'!$H1554,'Master Data'!$K1554)</f>
        <v>2160.86</v>
      </c>
      <c r="Q1554" s="38">
        <f t="shared" si="49"/>
        <v>3.0788990707459486E-3</v>
      </c>
      <c r="R1554" s="41" cm="1">
        <f t="array" ref="R1554">ProfitPCNT(N1554,H1554)</f>
        <v>-1</v>
      </c>
      <c r="T1554" s="11"/>
      <c r="U1554" s="11"/>
    </row>
    <row r="1555" spans="1:21" x14ac:dyDescent="0.2">
      <c r="A1555" s="8">
        <v>14</v>
      </c>
      <c r="B1555" s="30">
        <v>44349</v>
      </c>
      <c r="C1555" s="8" t="str" cm="1">
        <f t="array" ref="C1555">Host(D1555)</f>
        <v>Google</v>
      </c>
      <c r="D1555" s="8" t="s">
        <v>13</v>
      </c>
      <c r="E1555" s="8" t="s">
        <v>14</v>
      </c>
      <c r="F1555" s="8">
        <v>89459845</v>
      </c>
      <c r="G1555" s="8">
        <v>40692</v>
      </c>
      <c r="H1555" s="31">
        <v>11958.79</v>
      </c>
      <c r="I1555" s="8">
        <v>922</v>
      </c>
      <c r="J1555" s="8">
        <v>15</v>
      </c>
      <c r="K1555" s="8">
        <v>3</v>
      </c>
      <c r="L1555" s="32" cm="1">
        <f t="array" ref="L1555">ConvRate(K1555,J1555)</f>
        <v>0.2</v>
      </c>
      <c r="M1555" s="33">
        <v>23102</v>
      </c>
      <c r="N1555" s="33" cm="1">
        <f t="array" ref="N1555">Profit(M1555,H1555)</f>
        <v>11143.21</v>
      </c>
      <c r="O1555" s="34">
        <f t="shared" si="48"/>
        <v>12.970488069414317</v>
      </c>
      <c r="P1555" s="34" cm="1">
        <f t="array" ref="P1555">CostperConv('Master Data'!$H1555,'Master Data'!$K1555)</f>
        <v>3986.2633333333338</v>
      </c>
      <c r="Q1555" s="32">
        <f t="shared" si="49"/>
        <v>2.2658016317703724E-2</v>
      </c>
      <c r="R1555" s="35" cm="1">
        <f t="array" ref="R1555">ProfitPCNT(N1555,H1555)</f>
        <v>0.93180079255509951</v>
      </c>
      <c r="T1555" s="11"/>
      <c r="U1555" s="11"/>
    </row>
    <row r="1556" spans="1:21" x14ac:dyDescent="0.2">
      <c r="A1556" s="7">
        <v>15</v>
      </c>
      <c r="B1556" s="36">
        <v>44349</v>
      </c>
      <c r="C1556" s="7" t="str" cm="1">
        <f t="array" ref="C1556">Host(D1556)</f>
        <v>Google</v>
      </c>
      <c r="D1556" s="7" t="s">
        <v>15</v>
      </c>
      <c r="E1556" s="7" t="s">
        <v>14</v>
      </c>
      <c r="F1556" s="7">
        <v>127823</v>
      </c>
      <c r="G1556" s="7">
        <v>374262</v>
      </c>
      <c r="H1556" s="37">
        <v>17072.68</v>
      </c>
      <c r="I1556" s="7">
        <v>2299</v>
      </c>
      <c r="J1556" s="7">
        <v>39</v>
      </c>
      <c r="K1556" s="7">
        <v>4</v>
      </c>
      <c r="L1556" s="38" cm="1">
        <f t="array" ref="L1556">ConvRate(K1556,J1556)</f>
        <v>0.10256410256410256</v>
      </c>
      <c r="M1556" s="39">
        <v>10423</v>
      </c>
      <c r="N1556" s="39" cm="1">
        <f t="array" ref="N1556">Profit(M1556,H1556)</f>
        <v>-6649.68</v>
      </c>
      <c r="O1556" s="40">
        <f t="shared" si="48"/>
        <v>7.4261331013484124</v>
      </c>
      <c r="P1556" s="40" cm="1">
        <f t="array" ref="P1556">CostperConv('Master Data'!$H1556,'Master Data'!$K1556)</f>
        <v>4268.17</v>
      </c>
      <c r="Q1556" s="38">
        <f t="shared" si="49"/>
        <v>6.1427556097065688E-3</v>
      </c>
      <c r="R1556" s="41" cm="1">
        <f t="array" ref="R1556">ProfitPCNT(N1556,H1556)</f>
        <v>-0.38949245226877094</v>
      </c>
      <c r="T1556" s="11"/>
      <c r="U1556" s="11"/>
    </row>
    <row r="1557" spans="1:21" x14ac:dyDescent="0.2">
      <c r="A1557" s="8">
        <v>16</v>
      </c>
      <c r="B1557" s="30">
        <v>44349</v>
      </c>
      <c r="C1557" s="8" t="str" cm="1">
        <f t="array" ref="C1557">Host(D1557)</f>
        <v>YouTube</v>
      </c>
      <c r="D1557" s="8" t="s">
        <v>16</v>
      </c>
      <c r="E1557" s="8" t="s">
        <v>17</v>
      </c>
      <c r="F1557" s="8">
        <v>10934</v>
      </c>
      <c r="G1557" s="8">
        <v>512087</v>
      </c>
      <c r="H1557" s="31">
        <v>39928.51</v>
      </c>
      <c r="I1557" s="8">
        <v>3756</v>
      </c>
      <c r="J1557" s="8">
        <v>92</v>
      </c>
      <c r="K1557" s="8">
        <v>15</v>
      </c>
      <c r="L1557" s="32" cm="1">
        <f t="array" ref="L1557">ConvRate(K1557,J1557)</f>
        <v>0.16304347826086957</v>
      </c>
      <c r="M1557" s="33">
        <v>120173</v>
      </c>
      <c r="N1557" s="33" cm="1">
        <f t="array" ref="N1557">Profit(M1557,H1557)</f>
        <v>80244.490000000005</v>
      </c>
      <c r="O1557" s="34">
        <f t="shared" si="48"/>
        <v>10.630593716719915</v>
      </c>
      <c r="P1557" s="34" cm="1">
        <f t="array" ref="P1557">CostperConv('Master Data'!$H1557,'Master Data'!$K1557)</f>
        <v>2661.9006666666669</v>
      </c>
      <c r="Q1557" s="32">
        <f t="shared" si="49"/>
        <v>7.3346911755229095E-3</v>
      </c>
      <c r="R1557" s="35" cm="1">
        <f t="array" ref="R1557">ProfitPCNT(N1557,H1557)</f>
        <v>2.0097040936413606</v>
      </c>
      <c r="T1557" s="11"/>
      <c r="U1557" s="11"/>
    </row>
    <row r="1558" spans="1:21" x14ac:dyDescent="0.2">
      <c r="A1558" s="7">
        <v>17</v>
      </c>
      <c r="B1558" s="36">
        <v>44349</v>
      </c>
      <c r="C1558" s="7" t="str" cm="1">
        <f t="array" ref="C1558">Host(D1558)</f>
        <v>Instagram</v>
      </c>
      <c r="D1558" s="7" t="s">
        <v>18</v>
      </c>
      <c r="E1558" s="7" t="s">
        <v>11</v>
      </c>
      <c r="F1558" s="7">
        <v>9034945</v>
      </c>
      <c r="G1558" s="7">
        <v>614119</v>
      </c>
      <c r="H1558" s="37">
        <v>28372.01</v>
      </c>
      <c r="I1558" s="7">
        <v>3218</v>
      </c>
      <c r="J1558" s="7">
        <v>45</v>
      </c>
      <c r="K1558" s="7">
        <v>7</v>
      </c>
      <c r="L1558" s="38" cm="1">
        <f t="array" ref="L1558">ConvRate(K1558,J1558)</f>
        <v>0.15555555555555556</v>
      </c>
      <c r="M1558" s="39">
        <v>45796</v>
      </c>
      <c r="N1558" s="39" cm="1">
        <f t="array" ref="N1558">Profit(M1558,H1558)</f>
        <v>17423.990000000002</v>
      </c>
      <c r="O1558" s="40">
        <f t="shared" si="48"/>
        <v>8.8166594157862015</v>
      </c>
      <c r="P1558" s="40" cm="1">
        <f t="array" ref="P1558">CostperConv('Master Data'!$H1558,'Master Data'!$K1558)</f>
        <v>4053.1442857142856</v>
      </c>
      <c r="Q1558" s="38">
        <f t="shared" si="49"/>
        <v>5.2400267700559661E-3</v>
      </c>
      <c r="R1558" s="41" cm="1">
        <f t="array" ref="R1558">ProfitPCNT(N1558,H1558)</f>
        <v>0.6141260347786428</v>
      </c>
      <c r="T1558" s="11"/>
      <c r="U1558" s="11"/>
    </row>
    <row r="1559" spans="1:21" x14ac:dyDescent="0.2">
      <c r="A1559" s="8">
        <v>18</v>
      </c>
      <c r="B1559" s="30">
        <v>44349</v>
      </c>
      <c r="C1559" s="8" t="str" cm="1">
        <f t="array" ref="C1559">Host(D1559)</f>
        <v>Instagram</v>
      </c>
      <c r="D1559" s="8" t="s">
        <v>19</v>
      </c>
      <c r="E1559" s="8" t="s">
        <v>11</v>
      </c>
      <c r="F1559" s="8">
        <v>983498</v>
      </c>
      <c r="G1559" s="8">
        <v>1113992</v>
      </c>
      <c r="H1559" s="31">
        <v>1386.34</v>
      </c>
      <c r="I1559" s="8">
        <v>5480</v>
      </c>
      <c r="J1559" s="8">
        <v>14</v>
      </c>
      <c r="K1559" s="8">
        <v>1</v>
      </c>
      <c r="L1559" s="32" cm="1">
        <f t="array" ref="L1559">ConvRate(K1559,J1559)</f>
        <v>7.1428571428571425E-2</v>
      </c>
      <c r="M1559" s="33">
        <v>0</v>
      </c>
      <c r="N1559" s="33" cm="1">
        <f t="array" ref="N1559">Profit(M1559,H1559)</f>
        <v>-1386.34</v>
      </c>
      <c r="O1559" s="34">
        <f t="shared" si="48"/>
        <v>0.25298175182481752</v>
      </c>
      <c r="P1559" s="34" cm="1">
        <f t="array" ref="P1559">CostperConv('Master Data'!$H1559,'Master Data'!$K1559)</f>
        <v>1386.34</v>
      </c>
      <c r="Q1559" s="32">
        <f t="shared" si="49"/>
        <v>4.919245380577239E-3</v>
      </c>
      <c r="R1559" s="35" cm="1">
        <f t="array" ref="R1559">ProfitPCNT(N1559,H1559)</f>
        <v>-1</v>
      </c>
      <c r="T1559" s="11"/>
      <c r="U1559" s="11"/>
    </row>
    <row r="1560" spans="1:21" x14ac:dyDescent="0.2">
      <c r="A1560" s="7">
        <v>19</v>
      </c>
      <c r="B1560" s="36">
        <v>44349</v>
      </c>
      <c r="C1560" s="7" t="str" cm="1">
        <f t="array" ref="C1560">Host(D1560)</f>
        <v>Facebook</v>
      </c>
      <c r="D1560" s="7" t="s">
        <v>20</v>
      </c>
      <c r="E1560" s="7" t="s">
        <v>11</v>
      </c>
      <c r="F1560" s="7">
        <v>4387490</v>
      </c>
      <c r="G1560" s="7">
        <v>11882</v>
      </c>
      <c r="H1560" s="37">
        <v>160.56</v>
      </c>
      <c r="I1560" s="7">
        <v>246</v>
      </c>
      <c r="J1560" s="7">
        <v>0</v>
      </c>
      <c r="K1560" s="7">
        <v>1</v>
      </c>
      <c r="L1560" s="38" cm="1">
        <f t="array" ref="L1560">ConvRate(K1560,J1560)</f>
        <v>0</v>
      </c>
      <c r="M1560" s="39">
        <v>0</v>
      </c>
      <c r="N1560" s="39" cm="1">
        <f t="array" ref="N1560">Profit(M1560,H1560)</f>
        <v>-160.56</v>
      </c>
      <c r="O1560" s="40">
        <f t="shared" si="48"/>
        <v>0.65268292682926832</v>
      </c>
      <c r="P1560" s="40" cm="1">
        <f t="array" ref="P1560">CostperConv('Master Data'!$H1560,'Master Data'!$K1560)</f>
        <v>160.56</v>
      </c>
      <c r="Q1560" s="38">
        <f t="shared" si="49"/>
        <v>2.0703585255007574E-2</v>
      </c>
      <c r="R1560" s="41" cm="1">
        <f t="array" ref="R1560">ProfitPCNT(N1560,H1560)</f>
        <v>-1</v>
      </c>
      <c r="T1560" s="11"/>
      <c r="U1560" s="11"/>
    </row>
    <row r="1561" spans="1:21" x14ac:dyDescent="0.2">
      <c r="A1561" s="8">
        <v>20</v>
      </c>
      <c r="B1561" s="30">
        <v>44349</v>
      </c>
      <c r="C1561" s="8" t="str" cm="1">
        <f t="array" ref="C1561">Host(D1561)</f>
        <v>Facebook</v>
      </c>
      <c r="D1561" s="8" t="s">
        <v>21</v>
      </c>
      <c r="E1561" s="8" t="s">
        <v>11</v>
      </c>
      <c r="F1561" s="8">
        <v>544756</v>
      </c>
      <c r="G1561" s="8">
        <v>91791</v>
      </c>
      <c r="H1561" s="31">
        <v>7492.38</v>
      </c>
      <c r="I1561" s="8">
        <v>1220</v>
      </c>
      <c r="J1561" s="8">
        <v>7</v>
      </c>
      <c r="K1561" s="8">
        <v>1</v>
      </c>
      <c r="L1561" s="32" cm="1">
        <f t="array" ref="L1561">ConvRate(K1561,J1561)</f>
        <v>0.14285714285714285</v>
      </c>
      <c r="M1561" s="33">
        <v>978</v>
      </c>
      <c r="N1561" s="33" cm="1">
        <f t="array" ref="N1561">Profit(M1561,H1561)</f>
        <v>-6514.38</v>
      </c>
      <c r="O1561" s="34">
        <f t="shared" si="48"/>
        <v>6.141295081967213</v>
      </c>
      <c r="P1561" s="34" cm="1">
        <f t="array" ref="P1561">CostperConv('Master Data'!$H1561,'Master Data'!$K1561)</f>
        <v>7492.38</v>
      </c>
      <c r="Q1561" s="32">
        <f t="shared" si="49"/>
        <v>1.3291063394014663E-2</v>
      </c>
      <c r="R1561" s="35" cm="1">
        <f t="array" ref="R1561">ProfitPCNT(N1561,H1561)</f>
        <v>-0.8694673788569186</v>
      </c>
      <c r="T1561" s="11"/>
      <c r="U1561" s="11"/>
    </row>
    <row r="1562" spans="1:21" x14ac:dyDescent="0.2">
      <c r="A1562" s="7">
        <v>21</v>
      </c>
      <c r="B1562" s="36">
        <v>44349</v>
      </c>
      <c r="C1562" s="7" t="str" cm="1">
        <f t="array" ref="C1562">Host(D1562)</f>
        <v>Instagram</v>
      </c>
      <c r="D1562" s="7" t="s">
        <v>22</v>
      </c>
      <c r="E1562" s="7" t="s">
        <v>17</v>
      </c>
      <c r="F1562" s="7">
        <v>374754</v>
      </c>
      <c r="G1562" s="7">
        <v>275273</v>
      </c>
      <c r="H1562" s="37">
        <v>11959.08</v>
      </c>
      <c r="I1562" s="7">
        <v>2768</v>
      </c>
      <c r="J1562" s="7">
        <v>22</v>
      </c>
      <c r="K1562" s="7">
        <v>2</v>
      </c>
      <c r="L1562" s="38" cm="1">
        <f t="array" ref="L1562">ConvRate(K1562,J1562)</f>
        <v>9.0909090909090912E-2</v>
      </c>
      <c r="M1562" s="39">
        <v>11973</v>
      </c>
      <c r="N1562" s="39" cm="1">
        <f t="array" ref="N1562">Profit(M1562,H1562)</f>
        <v>13.92</v>
      </c>
      <c r="O1562" s="40">
        <f t="shared" si="48"/>
        <v>4.320476878612717</v>
      </c>
      <c r="P1562" s="40" cm="1">
        <f t="array" ref="P1562">CostperConv('Master Data'!$H1562,'Master Data'!$K1562)</f>
        <v>5979.54</v>
      </c>
      <c r="Q1562" s="38">
        <f t="shared" si="49"/>
        <v>1.0055472203957526E-2</v>
      </c>
      <c r="R1562" s="41" cm="1">
        <f t="array" ref="R1562">ProfitPCNT(N1562,H1562)</f>
        <v>1.1639691347494958E-3</v>
      </c>
      <c r="T1562" s="11"/>
      <c r="U1562" s="11"/>
    </row>
    <row r="1563" spans="1:21" x14ac:dyDescent="0.2">
      <c r="A1563" s="8">
        <v>22</v>
      </c>
      <c r="B1563" s="30">
        <v>44349</v>
      </c>
      <c r="C1563" s="8" t="str" cm="1">
        <f t="array" ref="C1563">Host(D1563)</f>
        <v>Google</v>
      </c>
      <c r="D1563" s="8" t="s">
        <v>23</v>
      </c>
      <c r="E1563" s="8" t="s">
        <v>24</v>
      </c>
      <c r="F1563" s="8">
        <v>39889</v>
      </c>
      <c r="G1563" s="8">
        <v>44173165</v>
      </c>
      <c r="H1563" s="31">
        <v>49527.51</v>
      </c>
      <c r="I1563" s="8">
        <v>3540</v>
      </c>
      <c r="J1563" s="8">
        <v>98</v>
      </c>
      <c r="K1563" s="8">
        <v>15</v>
      </c>
      <c r="L1563" s="32" cm="1">
        <f t="array" ref="L1563">ConvRate(K1563,J1563)</f>
        <v>0.15306122448979592</v>
      </c>
      <c r="M1563" s="33">
        <v>54018</v>
      </c>
      <c r="N1563" s="33" cm="1">
        <f t="array" ref="N1563">Profit(M1563,H1563)</f>
        <v>4490.49</v>
      </c>
      <c r="O1563" s="34">
        <f t="shared" si="48"/>
        <v>13.990822033898306</v>
      </c>
      <c r="P1563" s="34" cm="1">
        <f t="array" ref="P1563">CostperConv('Master Data'!$H1563,'Master Data'!$K1563)</f>
        <v>3301.8340000000003</v>
      </c>
      <c r="Q1563" s="32">
        <f t="shared" si="49"/>
        <v>8.0139152356413672E-5</v>
      </c>
      <c r="R1563" s="35" cm="1">
        <f t="array" ref="R1563">ProfitPCNT(N1563,H1563)</f>
        <v>9.0666581057678844E-2</v>
      </c>
      <c r="T1563" s="11"/>
      <c r="U1563" s="11"/>
    </row>
    <row r="1564" spans="1:21" x14ac:dyDescent="0.2">
      <c r="A1564" s="7">
        <v>23</v>
      </c>
      <c r="B1564" s="36">
        <v>44350</v>
      </c>
      <c r="C1564" s="7" t="str" cm="1">
        <f t="array" ref="C1564">Host(D1564)</f>
        <v>Facebook</v>
      </c>
      <c r="D1564" s="7" t="s">
        <v>10</v>
      </c>
      <c r="E1564" s="7" t="s">
        <v>11</v>
      </c>
      <c r="F1564" s="7">
        <v>349043</v>
      </c>
      <c r="G1564" s="7">
        <v>2573346</v>
      </c>
      <c r="H1564" s="37">
        <v>63292.89</v>
      </c>
      <c r="I1564" s="7">
        <v>6070</v>
      </c>
      <c r="J1564" s="7">
        <v>97</v>
      </c>
      <c r="K1564" s="7">
        <v>12</v>
      </c>
      <c r="L1564" s="38" cm="1">
        <f t="array" ref="L1564">ConvRate(K1564,J1564)</f>
        <v>0.12371134020618557</v>
      </c>
      <c r="M1564" s="39">
        <v>77454</v>
      </c>
      <c r="N1564" s="39" cm="1">
        <f t="array" ref="N1564">Profit(M1564,H1564)</f>
        <v>14161.11</v>
      </c>
      <c r="O1564" s="40">
        <f t="shared" si="48"/>
        <v>10.427164744645799</v>
      </c>
      <c r="P1564" s="40" cm="1">
        <f t="array" ref="P1564">CostperConv('Master Data'!$H1564,'Master Data'!$K1564)</f>
        <v>5274.4075000000003</v>
      </c>
      <c r="Q1564" s="38">
        <f t="shared" si="49"/>
        <v>2.3587966794982097E-3</v>
      </c>
      <c r="R1564" s="41" cm="1">
        <f t="array" ref="R1564">ProfitPCNT(N1564,H1564)</f>
        <v>0.22373934892213013</v>
      </c>
      <c r="T1564" s="11"/>
      <c r="U1564" s="11"/>
    </row>
    <row r="1565" spans="1:21" x14ac:dyDescent="0.2">
      <c r="A1565" s="8">
        <v>24</v>
      </c>
      <c r="B1565" s="30">
        <v>44350</v>
      </c>
      <c r="C1565" s="8" t="str" cm="1">
        <f t="array" ref="C1565">Host(D1565)</f>
        <v>Facebook</v>
      </c>
      <c r="D1565" s="8" t="s">
        <v>12</v>
      </c>
      <c r="E1565" s="8" t="s">
        <v>11</v>
      </c>
      <c r="F1565" s="8">
        <v>348934</v>
      </c>
      <c r="G1565" s="8">
        <v>1231825</v>
      </c>
      <c r="H1565" s="31">
        <v>73442.5</v>
      </c>
      <c r="I1565" s="8">
        <v>9012</v>
      </c>
      <c r="J1565" s="8">
        <v>186</v>
      </c>
      <c r="K1565" s="8">
        <v>9</v>
      </c>
      <c r="L1565" s="32" cm="1">
        <f t="array" ref="L1565">ConvRate(K1565,J1565)</f>
        <v>4.8387096774193547E-2</v>
      </c>
      <c r="M1565" s="33">
        <v>63020</v>
      </c>
      <c r="N1565" s="33" cm="1">
        <f t="array" ref="N1565">Profit(M1565,H1565)</f>
        <v>-10422.5</v>
      </c>
      <c r="O1565" s="34">
        <f t="shared" si="48"/>
        <v>8.1494118952507772</v>
      </c>
      <c r="P1565" s="34" cm="1">
        <f t="array" ref="P1565">CostperConv('Master Data'!$H1565,'Master Data'!$K1565)</f>
        <v>8160.2777777777774</v>
      </c>
      <c r="Q1565" s="32">
        <f t="shared" si="49"/>
        <v>7.3159742658250966E-3</v>
      </c>
      <c r="R1565" s="35" cm="1">
        <f t="array" ref="R1565">ProfitPCNT(N1565,H1565)</f>
        <v>-0.14191374204309493</v>
      </c>
      <c r="T1565" s="11"/>
      <c r="U1565" s="11"/>
    </row>
    <row r="1566" spans="1:21" x14ac:dyDescent="0.2">
      <c r="A1566" s="7">
        <v>25</v>
      </c>
      <c r="B1566" s="36">
        <v>44350</v>
      </c>
      <c r="C1566" s="7" t="str" cm="1">
        <f t="array" ref="C1566">Host(D1566)</f>
        <v>Google</v>
      </c>
      <c r="D1566" s="7" t="s">
        <v>13</v>
      </c>
      <c r="E1566" s="7" t="s">
        <v>14</v>
      </c>
      <c r="F1566" s="7">
        <v>89459845</v>
      </c>
      <c r="G1566" s="7">
        <v>118143</v>
      </c>
      <c r="H1566" s="37">
        <v>64339.75</v>
      </c>
      <c r="I1566" s="7">
        <v>2857</v>
      </c>
      <c r="J1566" s="7">
        <v>67</v>
      </c>
      <c r="K1566" s="7">
        <v>13</v>
      </c>
      <c r="L1566" s="38" cm="1">
        <f t="array" ref="L1566">ConvRate(K1566,J1566)</f>
        <v>0.19402985074626866</v>
      </c>
      <c r="M1566" s="39">
        <v>98958</v>
      </c>
      <c r="N1566" s="39" cm="1">
        <f t="array" ref="N1566">Profit(M1566,H1566)</f>
        <v>34618.25</v>
      </c>
      <c r="O1566" s="40">
        <f t="shared" si="48"/>
        <v>22.520038501925097</v>
      </c>
      <c r="P1566" s="40" cm="1">
        <f t="array" ref="P1566">CostperConv('Master Data'!$H1566,'Master Data'!$K1566)</f>
        <v>4949.2115384615381</v>
      </c>
      <c r="Q1566" s="38">
        <f t="shared" si="49"/>
        <v>2.4182558424959581E-2</v>
      </c>
      <c r="R1566" s="41" cm="1">
        <f t="array" ref="R1566">ProfitPCNT(N1566,H1566)</f>
        <v>0.53805384696086012</v>
      </c>
      <c r="T1566" s="11"/>
      <c r="U1566" s="11"/>
    </row>
    <row r="1567" spans="1:21" x14ac:dyDescent="0.2">
      <c r="A1567" s="8">
        <v>26</v>
      </c>
      <c r="B1567" s="30">
        <v>44350</v>
      </c>
      <c r="C1567" s="8" t="str" cm="1">
        <f t="array" ref="C1567">Host(D1567)</f>
        <v>Google</v>
      </c>
      <c r="D1567" s="8" t="s">
        <v>15</v>
      </c>
      <c r="E1567" s="8" t="s">
        <v>14</v>
      </c>
      <c r="F1567" s="8">
        <v>127823</v>
      </c>
      <c r="G1567" s="8">
        <v>4966878</v>
      </c>
      <c r="H1567" s="31">
        <v>42428.03</v>
      </c>
      <c r="I1567" s="8">
        <v>6517</v>
      </c>
      <c r="J1567" s="8">
        <v>166</v>
      </c>
      <c r="K1567" s="8">
        <v>11</v>
      </c>
      <c r="L1567" s="32" cm="1">
        <f t="array" ref="L1567">ConvRate(K1567,J1567)</f>
        <v>6.6265060240963861E-2</v>
      </c>
      <c r="M1567" s="33">
        <v>40668</v>
      </c>
      <c r="N1567" s="33" cm="1">
        <f t="array" ref="N1567">Profit(M1567,H1567)</f>
        <v>-1760.03</v>
      </c>
      <c r="O1567" s="34">
        <f t="shared" si="48"/>
        <v>6.5103621298143315</v>
      </c>
      <c r="P1567" s="34" cm="1">
        <f t="array" ref="P1567">CostperConv('Master Data'!$H1567,'Master Data'!$K1567)</f>
        <v>3857.0936363636361</v>
      </c>
      <c r="Q1567" s="32">
        <f t="shared" si="49"/>
        <v>1.312091821059426E-3</v>
      </c>
      <c r="R1567" s="35" cm="1">
        <f t="array" ref="R1567">ProfitPCNT(N1567,H1567)</f>
        <v>-4.1482717910777379E-2</v>
      </c>
      <c r="T1567" s="11"/>
      <c r="U1567" s="11"/>
    </row>
    <row r="1568" spans="1:21" x14ac:dyDescent="0.2">
      <c r="A1568" s="7">
        <v>27</v>
      </c>
      <c r="B1568" s="36">
        <v>44350</v>
      </c>
      <c r="C1568" s="7" t="str" cm="1">
        <f t="array" ref="C1568">Host(D1568)</f>
        <v>YouTube</v>
      </c>
      <c r="D1568" s="7" t="s">
        <v>16</v>
      </c>
      <c r="E1568" s="7" t="s">
        <v>17</v>
      </c>
      <c r="F1568" s="7">
        <v>10934</v>
      </c>
      <c r="G1568" s="7">
        <v>1196971</v>
      </c>
      <c r="H1568" s="37">
        <v>222661.29</v>
      </c>
      <c r="I1568" s="7">
        <v>12839</v>
      </c>
      <c r="J1568" s="7">
        <v>496</v>
      </c>
      <c r="K1568" s="7">
        <v>91</v>
      </c>
      <c r="L1568" s="38" cm="1">
        <f t="array" ref="L1568">ConvRate(K1568,J1568)</f>
        <v>0.18346774193548387</v>
      </c>
      <c r="M1568" s="39">
        <v>767925</v>
      </c>
      <c r="N1568" s="39" cm="1">
        <f t="array" ref="N1568">Profit(M1568,H1568)</f>
        <v>545263.71</v>
      </c>
      <c r="O1568" s="40">
        <f t="shared" si="48"/>
        <v>17.342572630267156</v>
      </c>
      <c r="P1568" s="40" cm="1">
        <f t="array" ref="P1568">CostperConv('Master Data'!$H1568,'Master Data'!$K1568)</f>
        <v>2446.8273626373625</v>
      </c>
      <c r="Q1568" s="38">
        <f t="shared" si="49"/>
        <v>1.0726241487889013E-2</v>
      </c>
      <c r="R1568" s="41" cm="1">
        <f t="array" ref="R1568">ProfitPCNT(N1568,H1568)</f>
        <v>2.4488482483865961</v>
      </c>
      <c r="T1568" s="11"/>
      <c r="U1568" s="11"/>
    </row>
    <row r="1569" spans="1:21" x14ac:dyDescent="0.2">
      <c r="A1569" s="8">
        <v>28</v>
      </c>
      <c r="B1569" s="30">
        <v>44350</v>
      </c>
      <c r="C1569" s="8" t="str" cm="1">
        <f t="array" ref="C1569">Host(D1569)</f>
        <v>Instagram</v>
      </c>
      <c r="D1569" s="8" t="s">
        <v>18</v>
      </c>
      <c r="E1569" s="8" t="s">
        <v>11</v>
      </c>
      <c r="F1569" s="8">
        <v>9034945</v>
      </c>
      <c r="G1569" s="8">
        <v>1807086</v>
      </c>
      <c r="H1569" s="31">
        <v>59022.11</v>
      </c>
      <c r="I1569" s="8">
        <v>7739</v>
      </c>
      <c r="J1569" s="8">
        <v>139</v>
      </c>
      <c r="K1569" s="8">
        <v>16</v>
      </c>
      <c r="L1569" s="32" cm="1">
        <f t="array" ref="L1569">ConvRate(K1569,J1569)</f>
        <v>0.11510791366906475</v>
      </c>
      <c r="M1569" s="33">
        <v>87701</v>
      </c>
      <c r="N1569" s="33" cm="1">
        <f t="array" ref="N1569">Profit(M1569,H1569)</f>
        <v>28678.89</v>
      </c>
      <c r="O1569" s="34">
        <f t="shared" si="48"/>
        <v>7.6265809536115778</v>
      </c>
      <c r="P1569" s="34" cm="1">
        <f t="array" ref="P1569">CostperConv('Master Data'!$H1569,'Master Data'!$K1569)</f>
        <v>3688.881875</v>
      </c>
      <c r="Q1569" s="32">
        <f t="shared" si="49"/>
        <v>4.282585333514841E-3</v>
      </c>
      <c r="R1569" s="35" cm="1">
        <f t="array" ref="R1569">ProfitPCNT(N1569,H1569)</f>
        <v>0.48590079209299702</v>
      </c>
      <c r="T1569" s="11"/>
      <c r="U1569" s="11"/>
    </row>
    <row r="1570" spans="1:21" x14ac:dyDescent="0.2">
      <c r="A1570" s="7">
        <v>29</v>
      </c>
      <c r="B1570" s="36">
        <v>44350</v>
      </c>
      <c r="C1570" s="7" t="str" cm="1">
        <f t="array" ref="C1570">Host(D1570)</f>
        <v>Instagram</v>
      </c>
      <c r="D1570" s="7" t="s">
        <v>19</v>
      </c>
      <c r="E1570" s="7" t="s">
        <v>11</v>
      </c>
      <c r="F1570" s="7">
        <v>983498</v>
      </c>
      <c r="G1570" s="7">
        <v>3130973</v>
      </c>
      <c r="H1570" s="37">
        <v>103501.77</v>
      </c>
      <c r="I1570" s="7">
        <v>13151</v>
      </c>
      <c r="J1570" s="7">
        <v>491</v>
      </c>
      <c r="K1570" s="7">
        <v>42</v>
      </c>
      <c r="L1570" s="38" cm="1">
        <f t="array" ref="L1570">ConvRate(K1570,J1570)</f>
        <v>8.5539714867617106E-2</v>
      </c>
      <c r="M1570" s="39">
        <v>123660</v>
      </c>
      <c r="N1570" s="39" cm="1">
        <f t="array" ref="N1570">Profit(M1570,H1570)</f>
        <v>20158.23</v>
      </c>
      <c r="O1570" s="40">
        <f t="shared" si="48"/>
        <v>7.8702585354725878</v>
      </c>
      <c r="P1570" s="40" cm="1">
        <f t="array" ref="P1570">CostperConv('Master Data'!$H1570,'Master Data'!$K1570)</f>
        <v>2464.3278571428573</v>
      </c>
      <c r="Q1570" s="38">
        <f t="shared" si="49"/>
        <v>4.2002917303981865E-3</v>
      </c>
      <c r="R1570" s="41" cm="1">
        <f t="array" ref="R1570">ProfitPCNT(N1570,H1570)</f>
        <v>0.19476217653089409</v>
      </c>
      <c r="T1570" s="11"/>
      <c r="U1570" s="11"/>
    </row>
    <row r="1571" spans="1:21" x14ac:dyDescent="0.2">
      <c r="A1571" s="8">
        <v>30</v>
      </c>
      <c r="B1571" s="30">
        <v>44350</v>
      </c>
      <c r="C1571" s="8" t="str" cm="1">
        <f t="array" ref="C1571">Host(D1571)</f>
        <v>Facebook</v>
      </c>
      <c r="D1571" s="8" t="s">
        <v>20</v>
      </c>
      <c r="E1571" s="8" t="s">
        <v>11</v>
      </c>
      <c r="F1571" s="8">
        <v>4387490</v>
      </c>
      <c r="G1571" s="8">
        <v>28454</v>
      </c>
      <c r="H1571" s="31">
        <v>5666.41</v>
      </c>
      <c r="I1571" s="8">
        <v>1050</v>
      </c>
      <c r="J1571" s="8">
        <v>17</v>
      </c>
      <c r="K1571" s="8">
        <v>3</v>
      </c>
      <c r="L1571" s="32" cm="1">
        <f t="array" ref="L1571">ConvRate(K1571,J1571)</f>
        <v>0.17647058823529413</v>
      </c>
      <c r="M1571" s="33">
        <v>25060</v>
      </c>
      <c r="N1571" s="33" cm="1">
        <f t="array" ref="N1571">Profit(M1571,H1571)</f>
        <v>19393.59</v>
      </c>
      <c r="O1571" s="34">
        <f t="shared" si="48"/>
        <v>5.396580952380952</v>
      </c>
      <c r="P1571" s="34" cm="1">
        <f t="array" ref="P1571">CostperConv('Master Data'!$H1571,'Master Data'!$K1571)</f>
        <v>1888.8033333333333</v>
      </c>
      <c r="Q1571" s="32">
        <f t="shared" si="49"/>
        <v>3.6901665846629648E-2</v>
      </c>
      <c r="R1571" s="35" cm="1">
        <f t="array" ref="R1571">ProfitPCNT(N1571,H1571)</f>
        <v>3.4225532568239858</v>
      </c>
      <c r="T1571" s="11"/>
      <c r="U1571" s="11"/>
    </row>
    <row r="1572" spans="1:21" x14ac:dyDescent="0.2">
      <c r="A1572" s="7">
        <v>31</v>
      </c>
      <c r="B1572" s="36">
        <v>44350</v>
      </c>
      <c r="C1572" s="7" t="str" cm="1">
        <f t="array" ref="C1572">Host(D1572)</f>
        <v>Facebook</v>
      </c>
      <c r="D1572" s="7" t="s">
        <v>21</v>
      </c>
      <c r="E1572" s="7" t="s">
        <v>11</v>
      </c>
      <c r="F1572" s="7">
        <v>544756</v>
      </c>
      <c r="G1572" s="7">
        <v>259744</v>
      </c>
      <c r="H1572" s="37">
        <v>88795.26</v>
      </c>
      <c r="I1572" s="7">
        <v>2891</v>
      </c>
      <c r="J1572" s="7">
        <v>79</v>
      </c>
      <c r="K1572" s="7">
        <v>9</v>
      </c>
      <c r="L1572" s="38" cm="1">
        <f t="array" ref="L1572">ConvRate(K1572,J1572)</f>
        <v>0.11392405063291139</v>
      </c>
      <c r="M1572" s="39">
        <v>5933</v>
      </c>
      <c r="N1572" s="39" cm="1">
        <f t="array" ref="N1572">Profit(M1572,H1572)</f>
        <v>-82862.259999999995</v>
      </c>
      <c r="O1572" s="40">
        <f t="shared" si="48"/>
        <v>30.714375648564509</v>
      </c>
      <c r="P1572" s="40" cm="1">
        <f t="array" ref="P1572">CostperConv('Master Data'!$H1572,'Master Data'!$K1572)</f>
        <v>9866.14</v>
      </c>
      <c r="Q1572" s="38">
        <f t="shared" si="49"/>
        <v>1.1130189725267955E-2</v>
      </c>
      <c r="R1572" s="41" cm="1">
        <f t="array" ref="R1572">ProfitPCNT(N1572,H1572)</f>
        <v>-0.93318337037359878</v>
      </c>
      <c r="T1572" s="11"/>
      <c r="U1572" s="11"/>
    </row>
    <row r="1573" spans="1:21" x14ac:dyDescent="0.2">
      <c r="A1573" s="8">
        <v>32</v>
      </c>
      <c r="B1573" s="30">
        <v>44350</v>
      </c>
      <c r="C1573" s="8" t="str" cm="1">
        <f t="array" ref="C1573">Host(D1573)</f>
        <v>Instagram</v>
      </c>
      <c r="D1573" s="8" t="s">
        <v>22</v>
      </c>
      <c r="E1573" s="8" t="s">
        <v>17</v>
      </c>
      <c r="F1573" s="8">
        <v>374754</v>
      </c>
      <c r="G1573" s="8">
        <v>758164</v>
      </c>
      <c r="H1573" s="31">
        <v>160236.94</v>
      </c>
      <c r="I1573" s="8">
        <v>7306</v>
      </c>
      <c r="J1573" s="8">
        <v>389</v>
      </c>
      <c r="K1573" s="8">
        <v>42</v>
      </c>
      <c r="L1573" s="32" cm="1">
        <f t="array" ref="L1573">ConvRate(K1573,J1573)</f>
        <v>0.10796915167095116</v>
      </c>
      <c r="M1573" s="33">
        <v>232982</v>
      </c>
      <c r="N1573" s="33" cm="1">
        <f t="array" ref="N1573">Profit(M1573,H1573)</f>
        <v>72745.06</v>
      </c>
      <c r="O1573" s="34">
        <f t="shared" si="48"/>
        <v>21.932239255406515</v>
      </c>
      <c r="P1573" s="34" cm="1">
        <f t="array" ref="P1573">CostperConv('Master Data'!$H1573,'Master Data'!$K1573)</f>
        <v>3815.1652380952382</v>
      </c>
      <c r="Q1573" s="32">
        <f t="shared" si="49"/>
        <v>9.6364374990107679E-3</v>
      </c>
      <c r="R1573" s="35" cm="1">
        <f t="array" ref="R1573">ProfitPCNT(N1573,H1573)</f>
        <v>0.45398433095389862</v>
      </c>
      <c r="T1573" s="11"/>
      <c r="U1573" s="11"/>
    </row>
    <row r="1574" spans="1:21" x14ac:dyDescent="0.2">
      <c r="A1574" s="7">
        <v>33</v>
      </c>
      <c r="B1574" s="36">
        <v>44350</v>
      </c>
      <c r="C1574" s="7" t="str" cm="1">
        <f t="array" ref="C1574">Host(D1574)</f>
        <v>Google</v>
      </c>
      <c r="D1574" s="7" t="s">
        <v>23</v>
      </c>
      <c r="E1574" s="7" t="s">
        <v>24</v>
      </c>
      <c r="F1574" s="7">
        <v>39889</v>
      </c>
      <c r="G1574" s="7">
        <v>101031362</v>
      </c>
      <c r="H1574" s="37">
        <v>35111.5</v>
      </c>
      <c r="I1574" s="7">
        <v>11470</v>
      </c>
      <c r="J1574" s="7">
        <v>81</v>
      </c>
      <c r="K1574" s="7">
        <v>14</v>
      </c>
      <c r="L1574" s="38" cm="1">
        <f t="array" ref="L1574">ConvRate(K1574,J1574)</f>
        <v>0.1728395061728395</v>
      </c>
      <c r="M1574" s="39">
        <v>57677</v>
      </c>
      <c r="N1574" s="39" cm="1">
        <f t="array" ref="N1574">Profit(M1574,H1574)</f>
        <v>22565.5</v>
      </c>
      <c r="O1574" s="40">
        <f t="shared" si="48"/>
        <v>3.0611595466434176</v>
      </c>
      <c r="P1574" s="40" cm="1">
        <f t="array" ref="P1574">CostperConv('Master Data'!$H1574,'Master Data'!$K1574)</f>
        <v>2507.9642857142858</v>
      </c>
      <c r="Q1574" s="38">
        <f t="shared" si="49"/>
        <v>1.1352910396278732E-4</v>
      </c>
      <c r="R1574" s="41" cm="1">
        <f t="array" ref="R1574">ProfitPCNT(N1574,H1574)</f>
        <v>0.64268117283511106</v>
      </c>
      <c r="T1574" s="11"/>
      <c r="U1574" s="11"/>
    </row>
    <row r="1575" spans="1:21" x14ac:dyDescent="0.2">
      <c r="A1575" s="8">
        <v>34</v>
      </c>
      <c r="B1575" s="30">
        <v>44351</v>
      </c>
      <c r="C1575" s="8" t="str" cm="1">
        <f t="array" ref="C1575">Host(D1575)</f>
        <v>Facebook</v>
      </c>
      <c r="D1575" s="8" t="s">
        <v>10</v>
      </c>
      <c r="E1575" s="8" t="s">
        <v>11</v>
      </c>
      <c r="F1575" s="8">
        <v>349043</v>
      </c>
      <c r="G1575" s="8">
        <v>2081830</v>
      </c>
      <c r="H1575" s="31">
        <v>160059.26999999999</v>
      </c>
      <c r="I1575" s="8">
        <v>9576</v>
      </c>
      <c r="J1575" s="8">
        <v>186</v>
      </c>
      <c r="K1575" s="8">
        <v>36</v>
      </c>
      <c r="L1575" s="32" cm="1">
        <f t="array" ref="L1575">ConvRate(K1575,J1575)</f>
        <v>0.19354838709677419</v>
      </c>
      <c r="M1575" s="33">
        <v>169632</v>
      </c>
      <c r="N1575" s="33" cm="1">
        <f t="array" ref="N1575">Profit(M1575,H1575)</f>
        <v>9572.73</v>
      </c>
      <c r="O1575" s="34">
        <f t="shared" si="48"/>
        <v>16.714627192982455</v>
      </c>
      <c r="P1575" s="34" cm="1">
        <f t="array" ref="P1575">CostperConv('Master Data'!$H1575,'Master Data'!$K1575)</f>
        <v>4446.0908333333327</v>
      </c>
      <c r="Q1575" s="32">
        <f t="shared" si="49"/>
        <v>4.5997992151136256E-3</v>
      </c>
      <c r="R1575" s="35" cm="1">
        <f t="array" ref="R1575">ProfitPCNT(N1575,H1575)</f>
        <v>5.9807407593449602E-2</v>
      </c>
      <c r="T1575" s="11"/>
      <c r="U1575" s="11"/>
    </row>
    <row r="1576" spans="1:21" x14ac:dyDescent="0.2">
      <c r="A1576" s="7">
        <v>35</v>
      </c>
      <c r="B1576" s="36">
        <v>44351</v>
      </c>
      <c r="C1576" s="7" t="str" cm="1">
        <f t="array" ref="C1576">Host(D1576)</f>
        <v>Facebook</v>
      </c>
      <c r="D1576" s="7" t="s">
        <v>12</v>
      </c>
      <c r="E1576" s="7" t="s">
        <v>11</v>
      </c>
      <c r="F1576" s="7">
        <v>348934</v>
      </c>
      <c r="G1576" s="7">
        <v>3770815</v>
      </c>
      <c r="H1576" s="37">
        <v>101752.74</v>
      </c>
      <c r="I1576" s="7">
        <v>12006</v>
      </c>
      <c r="J1576" s="7">
        <v>158</v>
      </c>
      <c r="K1576" s="7">
        <v>15</v>
      </c>
      <c r="L1576" s="38" cm="1">
        <f t="array" ref="L1576">ConvRate(K1576,J1576)</f>
        <v>9.49367088607595E-2</v>
      </c>
      <c r="M1576" s="39">
        <v>92362</v>
      </c>
      <c r="N1576" s="39" cm="1">
        <f t="array" ref="N1576">Profit(M1576,H1576)</f>
        <v>-9390.74</v>
      </c>
      <c r="O1576" s="40">
        <f t="shared" si="48"/>
        <v>8.4751574212893566</v>
      </c>
      <c r="P1576" s="40" cm="1">
        <f t="array" ref="P1576">CostperConv('Master Data'!$H1576,'Master Data'!$K1576)</f>
        <v>6783.5160000000005</v>
      </c>
      <c r="Q1576" s="38">
        <f t="shared" si="49"/>
        <v>3.1839270820764212E-3</v>
      </c>
      <c r="R1576" s="41" cm="1">
        <f t="array" ref="R1576">ProfitPCNT(N1576,H1576)</f>
        <v>-9.2289799763623059E-2</v>
      </c>
      <c r="T1576" s="11"/>
      <c r="U1576" s="11"/>
    </row>
    <row r="1577" spans="1:21" x14ac:dyDescent="0.2">
      <c r="A1577" s="8">
        <v>36</v>
      </c>
      <c r="B1577" s="30">
        <v>44351</v>
      </c>
      <c r="C1577" s="8" t="str" cm="1">
        <f t="array" ref="C1577">Host(D1577)</f>
        <v>Google</v>
      </c>
      <c r="D1577" s="8" t="s">
        <v>13</v>
      </c>
      <c r="E1577" s="8" t="s">
        <v>14</v>
      </c>
      <c r="F1577" s="8">
        <v>89459845</v>
      </c>
      <c r="G1577" s="8">
        <v>233281</v>
      </c>
      <c r="H1577" s="31">
        <v>46792.66</v>
      </c>
      <c r="I1577" s="8">
        <v>3698</v>
      </c>
      <c r="J1577" s="8">
        <v>58</v>
      </c>
      <c r="K1577" s="8">
        <v>7</v>
      </c>
      <c r="L1577" s="32" cm="1">
        <f t="array" ref="L1577">ConvRate(K1577,J1577)</f>
        <v>0.1206896551724138</v>
      </c>
      <c r="M1577" s="33">
        <v>75768</v>
      </c>
      <c r="N1577" s="33" cm="1">
        <f t="array" ref="N1577">Profit(M1577,H1577)</f>
        <v>28975.34</v>
      </c>
      <c r="O1577" s="34">
        <f t="shared" si="48"/>
        <v>12.653504597079504</v>
      </c>
      <c r="P1577" s="34" cm="1">
        <f t="array" ref="P1577">CostperConv('Master Data'!$H1577,'Master Data'!$K1577)</f>
        <v>6684.6657142857148</v>
      </c>
      <c r="Q1577" s="32">
        <f t="shared" si="49"/>
        <v>1.5852126834161376E-2</v>
      </c>
      <c r="R1577" s="35" cm="1">
        <f t="array" ref="R1577">ProfitPCNT(N1577,H1577)</f>
        <v>0.61922831486818652</v>
      </c>
      <c r="T1577" s="11"/>
      <c r="U1577" s="11"/>
    </row>
    <row r="1578" spans="1:21" x14ac:dyDescent="0.2">
      <c r="A1578" s="7">
        <v>37</v>
      </c>
      <c r="B1578" s="36">
        <v>44351</v>
      </c>
      <c r="C1578" s="7" t="str" cm="1">
        <f t="array" ref="C1578">Host(D1578)</f>
        <v>Google</v>
      </c>
      <c r="D1578" s="7" t="s">
        <v>15</v>
      </c>
      <c r="E1578" s="7" t="s">
        <v>14</v>
      </c>
      <c r="F1578" s="7">
        <v>127823</v>
      </c>
      <c r="G1578" s="7">
        <v>1521911</v>
      </c>
      <c r="H1578" s="37">
        <v>65252.33</v>
      </c>
      <c r="I1578" s="7">
        <v>10711</v>
      </c>
      <c r="J1578" s="7">
        <v>199</v>
      </c>
      <c r="K1578" s="7">
        <v>14</v>
      </c>
      <c r="L1578" s="38" cm="1">
        <f t="array" ref="L1578">ConvRate(K1578,J1578)</f>
        <v>7.0351758793969849E-2</v>
      </c>
      <c r="M1578" s="39">
        <v>58961</v>
      </c>
      <c r="N1578" s="39" cm="1">
        <f t="array" ref="N1578">Profit(M1578,H1578)</f>
        <v>-6291.33</v>
      </c>
      <c r="O1578" s="40">
        <f t="shared" si="48"/>
        <v>6.0920857062832603</v>
      </c>
      <c r="P1578" s="40" cm="1">
        <f t="array" ref="P1578">CostperConv('Master Data'!$H1578,'Master Data'!$K1578)</f>
        <v>4660.880714285714</v>
      </c>
      <c r="Q1578" s="38">
        <f t="shared" si="49"/>
        <v>7.0378622665845771E-3</v>
      </c>
      <c r="R1578" s="41" cm="1">
        <f t="array" ref="R1578">ProfitPCNT(N1578,H1578)</f>
        <v>-9.641540769502023E-2</v>
      </c>
      <c r="T1578" s="11"/>
      <c r="U1578" s="11"/>
    </row>
    <row r="1579" spans="1:21" x14ac:dyDescent="0.2">
      <c r="A1579" s="8">
        <v>38</v>
      </c>
      <c r="B1579" s="30">
        <v>44351</v>
      </c>
      <c r="C1579" s="8" t="str" cm="1">
        <f t="array" ref="C1579">Host(D1579)</f>
        <v>YouTube</v>
      </c>
      <c r="D1579" s="8" t="s">
        <v>16</v>
      </c>
      <c r="E1579" s="8" t="s">
        <v>17</v>
      </c>
      <c r="F1579" s="8">
        <v>10934</v>
      </c>
      <c r="G1579" s="8">
        <v>2277734</v>
      </c>
      <c r="H1579" s="31">
        <v>186277.97</v>
      </c>
      <c r="I1579" s="8">
        <v>21136</v>
      </c>
      <c r="J1579" s="8">
        <v>415</v>
      </c>
      <c r="K1579" s="8">
        <v>76</v>
      </c>
      <c r="L1579" s="32" cm="1">
        <f t="array" ref="L1579">ConvRate(K1579,J1579)</f>
        <v>0.18313253012048192</v>
      </c>
      <c r="M1579" s="33">
        <v>533300</v>
      </c>
      <c r="N1579" s="33" cm="1">
        <f t="array" ref="N1579">Profit(M1579,H1579)</f>
        <v>347022.03</v>
      </c>
      <c r="O1579" s="34">
        <f t="shared" si="48"/>
        <v>8.8133028955336865</v>
      </c>
      <c r="P1579" s="34" cm="1">
        <f t="array" ref="P1579">CostperConv('Master Data'!$H1579,'Master Data'!$K1579)</f>
        <v>2451.0259210526315</v>
      </c>
      <c r="Q1579" s="32">
        <f t="shared" si="49"/>
        <v>9.2793978576954112E-3</v>
      </c>
      <c r="R1579" s="35" cm="1">
        <f t="array" ref="R1579">ProfitPCNT(N1579,H1579)</f>
        <v>1.8629257662621084</v>
      </c>
      <c r="T1579" s="11"/>
      <c r="U1579" s="11"/>
    </row>
    <row r="1580" spans="1:21" x14ac:dyDescent="0.2">
      <c r="A1580" s="7">
        <v>39</v>
      </c>
      <c r="B1580" s="36">
        <v>44351</v>
      </c>
      <c r="C1580" s="7" t="str" cm="1">
        <f t="array" ref="C1580">Host(D1580)</f>
        <v>Instagram</v>
      </c>
      <c r="D1580" s="7" t="s">
        <v>18</v>
      </c>
      <c r="E1580" s="7" t="s">
        <v>11</v>
      </c>
      <c r="F1580" s="7">
        <v>9034945</v>
      </c>
      <c r="G1580" s="7">
        <v>1513148</v>
      </c>
      <c r="H1580" s="37">
        <v>121542.03</v>
      </c>
      <c r="I1580" s="7">
        <v>11485</v>
      </c>
      <c r="J1580" s="7">
        <v>236</v>
      </c>
      <c r="K1580" s="7">
        <v>27</v>
      </c>
      <c r="L1580" s="38" cm="1">
        <f t="array" ref="L1580">ConvRate(K1580,J1580)</f>
        <v>0.11440677966101695</v>
      </c>
      <c r="M1580" s="39">
        <v>156797</v>
      </c>
      <c r="N1580" s="39" cm="1">
        <f t="array" ref="N1580">Profit(M1580,H1580)</f>
        <v>35254.97</v>
      </c>
      <c r="O1580" s="40">
        <f t="shared" si="48"/>
        <v>10.582675663909447</v>
      </c>
      <c r="P1580" s="40" cm="1">
        <f t="array" ref="P1580">CostperConv('Master Data'!$H1580,'Master Data'!$K1580)</f>
        <v>4501.5566666666664</v>
      </c>
      <c r="Q1580" s="38">
        <f t="shared" si="49"/>
        <v>7.5901365894149152E-3</v>
      </c>
      <c r="R1580" s="41" cm="1">
        <f t="array" ref="R1580">ProfitPCNT(N1580,H1580)</f>
        <v>0.29006402147471128</v>
      </c>
      <c r="T1580" s="11"/>
      <c r="U1580" s="11"/>
    </row>
    <row r="1581" spans="1:21" x14ac:dyDescent="0.2">
      <c r="A1581" s="8">
        <v>40</v>
      </c>
      <c r="B1581" s="30">
        <v>44351</v>
      </c>
      <c r="C1581" s="8" t="str" cm="1">
        <f t="array" ref="C1581">Host(D1581)</f>
        <v>Instagram</v>
      </c>
      <c r="D1581" s="8" t="s">
        <v>19</v>
      </c>
      <c r="E1581" s="8" t="s">
        <v>11</v>
      </c>
      <c r="F1581" s="8">
        <v>983498</v>
      </c>
      <c r="G1581" s="8">
        <v>3336733</v>
      </c>
      <c r="H1581" s="31">
        <v>36842.69</v>
      </c>
      <c r="I1581" s="8">
        <v>16996</v>
      </c>
      <c r="J1581" s="8">
        <v>368</v>
      </c>
      <c r="K1581" s="8">
        <v>10</v>
      </c>
      <c r="L1581" s="32" cm="1">
        <f t="array" ref="L1581">ConvRate(K1581,J1581)</f>
        <v>2.717391304347826E-2</v>
      </c>
      <c r="M1581" s="33">
        <v>28099</v>
      </c>
      <c r="N1581" s="33" cm="1">
        <f t="array" ref="N1581">Profit(M1581,H1581)</f>
        <v>-8743.69</v>
      </c>
      <c r="O1581" s="34">
        <f t="shared" si="48"/>
        <v>2.1677271122617086</v>
      </c>
      <c r="P1581" s="34" cm="1">
        <f t="array" ref="P1581">CostperConv('Master Data'!$H1581,'Master Data'!$K1581)</f>
        <v>3684.2690000000002</v>
      </c>
      <c r="Q1581" s="32">
        <f t="shared" si="49"/>
        <v>5.0936050322276313E-3</v>
      </c>
      <c r="R1581" s="35" cm="1">
        <f t="array" ref="R1581">ProfitPCNT(N1581,H1581)</f>
        <v>-0.23732496188524779</v>
      </c>
      <c r="T1581" s="11"/>
      <c r="U1581" s="11"/>
    </row>
    <row r="1582" spans="1:21" x14ac:dyDescent="0.2">
      <c r="A1582" s="7">
        <v>41</v>
      </c>
      <c r="B1582" s="36">
        <v>44351</v>
      </c>
      <c r="C1582" s="7" t="str" cm="1">
        <f t="array" ref="C1582">Host(D1582)</f>
        <v>Facebook</v>
      </c>
      <c r="D1582" s="7" t="s">
        <v>20</v>
      </c>
      <c r="E1582" s="7" t="s">
        <v>11</v>
      </c>
      <c r="F1582" s="7">
        <v>4387490</v>
      </c>
      <c r="G1582" s="7">
        <v>44849</v>
      </c>
      <c r="H1582" s="37">
        <v>938.91</v>
      </c>
      <c r="I1582" s="7">
        <v>1005</v>
      </c>
      <c r="J1582" s="7">
        <v>3</v>
      </c>
      <c r="K1582" s="7">
        <v>1</v>
      </c>
      <c r="L1582" s="38" cm="1">
        <f t="array" ref="L1582">ConvRate(K1582,J1582)</f>
        <v>0.33333333333333331</v>
      </c>
      <c r="M1582" s="39">
        <v>4291</v>
      </c>
      <c r="N1582" s="39" cm="1">
        <f t="array" ref="N1582">Profit(M1582,H1582)</f>
        <v>3352.09</v>
      </c>
      <c r="O1582" s="40">
        <f t="shared" si="48"/>
        <v>0.93423880597014919</v>
      </c>
      <c r="P1582" s="40" cm="1">
        <f t="array" ref="P1582">CostperConv('Master Data'!$H1582,'Master Data'!$K1582)</f>
        <v>938.91</v>
      </c>
      <c r="Q1582" s="38">
        <f t="shared" si="49"/>
        <v>2.240852638854824E-2</v>
      </c>
      <c r="R1582" s="41" cm="1">
        <f t="array" ref="R1582">ProfitPCNT(N1582,H1582)</f>
        <v>3.5701930962499069</v>
      </c>
      <c r="T1582" s="11"/>
      <c r="U1582" s="11"/>
    </row>
    <row r="1583" spans="1:21" x14ac:dyDescent="0.2">
      <c r="A1583" s="8">
        <v>42</v>
      </c>
      <c r="B1583" s="30">
        <v>44351</v>
      </c>
      <c r="C1583" s="8" t="str" cm="1">
        <f t="array" ref="C1583">Host(D1583)</f>
        <v>Facebook</v>
      </c>
      <c r="D1583" s="8" t="s">
        <v>21</v>
      </c>
      <c r="E1583" s="8" t="s">
        <v>11</v>
      </c>
      <c r="F1583" s="8">
        <v>544756</v>
      </c>
      <c r="G1583" s="8">
        <v>508812</v>
      </c>
      <c r="H1583" s="31">
        <v>123801.32</v>
      </c>
      <c r="I1583" s="8">
        <v>4734</v>
      </c>
      <c r="J1583" s="8">
        <v>75</v>
      </c>
      <c r="K1583" s="8">
        <v>12</v>
      </c>
      <c r="L1583" s="32" cm="1">
        <f t="array" ref="L1583">ConvRate(K1583,J1583)</f>
        <v>0.16</v>
      </c>
      <c r="M1583" s="33">
        <v>6137</v>
      </c>
      <c r="N1583" s="33" cm="1">
        <f t="array" ref="N1583">Profit(M1583,H1583)</f>
        <v>-117664.32000000001</v>
      </c>
      <c r="O1583" s="34">
        <f t="shared" si="48"/>
        <v>26.151525137304606</v>
      </c>
      <c r="P1583" s="34" cm="1">
        <f t="array" ref="P1583">CostperConv('Master Data'!$H1583,'Master Data'!$K1583)</f>
        <v>10316.776666666667</v>
      </c>
      <c r="Q1583" s="32">
        <f t="shared" si="49"/>
        <v>9.3040258484469712E-3</v>
      </c>
      <c r="R1583" s="35" cm="1">
        <f t="array" ref="R1583">ProfitPCNT(N1583,H1583)</f>
        <v>-0.95042863840224001</v>
      </c>
      <c r="T1583" s="11"/>
      <c r="U1583" s="11"/>
    </row>
    <row r="1584" spans="1:21" x14ac:dyDescent="0.2">
      <c r="A1584" s="7">
        <v>43</v>
      </c>
      <c r="B1584" s="36">
        <v>44351</v>
      </c>
      <c r="C1584" s="7" t="str" cm="1">
        <f t="array" ref="C1584">Host(D1584)</f>
        <v>Instagram</v>
      </c>
      <c r="D1584" s="7" t="s">
        <v>22</v>
      </c>
      <c r="E1584" s="7" t="s">
        <v>17</v>
      </c>
      <c r="F1584" s="7">
        <v>374754</v>
      </c>
      <c r="G1584" s="7">
        <v>1031011</v>
      </c>
      <c r="H1584" s="37">
        <v>158423.89000000001</v>
      </c>
      <c r="I1584" s="7">
        <v>12688</v>
      </c>
      <c r="J1584" s="7">
        <v>264</v>
      </c>
      <c r="K1584" s="7">
        <v>32</v>
      </c>
      <c r="L1584" s="38" cm="1">
        <f t="array" ref="L1584">ConvRate(K1584,J1584)</f>
        <v>0.12121212121212122</v>
      </c>
      <c r="M1584" s="39">
        <v>233675</v>
      </c>
      <c r="N1584" s="39" cm="1">
        <f t="array" ref="N1584">Profit(M1584,H1584)</f>
        <v>75251.11</v>
      </c>
      <c r="O1584" s="40">
        <f t="shared" si="48"/>
        <v>12.48611995586381</v>
      </c>
      <c r="P1584" s="40" cm="1">
        <f t="array" ref="P1584">CostperConv('Master Data'!$H1584,'Master Data'!$K1584)</f>
        <v>4950.7465625000004</v>
      </c>
      <c r="Q1584" s="38">
        <f t="shared" si="49"/>
        <v>1.2306367245354317E-2</v>
      </c>
      <c r="R1584" s="41" cm="1">
        <f t="array" ref="R1584">ProfitPCNT(N1584,H1584)</f>
        <v>0.47499849927936999</v>
      </c>
      <c r="T1584" s="11"/>
      <c r="U1584" s="11"/>
    </row>
    <row r="1585" spans="1:21" x14ac:dyDescent="0.2">
      <c r="A1585" s="8">
        <v>44</v>
      </c>
      <c r="B1585" s="30">
        <v>44351</v>
      </c>
      <c r="C1585" s="8" t="str" cm="1">
        <f t="array" ref="C1585">Host(D1585)</f>
        <v>Google</v>
      </c>
      <c r="D1585" s="8" t="s">
        <v>23</v>
      </c>
      <c r="E1585" s="8" t="s">
        <v>24</v>
      </c>
      <c r="F1585" s="8">
        <v>39889</v>
      </c>
      <c r="G1585" s="8">
        <v>43353333</v>
      </c>
      <c r="H1585" s="31">
        <v>170183.25</v>
      </c>
      <c r="I1585" s="8">
        <v>17070</v>
      </c>
      <c r="J1585" s="8">
        <v>350</v>
      </c>
      <c r="K1585" s="8">
        <v>68</v>
      </c>
      <c r="L1585" s="32" cm="1">
        <f t="array" ref="L1585">ConvRate(K1585,J1585)</f>
        <v>0.19428571428571428</v>
      </c>
      <c r="M1585" s="33">
        <v>191200</v>
      </c>
      <c r="N1585" s="33" cm="1">
        <f t="array" ref="N1585">Profit(M1585,H1585)</f>
        <v>21016.75</v>
      </c>
      <c r="O1585" s="34">
        <f t="shared" si="48"/>
        <v>9.9697275922671356</v>
      </c>
      <c r="P1585" s="34" cm="1">
        <f t="array" ref="P1585">CostperConv('Master Data'!$H1585,'Master Data'!$K1585)</f>
        <v>2502.6948529411766</v>
      </c>
      <c r="Q1585" s="32">
        <f t="shared" si="49"/>
        <v>3.9374135317346879E-4</v>
      </c>
      <c r="R1585" s="35" cm="1">
        <f t="array" ref="R1585">ProfitPCNT(N1585,H1585)</f>
        <v>0.12349482102380815</v>
      </c>
      <c r="T1585" s="11"/>
      <c r="U1585" s="11"/>
    </row>
    <row r="1586" spans="1:21" x14ac:dyDescent="0.2">
      <c r="A1586" s="7">
        <v>45</v>
      </c>
      <c r="B1586" s="36">
        <v>44352</v>
      </c>
      <c r="C1586" s="7" t="str" cm="1">
        <f t="array" ref="C1586">Host(D1586)</f>
        <v>Facebook</v>
      </c>
      <c r="D1586" s="7" t="s">
        <v>10</v>
      </c>
      <c r="E1586" s="7" t="s">
        <v>11</v>
      </c>
      <c r="F1586" s="7">
        <v>349043</v>
      </c>
      <c r="G1586" s="7">
        <v>3401845</v>
      </c>
      <c r="H1586" s="37">
        <v>96860.5</v>
      </c>
      <c r="I1586" s="7">
        <v>11067</v>
      </c>
      <c r="J1586" s="7">
        <v>147</v>
      </c>
      <c r="K1586" s="7">
        <v>16</v>
      </c>
      <c r="L1586" s="38" cm="1">
        <f t="array" ref="L1586">ConvRate(K1586,J1586)</f>
        <v>0.10884353741496598</v>
      </c>
      <c r="M1586" s="39">
        <v>68974</v>
      </c>
      <c r="N1586" s="39" cm="1">
        <f t="array" ref="N1586">Profit(M1586,H1586)</f>
        <v>-27886.5</v>
      </c>
      <c r="O1586" s="40">
        <f t="shared" si="48"/>
        <v>8.7521911990602685</v>
      </c>
      <c r="P1586" s="40" cm="1">
        <f t="array" ref="P1586">CostperConv('Master Data'!$H1586,'Master Data'!$K1586)</f>
        <v>6053.78125</v>
      </c>
      <c r="Q1586" s="38">
        <f t="shared" si="49"/>
        <v>3.2532346417899699E-3</v>
      </c>
      <c r="R1586" s="41" cm="1">
        <f t="array" ref="R1586">ProfitPCNT(N1586,H1586)</f>
        <v>-0.28790373784979428</v>
      </c>
      <c r="T1586" s="11"/>
      <c r="U1586" s="11"/>
    </row>
    <row r="1587" spans="1:21" x14ac:dyDescent="0.2">
      <c r="A1587" s="8">
        <v>46</v>
      </c>
      <c r="B1587" s="30">
        <v>44352</v>
      </c>
      <c r="C1587" s="8" t="str" cm="1">
        <f t="array" ref="C1587">Host(D1587)</f>
        <v>Facebook</v>
      </c>
      <c r="D1587" s="8" t="s">
        <v>12</v>
      </c>
      <c r="E1587" s="8" t="s">
        <v>11</v>
      </c>
      <c r="F1587" s="8">
        <v>348934</v>
      </c>
      <c r="G1587" s="8">
        <v>3506495</v>
      </c>
      <c r="H1587" s="31">
        <v>311601.73</v>
      </c>
      <c r="I1587" s="8">
        <v>13249</v>
      </c>
      <c r="J1587" s="8">
        <v>277</v>
      </c>
      <c r="K1587" s="8">
        <v>49</v>
      </c>
      <c r="L1587" s="32" cm="1">
        <f t="array" ref="L1587">ConvRate(K1587,J1587)</f>
        <v>0.17689530685920576</v>
      </c>
      <c r="M1587" s="33">
        <v>193692</v>
      </c>
      <c r="N1587" s="33" cm="1">
        <f t="array" ref="N1587">Profit(M1587,H1587)</f>
        <v>-117909.73</v>
      </c>
      <c r="O1587" s="34">
        <f t="shared" si="48"/>
        <v>23.518886708430824</v>
      </c>
      <c r="P1587" s="34" cm="1">
        <f t="array" ref="P1587">CostperConv('Master Data'!$H1587,'Master Data'!$K1587)</f>
        <v>6359.2189795918366</v>
      </c>
      <c r="Q1587" s="32">
        <f t="shared" si="49"/>
        <v>3.778416909192798E-3</v>
      </c>
      <c r="R1587" s="35" cm="1">
        <f t="array" ref="R1587">ProfitPCNT(N1587,H1587)</f>
        <v>-0.37839882981394229</v>
      </c>
      <c r="T1587" s="11"/>
      <c r="U1587" s="11"/>
    </row>
    <row r="1588" spans="1:21" x14ac:dyDescent="0.2">
      <c r="A1588" s="7">
        <v>47</v>
      </c>
      <c r="B1588" s="36">
        <v>44352</v>
      </c>
      <c r="C1588" s="7" t="str" cm="1">
        <f t="array" ref="C1588">Host(D1588)</f>
        <v>Google</v>
      </c>
      <c r="D1588" s="7" t="s">
        <v>13</v>
      </c>
      <c r="E1588" s="7" t="s">
        <v>14</v>
      </c>
      <c r="F1588" s="7">
        <v>89459845</v>
      </c>
      <c r="G1588" s="7">
        <v>280641</v>
      </c>
      <c r="H1588" s="37">
        <v>96699.34</v>
      </c>
      <c r="I1588" s="7">
        <v>5064</v>
      </c>
      <c r="J1588" s="7">
        <v>125</v>
      </c>
      <c r="K1588" s="7">
        <v>21</v>
      </c>
      <c r="L1588" s="38" cm="1">
        <f t="array" ref="L1588">ConvRate(K1588,J1588)</f>
        <v>0.16800000000000001</v>
      </c>
      <c r="M1588" s="39">
        <v>207670</v>
      </c>
      <c r="N1588" s="39" cm="1">
        <f t="array" ref="N1588">Profit(M1588,H1588)</f>
        <v>110970.66</v>
      </c>
      <c r="O1588" s="40">
        <f t="shared" si="48"/>
        <v>19.095446287519746</v>
      </c>
      <c r="P1588" s="40" cm="1">
        <f t="array" ref="P1588">CostperConv('Master Data'!$H1588,'Master Data'!$K1588)</f>
        <v>4604.7304761904761</v>
      </c>
      <c r="Q1588" s="38">
        <f t="shared" si="49"/>
        <v>1.8044405486012379E-2</v>
      </c>
      <c r="R1588" s="41" cm="1">
        <f t="array" ref="R1588">ProfitPCNT(N1588,H1588)</f>
        <v>1.1475844612796737</v>
      </c>
      <c r="T1588" s="11"/>
      <c r="U1588" s="11"/>
    </row>
    <row r="1589" spans="1:21" x14ac:dyDescent="0.2">
      <c r="A1589" s="8">
        <v>48</v>
      </c>
      <c r="B1589" s="30">
        <v>44352</v>
      </c>
      <c r="C1589" s="8" t="str" cm="1">
        <f t="array" ref="C1589">Host(D1589)</f>
        <v>Google</v>
      </c>
      <c r="D1589" s="8" t="s">
        <v>15</v>
      </c>
      <c r="E1589" s="8" t="s">
        <v>14</v>
      </c>
      <c r="F1589" s="8">
        <v>127823</v>
      </c>
      <c r="G1589" s="8">
        <v>11676929</v>
      </c>
      <c r="H1589" s="31">
        <v>56797.919999999998</v>
      </c>
      <c r="I1589" s="8">
        <v>9629</v>
      </c>
      <c r="J1589" s="8">
        <v>128</v>
      </c>
      <c r="K1589" s="8">
        <v>12</v>
      </c>
      <c r="L1589" s="32" cm="1">
        <f t="array" ref="L1589">ConvRate(K1589,J1589)</f>
        <v>9.375E-2</v>
      </c>
      <c r="M1589" s="33">
        <v>55614</v>
      </c>
      <c r="N1589" s="33" cm="1">
        <f t="array" ref="N1589">Profit(M1589,H1589)</f>
        <v>-1183.92</v>
      </c>
      <c r="O1589" s="34">
        <f t="shared" si="48"/>
        <v>5.8986312181950353</v>
      </c>
      <c r="P1589" s="34" cm="1">
        <f t="array" ref="P1589">CostperConv('Master Data'!$H1589,'Master Data'!$K1589)</f>
        <v>4733.16</v>
      </c>
      <c r="Q1589" s="32">
        <f t="shared" si="49"/>
        <v>8.2461750002933135E-4</v>
      </c>
      <c r="R1589" s="35" cm="1">
        <f t="array" ref="R1589">ProfitPCNT(N1589,H1589)</f>
        <v>-2.0844425288813397E-2</v>
      </c>
      <c r="T1589" s="11"/>
      <c r="U1589" s="11"/>
    </row>
    <row r="1590" spans="1:21" x14ac:dyDescent="0.2">
      <c r="A1590" s="7">
        <v>49</v>
      </c>
      <c r="B1590" s="36">
        <v>44352</v>
      </c>
      <c r="C1590" s="7" t="str" cm="1">
        <f t="array" ref="C1590">Host(D1590)</f>
        <v>YouTube</v>
      </c>
      <c r="D1590" s="7" t="s">
        <v>16</v>
      </c>
      <c r="E1590" s="7" t="s">
        <v>17</v>
      </c>
      <c r="F1590" s="7">
        <v>10934</v>
      </c>
      <c r="G1590" s="7">
        <v>1912433</v>
      </c>
      <c r="H1590" s="37">
        <v>503601.7</v>
      </c>
      <c r="I1590" s="7">
        <v>19497</v>
      </c>
      <c r="J1590" s="7">
        <v>791</v>
      </c>
      <c r="K1590" s="7">
        <v>169</v>
      </c>
      <c r="L1590" s="38" cm="1">
        <f t="array" ref="L1590">ConvRate(K1590,J1590)</f>
        <v>0.213653603034134</v>
      </c>
      <c r="M1590" s="39">
        <v>1299285</v>
      </c>
      <c r="N1590" s="39" cm="1">
        <f t="array" ref="N1590">Profit(M1590,H1590)</f>
        <v>795683.3</v>
      </c>
      <c r="O1590" s="40">
        <f t="shared" si="48"/>
        <v>25.829702005436733</v>
      </c>
      <c r="P1590" s="40" cm="1">
        <f t="array" ref="P1590">CostperConv('Master Data'!$H1590,'Master Data'!$K1590)</f>
        <v>2979.8917159763314</v>
      </c>
      <c r="Q1590" s="38">
        <f t="shared" si="49"/>
        <v>1.0194866957430666E-2</v>
      </c>
      <c r="R1590" s="41" cm="1">
        <f t="array" ref="R1590">ProfitPCNT(N1590,H1590)</f>
        <v>1.5799853336476029</v>
      </c>
      <c r="T1590" s="11"/>
      <c r="U1590" s="11"/>
    </row>
    <row r="1591" spans="1:21" x14ac:dyDescent="0.2">
      <c r="A1591" s="8">
        <v>50</v>
      </c>
      <c r="B1591" s="30">
        <v>44352</v>
      </c>
      <c r="C1591" s="8" t="str" cm="1">
        <f t="array" ref="C1591">Host(D1591)</f>
        <v>Instagram</v>
      </c>
      <c r="D1591" s="8" t="s">
        <v>18</v>
      </c>
      <c r="E1591" s="8" t="s">
        <v>11</v>
      </c>
      <c r="F1591" s="8">
        <v>9034945</v>
      </c>
      <c r="G1591" s="8">
        <v>8812376</v>
      </c>
      <c r="H1591" s="31">
        <v>295536.77</v>
      </c>
      <c r="I1591" s="8">
        <v>13683</v>
      </c>
      <c r="J1591" s="8">
        <v>520</v>
      </c>
      <c r="K1591" s="8">
        <v>64</v>
      </c>
      <c r="L1591" s="32" cm="1">
        <f t="array" ref="L1591">ConvRate(K1591,J1591)</f>
        <v>0.12307692307692308</v>
      </c>
      <c r="M1591" s="33">
        <v>455393</v>
      </c>
      <c r="N1591" s="33" cm="1">
        <f t="array" ref="N1591">Profit(M1591,H1591)</f>
        <v>159856.23000000001</v>
      </c>
      <c r="O1591" s="34">
        <f t="shared" si="48"/>
        <v>21.598828473288023</v>
      </c>
      <c r="P1591" s="34" cm="1">
        <f t="array" ref="P1591">CostperConv('Master Data'!$H1591,'Master Data'!$K1591)</f>
        <v>4617.7620312500003</v>
      </c>
      <c r="Q1591" s="32">
        <f t="shared" si="49"/>
        <v>1.5527026990223749E-3</v>
      </c>
      <c r="R1591" s="35" cm="1">
        <f t="array" ref="R1591">ProfitPCNT(N1591,H1591)</f>
        <v>0.54090132337847507</v>
      </c>
      <c r="T1591" s="11"/>
      <c r="U1591" s="11"/>
    </row>
    <row r="1592" spans="1:21" x14ac:dyDescent="0.2">
      <c r="A1592" s="7">
        <v>51</v>
      </c>
      <c r="B1592" s="36">
        <v>44352</v>
      </c>
      <c r="C1592" s="7" t="str" cm="1">
        <f t="array" ref="C1592">Host(D1592)</f>
        <v>Instagram</v>
      </c>
      <c r="D1592" s="7" t="s">
        <v>19</v>
      </c>
      <c r="E1592" s="7" t="s">
        <v>11</v>
      </c>
      <c r="F1592" s="7">
        <v>983498</v>
      </c>
      <c r="G1592" s="7">
        <v>4986328</v>
      </c>
      <c r="H1592" s="37">
        <v>15285.7</v>
      </c>
      <c r="I1592" s="7">
        <v>27835</v>
      </c>
      <c r="J1592" s="7">
        <v>726</v>
      </c>
      <c r="K1592" s="7">
        <v>3</v>
      </c>
      <c r="L1592" s="38" cm="1">
        <f t="array" ref="L1592">ConvRate(K1592,J1592)</f>
        <v>4.1322314049586778E-3</v>
      </c>
      <c r="M1592" s="39">
        <v>6348</v>
      </c>
      <c r="N1592" s="39" cm="1">
        <f t="array" ref="N1592">Profit(M1592,H1592)</f>
        <v>-8937.7000000000007</v>
      </c>
      <c r="O1592" s="40">
        <f t="shared" si="48"/>
        <v>0.54915394287767205</v>
      </c>
      <c r="P1592" s="40" cm="1">
        <f t="array" ref="P1592">CostperConv('Master Data'!$H1592,'Master Data'!$K1592)</f>
        <v>5095.2333333333336</v>
      </c>
      <c r="Q1592" s="38">
        <f t="shared" si="49"/>
        <v>5.5822641430728183E-3</v>
      </c>
      <c r="R1592" s="41" cm="1">
        <f t="array" ref="R1592">ProfitPCNT(N1592,H1592)</f>
        <v>-0.5847098922522358</v>
      </c>
      <c r="T1592" s="11"/>
      <c r="U1592" s="11"/>
    </row>
    <row r="1593" spans="1:21" x14ac:dyDescent="0.2">
      <c r="A1593" s="8">
        <v>52</v>
      </c>
      <c r="B1593" s="30">
        <v>44352</v>
      </c>
      <c r="C1593" s="8" t="str" cm="1">
        <f t="array" ref="C1593">Host(D1593)</f>
        <v>Facebook</v>
      </c>
      <c r="D1593" s="8" t="s">
        <v>20</v>
      </c>
      <c r="E1593" s="8" t="s">
        <v>11</v>
      </c>
      <c r="F1593" s="8">
        <v>4387490</v>
      </c>
      <c r="G1593" s="8">
        <v>45291</v>
      </c>
      <c r="H1593" s="31">
        <v>6230.59</v>
      </c>
      <c r="I1593" s="8">
        <v>1341</v>
      </c>
      <c r="J1593" s="8">
        <v>30</v>
      </c>
      <c r="K1593" s="8">
        <v>5</v>
      </c>
      <c r="L1593" s="32" cm="1">
        <f t="array" ref="L1593">ConvRate(K1593,J1593)</f>
        <v>0.16666666666666666</v>
      </c>
      <c r="M1593" s="33">
        <v>25508</v>
      </c>
      <c r="N1593" s="33" cm="1">
        <f t="array" ref="N1593">Profit(M1593,H1593)</f>
        <v>19277.41</v>
      </c>
      <c r="O1593" s="34">
        <f t="shared" si="48"/>
        <v>4.6462266964951526</v>
      </c>
      <c r="P1593" s="34" cm="1">
        <f t="array" ref="P1593">CostperConv('Master Data'!$H1593,'Master Data'!$K1593)</f>
        <v>1246.1179999999999</v>
      </c>
      <c r="Q1593" s="32">
        <f t="shared" si="49"/>
        <v>2.9608531496323774E-2</v>
      </c>
      <c r="R1593" s="35" cm="1">
        <f t="array" ref="R1593">ProfitPCNT(N1593,H1593)</f>
        <v>3.0939943087251769</v>
      </c>
      <c r="T1593" s="11"/>
      <c r="U1593" s="11"/>
    </row>
    <row r="1594" spans="1:21" x14ac:dyDescent="0.2">
      <c r="A1594" s="7">
        <v>53</v>
      </c>
      <c r="B1594" s="36">
        <v>44352</v>
      </c>
      <c r="C1594" s="7" t="str" cm="1">
        <f t="array" ref="C1594">Host(D1594)</f>
        <v>Facebook</v>
      </c>
      <c r="D1594" s="7" t="s">
        <v>21</v>
      </c>
      <c r="E1594" s="7" t="s">
        <v>11</v>
      </c>
      <c r="F1594" s="7">
        <v>544756</v>
      </c>
      <c r="G1594" s="7">
        <v>522672</v>
      </c>
      <c r="H1594" s="37">
        <v>223972.38</v>
      </c>
      <c r="I1594" s="7">
        <v>6737</v>
      </c>
      <c r="J1594" s="7">
        <v>113</v>
      </c>
      <c r="K1594" s="7">
        <v>22</v>
      </c>
      <c r="L1594" s="38" cm="1">
        <f t="array" ref="L1594">ConvRate(K1594,J1594)</f>
        <v>0.19469026548672566</v>
      </c>
      <c r="M1594" s="39">
        <v>8631</v>
      </c>
      <c r="N1594" s="39" cm="1">
        <f t="array" ref="N1594">Profit(M1594,H1594)</f>
        <v>-215341.38</v>
      </c>
      <c r="O1594" s="40">
        <f t="shared" si="48"/>
        <v>33.245120973727182</v>
      </c>
      <c r="P1594" s="40" cm="1">
        <f t="array" ref="P1594">CostperConv('Master Data'!$H1594,'Master Data'!$K1594)</f>
        <v>10180.562727272727</v>
      </c>
      <c r="Q1594" s="38">
        <f t="shared" si="49"/>
        <v>1.2889536841460802E-2</v>
      </c>
      <c r="R1594" s="41" cm="1">
        <f t="array" ref="R1594">ProfitPCNT(N1594,H1594)</f>
        <v>-0.96146399837337082</v>
      </c>
      <c r="T1594" s="11"/>
      <c r="U1594" s="11"/>
    </row>
    <row r="1595" spans="1:21" x14ac:dyDescent="0.2">
      <c r="A1595" s="8">
        <v>54</v>
      </c>
      <c r="B1595" s="30">
        <v>44352</v>
      </c>
      <c r="C1595" s="8" t="str" cm="1">
        <f t="array" ref="C1595">Host(D1595)</f>
        <v>Instagram</v>
      </c>
      <c r="D1595" s="8" t="s">
        <v>22</v>
      </c>
      <c r="E1595" s="8" t="s">
        <v>17</v>
      </c>
      <c r="F1595" s="8">
        <v>374754</v>
      </c>
      <c r="G1595" s="8">
        <v>2198826</v>
      </c>
      <c r="H1595" s="31">
        <v>30555.919999999998</v>
      </c>
      <c r="I1595" s="8">
        <v>17154</v>
      </c>
      <c r="J1595" s="8">
        <v>50</v>
      </c>
      <c r="K1595" s="8">
        <v>6</v>
      </c>
      <c r="L1595" s="32" cm="1">
        <f t="array" ref="L1595">ConvRate(K1595,J1595)</f>
        <v>0.12</v>
      </c>
      <c r="M1595" s="33">
        <v>44947</v>
      </c>
      <c r="N1595" s="33" cm="1">
        <f t="array" ref="N1595">Profit(M1595,H1595)</f>
        <v>14391.08</v>
      </c>
      <c r="O1595" s="34">
        <f t="shared" si="48"/>
        <v>1.7812708406202633</v>
      </c>
      <c r="P1595" s="34" cm="1">
        <f t="array" ref="P1595">CostperConv('Master Data'!$H1595,'Master Data'!$K1595)</f>
        <v>5092.6533333333327</v>
      </c>
      <c r="Q1595" s="32">
        <f t="shared" si="49"/>
        <v>7.8014358571346712E-3</v>
      </c>
      <c r="R1595" s="35" cm="1">
        <f t="array" ref="R1595">ProfitPCNT(N1595,H1595)</f>
        <v>0.47097518255054999</v>
      </c>
      <c r="T1595" s="11"/>
      <c r="U1595" s="11"/>
    </row>
    <row r="1596" spans="1:21" x14ac:dyDescent="0.2">
      <c r="A1596" s="7">
        <v>55</v>
      </c>
      <c r="B1596" s="36">
        <v>44352</v>
      </c>
      <c r="C1596" s="7" t="str" cm="1">
        <f t="array" ref="C1596">Host(D1596)</f>
        <v>Google</v>
      </c>
      <c r="D1596" s="7" t="s">
        <v>23</v>
      </c>
      <c r="E1596" s="7" t="s">
        <v>24</v>
      </c>
      <c r="F1596" s="7">
        <v>39889</v>
      </c>
      <c r="G1596" s="7">
        <v>8788249</v>
      </c>
      <c r="H1596" s="37">
        <v>427348.68</v>
      </c>
      <c r="I1596" s="7">
        <v>18671</v>
      </c>
      <c r="J1596" s="7">
        <v>782</v>
      </c>
      <c r="K1596" s="7">
        <v>122</v>
      </c>
      <c r="L1596" s="38" cm="1">
        <f t="array" ref="L1596">ConvRate(K1596,J1596)</f>
        <v>0.15601023017902813</v>
      </c>
      <c r="M1596" s="39">
        <v>441781</v>
      </c>
      <c r="N1596" s="39" cm="1">
        <f t="array" ref="N1596">Profit(M1596,H1596)</f>
        <v>14432.32</v>
      </c>
      <c r="O1596" s="40">
        <f t="shared" si="48"/>
        <v>22.888365915055434</v>
      </c>
      <c r="P1596" s="40" cm="1">
        <f t="array" ref="P1596">CostperConv('Master Data'!$H1596,'Master Data'!$K1596)</f>
        <v>3502.8580327868854</v>
      </c>
      <c r="Q1596" s="38">
        <f t="shared" si="49"/>
        <v>2.1245415326761907E-3</v>
      </c>
      <c r="R1596" s="41" cm="1">
        <f t="array" ref="R1596">ProfitPCNT(N1596,H1596)</f>
        <v>3.3771766886000441E-2</v>
      </c>
      <c r="T1596" s="11"/>
      <c r="U1596" s="11"/>
    </row>
    <row r="1597" spans="1:21" x14ac:dyDescent="0.2">
      <c r="A1597" s="8">
        <v>56</v>
      </c>
      <c r="B1597" s="30">
        <v>44353</v>
      </c>
      <c r="C1597" s="8" t="str" cm="1">
        <f t="array" ref="C1597">Host(D1597)</f>
        <v>Facebook</v>
      </c>
      <c r="D1597" s="8" t="s">
        <v>10</v>
      </c>
      <c r="E1597" s="8" t="s">
        <v>11</v>
      </c>
      <c r="F1597" s="8">
        <v>349043</v>
      </c>
      <c r="G1597" s="8">
        <v>302076</v>
      </c>
      <c r="H1597" s="31">
        <v>47204.77</v>
      </c>
      <c r="I1597" s="8">
        <v>2247</v>
      </c>
      <c r="J1597" s="8">
        <v>63</v>
      </c>
      <c r="K1597" s="8">
        <v>8</v>
      </c>
      <c r="L1597" s="32" cm="1">
        <f t="array" ref="L1597">ConvRate(K1597,J1597)</f>
        <v>0.12698412698412698</v>
      </c>
      <c r="M1597" s="33">
        <v>53364</v>
      </c>
      <c r="N1597" s="33" cm="1">
        <f t="array" ref="N1597">Profit(M1597,H1597)</f>
        <v>6159.23</v>
      </c>
      <c r="O1597" s="34">
        <f t="shared" si="48"/>
        <v>21.007908322207385</v>
      </c>
      <c r="P1597" s="34" cm="1">
        <f t="array" ref="P1597">CostperConv('Master Data'!$H1597,'Master Data'!$K1597)</f>
        <v>5900.5962499999996</v>
      </c>
      <c r="Q1597" s="32">
        <f t="shared" si="49"/>
        <v>7.4385254042029156E-3</v>
      </c>
      <c r="R1597" s="35" cm="1">
        <f t="array" ref="R1597">ProfitPCNT(N1597,H1597)</f>
        <v>0.13047897490020605</v>
      </c>
      <c r="T1597" s="11"/>
      <c r="U1597" s="11"/>
    </row>
    <row r="1598" spans="1:21" x14ac:dyDescent="0.2">
      <c r="A1598" s="7">
        <v>57</v>
      </c>
      <c r="B1598" s="36">
        <v>44353</v>
      </c>
      <c r="C1598" s="7" t="str" cm="1">
        <f t="array" ref="C1598">Host(D1598)</f>
        <v>Facebook</v>
      </c>
      <c r="D1598" s="7" t="s">
        <v>12</v>
      </c>
      <c r="E1598" s="7" t="s">
        <v>11</v>
      </c>
      <c r="F1598" s="7">
        <v>348934</v>
      </c>
      <c r="G1598" s="7">
        <v>471906</v>
      </c>
      <c r="H1598" s="37">
        <v>67791.899999999994</v>
      </c>
      <c r="I1598" s="7">
        <v>2646</v>
      </c>
      <c r="J1598" s="7">
        <v>106</v>
      </c>
      <c r="K1598" s="7">
        <v>9</v>
      </c>
      <c r="L1598" s="38" cm="1">
        <f t="array" ref="L1598">ConvRate(K1598,J1598)</f>
        <v>8.4905660377358486E-2</v>
      </c>
      <c r="M1598" s="39">
        <v>41234</v>
      </c>
      <c r="N1598" s="39" cm="1">
        <f t="array" ref="N1598">Profit(M1598,H1598)</f>
        <v>-26557.9</v>
      </c>
      <c r="O1598" s="40">
        <f t="shared" si="48"/>
        <v>25.620521541950112</v>
      </c>
      <c r="P1598" s="40" cm="1">
        <f t="array" ref="P1598">CostperConv('Master Data'!$H1598,'Master Data'!$K1598)</f>
        <v>7532.4333333333325</v>
      </c>
      <c r="Q1598" s="38">
        <f t="shared" si="49"/>
        <v>5.6070488614257926E-3</v>
      </c>
      <c r="R1598" s="41" cm="1">
        <f t="array" ref="R1598">ProfitPCNT(N1598,H1598)</f>
        <v>-0.39175624226493139</v>
      </c>
      <c r="T1598" s="11"/>
      <c r="U1598" s="11"/>
    </row>
    <row r="1599" spans="1:21" x14ac:dyDescent="0.2">
      <c r="A1599" s="8">
        <v>58</v>
      </c>
      <c r="B1599" s="30">
        <v>44353</v>
      </c>
      <c r="C1599" s="8" t="str" cm="1">
        <f t="array" ref="C1599">Host(D1599)</f>
        <v>Google</v>
      </c>
      <c r="D1599" s="8" t="s">
        <v>13</v>
      </c>
      <c r="E1599" s="8" t="s">
        <v>14</v>
      </c>
      <c r="F1599" s="8">
        <v>89459845</v>
      </c>
      <c r="G1599" s="8">
        <v>49244</v>
      </c>
      <c r="H1599" s="31">
        <v>7329.34</v>
      </c>
      <c r="I1599" s="8">
        <v>784</v>
      </c>
      <c r="J1599" s="8">
        <v>11</v>
      </c>
      <c r="K1599" s="8">
        <v>1</v>
      </c>
      <c r="L1599" s="32" cm="1">
        <f t="array" ref="L1599">ConvRate(K1599,J1599)</f>
        <v>9.0909090909090912E-2</v>
      </c>
      <c r="M1599" s="33">
        <v>7991</v>
      </c>
      <c r="N1599" s="33" cm="1">
        <f t="array" ref="N1599">Profit(M1599,H1599)</f>
        <v>661.66</v>
      </c>
      <c r="O1599" s="34">
        <f t="shared" si="48"/>
        <v>9.3486479591836744</v>
      </c>
      <c r="P1599" s="34" cm="1">
        <f t="array" ref="P1599">CostperConv('Master Data'!$H1599,'Master Data'!$K1599)</f>
        <v>7329.34</v>
      </c>
      <c r="Q1599" s="32">
        <f t="shared" si="49"/>
        <v>1.5920721306148973E-2</v>
      </c>
      <c r="R1599" s="35" cm="1">
        <f t="array" ref="R1599">ProfitPCNT(N1599,H1599)</f>
        <v>9.0275522761940355E-2</v>
      </c>
      <c r="T1599" s="11"/>
      <c r="U1599" s="11"/>
    </row>
    <row r="1600" spans="1:21" x14ac:dyDescent="0.2">
      <c r="A1600" s="7">
        <v>59</v>
      </c>
      <c r="B1600" s="36">
        <v>44353</v>
      </c>
      <c r="C1600" s="7" t="str" cm="1">
        <f t="array" ref="C1600">Host(D1600)</f>
        <v>Google</v>
      </c>
      <c r="D1600" s="7" t="s">
        <v>15</v>
      </c>
      <c r="E1600" s="7" t="s">
        <v>14</v>
      </c>
      <c r="F1600" s="7">
        <v>127823</v>
      </c>
      <c r="G1600" s="7">
        <v>413789</v>
      </c>
      <c r="H1600" s="37">
        <v>20339.400000000001</v>
      </c>
      <c r="I1600" s="7">
        <v>2396</v>
      </c>
      <c r="J1600" s="7">
        <v>44</v>
      </c>
      <c r="K1600" s="7">
        <v>5</v>
      </c>
      <c r="L1600" s="38" cm="1">
        <f t="array" ref="L1600">ConvRate(K1600,J1600)</f>
        <v>0.11363636363636363</v>
      </c>
      <c r="M1600" s="39">
        <v>13487</v>
      </c>
      <c r="N1600" s="39" cm="1">
        <f t="array" ref="N1600">Profit(M1600,H1600)</f>
        <v>-6852.4</v>
      </c>
      <c r="O1600" s="40">
        <f t="shared" si="48"/>
        <v>8.4888981636060112</v>
      </c>
      <c r="P1600" s="40" cm="1">
        <f t="array" ref="P1600">CostperConv('Master Data'!$H1600,'Master Data'!$K1600)</f>
        <v>4067.88</v>
      </c>
      <c r="Q1600" s="38">
        <f t="shared" si="49"/>
        <v>5.7903907547083178E-3</v>
      </c>
      <c r="R1600" s="41" cm="1">
        <f t="array" ref="R1600">ProfitPCNT(N1600,H1600)</f>
        <v>-0.33690276016008336</v>
      </c>
      <c r="T1600" s="11"/>
      <c r="U1600" s="11"/>
    </row>
    <row r="1601" spans="1:21" x14ac:dyDescent="0.2">
      <c r="A1601" s="8">
        <v>60</v>
      </c>
      <c r="B1601" s="30">
        <v>44353</v>
      </c>
      <c r="C1601" s="8" t="str" cm="1">
        <f t="array" ref="C1601">Host(D1601)</f>
        <v>YouTube</v>
      </c>
      <c r="D1601" s="8" t="s">
        <v>16</v>
      </c>
      <c r="E1601" s="8" t="s">
        <v>17</v>
      </c>
      <c r="F1601" s="8">
        <v>10934</v>
      </c>
      <c r="G1601" s="8">
        <v>447143</v>
      </c>
      <c r="H1601" s="31">
        <v>82459.83</v>
      </c>
      <c r="I1601" s="8">
        <v>3630</v>
      </c>
      <c r="J1601" s="8">
        <v>151</v>
      </c>
      <c r="K1601" s="8">
        <v>22</v>
      </c>
      <c r="L1601" s="32" cm="1">
        <f t="array" ref="L1601">ConvRate(K1601,J1601)</f>
        <v>0.14569536423841059</v>
      </c>
      <c r="M1601" s="33">
        <v>183163</v>
      </c>
      <c r="N1601" s="33" cm="1">
        <f t="array" ref="N1601">Profit(M1601,H1601)</f>
        <v>100703.17</v>
      </c>
      <c r="O1601" s="34">
        <f t="shared" si="48"/>
        <v>22.71620661157025</v>
      </c>
      <c r="P1601" s="34" cm="1">
        <f t="array" ref="P1601">CostperConv('Master Data'!$H1601,'Master Data'!$K1601)</f>
        <v>3748.1740909090909</v>
      </c>
      <c r="Q1601" s="32">
        <f t="shared" si="49"/>
        <v>8.1182082689430449E-3</v>
      </c>
      <c r="R1601" s="35" cm="1">
        <f t="array" ref="R1601">ProfitPCNT(N1601,H1601)</f>
        <v>1.2212391172768606</v>
      </c>
      <c r="T1601" s="11"/>
      <c r="U1601" s="11"/>
    </row>
    <row r="1602" spans="1:21" x14ac:dyDescent="0.2">
      <c r="A1602" s="7">
        <v>61</v>
      </c>
      <c r="B1602" s="36">
        <v>44353</v>
      </c>
      <c r="C1602" s="7" t="str" cm="1">
        <f t="array" ref="C1602">Host(D1602)</f>
        <v>Instagram</v>
      </c>
      <c r="D1602" s="7" t="s">
        <v>18</v>
      </c>
      <c r="E1602" s="7" t="s">
        <v>11</v>
      </c>
      <c r="F1602" s="7">
        <v>9034945</v>
      </c>
      <c r="G1602" s="7">
        <v>422619</v>
      </c>
      <c r="H1602" s="37">
        <v>3192.93</v>
      </c>
      <c r="I1602" s="7">
        <v>2940</v>
      </c>
      <c r="J1602" s="7">
        <v>13</v>
      </c>
      <c r="K1602" s="7">
        <v>1</v>
      </c>
      <c r="L1602" s="38" cm="1">
        <f t="array" ref="L1602">ConvRate(K1602,J1602)</f>
        <v>7.6923076923076927E-2</v>
      </c>
      <c r="M1602" s="39">
        <v>5519</v>
      </c>
      <c r="N1602" s="39" cm="1">
        <f t="array" ref="N1602">Profit(M1602,H1602)</f>
        <v>2326.0700000000002</v>
      </c>
      <c r="O1602" s="40">
        <f t="shared" ref="O1602:O1665" si="50">H1602/I1602</f>
        <v>1.0860306122448979</v>
      </c>
      <c r="P1602" s="40" cm="1">
        <f t="array" ref="P1602">CostperConv('Master Data'!$H1602,'Master Data'!$K1602)</f>
        <v>3192.93</v>
      </c>
      <c r="Q1602" s="38">
        <f t="shared" si="49"/>
        <v>6.9566205021544224E-3</v>
      </c>
      <c r="R1602" s="41" cm="1">
        <f t="array" ref="R1602">ProfitPCNT(N1602,H1602)</f>
        <v>0.72850641886918921</v>
      </c>
      <c r="T1602" s="11"/>
      <c r="U1602" s="11"/>
    </row>
    <row r="1603" spans="1:21" x14ac:dyDescent="0.2">
      <c r="A1603" s="8">
        <v>62</v>
      </c>
      <c r="B1603" s="30">
        <v>44353</v>
      </c>
      <c r="C1603" s="8" t="str" cm="1">
        <f t="array" ref="C1603">Host(D1603)</f>
        <v>Instagram</v>
      </c>
      <c r="D1603" s="8" t="s">
        <v>19</v>
      </c>
      <c r="E1603" s="8" t="s">
        <v>11</v>
      </c>
      <c r="F1603" s="8">
        <v>983498</v>
      </c>
      <c r="G1603" s="8">
        <v>1523793</v>
      </c>
      <c r="H1603" s="31">
        <v>10588.83</v>
      </c>
      <c r="I1603" s="8">
        <v>5625</v>
      </c>
      <c r="J1603" s="8">
        <v>102</v>
      </c>
      <c r="K1603" s="8">
        <v>4</v>
      </c>
      <c r="L1603" s="32" cm="1">
        <f t="array" ref="L1603">ConvRate(K1603,J1603)</f>
        <v>3.9215686274509803E-2</v>
      </c>
      <c r="M1603" s="33">
        <v>10883</v>
      </c>
      <c r="N1603" s="33" cm="1">
        <f t="array" ref="N1603">Profit(M1603,H1603)</f>
        <v>294.17</v>
      </c>
      <c r="O1603" s="34">
        <f t="shared" si="50"/>
        <v>1.8824586666666667</v>
      </c>
      <c r="P1603" s="34" cm="1">
        <f t="array" ref="P1603">CostperConv('Master Data'!$H1603,'Master Data'!$K1603)</f>
        <v>2647.2075</v>
      </c>
      <c r="Q1603" s="32">
        <f t="shared" ref="Q1603:Q1666" si="51">I1603/G1603</f>
        <v>3.6914462791205892E-3</v>
      </c>
      <c r="R1603" s="35" cm="1">
        <f t="array" ref="R1603">ProfitPCNT(N1603,H1603)</f>
        <v>2.7781161846965153E-2</v>
      </c>
      <c r="T1603" s="11"/>
      <c r="U1603" s="11"/>
    </row>
    <row r="1604" spans="1:21" x14ac:dyDescent="0.2">
      <c r="A1604" s="7">
        <v>63</v>
      </c>
      <c r="B1604" s="36">
        <v>44353</v>
      </c>
      <c r="C1604" s="7" t="str" cm="1">
        <f t="array" ref="C1604">Host(D1604)</f>
        <v>Facebook</v>
      </c>
      <c r="D1604" s="7" t="s">
        <v>20</v>
      </c>
      <c r="E1604" s="7" t="s">
        <v>11</v>
      </c>
      <c r="F1604" s="7">
        <v>4387490</v>
      </c>
      <c r="G1604" s="7">
        <v>10443</v>
      </c>
      <c r="H1604" s="37">
        <v>1230.8599999999999</v>
      </c>
      <c r="I1604" s="7">
        <v>310</v>
      </c>
      <c r="J1604" s="7">
        <v>5</v>
      </c>
      <c r="K1604" s="7">
        <v>1</v>
      </c>
      <c r="L1604" s="38" cm="1">
        <f t="array" ref="L1604">ConvRate(K1604,J1604)</f>
        <v>0.2</v>
      </c>
      <c r="M1604" s="39">
        <v>5639</v>
      </c>
      <c r="N1604" s="39" cm="1">
        <f t="array" ref="N1604">Profit(M1604,H1604)</f>
        <v>4408.1400000000003</v>
      </c>
      <c r="O1604" s="40">
        <f t="shared" si="50"/>
        <v>3.9705161290322577</v>
      </c>
      <c r="P1604" s="40" cm="1">
        <f t="array" ref="P1604">CostperConv('Master Data'!$H1604,'Master Data'!$K1604)</f>
        <v>1230.8599999999999</v>
      </c>
      <c r="Q1604" s="38">
        <f t="shared" si="51"/>
        <v>2.9684956430144595E-2</v>
      </c>
      <c r="R1604" s="41" cm="1">
        <f t="array" ref="R1604">ProfitPCNT(N1604,H1604)</f>
        <v>3.5813496254651227</v>
      </c>
      <c r="T1604" s="11"/>
      <c r="U1604" s="11"/>
    </row>
    <row r="1605" spans="1:21" x14ac:dyDescent="0.2">
      <c r="A1605" s="8">
        <v>64</v>
      </c>
      <c r="B1605" s="30">
        <v>44353</v>
      </c>
      <c r="C1605" s="8" t="str" cm="1">
        <f t="array" ref="C1605">Host(D1605)</f>
        <v>Facebook</v>
      </c>
      <c r="D1605" s="8" t="s">
        <v>21</v>
      </c>
      <c r="E1605" s="8" t="s">
        <v>11</v>
      </c>
      <c r="F1605" s="8">
        <v>544756</v>
      </c>
      <c r="G1605" s="8">
        <v>113358</v>
      </c>
      <c r="H1605" s="31">
        <v>33507.74</v>
      </c>
      <c r="I1605" s="8">
        <v>1402</v>
      </c>
      <c r="J1605" s="8">
        <v>19</v>
      </c>
      <c r="K1605" s="8">
        <v>3</v>
      </c>
      <c r="L1605" s="32" cm="1">
        <f t="array" ref="L1605">ConvRate(K1605,J1605)</f>
        <v>0.15789473684210525</v>
      </c>
      <c r="M1605" s="33">
        <v>7125</v>
      </c>
      <c r="N1605" s="33" cm="1">
        <f t="array" ref="N1605">Profit(M1605,H1605)</f>
        <v>-26382.74</v>
      </c>
      <c r="O1605" s="34">
        <f t="shared" si="50"/>
        <v>23.899957203994294</v>
      </c>
      <c r="P1605" s="34" cm="1">
        <f t="array" ref="P1605">CostperConv('Master Data'!$H1605,'Master Data'!$K1605)</f>
        <v>11169.246666666666</v>
      </c>
      <c r="Q1605" s="32">
        <f t="shared" si="51"/>
        <v>1.2367896399019036E-2</v>
      </c>
      <c r="R1605" s="35" cm="1">
        <f t="array" ref="R1605">ProfitPCNT(N1605,H1605)</f>
        <v>-0.78736256160516949</v>
      </c>
      <c r="T1605" s="11"/>
      <c r="U1605" s="11"/>
    </row>
    <row r="1606" spans="1:21" x14ac:dyDescent="0.2">
      <c r="A1606" s="7">
        <v>65</v>
      </c>
      <c r="B1606" s="36">
        <v>44353</v>
      </c>
      <c r="C1606" s="7" t="str" cm="1">
        <f t="array" ref="C1606">Host(D1606)</f>
        <v>Instagram</v>
      </c>
      <c r="D1606" s="7" t="s">
        <v>22</v>
      </c>
      <c r="E1606" s="7" t="s">
        <v>17</v>
      </c>
      <c r="F1606" s="7">
        <v>374754</v>
      </c>
      <c r="G1606" s="7">
        <v>331721</v>
      </c>
      <c r="H1606" s="37">
        <v>9091.01</v>
      </c>
      <c r="I1606" s="7">
        <v>3019</v>
      </c>
      <c r="J1606" s="7">
        <v>20</v>
      </c>
      <c r="K1606" s="7">
        <v>1</v>
      </c>
      <c r="L1606" s="38" cm="1">
        <f t="array" ref="L1606">ConvRate(K1606,J1606)</f>
        <v>0.05</v>
      </c>
      <c r="M1606" s="39">
        <v>8939</v>
      </c>
      <c r="N1606" s="39" cm="1">
        <f t="array" ref="N1606">Profit(M1606,H1606)</f>
        <v>-152.01</v>
      </c>
      <c r="O1606" s="40">
        <f t="shared" si="50"/>
        <v>3.0112653196422658</v>
      </c>
      <c r="P1606" s="40" cm="1">
        <f t="array" ref="P1606">CostperConv('Master Data'!$H1606,'Master Data'!$K1606)</f>
        <v>9091.01</v>
      </c>
      <c r="Q1606" s="38">
        <f t="shared" si="51"/>
        <v>9.10102164168081E-3</v>
      </c>
      <c r="R1606" s="41" cm="1">
        <f t="array" ref="R1606">ProfitPCNT(N1606,H1606)</f>
        <v>-1.6720914397850183E-2</v>
      </c>
      <c r="T1606" s="11"/>
      <c r="U1606" s="11"/>
    </row>
    <row r="1607" spans="1:21" x14ac:dyDescent="0.2">
      <c r="A1607" s="8">
        <v>66</v>
      </c>
      <c r="B1607" s="30">
        <v>44353</v>
      </c>
      <c r="C1607" s="8" t="str" cm="1">
        <f t="array" ref="C1607">Host(D1607)</f>
        <v>Google</v>
      </c>
      <c r="D1607" s="8" t="s">
        <v>23</v>
      </c>
      <c r="E1607" s="8" t="s">
        <v>24</v>
      </c>
      <c r="F1607" s="8">
        <v>39889</v>
      </c>
      <c r="G1607" s="8">
        <v>42024651</v>
      </c>
      <c r="H1607" s="31">
        <v>41818.49</v>
      </c>
      <c r="I1607" s="8">
        <v>4155</v>
      </c>
      <c r="J1607" s="8">
        <v>73</v>
      </c>
      <c r="K1607" s="8">
        <v>9</v>
      </c>
      <c r="L1607" s="32" cm="1">
        <f t="array" ref="L1607">ConvRate(K1607,J1607)</f>
        <v>0.12328767123287671</v>
      </c>
      <c r="M1607" s="33">
        <v>43654</v>
      </c>
      <c r="N1607" s="33" cm="1">
        <f t="array" ref="N1607">Profit(M1607,H1607)</f>
        <v>1835.51</v>
      </c>
      <c r="O1607" s="34">
        <f t="shared" si="50"/>
        <v>10.064618531889289</v>
      </c>
      <c r="P1607" s="34" cm="1">
        <f t="array" ref="P1607">CostperConv('Master Data'!$H1607,'Master Data'!$K1607)</f>
        <v>4646.4988888888884</v>
      </c>
      <c r="Q1607" s="32">
        <f t="shared" si="51"/>
        <v>9.8870541482902496E-5</v>
      </c>
      <c r="R1607" s="35" cm="1">
        <f t="array" ref="R1607">ProfitPCNT(N1607,H1607)</f>
        <v>4.3892306967563868E-2</v>
      </c>
      <c r="T1607" s="11"/>
      <c r="U1607" s="11"/>
    </row>
    <row r="1608" spans="1:21" x14ac:dyDescent="0.2">
      <c r="A1608" s="7">
        <v>67</v>
      </c>
      <c r="B1608" s="36">
        <v>44354</v>
      </c>
      <c r="C1608" s="7" t="str" cm="1">
        <f t="array" ref="C1608">Host(D1608)</f>
        <v>Facebook</v>
      </c>
      <c r="D1608" s="7" t="s">
        <v>10</v>
      </c>
      <c r="E1608" s="7" t="s">
        <v>11</v>
      </c>
      <c r="F1608" s="7">
        <v>349043</v>
      </c>
      <c r="G1608" s="7">
        <v>530157</v>
      </c>
      <c r="H1608" s="37">
        <v>31369.360000000001</v>
      </c>
      <c r="I1608" s="7">
        <v>2201</v>
      </c>
      <c r="J1608" s="7">
        <v>42</v>
      </c>
      <c r="K1608" s="7">
        <v>4</v>
      </c>
      <c r="L1608" s="38" cm="1">
        <f t="array" ref="L1608">ConvRate(K1608,J1608)</f>
        <v>9.5238095238095233E-2</v>
      </c>
      <c r="M1608" s="39">
        <v>27204</v>
      </c>
      <c r="N1608" s="39" cm="1">
        <f t="array" ref="N1608">Profit(M1608,H1608)</f>
        <v>-4165.3599999999997</v>
      </c>
      <c r="O1608" s="40">
        <f t="shared" si="50"/>
        <v>14.252321671967287</v>
      </c>
      <c r="P1608" s="40" cm="1">
        <f t="array" ref="P1608">CostperConv('Master Data'!$H1608,'Master Data'!$K1608)</f>
        <v>7842.34</v>
      </c>
      <c r="Q1608" s="38">
        <f t="shared" si="51"/>
        <v>4.1516003749832598E-3</v>
      </c>
      <c r="R1608" s="41" cm="1">
        <f t="array" ref="R1608">ProfitPCNT(N1608,H1608)</f>
        <v>-0.13278434752892629</v>
      </c>
      <c r="T1608" s="11"/>
      <c r="U1608" s="11"/>
    </row>
    <row r="1609" spans="1:21" x14ac:dyDescent="0.2">
      <c r="A1609" s="8">
        <v>68</v>
      </c>
      <c r="B1609" s="30">
        <v>44354</v>
      </c>
      <c r="C1609" s="8" t="str" cm="1">
        <f t="array" ref="C1609">Host(D1609)</f>
        <v>Facebook</v>
      </c>
      <c r="D1609" s="8" t="s">
        <v>12</v>
      </c>
      <c r="E1609" s="8" t="s">
        <v>11</v>
      </c>
      <c r="F1609" s="8">
        <v>348934</v>
      </c>
      <c r="G1609" s="8">
        <v>739567</v>
      </c>
      <c r="H1609" s="31">
        <v>39034.26</v>
      </c>
      <c r="I1609" s="8">
        <v>3422</v>
      </c>
      <c r="J1609" s="8">
        <v>69</v>
      </c>
      <c r="K1609" s="8">
        <v>5</v>
      </c>
      <c r="L1609" s="32" cm="1">
        <f t="array" ref="L1609">ConvRate(K1609,J1609)</f>
        <v>7.2463768115942032E-2</v>
      </c>
      <c r="M1609" s="33">
        <v>28009</v>
      </c>
      <c r="N1609" s="33" cm="1">
        <f t="array" ref="N1609">Profit(M1609,H1609)</f>
        <v>-11025.26</v>
      </c>
      <c r="O1609" s="34">
        <f t="shared" si="50"/>
        <v>11.406855639976623</v>
      </c>
      <c r="P1609" s="34" cm="1">
        <f t="array" ref="P1609">CostperConv('Master Data'!$H1609,'Master Data'!$K1609)</f>
        <v>7806.8520000000008</v>
      </c>
      <c r="Q1609" s="32">
        <f t="shared" si="51"/>
        <v>4.6270317631803472E-3</v>
      </c>
      <c r="R1609" s="35" cm="1">
        <f t="array" ref="R1609">ProfitPCNT(N1609,H1609)</f>
        <v>-0.2824508521488559</v>
      </c>
      <c r="T1609" s="11"/>
      <c r="U1609" s="11"/>
    </row>
    <row r="1610" spans="1:21" x14ac:dyDescent="0.2">
      <c r="A1610" s="7">
        <v>69</v>
      </c>
      <c r="B1610" s="36">
        <v>44354</v>
      </c>
      <c r="C1610" s="7" t="str" cm="1">
        <f t="array" ref="C1610">Host(D1610)</f>
        <v>Google</v>
      </c>
      <c r="D1610" s="7" t="s">
        <v>13</v>
      </c>
      <c r="E1610" s="7" t="s">
        <v>14</v>
      </c>
      <c r="F1610" s="7">
        <v>89459845</v>
      </c>
      <c r="G1610" s="7">
        <v>50553</v>
      </c>
      <c r="H1610" s="37">
        <v>7149.07</v>
      </c>
      <c r="I1610" s="7">
        <v>750</v>
      </c>
      <c r="J1610" s="7">
        <v>14</v>
      </c>
      <c r="K1610" s="7">
        <v>1</v>
      </c>
      <c r="L1610" s="38" cm="1">
        <f t="array" ref="L1610">ConvRate(K1610,J1610)</f>
        <v>7.1428571428571425E-2</v>
      </c>
      <c r="M1610" s="39">
        <v>15820</v>
      </c>
      <c r="N1610" s="39" cm="1">
        <f t="array" ref="N1610">Profit(M1610,H1610)</f>
        <v>8670.93</v>
      </c>
      <c r="O1610" s="40">
        <f t="shared" si="50"/>
        <v>9.5320933333333322</v>
      </c>
      <c r="P1610" s="40" cm="1">
        <f t="array" ref="P1610">CostperConv('Master Data'!$H1610,'Master Data'!$K1610)</f>
        <v>7149.07</v>
      </c>
      <c r="Q1610" s="38">
        <f t="shared" si="51"/>
        <v>1.483591478250549E-2</v>
      </c>
      <c r="R1610" s="41" cm="1">
        <f t="array" ref="R1610">ProfitPCNT(N1610,H1610)</f>
        <v>1.2128752411152781</v>
      </c>
      <c r="T1610" s="11"/>
      <c r="U1610" s="11"/>
    </row>
    <row r="1611" spans="1:21" x14ac:dyDescent="0.2">
      <c r="A1611" s="8">
        <v>70</v>
      </c>
      <c r="B1611" s="30">
        <v>44354</v>
      </c>
      <c r="C1611" s="8" t="str" cm="1">
        <f t="array" ref="C1611">Host(D1611)</f>
        <v>Google</v>
      </c>
      <c r="D1611" s="8" t="s">
        <v>15</v>
      </c>
      <c r="E1611" s="8" t="s">
        <v>14</v>
      </c>
      <c r="F1611" s="8">
        <v>127823</v>
      </c>
      <c r="G1611" s="8">
        <v>1057300</v>
      </c>
      <c r="H1611" s="31">
        <v>20403.03</v>
      </c>
      <c r="I1611" s="8">
        <v>2207</v>
      </c>
      <c r="J1611" s="8">
        <v>44</v>
      </c>
      <c r="K1611" s="8">
        <v>5</v>
      </c>
      <c r="L1611" s="32" cm="1">
        <f t="array" ref="L1611">ConvRate(K1611,J1611)</f>
        <v>0.11363636363636363</v>
      </c>
      <c r="M1611" s="33">
        <v>20110</v>
      </c>
      <c r="N1611" s="33" cm="1">
        <f t="array" ref="N1611">Profit(M1611,H1611)</f>
        <v>-293.02999999999997</v>
      </c>
      <c r="O1611" s="34">
        <f t="shared" si="50"/>
        <v>9.2446896239238772</v>
      </c>
      <c r="P1611" s="34" cm="1">
        <f t="array" ref="P1611">CostperConv('Master Data'!$H1611,'Master Data'!$K1611)</f>
        <v>4080.6059999999998</v>
      </c>
      <c r="Q1611" s="32">
        <f t="shared" si="51"/>
        <v>2.0873924146410667E-3</v>
      </c>
      <c r="R1611" s="35" cm="1">
        <f t="array" ref="R1611">ProfitPCNT(N1611,H1611)</f>
        <v>-1.4362082494609869E-2</v>
      </c>
      <c r="T1611" s="11"/>
      <c r="U1611" s="11"/>
    </row>
    <row r="1612" spans="1:21" x14ac:dyDescent="0.2">
      <c r="A1612" s="7">
        <v>71</v>
      </c>
      <c r="B1612" s="36">
        <v>44354</v>
      </c>
      <c r="C1612" s="7" t="str" cm="1">
        <f t="array" ref="C1612">Host(D1612)</f>
        <v>YouTube</v>
      </c>
      <c r="D1612" s="7" t="s">
        <v>16</v>
      </c>
      <c r="E1612" s="7" t="s">
        <v>17</v>
      </c>
      <c r="F1612" s="7">
        <v>10934</v>
      </c>
      <c r="G1612" s="7">
        <v>583395</v>
      </c>
      <c r="H1612" s="37">
        <v>34336.82</v>
      </c>
      <c r="I1612" s="7">
        <v>3621</v>
      </c>
      <c r="J1612" s="7">
        <v>70</v>
      </c>
      <c r="K1612" s="7">
        <v>15</v>
      </c>
      <c r="L1612" s="38" cm="1">
        <f t="array" ref="L1612">ConvRate(K1612,J1612)</f>
        <v>0.21428571428571427</v>
      </c>
      <c r="M1612" s="39">
        <v>98258</v>
      </c>
      <c r="N1612" s="39" cm="1">
        <f t="array" ref="N1612">Profit(M1612,H1612)</f>
        <v>63921.18</v>
      </c>
      <c r="O1612" s="40">
        <f t="shared" si="50"/>
        <v>9.4826898646782656</v>
      </c>
      <c r="P1612" s="40" cm="1">
        <f t="array" ref="P1612">CostperConv('Master Data'!$H1612,'Master Data'!$K1612)</f>
        <v>2289.1213333333335</v>
      </c>
      <c r="Q1612" s="38">
        <f t="shared" si="51"/>
        <v>6.2067724269148691E-3</v>
      </c>
      <c r="R1612" s="41" cm="1">
        <f t="array" ref="R1612">ProfitPCNT(N1612,H1612)</f>
        <v>1.8615928906637249</v>
      </c>
      <c r="T1612" s="11"/>
      <c r="U1612" s="11"/>
    </row>
    <row r="1613" spans="1:21" x14ac:dyDescent="0.2">
      <c r="A1613" s="8">
        <v>72</v>
      </c>
      <c r="B1613" s="30">
        <v>44354</v>
      </c>
      <c r="C1613" s="8" t="str" cm="1">
        <f t="array" ref="C1613">Host(D1613)</f>
        <v>Instagram</v>
      </c>
      <c r="D1613" s="8" t="s">
        <v>18</v>
      </c>
      <c r="E1613" s="8" t="s">
        <v>11</v>
      </c>
      <c r="F1613" s="8">
        <v>9034945</v>
      </c>
      <c r="G1613" s="8">
        <v>1218865</v>
      </c>
      <c r="H1613" s="31">
        <v>38684.400000000001</v>
      </c>
      <c r="I1613" s="8">
        <v>2400</v>
      </c>
      <c r="J1613" s="8">
        <v>107</v>
      </c>
      <c r="K1613" s="8">
        <v>10</v>
      </c>
      <c r="L1613" s="32" cm="1">
        <f t="array" ref="L1613">ConvRate(K1613,J1613)</f>
        <v>9.3457943925233641E-2</v>
      </c>
      <c r="M1613" s="33">
        <v>65836</v>
      </c>
      <c r="N1613" s="33" cm="1">
        <f t="array" ref="N1613">Profit(M1613,H1613)</f>
        <v>27151.599999999999</v>
      </c>
      <c r="O1613" s="34">
        <f t="shared" si="50"/>
        <v>16.118500000000001</v>
      </c>
      <c r="P1613" s="34" cm="1">
        <f t="array" ref="P1613">CostperConv('Master Data'!$H1613,'Master Data'!$K1613)</f>
        <v>3868.44</v>
      </c>
      <c r="Q1613" s="32">
        <f t="shared" si="51"/>
        <v>1.9690449721667287E-3</v>
      </c>
      <c r="R1613" s="35" cm="1">
        <f t="array" ref="R1613">ProfitPCNT(N1613,H1613)</f>
        <v>0.70187465748467071</v>
      </c>
      <c r="T1613" s="11"/>
      <c r="U1613" s="11"/>
    </row>
    <row r="1614" spans="1:21" x14ac:dyDescent="0.2">
      <c r="A1614" s="7">
        <v>73</v>
      </c>
      <c r="B1614" s="36">
        <v>44354</v>
      </c>
      <c r="C1614" s="7" t="str" cm="1">
        <f t="array" ref="C1614">Host(D1614)</f>
        <v>Instagram</v>
      </c>
      <c r="D1614" s="7" t="s">
        <v>19</v>
      </c>
      <c r="E1614" s="7" t="s">
        <v>11</v>
      </c>
      <c r="F1614" s="7">
        <v>983498</v>
      </c>
      <c r="G1614" s="7">
        <v>555872</v>
      </c>
      <c r="H1614" s="37">
        <v>6726.84</v>
      </c>
      <c r="I1614" s="7">
        <v>4944</v>
      </c>
      <c r="J1614" s="7">
        <v>161</v>
      </c>
      <c r="K1614" s="7">
        <v>2</v>
      </c>
      <c r="L1614" s="38" cm="1">
        <f t="array" ref="L1614">ConvRate(K1614,J1614)</f>
        <v>1.2422360248447204E-2</v>
      </c>
      <c r="M1614" s="39">
        <v>4302</v>
      </c>
      <c r="N1614" s="39" cm="1">
        <f t="array" ref="N1614">Profit(M1614,H1614)</f>
        <v>-2424.84</v>
      </c>
      <c r="O1614" s="40">
        <f t="shared" si="50"/>
        <v>1.3606067961165049</v>
      </c>
      <c r="P1614" s="40" cm="1">
        <f t="array" ref="P1614">CostperConv('Master Data'!$H1614,'Master Data'!$K1614)</f>
        <v>3363.42</v>
      </c>
      <c r="Q1614" s="38">
        <f t="shared" si="51"/>
        <v>8.8941339013298027E-3</v>
      </c>
      <c r="R1614" s="41" cm="1">
        <f t="array" ref="R1614">ProfitPCNT(N1614,H1614)</f>
        <v>-0.3604723763312343</v>
      </c>
      <c r="T1614" s="11"/>
      <c r="U1614" s="11"/>
    </row>
    <row r="1615" spans="1:21" x14ac:dyDescent="0.2">
      <c r="A1615" s="8">
        <v>74</v>
      </c>
      <c r="B1615" s="30">
        <v>44354</v>
      </c>
      <c r="C1615" s="8" t="str" cm="1">
        <f t="array" ref="C1615">Host(D1615)</f>
        <v>Facebook</v>
      </c>
      <c r="D1615" s="8" t="s">
        <v>20</v>
      </c>
      <c r="E1615" s="8" t="s">
        <v>11</v>
      </c>
      <c r="F1615" s="8">
        <v>4387490</v>
      </c>
      <c r="G1615" s="8">
        <v>9051</v>
      </c>
      <c r="H1615" s="31">
        <v>3145</v>
      </c>
      <c r="I1615" s="8">
        <v>238</v>
      </c>
      <c r="J1615" s="8">
        <v>6</v>
      </c>
      <c r="K1615" s="8">
        <v>1</v>
      </c>
      <c r="L1615" s="32" cm="1">
        <f t="array" ref="L1615">ConvRate(K1615,J1615)</f>
        <v>0.16666666666666666</v>
      </c>
      <c r="M1615" s="33">
        <v>4409</v>
      </c>
      <c r="N1615" s="33" cm="1">
        <f t="array" ref="N1615">Profit(M1615,H1615)</f>
        <v>1264</v>
      </c>
      <c r="O1615" s="34">
        <f t="shared" si="50"/>
        <v>13.214285714285714</v>
      </c>
      <c r="P1615" s="34" cm="1">
        <f t="array" ref="P1615">CostperConv('Master Data'!$H1615,'Master Data'!$K1615)</f>
        <v>3145</v>
      </c>
      <c r="Q1615" s="32">
        <f t="shared" si="51"/>
        <v>2.6295436968290797E-2</v>
      </c>
      <c r="R1615" s="35" cm="1">
        <f t="array" ref="R1615">ProfitPCNT(N1615,H1615)</f>
        <v>0.40190779014308425</v>
      </c>
      <c r="T1615" s="11"/>
      <c r="U1615" s="11"/>
    </row>
    <row r="1616" spans="1:21" x14ac:dyDescent="0.2">
      <c r="A1616" s="7">
        <v>75</v>
      </c>
      <c r="B1616" s="36">
        <v>44354</v>
      </c>
      <c r="C1616" s="7" t="str" cm="1">
        <f t="array" ref="C1616">Host(D1616)</f>
        <v>Facebook</v>
      </c>
      <c r="D1616" s="7" t="s">
        <v>21</v>
      </c>
      <c r="E1616" s="7" t="s">
        <v>11</v>
      </c>
      <c r="F1616" s="7">
        <v>544756</v>
      </c>
      <c r="G1616" s="7">
        <v>141605</v>
      </c>
      <c r="H1616" s="37">
        <v>8771.91</v>
      </c>
      <c r="I1616" s="7">
        <v>1171</v>
      </c>
      <c r="J1616" s="7">
        <v>5</v>
      </c>
      <c r="K1616" s="7">
        <v>1</v>
      </c>
      <c r="L1616" s="38" cm="1">
        <f t="array" ref="L1616">ConvRate(K1616,J1616)</f>
        <v>0.2</v>
      </c>
      <c r="M1616" s="39">
        <v>1131</v>
      </c>
      <c r="N1616" s="39" cm="1">
        <f t="array" ref="N1616">Profit(M1616,H1616)</f>
        <v>-7640.91</v>
      </c>
      <c r="O1616" s="40">
        <f t="shared" si="50"/>
        <v>7.4909564474807855</v>
      </c>
      <c r="P1616" s="40" cm="1">
        <f t="array" ref="P1616">CostperConv('Master Data'!$H1616,'Master Data'!$K1616)</f>
        <v>8771.91</v>
      </c>
      <c r="Q1616" s="38">
        <f t="shared" si="51"/>
        <v>8.2694820098160367E-3</v>
      </c>
      <c r="R1616" s="41" cm="1">
        <f t="array" ref="R1616">ProfitPCNT(N1616,H1616)</f>
        <v>-0.87106570860850141</v>
      </c>
      <c r="T1616" s="11"/>
      <c r="U1616" s="11"/>
    </row>
    <row r="1617" spans="1:21" x14ac:dyDescent="0.2">
      <c r="A1617" s="8">
        <v>76</v>
      </c>
      <c r="B1617" s="30">
        <v>44354</v>
      </c>
      <c r="C1617" s="8" t="str" cm="1">
        <f t="array" ref="C1617">Host(D1617)</f>
        <v>Instagram</v>
      </c>
      <c r="D1617" s="8" t="s">
        <v>22</v>
      </c>
      <c r="E1617" s="8" t="s">
        <v>17</v>
      </c>
      <c r="F1617" s="8">
        <v>374754</v>
      </c>
      <c r="G1617" s="8">
        <v>297737</v>
      </c>
      <c r="H1617" s="31">
        <v>39871.1</v>
      </c>
      <c r="I1617" s="8">
        <v>2669</v>
      </c>
      <c r="J1617" s="8">
        <v>85</v>
      </c>
      <c r="K1617" s="8">
        <v>13</v>
      </c>
      <c r="L1617" s="32" cm="1">
        <f t="array" ref="L1617">ConvRate(K1617,J1617)</f>
        <v>0.15294117647058825</v>
      </c>
      <c r="M1617" s="33">
        <v>76747</v>
      </c>
      <c r="N1617" s="33" cm="1">
        <f t="array" ref="N1617">Profit(M1617,H1617)</f>
        <v>36875.9</v>
      </c>
      <c r="O1617" s="34">
        <f t="shared" si="50"/>
        <v>14.938591232671412</v>
      </c>
      <c r="P1617" s="34" cm="1">
        <f t="array" ref="P1617">CostperConv('Master Data'!$H1617,'Master Data'!$K1617)</f>
        <v>3067.0076923076922</v>
      </c>
      <c r="Q1617" s="32">
        <f t="shared" si="51"/>
        <v>8.9642872736676992E-3</v>
      </c>
      <c r="R1617" s="35" cm="1">
        <f t="array" ref="R1617">ProfitPCNT(N1617,H1617)</f>
        <v>0.92487791909428141</v>
      </c>
      <c r="T1617" s="11"/>
      <c r="U1617" s="11"/>
    </row>
    <row r="1618" spans="1:21" x14ac:dyDescent="0.2">
      <c r="A1618" s="7">
        <v>77</v>
      </c>
      <c r="B1618" s="36">
        <v>44354</v>
      </c>
      <c r="C1618" s="7" t="str" cm="1">
        <f t="array" ref="C1618">Host(D1618)</f>
        <v>Google</v>
      </c>
      <c r="D1618" s="7" t="s">
        <v>23</v>
      </c>
      <c r="E1618" s="7" t="s">
        <v>24</v>
      </c>
      <c r="F1618" s="7">
        <v>39889</v>
      </c>
      <c r="G1618" s="7">
        <v>3334300</v>
      </c>
      <c r="H1618" s="37">
        <v>70245.240000000005</v>
      </c>
      <c r="I1618" s="7">
        <v>4291</v>
      </c>
      <c r="J1618" s="7">
        <v>164</v>
      </c>
      <c r="K1618" s="7">
        <v>26</v>
      </c>
      <c r="L1618" s="38" cm="1">
        <f t="array" ref="L1618">ConvRate(K1618,J1618)</f>
        <v>0.15853658536585366</v>
      </c>
      <c r="M1618" s="39">
        <v>88199</v>
      </c>
      <c r="N1618" s="39" cm="1">
        <f t="array" ref="N1618">Profit(M1618,H1618)</f>
        <v>17953.759999999998</v>
      </c>
      <c r="O1618" s="40">
        <f t="shared" si="50"/>
        <v>16.370365882078772</v>
      </c>
      <c r="P1618" s="40" cm="1">
        <f t="array" ref="P1618">CostperConv('Master Data'!$H1618,'Master Data'!$K1618)</f>
        <v>2701.7400000000002</v>
      </c>
      <c r="Q1618" s="38">
        <f t="shared" si="51"/>
        <v>1.2869267912305432E-3</v>
      </c>
      <c r="R1618" s="41" cm="1">
        <f t="array" ref="R1618">ProfitPCNT(N1618,H1618)</f>
        <v>0.25558685542251686</v>
      </c>
      <c r="T1618" s="11"/>
      <c r="U1618" s="11"/>
    </row>
    <row r="1619" spans="1:21" x14ac:dyDescent="0.2">
      <c r="A1619" s="8">
        <v>78</v>
      </c>
      <c r="B1619" s="30">
        <v>44355</v>
      </c>
      <c r="C1619" s="8" t="str" cm="1">
        <f t="array" ref="C1619">Host(D1619)</f>
        <v>Facebook</v>
      </c>
      <c r="D1619" s="8" t="s">
        <v>10</v>
      </c>
      <c r="E1619" s="8" t="s">
        <v>11</v>
      </c>
      <c r="F1619" s="8">
        <v>349043</v>
      </c>
      <c r="G1619" s="8">
        <v>406722</v>
      </c>
      <c r="H1619" s="31">
        <v>21826.240000000002</v>
      </c>
      <c r="I1619" s="8">
        <v>2354</v>
      </c>
      <c r="J1619" s="8">
        <v>41</v>
      </c>
      <c r="K1619" s="8">
        <v>5</v>
      </c>
      <c r="L1619" s="32" cm="1">
        <f t="array" ref="L1619">ConvRate(K1619,J1619)</f>
        <v>0.12195121951219512</v>
      </c>
      <c r="M1619" s="33">
        <v>19381</v>
      </c>
      <c r="N1619" s="33" cm="1">
        <f t="array" ref="N1619">Profit(M1619,H1619)</f>
        <v>-2445.2399999999998</v>
      </c>
      <c r="O1619" s="34">
        <f t="shared" si="50"/>
        <v>9.2719796091758724</v>
      </c>
      <c r="P1619" s="34" cm="1">
        <f t="array" ref="P1619">CostperConv('Master Data'!$H1619,'Master Data'!$K1619)</f>
        <v>4365.2480000000005</v>
      </c>
      <c r="Q1619" s="32">
        <f t="shared" si="51"/>
        <v>5.7877370783975292E-3</v>
      </c>
      <c r="R1619" s="35" cm="1">
        <f t="array" ref="R1619">ProfitPCNT(N1619,H1619)</f>
        <v>-0.11203212280264487</v>
      </c>
      <c r="T1619" s="11"/>
      <c r="U1619" s="11"/>
    </row>
    <row r="1620" spans="1:21" x14ac:dyDescent="0.2">
      <c r="A1620" s="7">
        <v>79</v>
      </c>
      <c r="B1620" s="36">
        <v>44355</v>
      </c>
      <c r="C1620" s="7" t="str" cm="1">
        <f t="array" ref="C1620">Host(D1620)</f>
        <v>Facebook</v>
      </c>
      <c r="D1620" s="7" t="s">
        <v>12</v>
      </c>
      <c r="E1620" s="7" t="s">
        <v>11</v>
      </c>
      <c r="F1620" s="7">
        <v>348934</v>
      </c>
      <c r="G1620" s="7">
        <v>398043</v>
      </c>
      <c r="H1620" s="37">
        <v>28305.37</v>
      </c>
      <c r="I1620" s="7">
        <v>2715</v>
      </c>
      <c r="J1620" s="7">
        <v>77</v>
      </c>
      <c r="K1620" s="7">
        <v>4</v>
      </c>
      <c r="L1620" s="38" cm="1">
        <f t="array" ref="L1620">ConvRate(K1620,J1620)</f>
        <v>5.1948051948051951E-2</v>
      </c>
      <c r="M1620" s="39">
        <v>30739</v>
      </c>
      <c r="N1620" s="39" cm="1">
        <f t="array" ref="N1620">Profit(M1620,H1620)</f>
        <v>2433.63</v>
      </c>
      <c r="O1620" s="40">
        <f t="shared" si="50"/>
        <v>10.425550644567219</v>
      </c>
      <c r="P1620" s="40" cm="1">
        <f t="array" ref="P1620">CostperConv('Master Data'!$H1620,'Master Data'!$K1620)</f>
        <v>7076.3424999999997</v>
      </c>
      <c r="Q1620" s="38">
        <f t="shared" si="51"/>
        <v>6.8208711119150441E-3</v>
      </c>
      <c r="R1620" s="41" cm="1">
        <f t="array" ref="R1620">ProfitPCNT(N1620,H1620)</f>
        <v>8.5977678440522065E-2</v>
      </c>
      <c r="T1620" s="11"/>
      <c r="U1620" s="11"/>
    </row>
    <row r="1621" spans="1:21" x14ac:dyDescent="0.2">
      <c r="A1621" s="8">
        <v>80</v>
      </c>
      <c r="B1621" s="30">
        <v>44355</v>
      </c>
      <c r="C1621" s="8" t="str" cm="1">
        <f t="array" ref="C1621">Host(D1621)</f>
        <v>Google</v>
      </c>
      <c r="D1621" s="8" t="s">
        <v>13</v>
      </c>
      <c r="E1621" s="8" t="s">
        <v>14</v>
      </c>
      <c r="F1621" s="8">
        <v>89459845</v>
      </c>
      <c r="G1621" s="8">
        <v>57382</v>
      </c>
      <c r="H1621" s="31">
        <v>8220.1</v>
      </c>
      <c r="I1621" s="8">
        <v>887</v>
      </c>
      <c r="J1621" s="8">
        <v>20</v>
      </c>
      <c r="K1621" s="8">
        <v>2</v>
      </c>
      <c r="L1621" s="32" cm="1">
        <f t="array" ref="L1621">ConvRate(K1621,J1621)</f>
        <v>0.1</v>
      </c>
      <c r="M1621" s="33">
        <v>16560</v>
      </c>
      <c r="N1621" s="33" cm="1">
        <f t="array" ref="N1621">Profit(M1621,H1621)</f>
        <v>8339.9</v>
      </c>
      <c r="O1621" s="34">
        <f t="shared" si="50"/>
        <v>9.2673055242390081</v>
      </c>
      <c r="P1621" s="34" cm="1">
        <f t="array" ref="P1621">CostperConv('Master Data'!$H1621,'Master Data'!$K1621)</f>
        <v>4110.05</v>
      </c>
      <c r="Q1621" s="32">
        <f t="shared" si="51"/>
        <v>1.5457809069046043E-2</v>
      </c>
      <c r="R1621" s="35" cm="1">
        <f t="array" ref="R1621">ProfitPCNT(N1621,H1621)</f>
        <v>1.0145740319460832</v>
      </c>
      <c r="T1621" s="11"/>
      <c r="U1621" s="11"/>
    </row>
    <row r="1622" spans="1:21" x14ac:dyDescent="0.2">
      <c r="A1622" s="7">
        <v>81</v>
      </c>
      <c r="B1622" s="36">
        <v>44355</v>
      </c>
      <c r="C1622" s="7" t="str" cm="1">
        <f t="array" ref="C1622">Host(D1622)</f>
        <v>Google</v>
      </c>
      <c r="D1622" s="7" t="s">
        <v>15</v>
      </c>
      <c r="E1622" s="7" t="s">
        <v>14</v>
      </c>
      <c r="F1622" s="7">
        <v>127823</v>
      </c>
      <c r="G1622" s="7">
        <v>408026</v>
      </c>
      <c r="H1622" s="37">
        <v>19376.810000000001</v>
      </c>
      <c r="I1622" s="7">
        <v>2671</v>
      </c>
      <c r="J1622" s="7">
        <v>40</v>
      </c>
      <c r="K1622" s="7">
        <v>4</v>
      </c>
      <c r="L1622" s="38" cm="1">
        <f t="array" ref="L1622">ConvRate(K1622,J1622)</f>
        <v>0.1</v>
      </c>
      <c r="M1622" s="39">
        <v>18164</v>
      </c>
      <c r="N1622" s="39" cm="1">
        <f t="array" ref="N1622">Profit(M1622,H1622)</f>
        <v>-1212.81</v>
      </c>
      <c r="O1622" s="40">
        <f t="shared" si="50"/>
        <v>7.2545151628603524</v>
      </c>
      <c r="P1622" s="40" cm="1">
        <f t="array" ref="P1622">CostperConv('Master Data'!$H1622,'Master Data'!$K1622)</f>
        <v>4844.2025000000003</v>
      </c>
      <c r="Q1622" s="38">
        <f t="shared" si="51"/>
        <v>6.5461514707396097E-3</v>
      </c>
      <c r="R1622" s="41" cm="1">
        <f t="array" ref="R1622">ProfitPCNT(N1622,H1622)</f>
        <v>-6.2590797969325179E-2</v>
      </c>
      <c r="T1622" s="11"/>
      <c r="U1622" s="11"/>
    </row>
    <row r="1623" spans="1:21" x14ac:dyDescent="0.2">
      <c r="A1623" s="8">
        <v>82</v>
      </c>
      <c r="B1623" s="30">
        <v>44355</v>
      </c>
      <c r="C1623" s="8" t="str" cm="1">
        <f t="array" ref="C1623">Host(D1623)</f>
        <v>YouTube</v>
      </c>
      <c r="D1623" s="8" t="s">
        <v>16</v>
      </c>
      <c r="E1623" s="8" t="s">
        <v>17</v>
      </c>
      <c r="F1623" s="8">
        <v>10934</v>
      </c>
      <c r="G1623" s="8">
        <v>704551</v>
      </c>
      <c r="H1623" s="31">
        <v>39977.83</v>
      </c>
      <c r="I1623" s="8">
        <v>4966</v>
      </c>
      <c r="J1623" s="8">
        <v>91</v>
      </c>
      <c r="K1623" s="8">
        <v>12</v>
      </c>
      <c r="L1623" s="32" cm="1">
        <f t="array" ref="L1623">ConvRate(K1623,J1623)</f>
        <v>0.13186813186813187</v>
      </c>
      <c r="M1623" s="33">
        <v>99836</v>
      </c>
      <c r="N1623" s="33" cm="1">
        <f t="array" ref="N1623">Profit(M1623,H1623)</f>
        <v>59858.17</v>
      </c>
      <c r="O1623" s="34">
        <f t="shared" si="50"/>
        <v>8.0503080950463151</v>
      </c>
      <c r="P1623" s="34" cm="1">
        <f t="array" ref="P1623">CostperConv('Master Data'!$H1623,'Master Data'!$K1623)</f>
        <v>3331.4858333333336</v>
      </c>
      <c r="Q1623" s="32">
        <f t="shared" si="51"/>
        <v>7.0484606508258449E-3</v>
      </c>
      <c r="R1623" s="35" cm="1">
        <f t="array" ref="R1623">ProfitPCNT(N1623,H1623)</f>
        <v>1.4972841197233566</v>
      </c>
      <c r="T1623" s="11"/>
      <c r="U1623" s="11"/>
    </row>
    <row r="1624" spans="1:21" x14ac:dyDescent="0.2">
      <c r="A1624" s="7">
        <v>83</v>
      </c>
      <c r="B1624" s="36">
        <v>44355</v>
      </c>
      <c r="C1624" s="7" t="str" cm="1">
        <f t="array" ref="C1624">Host(D1624)</f>
        <v>Instagram</v>
      </c>
      <c r="D1624" s="7" t="s">
        <v>18</v>
      </c>
      <c r="E1624" s="7" t="s">
        <v>11</v>
      </c>
      <c r="F1624" s="7">
        <v>9034945</v>
      </c>
      <c r="G1624" s="7">
        <v>435006</v>
      </c>
      <c r="H1624" s="37">
        <v>282.52</v>
      </c>
      <c r="I1624" s="7">
        <v>2216</v>
      </c>
      <c r="J1624" s="7">
        <v>0</v>
      </c>
      <c r="K1624" s="7">
        <v>1</v>
      </c>
      <c r="L1624" s="38" cm="1">
        <f t="array" ref="L1624">ConvRate(K1624,J1624)</f>
        <v>0</v>
      </c>
      <c r="M1624" s="39">
        <v>0</v>
      </c>
      <c r="N1624" s="39" cm="1">
        <f t="array" ref="N1624">Profit(M1624,H1624)</f>
        <v>-282.52</v>
      </c>
      <c r="O1624" s="40">
        <f t="shared" si="50"/>
        <v>0.12749097472924187</v>
      </c>
      <c r="P1624" s="40" cm="1">
        <f t="array" ref="P1624">CostperConv('Master Data'!$H1624,'Master Data'!$K1624)</f>
        <v>282.52</v>
      </c>
      <c r="Q1624" s="38">
        <f t="shared" si="51"/>
        <v>5.0941826089755081E-3</v>
      </c>
      <c r="R1624" s="41" cm="1">
        <f t="array" ref="R1624">ProfitPCNT(N1624,H1624)</f>
        <v>-1</v>
      </c>
      <c r="T1624" s="11"/>
      <c r="U1624" s="11"/>
    </row>
    <row r="1625" spans="1:21" x14ac:dyDescent="0.2">
      <c r="A1625" s="8">
        <v>84</v>
      </c>
      <c r="B1625" s="30">
        <v>44355</v>
      </c>
      <c r="C1625" s="8" t="str" cm="1">
        <f t="array" ref="C1625">Host(D1625)</f>
        <v>Instagram</v>
      </c>
      <c r="D1625" s="8" t="s">
        <v>19</v>
      </c>
      <c r="E1625" s="8" t="s">
        <v>11</v>
      </c>
      <c r="F1625" s="8">
        <v>983498</v>
      </c>
      <c r="G1625" s="8">
        <v>1203661</v>
      </c>
      <c r="H1625" s="31">
        <v>2047.77</v>
      </c>
      <c r="I1625" s="8">
        <v>4187</v>
      </c>
      <c r="J1625" s="8">
        <v>108</v>
      </c>
      <c r="K1625" s="8">
        <v>1</v>
      </c>
      <c r="L1625" s="32" cm="1">
        <f t="array" ref="L1625">ConvRate(K1625,J1625)</f>
        <v>9.2592592592592587E-3</v>
      </c>
      <c r="M1625" s="33">
        <v>1806</v>
      </c>
      <c r="N1625" s="33" cm="1">
        <f t="array" ref="N1625">Profit(M1625,H1625)</f>
        <v>-241.77</v>
      </c>
      <c r="O1625" s="34">
        <f t="shared" si="50"/>
        <v>0.48907809887747788</v>
      </c>
      <c r="P1625" s="34" cm="1">
        <f t="array" ref="P1625">CostperConv('Master Data'!$H1625,'Master Data'!$K1625)</f>
        <v>2047.77</v>
      </c>
      <c r="Q1625" s="32">
        <f t="shared" si="51"/>
        <v>3.4785541776297477E-3</v>
      </c>
      <c r="R1625" s="35" cm="1">
        <f t="array" ref="R1625">ProfitPCNT(N1625,H1625)</f>
        <v>-0.11806501706734644</v>
      </c>
      <c r="T1625" s="11"/>
      <c r="U1625" s="11"/>
    </row>
    <row r="1626" spans="1:21" x14ac:dyDescent="0.2">
      <c r="A1626" s="7">
        <v>85</v>
      </c>
      <c r="B1626" s="36">
        <v>44355</v>
      </c>
      <c r="C1626" s="7" t="str" cm="1">
        <f t="array" ref="C1626">Host(D1626)</f>
        <v>Facebook</v>
      </c>
      <c r="D1626" s="7" t="s">
        <v>20</v>
      </c>
      <c r="E1626" s="7" t="s">
        <v>11</v>
      </c>
      <c r="F1626" s="7">
        <v>4387490</v>
      </c>
      <c r="G1626" s="7">
        <v>9418</v>
      </c>
      <c r="H1626" s="37">
        <v>4712.4399999999996</v>
      </c>
      <c r="I1626" s="7">
        <v>345</v>
      </c>
      <c r="J1626" s="7">
        <v>9</v>
      </c>
      <c r="K1626" s="7">
        <v>2</v>
      </c>
      <c r="L1626" s="38" cm="1">
        <f t="array" ref="L1626">ConvRate(K1626,J1626)</f>
        <v>0.22222222222222221</v>
      </c>
      <c r="M1626" s="39">
        <v>10627</v>
      </c>
      <c r="N1626" s="39" cm="1">
        <f t="array" ref="N1626">Profit(M1626,H1626)</f>
        <v>5914.56</v>
      </c>
      <c r="O1626" s="40">
        <f t="shared" si="50"/>
        <v>13.659246376811593</v>
      </c>
      <c r="P1626" s="40" cm="1">
        <f t="array" ref="P1626">CostperConv('Master Data'!$H1626,'Master Data'!$K1626)</f>
        <v>2356.2199999999998</v>
      </c>
      <c r="Q1626" s="38">
        <f t="shared" si="51"/>
        <v>3.6631981312380546E-2</v>
      </c>
      <c r="R1626" s="41" cm="1">
        <f t="array" ref="R1626">ProfitPCNT(N1626,H1626)</f>
        <v>1.2550950250825477</v>
      </c>
      <c r="T1626" s="11"/>
      <c r="U1626" s="11"/>
    </row>
    <row r="1627" spans="1:21" x14ac:dyDescent="0.2">
      <c r="A1627" s="8">
        <v>86</v>
      </c>
      <c r="B1627" s="30">
        <v>44355</v>
      </c>
      <c r="C1627" s="8" t="str" cm="1">
        <f t="array" ref="C1627">Host(D1627)</f>
        <v>Facebook</v>
      </c>
      <c r="D1627" s="8" t="s">
        <v>21</v>
      </c>
      <c r="E1627" s="8" t="s">
        <v>11</v>
      </c>
      <c r="F1627" s="8">
        <v>544756</v>
      </c>
      <c r="G1627" s="8">
        <v>104747</v>
      </c>
      <c r="H1627" s="31">
        <v>43482.47</v>
      </c>
      <c r="I1627" s="8">
        <v>1079</v>
      </c>
      <c r="J1627" s="8">
        <v>27</v>
      </c>
      <c r="K1627" s="8">
        <v>4</v>
      </c>
      <c r="L1627" s="32" cm="1">
        <f t="array" ref="L1627">ConvRate(K1627,J1627)</f>
        <v>0.14814814814814814</v>
      </c>
      <c r="M1627" s="33">
        <v>5227</v>
      </c>
      <c r="N1627" s="33" cm="1">
        <f t="array" ref="N1627">Profit(M1627,H1627)</f>
        <v>-38255.47</v>
      </c>
      <c r="O1627" s="34">
        <f t="shared" si="50"/>
        <v>40.298860055607044</v>
      </c>
      <c r="P1627" s="34" cm="1">
        <f t="array" ref="P1627">CostperConv('Master Data'!$H1627,'Master Data'!$K1627)</f>
        <v>10870.6175</v>
      </c>
      <c r="Q1627" s="32">
        <f t="shared" si="51"/>
        <v>1.0301011007475155E-2</v>
      </c>
      <c r="R1627" s="35" cm="1">
        <f t="array" ref="R1627">ProfitPCNT(N1627,H1627)</f>
        <v>-0.8797906374683867</v>
      </c>
      <c r="T1627" s="11"/>
      <c r="U1627" s="11"/>
    </row>
    <row r="1628" spans="1:21" x14ac:dyDescent="0.2">
      <c r="A1628" s="7">
        <v>87</v>
      </c>
      <c r="B1628" s="36">
        <v>44355</v>
      </c>
      <c r="C1628" s="7" t="str" cm="1">
        <f t="array" ref="C1628">Host(D1628)</f>
        <v>Instagram</v>
      </c>
      <c r="D1628" s="7" t="s">
        <v>22</v>
      </c>
      <c r="E1628" s="7" t="s">
        <v>17</v>
      </c>
      <c r="F1628" s="7">
        <v>374754</v>
      </c>
      <c r="G1628" s="7">
        <v>387923</v>
      </c>
      <c r="H1628" s="37">
        <v>31150.560000000001</v>
      </c>
      <c r="I1628" s="7">
        <v>3195</v>
      </c>
      <c r="J1628" s="7">
        <v>58</v>
      </c>
      <c r="K1628" s="7">
        <v>7</v>
      </c>
      <c r="L1628" s="38" cm="1">
        <f t="array" ref="L1628">ConvRate(K1628,J1628)</f>
        <v>0.1206896551724138</v>
      </c>
      <c r="M1628" s="39">
        <v>39311</v>
      </c>
      <c r="N1628" s="39" cm="1">
        <f t="array" ref="N1628">Profit(M1628,H1628)</f>
        <v>8160.44</v>
      </c>
      <c r="O1628" s="40">
        <f t="shared" si="50"/>
        <v>9.7497840375586851</v>
      </c>
      <c r="P1628" s="40" cm="1">
        <f t="array" ref="P1628">CostperConv('Master Data'!$H1628,'Master Data'!$K1628)</f>
        <v>4450.08</v>
      </c>
      <c r="Q1628" s="38">
        <f t="shared" si="51"/>
        <v>8.236170580244017E-3</v>
      </c>
      <c r="R1628" s="41" cm="1">
        <f t="array" ref="R1628">ProfitPCNT(N1628,H1628)</f>
        <v>0.2619676821219265</v>
      </c>
      <c r="T1628" s="11"/>
      <c r="U1628" s="11"/>
    </row>
    <row r="1629" spans="1:21" x14ac:dyDescent="0.2">
      <c r="A1629" s="8">
        <v>88</v>
      </c>
      <c r="B1629" s="30">
        <v>44355</v>
      </c>
      <c r="C1629" s="8" t="str" cm="1">
        <f t="array" ref="C1629">Host(D1629)</f>
        <v>Google</v>
      </c>
      <c r="D1629" s="8" t="s">
        <v>23</v>
      </c>
      <c r="E1629" s="8" t="s">
        <v>24</v>
      </c>
      <c r="F1629" s="8">
        <v>39889</v>
      </c>
      <c r="G1629" s="8">
        <v>2176935</v>
      </c>
      <c r="H1629" s="31">
        <v>37451.68</v>
      </c>
      <c r="I1629" s="8">
        <v>3414</v>
      </c>
      <c r="J1629" s="8">
        <v>86</v>
      </c>
      <c r="K1629" s="8">
        <v>8</v>
      </c>
      <c r="L1629" s="32" cm="1">
        <f t="array" ref="L1629">ConvRate(K1629,J1629)</f>
        <v>9.3023255813953487E-2</v>
      </c>
      <c r="M1629" s="33">
        <v>44856</v>
      </c>
      <c r="N1629" s="33" cm="1">
        <f t="array" ref="N1629">Profit(M1629,H1629)</f>
        <v>7404.32</v>
      </c>
      <c r="O1629" s="34">
        <f t="shared" si="50"/>
        <v>10.970029291154072</v>
      </c>
      <c r="P1629" s="34" cm="1">
        <f t="array" ref="P1629">CostperConv('Master Data'!$H1629,'Master Data'!$K1629)</f>
        <v>4681.46</v>
      </c>
      <c r="Q1629" s="32">
        <f t="shared" si="51"/>
        <v>1.5682599618270642E-3</v>
      </c>
      <c r="R1629" s="35" cm="1">
        <f t="array" ref="R1629">ProfitPCNT(N1629,H1629)</f>
        <v>0.19770328060049641</v>
      </c>
      <c r="T1629" s="11"/>
      <c r="U1629" s="11"/>
    </row>
    <row r="1630" spans="1:21" x14ac:dyDescent="0.2">
      <c r="A1630" s="7">
        <v>89</v>
      </c>
      <c r="B1630" s="36">
        <v>44356</v>
      </c>
      <c r="C1630" s="7" t="str" cm="1">
        <f t="array" ref="C1630">Host(D1630)</f>
        <v>Facebook</v>
      </c>
      <c r="D1630" s="7" t="s">
        <v>10</v>
      </c>
      <c r="E1630" s="7" t="s">
        <v>11</v>
      </c>
      <c r="F1630" s="7">
        <v>349043</v>
      </c>
      <c r="G1630" s="7">
        <v>515066</v>
      </c>
      <c r="H1630" s="37">
        <v>46973.09</v>
      </c>
      <c r="I1630" s="7">
        <v>2749</v>
      </c>
      <c r="J1630" s="7">
        <v>64</v>
      </c>
      <c r="K1630" s="7">
        <v>8</v>
      </c>
      <c r="L1630" s="38" cm="1">
        <f t="array" ref="L1630">ConvRate(K1630,J1630)</f>
        <v>0.125</v>
      </c>
      <c r="M1630" s="39">
        <v>37232</v>
      </c>
      <c r="N1630" s="39" cm="1">
        <f t="array" ref="N1630">Profit(M1630,H1630)</f>
        <v>-9741.09</v>
      </c>
      <c r="O1630" s="40">
        <f t="shared" si="50"/>
        <v>17.087337213532191</v>
      </c>
      <c r="P1630" s="40" cm="1">
        <f t="array" ref="P1630">CostperConv('Master Data'!$H1630,'Master Data'!$K1630)</f>
        <v>5871.6362499999996</v>
      </c>
      <c r="Q1630" s="38">
        <f t="shared" si="51"/>
        <v>5.3371800895419229E-3</v>
      </c>
      <c r="R1630" s="41" cm="1">
        <f t="array" ref="R1630">ProfitPCNT(N1630,H1630)</f>
        <v>-0.20737596781476375</v>
      </c>
      <c r="T1630" s="11"/>
      <c r="U1630" s="11"/>
    </row>
    <row r="1631" spans="1:21" x14ac:dyDescent="0.2">
      <c r="A1631" s="8">
        <v>90</v>
      </c>
      <c r="B1631" s="30">
        <v>44356</v>
      </c>
      <c r="C1631" s="8" t="str" cm="1">
        <f t="array" ref="C1631">Host(D1631)</f>
        <v>Facebook</v>
      </c>
      <c r="D1631" s="8" t="s">
        <v>12</v>
      </c>
      <c r="E1631" s="8" t="s">
        <v>11</v>
      </c>
      <c r="F1631" s="8">
        <v>348934</v>
      </c>
      <c r="G1631" s="8">
        <v>454520</v>
      </c>
      <c r="H1631" s="31">
        <v>62820.95</v>
      </c>
      <c r="I1631" s="8">
        <v>2748</v>
      </c>
      <c r="J1631" s="8">
        <v>81</v>
      </c>
      <c r="K1631" s="8">
        <v>9</v>
      </c>
      <c r="L1631" s="32" cm="1">
        <f t="array" ref="L1631">ConvRate(K1631,J1631)</f>
        <v>0.1111111111111111</v>
      </c>
      <c r="M1631" s="33">
        <v>53524</v>
      </c>
      <c r="N1631" s="33" cm="1">
        <f t="array" ref="N1631">Profit(M1631,H1631)</f>
        <v>-9296.9500000000007</v>
      </c>
      <c r="O1631" s="34">
        <f t="shared" si="50"/>
        <v>22.860607714701601</v>
      </c>
      <c r="P1631" s="34" cm="1">
        <f t="array" ref="P1631">CostperConv('Master Data'!$H1631,'Master Data'!$K1631)</f>
        <v>6980.1055555555549</v>
      </c>
      <c r="Q1631" s="32">
        <f t="shared" si="51"/>
        <v>6.0459385725600634E-3</v>
      </c>
      <c r="R1631" s="35" cm="1">
        <f t="array" ref="R1631">ProfitPCNT(N1631,H1631)</f>
        <v>-0.14799123540793321</v>
      </c>
      <c r="T1631" s="11"/>
      <c r="U1631" s="11"/>
    </row>
    <row r="1632" spans="1:21" x14ac:dyDescent="0.2">
      <c r="A1632" s="7">
        <v>91</v>
      </c>
      <c r="B1632" s="36">
        <v>44356</v>
      </c>
      <c r="C1632" s="7" t="str" cm="1">
        <f t="array" ref="C1632">Host(D1632)</f>
        <v>Google</v>
      </c>
      <c r="D1632" s="7" t="s">
        <v>13</v>
      </c>
      <c r="E1632" s="7" t="s">
        <v>14</v>
      </c>
      <c r="F1632" s="7">
        <v>89459845</v>
      </c>
      <c r="G1632" s="7">
        <v>51429</v>
      </c>
      <c r="H1632" s="37">
        <v>3419.26</v>
      </c>
      <c r="I1632" s="7">
        <v>878</v>
      </c>
      <c r="J1632" s="7">
        <v>5</v>
      </c>
      <c r="K1632" s="7">
        <v>1</v>
      </c>
      <c r="L1632" s="38" cm="1">
        <f t="array" ref="L1632">ConvRate(K1632,J1632)</f>
        <v>0.2</v>
      </c>
      <c r="M1632" s="39">
        <v>8084</v>
      </c>
      <c r="N1632" s="39" cm="1">
        <f t="array" ref="N1632">Profit(M1632,H1632)</f>
        <v>4664.74</v>
      </c>
      <c r="O1632" s="40">
        <f t="shared" si="50"/>
        <v>3.8943735763097953</v>
      </c>
      <c r="P1632" s="40" cm="1">
        <f t="array" ref="P1632">CostperConv('Master Data'!$H1632,'Master Data'!$K1632)</f>
        <v>3419.26</v>
      </c>
      <c r="Q1632" s="38">
        <f t="shared" si="51"/>
        <v>1.7072079954889265E-2</v>
      </c>
      <c r="R1632" s="41" cm="1">
        <f t="array" ref="R1632">ProfitPCNT(N1632,H1632)</f>
        <v>1.3642542538443989</v>
      </c>
      <c r="T1632" s="11"/>
      <c r="U1632" s="11"/>
    </row>
    <row r="1633" spans="1:21" x14ac:dyDescent="0.2">
      <c r="A1633" s="8">
        <v>92</v>
      </c>
      <c r="B1633" s="30">
        <v>44356</v>
      </c>
      <c r="C1633" s="8" t="str" cm="1">
        <f t="array" ref="C1633">Host(D1633)</f>
        <v>Google</v>
      </c>
      <c r="D1633" s="8" t="s">
        <v>15</v>
      </c>
      <c r="E1633" s="8" t="s">
        <v>14</v>
      </c>
      <c r="F1633" s="8">
        <v>127823</v>
      </c>
      <c r="G1633" s="8">
        <v>419734</v>
      </c>
      <c r="H1633" s="31">
        <v>21828.63</v>
      </c>
      <c r="I1633" s="8">
        <v>2269</v>
      </c>
      <c r="J1633" s="8">
        <v>51</v>
      </c>
      <c r="K1633" s="8">
        <v>5</v>
      </c>
      <c r="L1633" s="32" cm="1">
        <f t="array" ref="L1633">ConvRate(K1633,J1633)</f>
        <v>9.8039215686274508E-2</v>
      </c>
      <c r="M1633" s="33">
        <v>17322</v>
      </c>
      <c r="N1633" s="33" cm="1">
        <f t="array" ref="N1633">Profit(M1633,H1633)</f>
        <v>-4506.63</v>
      </c>
      <c r="O1633" s="34">
        <f t="shared" si="50"/>
        <v>9.620374614367563</v>
      </c>
      <c r="P1633" s="34" cm="1">
        <f t="array" ref="P1633">CostperConv('Master Data'!$H1633,'Master Data'!$K1633)</f>
        <v>4365.7260000000006</v>
      </c>
      <c r="Q1633" s="32">
        <f t="shared" si="51"/>
        <v>5.4058046286457615E-3</v>
      </c>
      <c r="R1633" s="35" cm="1">
        <f t="array" ref="R1633">ProfitPCNT(N1633,H1633)</f>
        <v>-0.20645500885763329</v>
      </c>
      <c r="T1633" s="11"/>
      <c r="U1633" s="11"/>
    </row>
    <row r="1634" spans="1:21" x14ac:dyDescent="0.2">
      <c r="A1634" s="7">
        <v>93</v>
      </c>
      <c r="B1634" s="36">
        <v>44356</v>
      </c>
      <c r="C1634" s="7" t="str" cm="1">
        <f t="array" ref="C1634">Host(D1634)</f>
        <v>YouTube</v>
      </c>
      <c r="D1634" s="7" t="s">
        <v>16</v>
      </c>
      <c r="E1634" s="7" t="s">
        <v>17</v>
      </c>
      <c r="F1634" s="7">
        <v>10934</v>
      </c>
      <c r="G1634" s="7">
        <v>564024</v>
      </c>
      <c r="H1634" s="37">
        <v>30749.67</v>
      </c>
      <c r="I1634" s="7">
        <v>4093</v>
      </c>
      <c r="J1634" s="7">
        <v>79</v>
      </c>
      <c r="K1634" s="7">
        <v>18</v>
      </c>
      <c r="L1634" s="38" cm="1">
        <f t="array" ref="L1634">ConvRate(K1634,J1634)</f>
        <v>0.22784810126582278</v>
      </c>
      <c r="M1634" s="39">
        <v>119050</v>
      </c>
      <c r="N1634" s="39" cm="1">
        <f t="array" ref="N1634">Profit(M1634,H1634)</f>
        <v>88300.33</v>
      </c>
      <c r="O1634" s="40">
        <f t="shared" si="50"/>
        <v>7.5127461519667724</v>
      </c>
      <c r="P1634" s="40" cm="1">
        <f t="array" ref="P1634">CostperConv('Master Data'!$H1634,'Master Data'!$K1634)</f>
        <v>1708.3149999999998</v>
      </c>
      <c r="Q1634" s="38">
        <f t="shared" si="51"/>
        <v>7.2567833992879735E-3</v>
      </c>
      <c r="R1634" s="41" cm="1">
        <f t="array" ref="R1634">ProfitPCNT(N1634,H1634)</f>
        <v>2.8715862641777945</v>
      </c>
      <c r="T1634" s="11"/>
      <c r="U1634" s="11"/>
    </row>
    <row r="1635" spans="1:21" x14ac:dyDescent="0.2">
      <c r="A1635" s="8">
        <v>94</v>
      </c>
      <c r="B1635" s="30">
        <v>44356</v>
      </c>
      <c r="C1635" s="8" t="str" cm="1">
        <f t="array" ref="C1635">Host(D1635)</f>
        <v>Instagram</v>
      </c>
      <c r="D1635" s="8" t="s">
        <v>18</v>
      </c>
      <c r="E1635" s="8" t="s">
        <v>11</v>
      </c>
      <c r="F1635" s="8">
        <v>9034945</v>
      </c>
      <c r="G1635" s="8">
        <v>886661</v>
      </c>
      <c r="H1635" s="31">
        <v>11551.42</v>
      </c>
      <c r="I1635" s="8">
        <v>2465</v>
      </c>
      <c r="J1635" s="8">
        <v>17</v>
      </c>
      <c r="K1635" s="8">
        <v>3</v>
      </c>
      <c r="L1635" s="32" cm="1">
        <f t="array" ref="L1635">ConvRate(K1635,J1635)</f>
        <v>0.17647058823529413</v>
      </c>
      <c r="M1635" s="33">
        <v>17338</v>
      </c>
      <c r="N1635" s="33" cm="1">
        <f t="array" ref="N1635">Profit(M1635,H1635)</f>
        <v>5786.58</v>
      </c>
      <c r="O1635" s="34">
        <f t="shared" si="50"/>
        <v>4.6861744421906693</v>
      </c>
      <c r="P1635" s="34" cm="1">
        <f t="array" ref="P1635">CostperConv('Master Data'!$H1635,'Master Data'!$K1635)</f>
        <v>3850.4733333333334</v>
      </c>
      <c r="Q1635" s="32">
        <f t="shared" si="51"/>
        <v>2.7800929554812944E-3</v>
      </c>
      <c r="R1635" s="35" cm="1">
        <f t="array" ref="R1635">ProfitPCNT(N1635,H1635)</f>
        <v>0.50094100984987122</v>
      </c>
      <c r="T1635" s="11"/>
      <c r="U1635" s="11"/>
    </row>
    <row r="1636" spans="1:21" x14ac:dyDescent="0.2">
      <c r="A1636" s="7">
        <v>95</v>
      </c>
      <c r="B1636" s="36">
        <v>44356</v>
      </c>
      <c r="C1636" s="7" t="str" cm="1">
        <f t="array" ref="C1636">Host(D1636)</f>
        <v>Instagram</v>
      </c>
      <c r="D1636" s="7" t="s">
        <v>19</v>
      </c>
      <c r="E1636" s="7" t="s">
        <v>11</v>
      </c>
      <c r="F1636" s="7">
        <v>983498</v>
      </c>
      <c r="G1636" s="7">
        <v>1215513</v>
      </c>
      <c r="H1636" s="37">
        <v>6606.73</v>
      </c>
      <c r="I1636" s="7">
        <v>6024</v>
      </c>
      <c r="J1636" s="7">
        <v>119</v>
      </c>
      <c r="K1636" s="7">
        <v>2</v>
      </c>
      <c r="L1636" s="38" cm="1">
        <f t="array" ref="L1636">ConvRate(K1636,J1636)</f>
        <v>1.680672268907563E-2</v>
      </c>
      <c r="M1636" s="39">
        <v>5531</v>
      </c>
      <c r="N1636" s="39" cm="1">
        <f t="array" ref="N1636">Profit(M1636,H1636)</f>
        <v>-1075.73</v>
      </c>
      <c r="O1636" s="40">
        <f t="shared" si="50"/>
        <v>1.0967347277556441</v>
      </c>
      <c r="P1636" s="40" cm="1">
        <f t="array" ref="P1636">CostperConv('Master Data'!$H1636,'Master Data'!$K1636)</f>
        <v>3303.3649999999998</v>
      </c>
      <c r="Q1636" s="38">
        <f t="shared" si="51"/>
        <v>4.9559321866569916E-3</v>
      </c>
      <c r="R1636" s="41" cm="1">
        <f t="array" ref="R1636">ProfitPCNT(N1636,H1636)</f>
        <v>-0.16282336344908904</v>
      </c>
      <c r="T1636" s="11"/>
      <c r="U1636" s="11"/>
    </row>
    <row r="1637" spans="1:21" x14ac:dyDescent="0.2">
      <c r="A1637" s="8">
        <v>96</v>
      </c>
      <c r="B1637" s="30">
        <v>44356</v>
      </c>
      <c r="C1637" s="8" t="str" cm="1">
        <f t="array" ref="C1637">Host(D1637)</f>
        <v>Facebook</v>
      </c>
      <c r="D1637" s="8" t="s">
        <v>20</v>
      </c>
      <c r="E1637" s="8" t="s">
        <v>11</v>
      </c>
      <c r="F1637" s="8">
        <v>4387490</v>
      </c>
      <c r="G1637" s="8">
        <v>10823</v>
      </c>
      <c r="H1637" s="31">
        <v>2135.25</v>
      </c>
      <c r="I1637" s="8">
        <v>321</v>
      </c>
      <c r="J1637" s="8">
        <v>6</v>
      </c>
      <c r="K1637" s="8">
        <v>1</v>
      </c>
      <c r="L1637" s="32" cm="1">
        <f t="array" ref="L1637">ConvRate(K1637,J1637)</f>
        <v>0.16666666666666666</v>
      </c>
      <c r="M1637" s="33">
        <v>4797</v>
      </c>
      <c r="N1637" s="33" cm="1">
        <f t="array" ref="N1637">Profit(M1637,H1637)</f>
        <v>2661.75</v>
      </c>
      <c r="O1637" s="34">
        <f t="shared" si="50"/>
        <v>6.6518691588785046</v>
      </c>
      <c r="P1637" s="34" cm="1">
        <f t="array" ref="P1637">CostperConv('Master Data'!$H1637,'Master Data'!$K1637)</f>
        <v>2135.25</v>
      </c>
      <c r="Q1637" s="32">
        <f t="shared" si="51"/>
        <v>2.9659059410514645E-2</v>
      </c>
      <c r="R1637" s="35" cm="1">
        <f t="array" ref="R1637">ProfitPCNT(N1637,H1637)</f>
        <v>1.2465753424657535</v>
      </c>
      <c r="T1637" s="11"/>
      <c r="U1637" s="11"/>
    </row>
    <row r="1638" spans="1:21" x14ac:dyDescent="0.2">
      <c r="A1638" s="7">
        <v>97</v>
      </c>
      <c r="B1638" s="36">
        <v>44356</v>
      </c>
      <c r="C1638" s="7" t="str" cm="1">
        <f t="array" ref="C1638">Host(D1638)</f>
        <v>Facebook</v>
      </c>
      <c r="D1638" s="7" t="s">
        <v>21</v>
      </c>
      <c r="E1638" s="7" t="s">
        <v>11</v>
      </c>
      <c r="F1638" s="7">
        <v>544756</v>
      </c>
      <c r="G1638" s="7">
        <v>226725</v>
      </c>
      <c r="H1638" s="37">
        <v>28904.85</v>
      </c>
      <c r="I1638" s="7">
        <v>1182</v>
      </c>
      <c r="J1638" s="7">
        <v>28</v>
      </c>
      <c r="K1638" s="7">
        <v>3</v>
      </c>
      <c r="L1638" s="38" cm="1">
        <f t="array" ref="L1638">ConvRate(K1638,J1638)</f>
        <v>0.10714285714285714</v>
      </c>
      <c r="M1638" s="39">
        <v>2518</v>
      </c>
      <c r="N1638" s="39" cm="1">
        <f t="array" ref="N1638">Profit(M1638,H1638)</f>
        <v>-26386.85</v>
      </c>
      <c r="O1638" s="40">
        <f t="shared" si="50"/>
        <v>24.45418781725888</v>
      </c>
      <c r="P1638" s="40" cm="1">
        <f t="array" ref="P1638">CostperConv('Master Data'!$H1638,'Master Data'!$K1638)</f>
        <v>9634.9499999999989</v>
      </c>
      <c r="Q1638" s="38">
        <f t="shared" si="51"/>
        <v>5.2133642077406553E-3</v>
      </c>
      <c r="R1638" s="41" cm="1">
        <f t="array" ref="R1638">ProfitPCNT(N1638,H1638)</f>
        <v>-0.91288659169654918</v>
      </c>
      <c r="T1638" s="11"/>
      <c r="U1638" s="11"/>
    </row>
    <row r="1639" spans="1:21" x14ac:dyDescent="0.2">
      <c r="A1639" s="8">
        <v>98</v>
      </c>
      <c r="B1639" s="30">
        <v>44356</v>
      </c>
      <c r="C1639" s="8" t="str" cm="1">
        <f t="array" ref="C1639">Host(D1639)</f>
        <v>Instagram</v>
      </c>
      <c r="D1639" s="8" t="s">
        <v>22</v>
      </c>
      <c r="E1639" s="8" t="s">
        <v>17</v>
      </c>
      <c r="F1639" s="8">
        <v>374754</v>
      </c>
      <c r="G1639" s="8">
        <v>408835</v>
      </c>
      <c r="H1639" s="31">
        <v>63708.97</v>
      </c>
      <c r="I1639" s="8">
        <v>3133</v>
      </c>
      <c r="J1639" s="8">
        <v>82</v>
      </c>
      <c r="K1639" s="8">
        <v>16</v>
      </c>
      <c r="L1639" s="32" cm="1">
        <f t="array" ref="L1639">ConvRate(K1639,J1639)</f>
        <v>0.1951219512195122</v>
      </c>
      <c r="M1639" s="33">
        <v>102367</v>
      </c>
      <c r="N1639" s="33" cm="1">
        <f t="array" ref="N1639">Profit(M1639,H1639)</f>
        <v>38658.03</v>
      </c>
      <c r="O1639" s="34">
        <f t="shared" si="50"/>
        <v>20.334813278008298</v>
      </c>
      <c r="P1639" s="34" cm="1">
        <f t="array" ref="P1639">CostperConv('Master Data'!$H1639,'Master Data'!$K1639)</f>
        <v>3981.8106250000001</v>
      </c>
      <c r="Q1639" s="32">
        <f t="shared" si="51"/>
        <v>7.663238225690071E-3</v>
      </c>
      <c r="R1639" s="35" cm="1">
        <f t="array" ref="R1639">ProfitPCNT(N1639,H1639)</f>
        <v>0.60679100603886704</v>
      </c>
      <c r="T1639" s="11"/>
      <c r="U1639" s="11"/>
    </row>
    <row r="1640" spans="1:21" x14ac:dyDescent="0.2">
      <c r="A1640" s="7">
        <v>99</v>
      </c>
      <c r="B1640" s="36">
        <v>44356</v>
      </c>
      <c r="C1640" s="7" t="str" cm="1">
        <f t="array" ref="C1640">Host(D1640)</f>
        <v>Google</v>
      </c>
      <c r="D1640" s="7" t="s">
        <v>23</v>
      </c>
      <c r="E1640" s="7" t="s">
        <v>24</v>
      </c>
      <c r="F1640" s="7">
        <v>39889</v>
      </c>
      <c r="G1640" s="7">
        <v>3331154</v>
      </c>
      <c r="H1640" s="37">
        <v>51971</v>
      </c>
      <c r="I1640" s="7">
        <v>4443</v>
      </c>
      <c r="J1640" s="7">
        <v>86</v>
      </c>
      <c r="K1640" s="7">
        <v>14</v>
      </c>
      <c r="L1640" s="38" cm="1">
        <f t="array" ref="L1640">ConvRate(K1640,J1640)</f>
        <v>0.16279069767441862</v>
      </c>
      <c r="M1640" s="39">
        <v>57042</v>
      </c>
      <c r="N1640" s="39" cm="1">
        <f t="array" ref="N1640">Profit(M1640,H1640)</f>
        <v>5071</v>
      </c>
      <c r="O1640" s="40">
        <f t="shared" si="50"/>
        <v>11.697276614899842</v>
      </c>
      <c r="P1640" s="40" cm="1">
        <f t="array" ref="P1640">CostperConv('Master Data'!$H1640,'Master Data'!$K1640)</f>
        <v>3712.2142857142858</v>
      </c>
      <c r="Q1640" s="38">
        <f t="shared" si="51"/>
        <v>1.3337720201467721E-3</v>
      </c>
      <c r="R1640" s="41" cm="1">
        <f t="array" ref="R1640">ProfitPCNT(N1640,H1640)</f>
        <v>9.7573646841507766E-2</v>
      </c>
      <c r="T1640" s="11"/>
      <c r="U1640" s="11"/>
    </row>
    <row r="1641" spans="1:21" x14ac:dyDescent="0.2">
      <c r="A1641" s="8">
        <v>100</v>
      </c>
      <c r="B1641" s="30">
        <v>44357</v>
      </c>
      <c r="C1641" s="8" t="str" cm="1">
        <f t="array" ref="C1641">Host(D1641)</f>
        <v>Facebook</v>
      </c>
      <c r="D1641" s="8" t="s">
        <v>10</v>
      </c>
      <c r="E1641" s="8" t="s">
        <v>11</v>
      </c>
      <c r="F1641" s="8">
        <v>349043</v>
      </c>
      <c r="G1641" s="8">
        <v>909227</v>
      </c>
      <c r="H1641" s="31">
        <v>39868.82</v>
      </c>
      <c r="I1641" s="8">
        <v>4431</v>
      </c>
      <c r="J1641" s="8">
        <v>111</v>
      </c>
      <c r="K1641" s="8">
        <v>6</v>
      </c>
      <c r="L1641" s="32" cm="1">
        <f t="array" ref="L1641">ConvRate(K1641,J1641)</f>
        <v>5.4054054054054057E-2</v>
      </c>
      <c r="M1641" s="33">
        <v>50603</v>
      </c>
      <c r="N1641" s="33" cm="1">
        <f t="array" ref="N1641">Profit(M1641,H1641)</f>
        <v>10734.18</v>
      </c>
      <c r="O1641" s="34">
        <f t="shared" si="50"/>
        <v>8.9977025502143988</v>
      </c>
      <c r="P1641" s="34" cm="1">
        <f t="array" ref="P1641">CostperConv('Master Data'!$H1641,'Master Data'!$K1641)</f>
        <v>6644.8033333333333</v>
      </c>
      <c r="Q1641" s="32">
        <f t="shared" si="51"/>
        <v>4.8733704564426703E-3</v>
      </c>
      <c r="R1641" s="35" cm="1">
        <f t="array" ref="R1641">ProfitPCNT(N1641,H1641)</f>
        <v>0.26923746426405398</v>
      </c>
      <c r="T1641" s="11"/>
      <c r="U1641" s="11"/>
    </row>
    <row r="1642" spans="1:21" x14ac:dyDescent="0.2">
      <c r="A1642" s="7">
        <v>101</v>
      </c>
      <c r="B1642" s="36">
        <v>44357</v>
      </c>
      <c r="C1642" s="7" t="str" cm="1">
        <f t="array" ref="C1642">Host(D1642)</f>
        <v>Facebook</v>
      </c>
      <c r="D1642" s="7" t="s">
        <v>12</v>
      </c>
      <c r="E1642" s="7" t="s">
        <v>11</v>
      </c>
      <c r="F1642" s="7">
        <v>348934</v>
      </c>
      <c r="G1642" s="7">
        <v>794191</v>
      </c>
      <c r="H1642" s="37">
        <v>47898.32</v>
      </c>
      <c r="I1642" s="7">
        <v>5503</v>
      </c>
      <c r="J1642" s="7">
        <v>119</v>
      </c>
      <c r="K1642" s="7">
        <v>8</v>
      </c>
      <c r="L1642" s="38" cm="1">
        <f t="array" ref="L1642">ConvRate(K1642,J1642)</f>
        <v>6.7226890756302518E-2</v>
      </c>
      <c r="M1642" s="39">
        <v>28940</v>
      </c>
      <c r="N1642" s="39" cm="1">
        <f t="array" ref="N1642">Profit(M1642,H1642)</f>
        <v>-18958.32</v>
      </c>
      <c r="O1642" s="40">
        <f t="shared" si="50"/>
        <v>8.7040377975649648</v>
      </c>
      <c r="P1642" s="40" cm="1">
        <f t="array" ref="P1642">CostperConv('Master Data'!$H1642,'Master Data'!$K1642)</f>
        <v>5987.29</v>
      </c>
      <c r="Q1642" s="38">
        <f t="shared" si="51"/>
        <v>6.9290636635267839E-3</v>
      </c>
      <c r="R1642" s="41" cm="1">
        <f t="array" ref="R1642">ProfitPCNT(N1642,H1642)</f>
        <v>-0.39580344362808551</v>
      </c>
      <c r="T1642" s="11"/>
      <c r="U1642" s="11"/>
    </row>
    <row r="1643" spans="1:21" x14ac:dyDescent="0.2">
      <c r="A1643" s="8">
        <v>102</v>
      </c>
      <c r="B1643" s="30">
        <v>44357</v>
      </c>
      <c r="C1643" s="8" t="str" cm="1">
        <f t="array" ref="C1643">Host(D1643)</f>
        <v>Google</v>
      </c>
      <c r="D1643" s="8" t="s">
        <v>13</v>
      </c>
      <c r="E1643" s="8" t="s">
        <v>14</v>
      </c>
      <c r="F1643" s="8">
        <v>89459845</v>
      </c>
      <c r="G1643" s="8">
        <v>96541</v>
      </c>
      <c r="H1643" s="31">
        <v>42001.25</v>
      </c>
      <c r="I1643" s="8">
        <v>2008</v>
      </c>
      <c r="J1643" s="8">
        <v>59</v>
      </c>
      <c r="K1643" s="8">
        <v>11</v>
      </c>
      <c r="L1643" s="32" cm="1">
        <f t="array" ref="L1643">ConvRate(K1643,J1643)</f>
        <v>0.1864406779661017</v>
      </c>
      <c r="M1643" s="33">
        <v>103998</v>
      </c>
      <c r="N1643" s="33" cm="1">
        <f t="array" ref="N1643">Profit(M1643,H1643)</f>
        <v>61996.75</v>
      </c>
      <c r="O1643" s="34">
        <f t="shared" si="50"/>
        <v>20.916957171314742</v>
      </c>
      <c r="P1643" s="34" cm="1">
        <f t="array" ref="P1643">CostperConv('Master Data'!$H1643,'Master Data'!$K1643)</f>
        <v>3818.2954545454545</v>
      </c>
      <c r="Q1643" s="32">
        <f t="shared" si="51"/>
        <v>2.0799453082110193E-2</v>
      </c>
      <c r="R1643" s="35" cm="1">
        <f t="array" ref="R1643">ProfitPCNT(N1643,H1643)</f>
        <v>1.4760691646081963</v>
      </c>
      <c r="T1643" s="11"/>
      <c r="U1643" s="11"/>
    </row>
    <row r="1644" spans="1:21" x14ac:dyDescent="0.2">
      <c r="A1644" s="7">
        <v>103</v>
      </c>
      <c r="B1644" s="36">
        <v>44357</v>
      </c>
      <c r="C1644" s="7" t="str" cm="1">
        <f t="array" ref="C1644">Host(D1644)</f>
        <v>Google</v>
      </c>
      <c r="D1644" s="7" t="s">
        <v>15</v>
      </c>
      <c r="E1644" s="7" t="s">
        <v>14</v>
      </c>
      <c r="F1644" s="7">
        <v>127823</v>
      </c>
      <c r="G1644" s="7">
        <v>851101</v>
      </c>
      <c r="H1644" s="37">
        <v>68887.509999999995</v>
      </c>
      <c r="I1644" s="7">
        <v>3858</v>
      </c>
      <c r="J1644" s="7">
        <v>130</v>
      </c>
      <c r="K1644" s="7">
        <v>17</v>
      </c>
      <c r="L1644" s="38" cm="1">
        <f t="array" ref="L1644">ConvRate(K1644,J1644)</f>
        <v>0.13076923076923078</v>
      </c>
      <c r="M1644" s="39">
        <v>50899</v>
      </c>
      <c r="N1644" s="39" cm="1">
        <f t="array" ref="N1644">Profit(M1644,H1644)</f>
        <v>-17988.509999999998</v>
      </c>
      <c r="O1644" s="40">
        <f t="shared" si="50"/>
        <v>17.855756868843958</v>
      </c>
      <c r="P1644" s="40" cm="1">
        <f t="array" ref="P1644">CostperConv('Master Data'!$H1644,'Master Data'!$K1644)</f>
        <v>4052.2064705882349</v>
      </c>
      <c r="Q1644" s="38">
        <f t="shared" si="51"/>
        <v>4.5329520233203819E-3</v>
      </c>
      <c r="R1644" s="41" cm="1">
        <f t="array" ref="R1644">ProfitPCNT(N1644,H1644)</f>
        <v>-0.2611287590449996</v>
      </c>
      <c r="T1644" s="11"/>
      <c r="U1644" s="11"/>
    </row>
    <row r="1645" spans="1:21" x14ac:dyDescent="0.2">
      <c r="A1645" s="8">
        <v>104</v>
      </c>
      <c r="B1645" s="30">
        <v>44357</v>
      </c>
      <c r="C1645" s="8" t="str" cm="1">
        <f t="array" ref="C1645">Host(D1645)</f>
        <v>YouTube</v>
      </c>
      <c r="D1645" s="8" t="s">
        <v>16</v>
      </c>
      <c r="E1645" s="8" t="s">
        <v>17</v>
      </c>
      <c r="F1645" s="8">
        <v>10934</v>
      </c>
      <c r="G1645" s="8">
        <v>1439304</v>
      </c>
      <c r="H1645" s="31">
        <v>16611.73</v>
      </c>
      <c r="I1645" s="8">
        <v>8667</v>
      </c>
      <c r="J1645" s="8">
        <v>86</v>
      </c>
      <c r="K1645" s="8">
        <v>17</v>
      </c>
      <c r="L1645" s="32" cm="1">
        <f t="array" ref="L1645">ConvRate(K1645,J1645)</f>
        <v>0.19767441860465115</v>
      </c>
      <c r="M1645" s="33">
        <v>118435</v>
      </c>
      <c r="N1645" s="33" cm="1">
        <f t="array" ref="N1645">Profit(M1645,H1645)</f>
        <v>101823.27</v>
      </c>
      <c r="O1645" s="34">
        <f t="shared" si="50"/>
        <v>1.9166643590631129</v>
      </c>
      <c r="P1645" s="34" cm="1">
        <f t="array" ref="P1645">CostperConv('Master Data'!$H1645,'Master Data'!$K1645)</f>
        <v>977.16058823529409</v>
      </c>
      <c r="Q1645" s="32">
        <f t="shared" si="51"/>
        <v>6.0216604692267927E-3</v>
      </c>
      <c r="R1645" s="35" cm="1">
        <f t="array" ref="R1645">ProfitPCNT(N1645,H1645)</f>
        <v>6.1296005894629886</v>
      </c>
      <c r="T1645" s="11"/>
      <c r="U1645" s="11"/>
    </row>
    <row r="1646" spans="1:21" x14ac:dyDescent="0.2">
      <c r="A1646" s="7">
        <v>105</v>
      </c>
      <c r="B1646" s="36">
        <v>44357</v>
      </c>
      <c r="C1646" s="7" t="str" cm="1">
        <f t="array" ref="C1646">Host(D1646)</f>
        <v>Instagram</v>
      </c>
      <c r="D1646" s="7" t="s">
        <v>18</v>
      </c>
      <c r="E1646" s="7" t="s">
        <v>11</v>
      </c>
      <c r="F1646" s="7">
        <v>9034945</v>
      </c>
      <c r="G1646" s="7">
        <v>3525532</v>
      </c>
      <c r="H1646" s="37">
        <v>39947.040000000001</v>
      </c>
      <c r="I1646" s="7">
        <v>5160</v>
      </c>
      <c r="J1646" s="7">
        <v>215</v>
      </c>
      <c r="K1646" s="7">
        <v>13</v>
      </c>
      <c r="L1646" s="38" cm="1">
        <f t="array" ref="L1646">ConvRate(K1646,J1646)</f>
        <v>6.0465116279069767E-2</v>
      </c>
      <c r="M1646" s="39">
        <v>89333</v>
      </c>
      <c r="N1646" s="39" cm="1">
        <f t="array" ref="N1646">Profit(M1646,H1646)</f>
        <v>49385.96</v>
      </c>
      <c r="O1646" s="40">
        <f t="shared" si="50"/>
        <v>7.7416744186046511</v>
      </c>
      <c r="P1646" s="40" cm="1">
        <f t="array" ref="P1646">CostperConv('Master Data'!$H1646,'Master Data'!$K1646)</f>
        <v>3072.8492307692309</v>
      </c>
      <c r="Q1646" s="38">
        <f t="shared" si="51"/>
        <v>1.4636088964729295E-3</v>
      </c>
      <c r="R1646" s="41" cm="1">
        <f t="array" ref="R1646">ProfitPCNT(N1646,H1646)</f>
        <v>1.2362858424554108</v>
      </c>
      <c r="T1646" s="11"/>
      <c r="U1646" s="11"/>
    </row>
    <row r="1647" spans="1:21" x14ac:dyDescent="0.2">
      <c r="A1647" s="8">
        <v>106</v>
      </c>
      <c r="B1647" s="30">
        <v>44357</v>
      </c>
      <c r="C1647" s="8" t="str" cm="1">
        <f t="array" ref="C1647">Host(D1647)</f>
        <v>Instagram</v>
      </c>
      <c r="D1647" s="8" t="s">
        <v>19</v>
      </c>
      <c r="E1647" s="8" t="s">
        <v>11</v>
      </c>
      <c r="F1647" s="8">
        <v>983498</v>
      </c>
      <c r="G1647" s="8">
        <v>1888534</v>
      </c>
      <c r="H1647" s="31">
        <v>16967.66</v>
      </c>
      <c r="I1647" s="8">
        <v>11094</v>
      </c>
      <c r="J1647" s="8">
        <v>417</v>
      </c>
      <c r="K1647" s="8">
        <v>4</v>
      </c>
      <c r="L1647" s="32" cm="1">
        <f t="array" ref="L1647">ConvRate(K1647,J1647)</f>
        <v>9.5923261390887284E-3</v>
      </c>
      <c r="M1647" s="33">
        <v>7810</v>
      </c>
      <c r="N1647" s="33" cm="1">
        <f t="array" ref="N1647">Profit(M1647,H1647)</f>
        <v>-9157.66</v>
      </c>
      <c r="O1647" s="34">
        <f t="shared" si="50"/>
        <v>1.5294447449071571</v>
      </c>
      <c r="P1647" s="34" cm="1">
        <f t="array" ref="P1647">CostperConv('Master Data'!$H1647,'Master Data'!$K1647)</f>
        <v>4241.915</v>
      </c>
      <c r="Q1647" s="32">
        <f t="shared" si="51"/>
        <v>5.8743978133303397E-3</v>
      </c>
      <c r="R1647" s="35" cm="1">
        <f t="array" ref="R1647">ProfitPCNT(N1647,H1647)</f>
        <v>-0.53971260621676764</v>
      </c>
      <c r="T1647" s="11"/>
      <c r="U1647" s="11"/>
    </row>
    <row r="1648" spans="1:21" x14ac:dyDescent="0.2">
      <c r="A1648" s="7">
        <v>107</v>
      </c>
      <c r="B1648" s="36">
        <v>44357</v>
      </c>
      <c r="C1648" s="7" t="str" cm="1">
        <f t="array" ref="C1648">Host(D1648)</f>
        <v>Facebook</v>
      </c>
      <c r="D1648" s="7" t="s">
        <v>20</v>
      </c>
      <c r="E1648" s="7" t="s">
        <v>11</v>
      </c>
      <c r="F1648" s="7">
        <v>4387490</v>
      </c>
      <c r="G1648" s="7">
        <v>15719</v>
      </c>
      <c r="H1648" s="37">
        <v>14556.09</v>
      </c>
      <c r="I1648" s="7">
        <v>587</v>
      </c>
      <c r="J1648" s="7">
        <v>19</v>
      </c>
      <c r="K1648" s="7">
        <v>5</v>
      </c>
      <c r="L1648" s="38" cm="1">
        <f t="array" ref="L1648">ConvRate(K1648,J1648)</f>
        <v>0.26315789473684209</v>
      </c>
      <c r="M1648" s="39">
        <v>23449</v>
      </c>
      <c r="N1648" s="39" cm="1">
        <f t="array" ref="N1648">Profit(M1648,H1648)</f>
        <v>8892.91</v>
      </c>
      <c r="O1648" s="40">
        <f t="shared" si="50"/>
        <v>24.797427597955707</v>
      </c>
      <c r="P1648" s="40" cm="1">
        <f t="array" ref="P1648">CostperConv('Master Data'!$H1648,'Master Data'!$K1648)</f>
        <v>2911.2179999999998</v>
      </c>
      <c r="Q1648" s="38">
        <f t="shared" si="51"/>
        <v>3.7343342451809911E-2</v>
      </c>
      <c r="R1648" s="41" cm="1">
        <f t="array" ref="R1648">ProfitPCNT(N1648,H1648)</f>
        <v>0.61094085018710376</v>
      </c>
      <c r="T1648" s="11"/>
      <c r="U1648" s="11"/>
    </row>
    <row r="1649" spans="1:21" x14ac:dyDescent="0.2">
      <c r="A1649" s="8">
        <v>108</v>
      </c>
      <c r="B1649" s="30">
        <v>44357</v>
      </c>
      <c r="C1649" s="8" t="str" cm="1">
        <f t="array" ref="C1649">Host(D1649)</f>
        <v>Facebook</v>
      </c>
      <c r="D1649" s="8" t="s">
        <v>21</v>
      </c>
      <c r="E1649" s="8" t="s">
        <v>11</v>
      </c>
      <c r="F1649" s="8">
        <v>544756</v>
      </c>
      <c r="G1649" s="8">
        <v>367121</v>
      </c>
      <c r="H1649" s="31">
        <v>130949.65</v>
      </c>
      <c r="I1649" s="8">
        <v>2778</v>
      </c>
      <c r="J1649" s="8">
        <v>75</v>
      </c>
      <c r="K1649" s="8">
        <v>12</v>
      </c>
      <c r="L1649" s="32" cm="1">
        <f t="array" ref="L1649">ConvRate(K1649,J1649)</f>
        <v>0.16</v>
      </c>
      <c r="M1649" s="33">
        <v>14322</v>
      </c>
      <c r="N1649" s="33" cm="1">
        <f t="array" ref="N1649">Profit(M1649,H1649)</f>
        <v>-116627.65</v>
      </c>
      <c r="O1649" s="34">
        <f t="shared" si="50"/>
        <v>47.138102951763855</v>
      </c>
      <c r="P1649" s="34" cm="1">
        <f t="array" ref="P1649">CostperConv('Master Data'!$H1649,'Master Data'!$K1649)</f>
        <v>10912.470833333333</v>
      </c>
      <c r="Q1649" s="32">
        <f t="shared" si="51"/>
        <v>7.5669874510038921E-3</v>
      </c>
      <c r="R1649" s="35" cm="1">
        <f t="array" ref="R1649">ProfitPCNT(N1649,H1649)</f>
        <v>-0.89062971913250621</v>
      </c>
      <c r="T1649" s="11"/>
      <c r="U1649" s="11"/>
    </row>
    <row r="1650" spans="1:21" x14ac:dyDescent="0.2">
      <c r="A1650" s="7">
        <v>109</v>
      </c>
      <c r="B1650" s="36">
        <v>44357</v>
      </c>
      <c r="C1650" s="7" t="str" cm="1">
        <f t="array" ref="C1650">Host(D1650)</f>
        <v>Instagram</v>
      </c>
      <c r="D1650" s="7" t="s">
        <v>22</v>
      </c>
      <c r="E1650" s="7" t="s">
        <v>17</v>
      </c>
      <c r="F1650" s="7">
        <v>374754</v>
      </c>
      <c r="G1650" s="7">
        <v>465363</v>
      </c>
      <c r="H1650" s="37">
        <v>114882.88</v>
      </c>
      <c r="I1650" s="7">
        <v>5404</v>
      </c>
      <c r="J1650" s="7">
        <v>154</v>
      </c>
      <c r="K1650" s="7">
        <v>31</v>
      </c>
      <c r="L1650" s="38" cm="1">
        <f t="array" ref="L1650">ConvRate(K1650,J1650)</f>
        <v>0.20129870129870131</v>
      </c>
      <c r="M1650" s="39">
        <v>123679</v>
      </c>
      <c r="N1650" s="39" cm="1">
        <f t="array" ref="N1650">Profit(M1650,H1650)</f>
        <v>8796.1200000000008</v>
      </c>
      <c r="O1650" s="40">
        <f t="shared" si="50"/>
        <v>21.258860103626944</v>
      </c>
      <c r="P1650" s="40" cm="1">
        <f t="array" ref="P1650">CostperConv('Master Data'!$H1650,'Master Data'!$K1650)</f>
        <v>3705.8993548387098</v>
      </c>
      <c r="Q1650" s="38">
        <f t="shared" si="51"/>
        <v>1.1612440181105932E-2</v>
      </c>
      <c r="R1650" s="41" cm="1">
        <f t="array" ref="R1650">ProfitPCNT(N1650,H1650)</f>
        <v>7.6565977454604209E-2</v>
      </c>
      <c r="T1650" s="11"/>
      <c r="U1650" s="11"/>
    </row>
    <row r="1651" spans="1:21" x14ac:dyDescent="0.2">
      <c r="A1651" s="8">
        <v>110</v>
      </c>
      <c r="B1651" s="30">
        <v>44357</v>
      </c>
      <c r="C1651" s="8" t="str" cm="1">
        <f t="array" ref="C1651">Host(D1651)</f>
        <v>Google</v>
      </c>
      <c r="D1651" s="8" t="s">
        <v>23</v>
      </c>
      <c r="E1651" s="8" t="s">
        <v>24</v>
      </c>
      <c r="F1651" s="8">
        <v>39889</v>
      </c>
      <c r="G1651" s="8">
        <v>5671638</v>
      </c>
      <c r="H1651" s="31">
        <v>147213.07999999999</v>
      </c>
      <c r="I1651" s="8">
        <v>8217</v>
      </c>
      <c r="J1651" s="8">
        <v>320</v>
      </c>
      <c r="K1651" s="8">
        <v>64</v>
      </c>
      <c r="L1651" s="32" cm="1">
        <f t="array" ref="L1651">ConvRate(K1651,J1651)</f>
        <v>0.2</v>
      </c>
      <c r="M1651" s="33">
        <v>164705</v>
      </c>
      <c r="N1651" s="33" cm="1">
        <f t="array" ref="N1651">Profit(M1651,H1651)</f>
        <v>17491.919999999998</v>
      </c>
      <c r="O1651" s="34">
        <f t="shared" si="50"/>
        <v>17.915672386515759</v>
      </c>
      <c r="P1651" s="34" cm="1">
        <f t="array" ref="P1651">CostperConv('Master Data'!$H1651,'Master Data'!$K1651)</f>
        <v>2300.2043749999998</v>
      </c>
      <c r="Q1651" s="32">
        <f t="shared" si="51"/>
        <v>1.4487878105055366E-3</v>
      </c>
      <c r="R1651" s="35" cm="1">
        <f t="array" ref="R1651">ProfitPCNT(N1651,H1651)</f>
        <v>0.11882042003332856</v>
      </c>
      <c r="T1651" s="11"/>
      <c r="U1651" s="11"/>
    </row>
    <row r="1652" spans="1:21" x14ac:dyDescent="0.2">
      <c r="A1652" s="7">
        <v>111</v>
      </c>
      <c r="B1652" s="36">
        <v>44358</v>
      </c>
      <c r="C1652" s="7" t="str" cm="1">
        <f t="array" ref="C1652">Host(D1652)</f>
        <v>Facebook</v>
      </c>
      <c r="D1652" s="7" t="s">
        <v>10</v>
      </c>
      <c r="E1652" s="7" t="s">
        <v>11</v>
      </c>
      <c r="F1652" s="7">
        <v>349043</v>
      </c>
      <c r="G1652" s="7">
        <v>1233748</v>
      </c>
      <c r="H1652" s="37">
        <v>125800.32000000001</v>
      </c>
      <c r="I1652" s="7">
        <v>8073</v>
      </c>
      <c r="J1652" s="7">
        <v>134</v>
      </c>
      <c r="K1652" s="7">
        <v>20</v>
      </c>
      <c r="L1652" s="38" cm="1">
        <f t="array" ref="L1652">ConvRate(K1652,J1652)</f>
        <v>0.14925373134328357</v>
      </c>
      <c r="M1652" s="39">
        <v>115661</v>
      </c>
      <c r="N1652" s="39" cm="1">
        <f t="array" ref="N1652">Profit(M1652,H1652)</f>
        <v>-10139.32</v>
      </c>
      <c r="O1652" s="40">
        <f t="shared" si="50"/>
        <v>15.582846525455222</v>
      </c>
      <c r="P1652" s="40" cm="1">
        <f t="array" ref="P1652">CostperConv('Master Data'!$H1652,'Master Data'!$K1652)</f>
        <v>6290.0160000000005</v>
      </c>
      <c r="Q1652" s="38">
        <f t="shared" si="51"/>
        <v>6.5434756530507038E-3</v>
      </c>
      <c r="R1652" s="41" cm="1">
        <f t="array" ref="R1652">ProfitPCNT(N1652,H1652)</f>
        <v>-8.0598523119813997E-2</v>
      </c>
      <c r="T1652" s="11"/>
      <c r="U1652" s="11"/>
    </row>
    <row r="1653" spans="1:21" x14ac:dyDescent="0.2">
      <c r="A1653" s="8">
        <v>112</v>
      </c>
      <c r="B1653" s="30">
        <v>44358</v>
      </c>
      <c r="C1653" s="8" t="str" cm="1">
        <f t="array" ref="C1653">Host(D1653)</f>
        <v>Facebook</v>
      </c>
      <c r="D1653" s="8" t="s">
        <v>12</v>
      </c>
      <c r="E1653" s="8" t="s">
        <v>11</v>
      </c>
      <c r="F1653" s="8">
        <v>348934</v>
      </c>
      <c r="G1653" s="8">
        <v>3746712</v>
      </c>
      <c r="H1653" s="31">
        <v>189072.44</v>
      </c>
      <c r="I1653" s="8">
        <v>7932</v>
      </c>
      <c r="J1653" s="8">
        <v>278</v>
      </c>
      <c r="K1653" s="8">
        <v>24</v>
      </c>
      <c r="L1653" s="32" cm="1">
        <f t="array" ref="L1653">ConvRate(K1653,J1653)</f>
        <v>8.6330935251798566E-2</v>
      </c>
      <c r="M1653" s="33">
        <v>132536</v>
      </c>
      <c r="N1653" s="33" cm="1">
        <f t="array" ref="N1653">Profit(M1653,H1653)</f>
        <v>-56536.44</v>
      </c>
      <c r="O1653" s="34">
        <f t="shared" si="50"/>
        <v>23.836666666666666</v>
      </c>
      <c r="P1653" s="34" cm="1">
        <f t="array" ref="P1653">CostperConv('Master Data'!$H1653,'Master Data'!$K1653)</f>
        <v>7878.0183333333334</v>
      </c>
      <c r="Q1653" s="32">
        <f t="shared" si="51"/>
        <v>2.1170562349067663E-3</v>
      </c>
      <c r="R1653" s="35" cm="1">
        <f t="array" ref="R1653">ProfitPCNT(N1653,H1653)</f>
        <v>-0.29901999466447887</v>
      </c>
      <c r="T1653" s="11"/>
      <c r="U1653" s="11"/>
    </row>
    <row r="1654" spans="1:21" x14ac:dyDescent="0.2">
      <c r="A1654" s="7">
        <v>113</v>
      </c>
      <c r="B1654" s="36">
        <v>44358</v>
      </c>
      <c r="C1654" s="7" t="str" cm="1">
        <f t="array" ref="C1654">Host(D1654)</f>
        <v>Google</v>
      </c>
      <c r="D1654" s="7" t="s">
        <v>13</v>
      </c>
      <c r="E1654" s="7" t="s">
        <v>14</v>
      </c>
      <c r="F1654" s="7">
        <v>89459845</v>
      </c>
      <c r="G1654" s="7">
        <v>141546</v>
      </c>
      <c r="H1654" s="37">
        <v>30676.54</v>
      </c>
      <c r="I1654" s="7">
        <v>3173</v>
      </c>
      <c r="J1654" s="7">
        <v>63</v>
      </c>
      <c r="K1654" s="7">
        <v>6</v>
      </c>
      <c r="L1654" s="38" cm="1">
        <f t="array" ref="L1654">ConvRate(K1654,J1654)</f>
        <v>9.5238095238095233E-2</v>
      </c>
      <c r="M1654" s="39">
        <v>52725</v>
      </c>
      <c r="N1654" s="39" cm="1">
        <f t="array" ref="N1654">Profit(M1654,H1654)</f>
        <v>22048.46</v>
      </c>
      <c r="O1654" s="40">
        <f t="shared" si="50"/>
        <v>9.6679924361802705</v>
      </c>
      <c r="P1654" s="40" cm="1">
        <f t="array" ref="P1654">CostperConv('Master Data'!$H1654,'Master Data'!$K1654)</f>
        <v>5112.7566666666671</v>
      </c>
      <c r="Q1654" s="38">
        <f t="shared" si="51"/>
        <v>2.241674084749834E-2</v>
      </c>
      <c r="R1654" s="41" cm="1">
        <f t="array" ref="R1654">ProfitPCNT(N1654,H1654)</f>
        <v>0.71874011867048881</v>
      </c>
      <c r="T1654" s="11"/>
      <c r="U1654" s="11"/>
    </row>
    <row r="1655" spans="1:21" x14ac:dyDescent="0.2">
      <c r="A1655" s="8">
        <v>114</v>
      </c>
      <c r="B1655" s="30">
        <v>44358</v>
      </c>
      <c r="C1655" s="8" t="str" cm="1">
        <f t="array" ref="C1655">Host(D1655)</f>
        <v>Google</v>
      </c>
      <c r="D1655" s="8" t="s">
        <v>15</v>
      </c>
      <c r="E1655" s="8" t="s">
        <v>14</v>
      </c>
      <c r="F1655" s="8">
        <v>127823</v>
      </c>
      <c r="G1655" s="8">
        <v>1349851</v>
      </c>
      <c r="H1655" s="31">
        <v>41683.51</v>
      </c>
      <c r="I1655" s="8">
        <v>7924</v>
      </c>
      <c r="J1655" s="8">
        <v>167</v>
      </c>
      <c r="K1655" s="8">
        <v>12</v>
      </c>
      <c r="L1655" s="32" cm="1">
        <f t="array" ref="L1655">ConvRate(K1655,J1655)</f>
        <v>7.1856287425149698E-2</v>
      </c>
      <c r="M1655" s="33">
        <v>44886</v>
      </c>
      <c r="N1655" s="33" cm="1">
        <f t="array" ref="N1655">Profit(M1655,H1655)</f>
        <v>3202.49</v>
      </c>
      <c r="O1655" s="34">
        <f t="shared" si="50"/>
        <v>5.2604126703685008</v>
      </c>
      <c r="P1655" s="34" cm="1">
        <f t="array" ref="P1655">CostperConv('Master Data'!$H1655,'Master Data'!$K1655)</f>
        <v>3473.6258333333335</v>
      </c>
      <c r="Q1655" s="32">
        <f t="shared" si="51"/>
        <v>5.8702775343352715E-3</v>
      </c>
      <c r="R1655" s="35" cm="1">
        <f t="array" ref="R1655">ProfitPCNT(N1655,H1655)</f>
        <v>7.6828702765194185E-2</v>
      </c>
      <c r="T1655" s="11"/>
      <c r="U1655" s="11"/>
    </row>
    <row r="1656" spans="1:21" x14ac:dyDescent="0.2">
      <c r="A1656" s="7">
        <v>115</v>
      </c>
      <c r="B1656" s="36">
        <v>44358</v>
      </c>
      <c r="C1656" s="7" t="str" cm="1">
        <f t="array" ref="C1656">Host(D1656)</f>
        <v>YouTube</v>
      </c>
      <c r="D1656" s="7" t="s">
        <v>16</v>
      </c>
      <c r="E1656" s="7" t="s">
        <v>17</v>
      </c>
      <c r="F1656" s="7">
        <v>10934</v>
      </c>
      <c r="G1656" s="7">
        <v>1088441</v>
      </c>
      <c r="H1656" s="37">
        <v>189775.97</v>
      </c>
      <c r="I1656" s="7">
        <v>14958</v>
      </c>
      <c r="J1656" s="7">
        <v>538</v>
      </c>
      <c r="K1656" s="7">
        <v>81</v>
      </c>
      <c r="L1656" s="38" cm="1">
        <f t="array" ref="L1656">ConvRate(K1656,J1656)</f>
        <v>0.15055762081784388</v>
      </c>
      <c r="M1656" s="39">
        <v>996793</v>
      </c>
      <c r="N1656" s="39" cm="1">
        <f t="array" ref="N1656">Profit(M1656,H1656)</f>
        <v>807017.03</v>
      </c>
      <c r="O1656" s="40">
        <f t="shared" si="50"/>
        <v>12.687255649150956</v>
      </c>
      <c r="P1656" s="40" cm="1">
        <f t="array" ref="P1656">CostperConv('Master Data'!$H1656,'Master Data'!$K1656)</f>
        <v>2342.9132098765431</v>
      </c>
      <c r="Q1656" s="38">
        <f t="shared" si="51"/>
        <v>1.3742591467980349E-2</v>
      </c>
      <c r="R1656" s="41" cm="1">
        <f t="array" ref="R1656">ProfitPCNT(N1656,H1656)</f>
        <v>4.2524721649426951</v>
      </c>
      <c r="T1656" s="11"/>
      <c r="U1656" s="11"/>
    </row>
    <row r="1657" spans="1:21" x14ac:dyDescent="0.2">
      <c r="A1657" s="8">
        <v>116</v>
      </c>
      <c r="B1657" s="30">
        <v>44358</v>
      </c>
      <c r="C1657" s="8" t="str" cm="1">
        <f t="array" ref="C1657">Host(D1657)</f>
        <v>Instagram</v>
      </c>
      <c r="D1657" s="8" t="s">
        <v>18</v>
      </c>
      <c r="E1657" s="8" t="s">
        <v>11</v>
      </c>
      <c r="F1657" s="8">
        <v>9034945</v>
      </c>
      <c r="G1657" s="8">
        <v>2216653</v>
      </c>
      <c r="H1657" s="31">
        <v>386.25</v>
      </c>
      <c r="I1657" s="8">
        <v>9298</v>
      </c>
      <c r="J1657" s="8">
        <v>1</v>
      </c>
      <c r="K1657" s="8">
        <v>1</v>
      </c>
      <c r="L1657" s="32" cm="1">
        <f t="array" ref="L1657">ConvRate(K1657,J1657)</f>
        <v>1</v>
      </c>
      <c r="M1657" s="33">
        <v>0</v>
      </c>
      <c r="N1657" s="33" cm="1">
        <f t="array" ref="N1657">Profit(M1657,H1657)</f>
        <v>-386.25</v>
      </c>
      <c r="O1657" s="34">
        <f t="shared" si="50"/>
        <v>4.1541191654119167E-2</v>
      </c>
      <c r="P1657" s="34" cm="1">
        <f t="array" ref="P1657">CostperConv('Master Data'!$H1657,'Master Data'!$K1657)</f>
        <v>386.25</v>
      </c>
      <c r="Q1657" s="32">
        <f t="shared" si="51"/>
        <v>4.1946123276850279E-3</v>
      </c>
      <c r="R1657" s="35" cm="1">
        <f t="array" ref="R1657">ProfitPCNT(N1657,H1657)</f>
        <v>-1</v>
      </c>
      <c r="T1657" s="11"/>
      <c r="U1657" s="11"/>
    </row>
    <row r="1658" spans="1:21" x14ac:dyDescent="0.2">
      <c r="A1658" s="7">
        <v>117</v>
      </c>
      <c r="B1658" s="36">
        <v>44358</v>
      </c>
      <c r="C1658" s="7" t="str" cm="1">
        <f t="array" ref="C1658">Host(D1658)</f>
        <v>Instagram</v>
      </c>
      <c r="D1658" s="7" t="s">
        <v>19</v>
      </c>
      <c r="E1658" s="7" t="s">
        <v>11</v>
      </c>
      <c r="F1658" s="7">
        <v>983498</v>
      </c>
      <c r="G1658" s="7">
        <v>3559412</v>
      </c>
      <c r="H1658" s="37">
        <v>3786.27</v>
      </c>
      <c r="I1658" s="7">
        <v>13095</v>
      </c>
      <c r="J1658" s="7">
        <v>122</v>
      </c>
      <c r="K1658" s="7">
        <v>1</v>
      </c>
      <c r="L1658" s="38" cm="1">
        <f t="array" ref="L1658">ConvRate(K1658,J1658)</f>
        <v>8.1967213114754103E-3</v>
      </c>
      <c r="M1658" s="39">
        <v>2684</v>
      </c>
      <c r="N1658" s="39" cm="1">
        <f t="array" ref="N1658">Profit(M1658,H1658)</f>
        <v>-1102.27</v>
      </c>
      <c r="O1658" s="40">
        <f t="shared" si="50"/>
        <v>0.28913860252004581</v>
      </c>
      <c r="P1658" s="40" cm="1">
        <f t="array" ref="P1658">CostperConv('Master Data'!$H1658,'Master Data'!$K1658)</f>
        <v>3786.27</v>
      </c>
      <c r="Q1658" s="38">
        <f t="shared" si="51"/>
        <v>3.6789784380116715E-3</v>
      </c>
      <c r="R1658" s="41" cm="1">
        <f t="array" ref="R1658">ProfitPCNT(N1658,H1658)</f>
        <v>-0.2911229257290156</v>
      </c>
      <c r="T1658" s="11"/>
      <c r="U1658" s="11"/>
    </row>
    <row r="1659" spans="1:21" x14ac:dyDescent="0.2">
      <c r="A1659" s="8">
        <v>118</v>
      </c>
      <c r="B1659" s="30">
        <v>44358</v>
      </c>
      <c r="C1659" s="8" t="str" cm="1">
        <f t="array" ref="C1659">Host(D1659)</f>
        <v>Facebook</v>
      </c>
      <c r="D1659" s="8" t="s">
        <v>20</v>
      </c>
      <c r="E1659" s="8" t="s">
        <v>11</v>
      </c>
      <c r="F1659" s="8">
        <v>4387490</v>
      </c>
      <c r="G1659" s="8">
        <v>26490</v>
      </c>
      <c r="H1659" s="31">
        <v>17303.21</v>
      </c>
      <c r="I1659" s="8">
        <v>1046</v>
      </c>
      <c r="J1659" s="8">
        <v>26</v>
      </c>
      <c r="K1659" s="8">
        <v>5</v>
      </c>
      <c r="L1659" s="32" cm="1">
        <f t="array" ref="L1659">ConvRate(K1659,J1659)</f>
        <v>0.19230769230769232</v>
      </c>
      <c r="M1659" s="33">
        <v>35803</v>
      </c>
      <c r="N1659" s="33" cm="1">
        <f t="array" ref="N1659">Profit(M1659,H1659)</f>
        <v>18499.79</v>
      </c>
      <c r="O1659" s="34">
        <f t="shared" si="50"/>
        <v>16.542265774378585</v>
      </c>
      <c r="P1659" s="34" cm="1">
        <f t="array" ref="P1659">CostperConv('Master Data'!$H1659,'Master Data'!$K1659)</f>
        <v>3460.6419999999998</v>
      </c>
      <c r="Q1659" s="32">
        <f t="shared" si="51"/>
        <v>3.948659871649679E-2</v>
      </c>
      <c r="R1659" s="35" cm="1">
        <f t="array" ref="R1659">ProfitPCNT(N1659,H1659)</f>
        <v>1.0691536425900166</v>
      </c>
      <c r="T1659" s="11"/>
      <c r="U1659" s="11"/>
    </row>
    <row r="1660" spans="1:21" x14ac:dyDescent="0.2">
      <c r="A1660" s="7">
        <v>119</v>
      </c>
      <c r="B1660" s="36">
        <v>44358</v>
      </c>
      <c r="C1660" s="7" t="str" cm="1">
        <f t="array" ref="C1660">Host(D1660)</f>
        <v>Facebook</v>
      </c>
      <c r="D1660" s="7" t="s">
        <v>21</v>
      </c>
      <c r="E1660" s="7" t="s">
        <v>11</v>
      </c>
      <c r="F1660" s="7">
        <v>544756</v>
      </c>
      <c r="G1660" s="7">
        <v>354571</v>
      </c>
      <c r="H1660" s="37">
        <v>5043.49</v>
      </c>
      <c r="I1660" s="7">
        <v>3278</v>
      </c>
      <c r="J1660" s="7">
        <v>4</v>
      </c>
      <c r="K1660" s="7">
        <v>1</v>
      </c>
      <c r="L1660" s="38" cm="1">
        <f t="array" ref="L1660">ConvRate(K1660,J1660)</f>
        <v>0.25</v>
      </c>
      <c r="M1660" s="39">
        <v>679</v>
      </c>
      <c r="N1660" s="39" cm="1">
        <f t="array" ref="N1660">Profit(M1660,H1660)</f>
        <v>-4364.49</v>
      </c>
      <c r="O1660" s="40">
        <f t="shared" si="50"/>
        <v>1.538587553386211</v>
      </c>
      <c r="P1660" s="40" cm="1">
        <f t="array" ref="P1660">CostperConv('Master Data'!$H1660,'Master Data'!$K1660)</f>
        <v>5043.49</v>
      </c>
      <c r="Q1660" s="38">
        <f t="shared" si="51"/>
        <v>9.2449749133459869E-3</v>
      </c>
      <c r="R1660" s="41" cm="1">
        <f t="array" ref="R1660">ProfitPCNT(N1660,H1660)</f>
        <v>-0.86537100301576886</v>
      </c>
      <c r="T1660" s="11"/>
      <c r="U1660" s="11"/>
    </row>
    <row r="1661" spans="1:21" x14ac:dyDescent="0.2">
      <c r="A1661" s="8">
        <v>120</v>
      </c>
      <c r="B1661" s="30">
        <v>44358</v>
      </c>
      <c r="C1661" s="8" t="str" cm="1">
        <f t="array" ref="C1661">Host(D1661)</f>
        <v>Instagram</v>
      </c>
      <c r="D1661" s="8" t="s">
        <v>22</v>
      </c>
      <c r="E1661" s="8" t="s">
        <v>17</v>
      </c>
      <c r="F1661" s="8">
        <v>374754</v>
      </c>
      <c r="G1661" s="8">
        <v>917386</v>
      </c>
      <c r="H1661" s="31">
        <v>127124.18</v>
      </c>
      <c r="I1661" s="8">
        <v>8500</v>
      </c>
      <c r="J1661" s="8">
        <v>230</v>
      </c>
      <c r="K1661" s="8">
        <v>30</v>
      </c>
      <c r="L1661" s="32" cm="1">
        <f t="array" ref="L1661">ConvRate(K1661,J1661)</f>
        <v>0.13043478260869565</v>
      </c>
      <c r="M1661" s="33">
        <v>122306</v>
      </c>
      <c r="N1661" s="33" cm="1">
        <f t="array" ref="N1661">Profit(M1661,H1661)</f>
        <v>-4818.18</v>
      </c>
      <c r="O1661" s="34">
        <f t="shared" si="50"/>
        <v>14.95578588235294</v>
      </c>
      <c r="P1661" s="34" cm="1">
        <f t="array" ref="P1661">CostperConv('Master Data'!$H1661,'Master Data'!$K1661)</f>
        <v>4237.4726666666666</v>
      </c>
      <c r="Q1661" s="32">
        <f t="shared" si="51"/>
        <v>9.2654564163830704E-3</v>
      </c>
      <c r="R1661" s="35" cm="1">
        <f t="array" ref="R1661">ProfitPCNT(N1661,H1661)</f>
        <v>-3.7901365420803503E-2</v>
      </c>
      <c r="T1661" s="11"/>
      <c r="U1661" s="11"/>
    </row>
    <row r="1662" spans="1:21" x14ac:dyDescent="0.2">
      <c r="A1662" s="7">
        <v>121</v>
      </c>
      <c r="B1662" s="36">
        <v>44358</v>
      </c>
      <c r="C1662" s="7" t="str" cm="1">
        <f t="array" ref="C1662">Host(D1662)</f>
        <v>Google</v>
      </c>
      <c r="D1662" s="7" t="s">
        <v>23</v>
      </c>
      <c r="E1662" s="7" t="s">
        <v>24</v>
      </c>
      <c r="F1662" s="7">
        <v>39889</v>
      </c>
      <c r="G1662" s="7">
        <v>5710177</v>
      </c>
      <c r="H1662" s="37">
        <v>168202.86</v>
      </c>
      <c r="I1662" s="7">
        <v>11556</v>
      </c>
      <c r="J1662" s="7">
        <v>566</v>
      </c>
      <c r="K1662" s="7">
        <v>63</v>
      </c>
      <c r="L1662" s="38" cm="1">
        <f t="array" ref="L1662">ConvRate(K1662,J1662)</f>
        <v>0.11130742049469965</v>
      </c>
      <c r="M1662" s="39">
        <v>271640</v>
      </c>
      <c r="N1662" s="39" cm="1">
        <f t="array" ref="N1662">Profit(M1662,H1662)</f>
        <v>103437.14</v>
      </c>
      <c r="O1662" s="40">
        <f t="shared" si="50"/>
        <v>14.555456905503632</v>
      </c>
      <c r="P1662" s="40" cm="1">
        <f t="array" ref="P1662">CostperConv('Master Data'!$H1662,'Master Data'!$K1662)</f>
        <v>2669.8866666666663</v>
      </c>
      <c r="Q1662" s="38">
        <f t="shared" si="51"/>
        <v>2.0237551305327312E-3</v>
      </c>
      <c r="R1662" s="41" cm="1">
        <f t="array" ref="R1662">ProfitPCNT(N1662,H1662)</f>
        <v>0.61495470409956177</v>
      </c>
      <c r="T1662" s="11"/>
      <c r="U1662" s="11"/>
    </row>
    <row r="1663" spans="1:21" x14ac:dyDescent="0.2">
      <c r="A1663" s="8">
        <v>122</v>
      </c>
      <c r="B1663" s="30">
        <v>44359</v>
      </c>
      <c r="C1663" s="8" t="str" cm="1">
        <f t="array" ref="C1663">Host(D1663)</f>
        <v>Facebook</v>
      </c>
      <c r="D1663" s="8" t="s">
        <v>10</v>
      </c>
      <c r="E1663" s="8" t="s">
        <v>11</v>
      </c>
      <c r="F1663" s="8">
        <v>349043</v>
      </c>
      <c r="G1663" s="8">
        <v>1800312</v>
      </c>
      <c r="H1663" s="31">
        <v>105772.74</v>
      </c>
      <c r="I1663" s="8">
        <v>11241</v>
      </c>
      <c r="J1663" s="8">
        <v>227</v>
      </c>
      <c r="K1663" s="8">
        <v>24</v>
      </c>
      <c r="L1663" s="32" cm="1">
        <f t="array" ref="L1663">ConvRate(K1663,J1663)</f>
        <v>0.10572687224669604</v>
      </c>
      <c r="M1663" s="33">
        <v>93715</v>
      </c>
      <c r="N1663" s="33" cm="1">
        <f t="array" ref="N1663">Profit(M1663,H1663)</f>
        <v>-12057.74</v>
      </c>
      <c r="O1663" s="34">
        <f t="shared" si="50"/>
        <v>9.4095489725113435</v>
      </c>
      <c r="P1663" s="34" cm="1">
        <f t="array" ref="P1663">CostperConv('Master Data'!$H1663,'Master Data'!$K1663)</f>
        <v>4407.1975000000002</v>
      </c>
      <c r="Q1663" s="32">
        <f t="shared" si="51"/>
        <v>6.2439177209283724E-3</v>
      </c>
      <c r="R1663" s="35" cm="1">
        <f t="array" ref="R1663">ProfitPCNT(N1663,H1663)</f>
        <v>-0.11399666870688988</v>
      </c>
      <c r="T1663" s="11"/>
      <c r="U1663" s="11"/>
    </row>
    <row r="1664" spans="1:21" x14ac:dyDescent="0.2">
      <c r="A1664" s="7">
        <v>123</v>
      </c>
      <c r="B1664" s="36">
        <v>44359</v>
      </c>
      <c r="C1664" s="7" t="str" cm="1">
        <f t="array" ref="C1664">Host(D1664)</f>
        <v>Facebook</v>
      </c>
      <c r="D1664" s="7" t="s">
        <v>12</v>
      </c>
      <c r="E1664" s="7" t="s">
        <v>11</v>
      </c>
      <c r="F1664" s="7">
        <v>348934</v>
      </c>
      <c r="G1664" s="7">
        <v>2389268</v>
      </c>
      <c r="H1664" s="37">
        <v>163542.22</v>
      </c>
      <c r="I1664" s="7">
        <v>11802</v>
      </c>
      <c r="J1664" s="7">
        <v>272</v>
      </c>
      <c r="K1664" s="7">
        <v>31</v>
      </c>
      <c r="L1664" s="38" cm="1">
        <f t="array" ref="L1664">ConvRate(K1664,J1664)</f>
        <v>0.11397058823529412</v>
      </c>
      <c r="M1664" s="39">
        <v>204694</v>
      </c>
      <c r="N1664" s="39" cm="1">
        <f t="array" ref="N1664">Profit(M1664,H1664)</f>
        <v>41151.78</v>
      </c>
      <c r="O1664" s="40">
        <f t="shared" si="50"/>
        <v>13.857161498051179</v>
      </c>
      <c r="P1664" s="40" cm="1">
        <f t="array" ref="P1664">CostperConv('Master Data'!$H1664,'Master Data'!$K1664)</f>
        <v>5275.5554838709677</v>
      </c>
      <c r="Q1664" s="38">
        <f t="shared" si="51"/>
        <v>4.9395881918646214E-3</v>
      </c>
      <c r="R1664" s="41" cm="1">
        <f t="array" ref="R1664">ProfitPCNT(N1664,H1664)</f>
        <v>0.25162786710367513</v>
      </c>
      <c r="T1664" s="11"/>
      <c r="U1664" s="11"/>
    </row>
    <row r="1665" spans="1:21" x14ac:dyDescent="0.2">
      <c r="A1665" s="8">
        <v>124</v>
      </c>
      <c r="B1665" s="30">
        <v>44359</v>
      </c>
      <c r="C1665" s="8" t="str" cm="1">
        <f t="array" ref="C1665">Host(D1665)</f>
        <v>Google</v>
      </c>
      <c r="D1665" s="8" t="s">
        <v>13</v>
      </c>
      <c r="E1665" s="8" t="s">
        <v>14</v>
      </c>
      <c r="F1665" s="8">
        <v>89459845</v>
      </c>
      <c r="G1665" s="8">
        <v>181845</v>
      </c>
      <c r="H1665" s="31">
        <v>59592.41</v>
      </c>
      <c r="I1665" s="8">
        <v>3137</v>
      </c>
      <c r="J1665" s="8">
        <v>65</v>
      </c>
      <c r="K1665" s="8">
        <v>16</v>
      </c>
      <c r="L1665" s="32" cm="1">
        <f t="array" ref="L1665">ConvRate(K1665,J1665)</f>
        <v>0.24615384615384617</v>
      </c>
      <c r="M1665" s="33">
        <v>140594</v>
      </c>
      <c r="N1665" s="33" cm="1">
        <f t="array" ref="N1665">Profit(M1665,H1665)</f>
        <v>81001.59</v>
      </c>
      <c r="O1665" s="34">
        <f t="shared" si="50"/>
        <v>18.996624163213262</v>
      </c>
      <c r="P1665" s="34" cm="1">
        <f t="array" ref="P1665">CostperConv('Master Data'!$H1665,'Master Data'!$K1665)</f>
        <v>3724.5256250000002</v>
      </c>
      <c r="Q1665" s="32">
        <f t="shared" si="51"/>
        <v>1.7250955484066102E-2</v>
      </c>
      <c r="R1665" s="35" cm="1">
        <f t="array" ref="R1665">ProfitPCNT(N1665,H1665)</f>
        <v>1.3592601809525742</v>
      </c>
      <c r="T1665" s="11"/>
      <c r="U1665" s="11"/>
    </row>
    <row r="1666" spans="1:21" x14ac:dyDescent="0.2">
      <c r="A1666" s="7">
        <v>125</v>
      </c>
      <c r="B1666" s="36">
        <v>44359</v>
      </c>
      <c r="C1666" s="7" t="str" cm="1">
        <f t="array" ref="C1666">Host(D1666)</f>
        <v>Google</v>
      </c>
      <c r="D1666" s="7" t="s">
        <v>15</v>
      </c>
      <c r="E1666" s="7" t="s">
        <v>14</v>
      </c>
      <c r="F1666" s="7">
        <v>127823</v>
      </c>
      <c r="G1666" s="7">
        <v>1422564</v>
      </c>
      <c r="H1666" s="37">
        <v>72697.42</v>
      </c>
      <c r="I1666" s="7">
        <v>10674</v>
      </c>
      <c r="J1666" s="7">
        <v>188</v>
      </c>
      <c r="K1666" s="7">
        <v>20</v>
      </c>
      <c r="L1666" s="38" cm="1">
        <f t="array" ref="L1666">ConvRate(K1666,J1666)</f>
        <v>0.10638297872340426</v>
      </c>
      <c r="M1666" s="39">
        <v>57393</v>
      </c>
      <c r="N1666" s="39" cm="1">
        <f t="array" ref="N1666">Profit(M1666,H1666)</f>
        <v>-15304.42</v>
      </c>
      <c r="O1666" s="40">
        <f t="shared" ref="O1666:O1729" si="52">H1666/I1666</f>
        <v>6.8107007682218477</v>
      </c>
      <c r="P1666" s="40" cm="1">
        <f t="array" ref="P1666">CostperConv('Master Data'!$H1666,'Master Data'!$K1666)</f>
        <v>3634.8710000000001</v>
      </c>
      <c r="Q1666" s="38">
        <f t="shared" si="51"/>
        <v>7.5033531004580463E-3</v>
      </c>
      <c r="R1666" s="41" cm="1">
        <f t="array" ref="R1666">ProfitPCNT(N1666,H1666)</f>
        <v>-0.21052218909556902</v>
      </c>
      <c r="T1666" s="11"/>
      <c r="U1666" s="11"/>
    </row>
    <row r="1667" spans="1:21" x14ac:dyDescent="0.2">
      <c r="A1667" s="8">
        <v>126</v>
      </c>
      <c r="B1667" s="30">
        <v>44359</v>
      </c>
      <c r="C1667" s="8" t="str" cm="1">
        <f t="array" ref="C1667">Host(D1667)</f>
        <v>YouTube</v>
      </c>
      <c r="D1667" s="8" t="s">
        <v>16</v>
      </c>
      <c r="E1667" s="8" t="s">
        <v>17</v>
      </c>
      <c r="F1667" s="8">
        <v>10934</v>
      </c>
      <c r="G1667" s="8">
        <v>1109631</v>
      </c>
      <c r="H1667" s="31">
        <v>102017.63</v>
      </c>
      <c r="I1667" s="8">
        <v>17650</v>
      </c>
      <c r="J1667" s="8">
        <v>337</v>
      </c>
      <c r="K1667" s="8">
        <v>65</v>
      </c>
      <c r="L1667" s="32" cm="1">
        <f t="array" ref="L1667">ConvRate(K1667,J1667)</f>
        <v>0.19287833827893175</v>
      </c>
      <c r="M1667" s="33">
        <v>534024</v>
      </c>
      <c r="N1667" s="33" cm="1">
        <f t="array" ref="N1667">Profit(M1667,H1667)</f>
        <v>432006.37</v>
      </c>
      <c r="O1667" s="34">
        <f t="shared" si="52"/>
        <v>5.7800356940509916</v>
      </c>
      <c r="P1667" s="34" cm="1">
        <f t="array" ref="P1667">CostperConv('Master Data'!$H1667,'Master Data'!$K1667)</f>
        <v>1569.5020000000002</v>
      </c>
      <c r="Q1667" s="32">
        <f t="shared" ref="Q1667:Q1730" si="53">I1667/G1667</f>
        <v>1.590618863387919E-2</v>
      </c>
      <c r="R1667" s="35" cm="1">
        <f t="array" ref="R1667">ProfitPCNT(N1667,H1667)</f>
        <v>4.2346246428190888</v>
      </c>
      <c r="T1667" s="11"/>
      <c r="U1667" s="11"/>
    </row>
    <row r="1668" spans="1:21" x14ac:dyDescent="0.2">
      <c r="A1668" s="7">
        <v>127</v>
      </c>
      <c r="B1668" s="36">
        <v>44359</v>
      </c>
      <c r="C1668" s="7" t="str" cm="1">
        <f t="array" ref="C1668">Host(D1668)</f>
        <v>Instagram</v>
      </c>
      <c r="D1668" s="7" t="s">
        <v>18</v>
      </c>
      <c r="E1668" s="7" t="s">
        <v>11</v>
      </c>
      <c r="F1668" s="7">
        <v>9034945</v>
      </c>
      <c r="G1668" s="7">
        <v>4172947</v>
      </c>
      <c r="H1668" s="37">
        <v>21817.61</v>
      </c>
      <c r="I1668" s="7">
        <v>10293</v>
      </c>
      <c r="J1668" s="7">
        <v>136</v>
      </c>
      <c r="K1668" s="7">
        <v>7</v>
      </c>
      <c r="L1668" s="38" cm="1">
        <f t="array" ref="L1668">ConvRate(K1668,J1668)</f>
        <v>5.1470588235294115E-2</v>
      </c>
      <c r="M1668" s="39">
        <v>61185</v>
      </c>
      <c r="N1668" s="39" cm="1">
        <f t="array" ref="N1668">Profit(M1668,H1668)</f>
        <v>39367.39</v>
      </c>
      <c r="O1668" s="40">
        <f t="shared" si="52"/>
        <v>2.1196551054114448</v>
      </c>
      <c r="P1668" s="40" cm="1">
        <f t="array" ref="P1668">CostperConv('Master Data'!$H1668,'Master Data'!$K1668)</f>
        <v>3116.8014285714285</v>
      </c>
      <c r="Q1668" s="38">
        <f t="shared" si="53"/>
        <v>2.4666021399265313E-3</v>
      </c>
      <c r="R1668" s="41" cm="1">
        <f t="array" ref="R1668">ProfitPCNT(N1668,H1668)</f>
        <v>1.8043859982830384</v>
      </c>
      <c r="T1668" s="11"/>
      <c r="U1668" s="11"/>
    </row>
    <row r="1669" spans="1:21" x14ac:dyDescent="0.2">
      <c r="A1669" s="8">
        <v>128</v>
      </c>
      <c r="B1669" s="30">
        <v>44359</v>
      </c>
      <c r="C1669" s="8" t="str" cm="1">
        <f t="array" ref="C1669">Host(D1669)</f>
        <v>Instagram</v>
      </c>
      <c r="D1669" s="8" t="s">
        <v>19</v>
      </c>
      <c r="E1669" s="8" t="s">
        <v>11</v>
      </c>
      <c r="F1669" s="8">
        <v>983498</v>
      </c>
      <c r="G1669" s="8">
        <v>6078437</v>
      </c>
      <c r="H1669" s="31">
        <v>56192.39</v>
      </c>
      <c r="I1669" s="8">
        <v>19887</v>
      </c>
      <c r="J1669" s="8">
        <v>487</v>
      </c>
      <c r="K1669" s="8">
        <v>12</v>
      </c>
      <c r="L1669" s="32" cm="1">
        <f t="array" ref="L1669">ConvRate(K1669,J1669)</f>
        <v>2.4640657084188913E-2</v>
      </c>
      <c r="M1669" s="33">
        <v>26980</v>
      </c>
      <c r="N1669" s="33" cm="1">
        <f t="array" ref="N1669">Profit(M1669,H1669)</f>
        <v>-29212.39</v>
      </c>
      <c r="O1669" s="34">
        <f t="shared" si="52"/>
        <v>2.8255840498818325</v>
      </c>
      <c r="P1669" s="34" cm="1">
        <f t="array" ref="P1669">CostperConv('Master Data'!$H1669,'Master Data'!$K1669)</f>
        <v>4682.6991666666663</v>
      </c>
      <c r="Q1669" s="32">
        <f t="shared" si="53"/>
        <v>3.2717292290764879E-3</v>
      </c>
      <c r="R1669" s="35" cm="1">
        <f t="array" ref="R1669">ProfitPCNT(N1669,H1669)</f>
        <v>-0.51986381074020882</v>
      </c>
      <c r="T1669" s="11"/>
      <c r="U1669" s="11"/>
    </row>
    <row r="1670" spans="1:21" x14ac:dyDescent="0.2">
      <c r="A1670" s="7">
        <v>129</v>
      </c>
      <c r="B1670" s="36">
        <v>44359</v>
      </c>
      <c r="C1670" s="7" t="str" cm="1">
        <f t="array" ref="C1670">Host(D1670)</f>
        <v>Facebook</v>
      </c>
      <c r="D1670" s="7" t="s">
        <v>20</v>
      </c>
      <c r="E1670" s="7" t="s">
        <v>11</v>
      </c>
      <c r="F1670" s="7">
        <v>4387490</v>
      </c>
      <c r="G1670" s="7">
        <v>47451</v>
      </c>
      <c r="H1670" s="37">
        <v>9826.1200000000008</v>
      </c>
      <c r="I1670" s="7">
        <v>1180</v>
      </c>
      <c r="J1670" s="7">
        <v>28</v>
      </c>
      <c r="K1670" s="7">
        <v>9</v>
      </c>
      <c r="L1670" s="38" cm="1">
        <f t="array" ref="L1670">ConvRate(K1670,J1670)</f>
        <v>0.32142857142857145</v>
      </c>
      <c r="M1670" s="39">
        <v>36636</v>
      </c>
      <c r="N1670" s="39" cm="1">
        <f t="array" ref="N1670">Profit(M1670,H1670)</f>
        <v>26809.88</v>
      </c>
      <c r="O1670" s="40">
        <f t="shared" si="52"/>
        <v>8.3272203389830519</v>
      </c>
      <c r="P1670" s="40" cm="1">
        <f t="array" ref="P1670">CostperConv('Master Data'!$H1670,'Master Data'!$K1670)</f>
        <v>1091.7911111111111</v>
      </c>
      <c r="Q1670" s="38">
        <f t="shared" si="53"/>
        <v>2.4867758319108133E-2</v>
      </c>
      <c r="R1670" s="41" cm="1">
        <f t="array" ref="R1670">ProfitPCNT(N1670,H1670)</f>
        <v>2.7284299397931226</v>
      </c>
      <c r="T1670" s="11"/>
      <c r="U1670" s="11"/>
    </row>
    <row r="1671" spans="1:21" x14ac:dyDescent="0.2">
      <c r="A1671" s="8">
        <v>130</v>
      </c>
      <c r="B1671" s="30">
        <v>44359</v>
      </c>
      <c r="C1671" s="8" t="str" cm="1">
        <f t="array" ref="C1671">Host(D1671)</f>
        <v>Facebook</v>
      </c>
      <c r="D1671" s="8" t="s">
        <v>21</v>
      </c>
      <c r="E1671" s="8" t="s">
        <v>11</v>
      </c>
      <c r="F1671" s="8">
        <v>544756</v>
      </c>
      <c r="G1671" s="8">
        <v>447670</v>
      </c>
      <c r="H1671" s="31">
        <v>36742.86</v>
      </c>
      <c r="I1671" s="8">
        <v>4873</v>
      </c>
      <c r="J1671" s="8">
        <v>36</v>
      </c>
      <c r="K1671" s="8">
        <v>4</v>
      </c>
      <c r="L1671" s="32" cm="1">
        <f t="array" ref="L1671">ConvRate(K1671,J1671)</f>
        <v>0.1111111111111111</v>
      </c>
      <c r="M1671" s="33">
        <v>5891</v>
      </c>
      <c r="N1671" s="33" cm="1">
        <f t="array" ref="N1671">Profit(M1671,H1671)</f>
        <v>-30851.86</v>
      </c>
      <c r="O1671" s="34">
        <f t="shared" si="52"/>
        <v>7.5400902934537246</v>
      </c>
      <c r="P1671" s="34" cm="1">
        <f t="array" ref="P1671">CostperConv('Master Data'!$H1671,'Master Data'!$K1671)</f>
        <v>9185.7150000000001</v>
      </c>
      <c r="Q1671" s="32">
        <f t="shared" si="53"/>
        <v>1.0885250295976947E-2</v>
      </c>
      <c r="R1671" s="35" cm="1">
        <f t="array" ref="R1671">ProfitPCNT(N1671,H1671)</f>
        <v>-0.83966953035229153</v>
      </c>
      <c r="T1671" s="11"/>
      <c r="U1671" s="11"/>
    </row>
    <row r="1672" spans="1:21" x14ac:dyDescent="0.2">
      <c r="A1672" s="7">
        <v>131</v>
      </c>
      <c r="B1672" s="36">
        <v>44359</v>
      </c>
      <c r="C1672" s="7" t="str" cm="1">
        <f t="array" ref="C1672">Host(D1672)</f>
        <v>Instagram</v>
      </c>
      <c r="D1672" s="7" t="s">
        <v>22</v>
      </c>
      <c r="E1672" s="7" t="s">
        <v>17</v>
      </c>
      <c r="F1672" s="7">
        <v>374754</v>
      </c>
      <c r="G1672" s="7">
        <v>1008574</v>
      </c>
      <c r="H1672" s="37">
        <v>250605.49</v>
      </c>
      <c r="I1672" s="7">
        <v>14370</v>
      </c>
      <c r="J1672" s="7">
        <v>453</v>
      </c>
      <c r="K1672" s="7">
        <v>90</v>
      </c>
      <c r="L1672" s="38" cm="1">
        <f t="array" ref="L1672">ConvRate(K1672,J1672)</f>
        <v>0.19867549668874171</v>
      </c>
      <c r="M1672" s="39">
        <v>444884</v>
      </c>
      <c r="N1672" s="39" cm="1">
        <f t="array" ref="N1672">Profit(M1672,H1672)</f>
        <v>194278.51</v>
      </c>
      <c r="O1672" s="40">
        <f t="shared" si="52"/>
        <v>17.439491301322199</v>
      </c>
      <c r="P1672" s="40" cm="1">
        <f t="array" ref="P1672">CostperConv('Master Data'!$H1672,'Master Data'!$K1672)</f>
        <v>2784.5054444444445</v>
      </c>
      <c r="Q1672" s="38">
        <f t="shared" si="53"/>
        <v>1.4247839028172449E-2</v>
      </c>
      <c r="R1672" s="41" cm="1">
        <f t="array" ref="R1672">ProfitPCNT(N1672,H1672)</f>
        <v>0.77523644833159888</v>
      </c>
      <c r="T1672" s="11"/>
      <c r="U1672" s="11"/>
    </row>
    <row r="1673" spans="1:21" x14ac:dyDescent="0.2">
      <c r="A1673" s="8">
        <v>132</v>
      </c>
      <c r="B1673" s="30">
        <v>44359</v>
      </c>
      <c r="C1673" s="8" t="str" cm="1">
        <f t="array" ref="C1673">Host(D1673)</f>
        <v>Google</v>
      </c>
      <c r="D1673" s="8" t="s">
        <v>23</v>
      </c>
      <c r="E1673" s="8" t="s">
        <v>24</v>
      </c>
      <c r="F1673" s="8">
        <v>39889</v>
      </c>
      <c r="G1673" s="8">
        <v>11096548</v>
      </c>
      <c r="H1673" s="31">
        <v>133407.18</v>
      </c>
      <c r="I1673" s="8">
        <v>13659</v>
      </c>
      <c r="J1673" s="8">
        <v>332</v>
      </c>
      <c r="K1673" s="8">
        <v>40</v>
      </c>
      <c r="L1673" s="32" cm="1">
        <f t="array" ref="L1673">ConvRate(K1673,J1673)</f>
        <v>0.12048192771084337</v>
      </c>
      <c r="M1673" s="33">
        <v>165259</v>
      </c>
      <c r="N1673" s="33" cm="1">
        <f t="array" ref="N1673">Profit(M1673,H1673)</f>
        <v>31851.82</v>
      </c>
      <c r="O1673" s="34">
        <f t="shared" si="52"/>
        <v>9.7669800131781237</v>
      </c>
      <c r="P1673" s="34" cm="1">
        <f t="array" ref="P1673">CostperConv('Master Data'!$H1673,'Master Data'!$K1673)</f>
        <v>3335.1794999999997</v>
      </c>
      <c r="Q1673" s="32">
        <f t="shared" si="53"/>
        <v>1.2309233466119374E-3</v>
      </c>
      <c r="R1673" s="35" cm="1">
        <f t="array" ref="R1673">ProfitPCNT(N1673,H1673)</f>
        <v>0.23875641475968537</v>
      </c>
      <c r="T1673" s="11"/>
      <c r="U1673" s="11"/>
    </row>
    <row r="1674" spans="1:21" x14ac:dyDescent="0.2">
      <c r="A1674" s="7">
        <v>133</v>
      </c>
      <c r="B1674" s="36">
        <v>44360</v>
      </c>
      <c r="C1674" s="7" t="str" cm="1">
        <f t="array" ref="C1674">Host(D1674)</f>
        <v>Facebook</v>
      </c>
      <c r="D1674" s="7" t="s">
        <v>10</v>
      </c>
      <c r="E1674" s="7" t="s">
        <v>11</v>
      </c>
      <c r="F1674" s="7">
        <v>349043</v>
      </c>
      <c r="G1674" s="7">
        <v>1278420</v>
      </c>
      <c r="H1674" s="37">
        <v>266355.34999999998</v>
      </c>
      <c r="I1674" s="7">
        <v>10145</v>
      </c>
      <c r="J1674" s="7">
        <v>357</v>
      </c>
      <c r="K1674" s="7">
        <v>71</v>
      </c>
      <c r="L1674" s="38" cm="1">
        <f t="array" ref="L1674">ConvRate(K1674,J1674)</f>
        <v>0.19887955182072828</v>
      </c>
      <c r="M1674" s="39">
        <v>275271</v>
      </c>
      <c r="N1674" s="39" cm="1">
        <f t="array" ref="N1674">Profit(M1674,H1674)</f>
        <v>8915.65</v>
      </c>
      <c r="O1674" s="40">
        <f t="shared" si="52"/>
        <v>26.254839822572695</v>
      </c>
      <c r="P1674" s="40" cm="1">
        <f t="array" ref="P1674">CostperConv('Master Data'!$H1674,'Master Data'!$K1674)</f>
        <v>3751.4838028169011</v>
      </c>
      <c r="Q1674" s="38">
        <f t="shared" si="53"/>
        <v>7.9355767275230363E-3</v>
      </c>
      <c r="R1674" s="41" cm="1">
        <f t="array" ref="R1674">ProfitPCNT(N1674,H1674)</f>
        <v>3.3472764860927331E-2</v>
      </c>
      <c r="T1674" s="11"/>
      <c r="U1674" s="11"/>
    </row>
    <row r="1675" spans="1:21" x14ac:dyDescent="0.2">
      <c r="A1675" s="8">
        <v>134</v>
      </c>
      <c r="B1675" s="30">
        <v>44360</v>
      </c>
      <c r="C1675" s="8" t="str" cm="1">
        <f t="array" ref="C1675">Host(D1675)</f>
        <v>Facebook</v>
      </c>
      <c r="D1675" s="8" t="s">
        <v>12</v>
      </c>
      <c r="E1675" s="8" t="s">
        <v>11</v>
      </c>
      <c r="F1675" s="8">
        <v>348934</v>
      </c>
      <c r="G1675" s="8">
        <v>2617129</v>
      </c>
      <c r="H1675" s="31">
        <v>343652.86</v>
      </c>
      <c r="I1675" s="8">
        <v>18601</v>
      </c>
      <c r="J1675" s="8">
        <v>752</v>
      </c>
      <c r="K1675" s="8">
        <v>48</v>
      </c>
      <c r="L1675" s="32" cm="1">
        <f t="array" ref="L1675">ConvRate(K1675,J1675)</f>
        <v>6.3829787234042548E-2</v>
      </c>
      <c r="M1675" s="33">
        <v>299617</v>
      </c>
      <c r="N1675" s="33" cm="1">
        <f t="array" ref="N1675">Profit(M1675,H1675)</f>
        <v>-44035.86</v>
      </c>
      <c r="O1675" s="34">
        <f t="shared" si="52"/>
        <v>18.474966937261438</v>
      </c>
      <c r="P1675" s="34" cm="1">
        <f t="array" ref="P1675">CostperConv('Master Data'!$H1675,'Master Data'!$K1675)</f>
        <v>7159.4345833333327</v>
      </c>
      <c r="Q1675" s="32">
        <f t="shared" si="53"/>
        <v>7.1074066276442622E-3</v>
      </c>
      <c r="R1675" s="35" cm="1">
        <f t="array" ref="R1675">ProfitPCNT(N1675,H1675)</f>
        <v>-0.12814053111619675</v>
      </c>
      <c r="T1675" s="11"/>
      <c r="U1675" s="11"/>
    </row>
    <row r="1676" spans="1:21" x14ac:dyDescent="0.2">
      <c r="A1676" s="7">
        <v>135</v>
      </c>
      <c r="B1676" s="36">
        <v>44360</v>
      </c>
      <c r="C1676" s="7" t="str" cm="1">
        <f t="array" ref="C1676">Host(D1676)</f>
        <v>Google</v>
      </c>
      <c r="D1676" s="7" t="s">
        <v>13</v>
      </c>
      <c r="E1676" s="7" t="s">
        <v>14</v>
      </c>
      <c r="F1676" s="7">
        <v>89459845</v>
      </c>
      <c r="G1676" s="7">
        <v>237274</v>
      </c>
      <c r="H1676" s="37">
        <v>71080.899999999994</v>
      </c>
      <c r="I1676" s="7">
        <v>4881</v>
      </c>
      <c r="J1676" s="7">
        <v>92</v>
      </c>
      <c r="K1676" s="7">
        <v>17</v>
      </c>
      <c r="L1676" s="38" cm="1">
        <f t="array" ref="L1676">ConvRate(K1676,J1676)</f>
        <v>0.18478260869565216</v>
      </c>
      <c r="M1676" s="39">
        <v>161877</v>
      </c>
      <c r="N1676" s="39" cm="1">
        <f t="array" ref="N1676">Profit(M1676,H1676)</f>
        <v>90796.1</v>
      </c>
      <c r="O1676" s="40">
        <f t="shared" si="52"/>
        <v>14.56277402171686</v>
      </c>
      <c r="P1676" s="40" cm="1">
        <f t="array" ref="P1676">CostperConv('Master Data'!$H1676,'Master Data'!$K1676)</f>
        <v>4181.2294117647052</v>
      </c>
      <c r="Q1676" s="38">
        <f t="shared" si="53"/>
        <v>2.057115402446117E-2</v>
      </c>
      <c r="R1676" s="41" cm="1">
        <f t="array" ref="R1676">ProfitPCNT(N1676,H1676)</f>
        <v>1.2773628358673006</v>
      </c>
      <c r="T1676" s="11"/>
      <c r="U1676" s="11"/>
    </row>
    <row r="1677" spans="1:21" x14ac:dyDescent="0.2">
      <c r="A1677" s="8">
        <v>136</v>
      </c>
      <c r="B1677" s="30">
        <v>44360</v>
      </c>
      <c r="C1677" s="8" t="str" cm="1">
        <f t="array" ref="C1677">Host(D1677)</f>
        <v>Google</v>
      </c>
      <c r="D1677" s="8" t="s">
        <v>15</v>
      </c>
      <c r="E1677" s="8" t="s">
        <v>14</v>
      </c>
      <c r="F1677" s="8">
        <v>127823</v>
      </c>
      <c r="G1677" s="8">
        <v>3320731</v>
      </c>
      <c r="H1677" s="31">
        <v>193007.32</v>
      </c>
      <c r="I1677" s="8">
        <v>12345</v>
      </c>
      <c r="J1677" s="8">
        <v>376</v>
      </c>
      <c r="K1677" s="8">
        <v>56</v>
      </c>
      <c r="L1677" s="32" cm="1">
        <f t="array" ref="L1677">ConvRate(K1677,J1677)</f>
        <v>0.14893617021276595</v>
      </c>
      <c r="M1677" s="33">
        <v>122108</v>
      </c>
      <c r="N1677" s="33" cm="1">
        <f t="array" ref="N1677">Profit(M1677,H1677)</f>
        <v>-70899.320000000007</v>
      </c>
      <c r="O1677" s="34">
        <f t="shared" si="52"/>
        <v>15.634452814904821</v>
      </c>
      <c r="P1677" s="34" cm="1">
        <f t="array" ref="P1677">CostperConv('Master Data'!$H1677,'Master Data'!$K1677)</f>
        <v>3446.559285714286</v>
      </c>
      <c r="Q1677" s="32">
        <f t="shared" si="53"/>
        <v>3.7175549600374134E-3</v>
      </c>
      <c r="R1677" s="35" cm="1">
        <f t="array" ref="R1677">ProfitPCNT(N1677,H1677)</f>
        <v>-0.36734005736155501</v>
      </c>
      <c r="T1677" s="11"/>
      <c r="U1677" s="11"/>
    </row>
    <row r="1678" spans="1:21" x14ac:dyDescent="0.2">
      <c r="A1678" s="7">
        <v>137</v>
      </c>
      <c r="B1678" s="36">
        <v>44360</v>
      </c>
      <c r="C1678" s="7" t="str" cm="1">
        <f t="array" ref="C1678">Host(D1678)</f>
        <v>YouTube</v>
      </c>
      <c r="D1678" s="7" t="s">
        <v>16</v>
      </c>
      <c r="E1678" s="7" t="s">
        <v>17</v>
      </c>
      <c r="F1678" s="7">
        <v>10934</v>
      </c>
      <c r="G1678" s="7">
        <v>2580754</v>
      </c>
      <c r="H1678" s="37">
        <v>169462.78</v>
      </c>
      <c r="I1678" s="7">
        <v>22734</v>
      </c>
      <c r="J1678" s="7">
        <v>716</v>
      </c>
      <c r="K1678" s="7">
        <v>171</v>
      </c>
      <c r="L1678" s="38" cm="1">
        <f t="array" ref="L1678">ConvRate(K1678,J1678)</f>
        <v>0.23882681564245811</v>
      </c>
      <c r="M1678" s="39">
        <v>1358358</v>
      </c>
      <c r="N1678" s="39" cm="1">
        <f t="array" ref="N1678">Profit(M1678,H1678)</f>
        <v>1188895.22</v>
      </c>
      <c r="O1678" s="40">
        <f t="shared" si="52"/>
        <v>7.4541558898566027</v>
      </c>
      <c r="P1678" s="40" cm="1">
        <f t="array" ref="P1678">CostperConv('Master Data'!$H1678,'Master Data'!$K1678)</f>
        <v>991.01040935672518</v>
      </c>
      <c r="Q1678" s="38">
        <f t="shared" si="53"/>
        <v>8.8090534781695585E-3</v>
      </c>
      <c r="R1678" s="41" cm="1">
        <f t="array" ref="R1678">ProfitPCNT(N1678,H1678)</f>
        <v>7.015671641879119</v>
      </c>
      <c r="T1678" s="11"/>
      <c r="U1678" s="11"/>
    </row>
    <row r="1679" spans="1:21" x14ac:dyDescent="0.2">
      <c r="A1679" s="8">
        <v>138</v>
      </c>
      <c r="B1679" s="30">
        <v>44360</v>
      </c>
      <c r="C1679" s="8" t="str" cm="1">
        <f t="array" ref="C1679">Host(D1679)</f>
        <v>Instagram</v>
      </c>
      <c r="D1679" s="8" t="s">
        <v>18</v>
      </c>
      <c r="E1679" s="8" t="s">
        <v>11</v>
      </c>
      <c r="F1679" s="8">
        <v>9034945</v>
      </c>
      <c r="G1679" s="8">
        <v>2608328</v>
      </c>
      <c r="H1679" s="31">
        <v>83894.54</v>
      </c>
      <c r="I1679" s="8">
        <v>12095</v>
      </c>
      <c r="J1679" s="8">
        <v>246</v>
      </c>
      <c r="K1679" s="8">
        <v>31</v>
      </c>
      <c r="L1679" s="32" cm="1">
        <f t="array" ref="L1679">ConvRate(K1679,J1679)</f>
        <v>0.12601626016260162</v>
      </c>
      <c r="M1679" s="33">
        <v>170315</v>
      </c>
      <c r="N1679" s="33" cm="1">
        <f t="array" ref="N1679">Profit(M1679,H1679)</f>
        <v>86420.46</v>
      </c>
      <c r="O1679" s="34">
        <f t="shared" si="52"/>
        <v>6.93629929723026</v>
      </c>
      <c r="P1679" s="34" cm="1">
        <f t="array" ref="P1679">CostperConv('Master Data'!$H1679,'Master Data'!$K1679)</f>
        <v>2706.2754838709675</v>
      </c>
      <c r="Q1679" s="32">
        <f t="shared" si="53"/>
        <v>4.6370701844246579E-3</v>
      </c>
      <c r="R1679" s="35" cm="1">
        <f t="array" ref="R1679">ProfitPCNT(N1679,H1679)</f>
        <v>1.0301082764146512</v>
      </c>
      <c r="T1679" s="11"/>
      <c r="U1679" s="11"/>
    </row>
    <row r="1680" spans="1:21" x14ac:dyDescent="0.2">
      <c r="A1680" s="7">
        <v>139</v>
      </c>
      <c r="B1680" s="36">
        <v>44360</v>
      </c>
      <c r="C1680" s="7" t="str" cm="1">
        <f t="array" ref="C1680">Host(D1680)</f>
        <v>Instagram</v>
      </c>
      <c r="D1680" s="7" t="s">
        <v>19</v>
      </c>
      <c r="E1680" s="7" t="s">
        <v>11</v>
      </c>
      <c r="F1680" s="7">
        <v>983498</v>
      </c>
      <c r="G1680" s="7">
        <v>4593828</v>
      </c>
      <c r="H1680" s="37">
        <v>16540.810000000001</v>
      </c>
      <c r="I1680" s="7">
        <v>29254</v>
      </c>
      <c r="J1680" s="7">
        <v>499</v>
      </c>
      <c r="K1680" s="7">
        <v>5</v>
      </c>
      <c r="L1680" s="38" cm="1">
        <f t="array" ref="L1680">ConvRate(K1680,J1680)</f>
        <v>1.002004008016032E-2</v>
      </c>
      <c r="M1680" s="39">
        <v>11805</v>
      </c>
      <c r="N1680" s="39" cm="1">
        <f t="array" ref="N1680">Profit(M1680,H1680)</f>
        <v>-4735.8100000000004</v>
      </c>
      <c r="O1680" s="40">
        <f t="shared" si="52"/>
        <v>0.56542045532234908</v>
      </c>
      <c r="P1680" s="40" cm="1">
        <f t="array" ref="P1680">CostperConv('Master Data'!$H1680,'Master Data'!$K1680)</f>
        <v>3308.1620000000003</v>
      </c>
      <c r="Q1680" s="38">
        <f t="shared" si="53"/>
        <v>6.3681095591737432E-3</v>
      </c>
      <c r="R1680" s="41" cm="1">
        <f t="array" ref="R1680">ProfitPCNT(N1680,H1680)</f>
        <v>-0.28631064621381902</v>
      </c>
      <c r="T1680" s="11"/>
      <c r="U1680" s="11"/>
    </row>
    <row r="1681" spans="1:21" x14ac:dyDescent="0.2">
      <c r="A1681" s="8">
        <v>140</v>
      </c>
      <c r="B1681" s="30">
        <v>44360</v>
      </c>
      <c r="C1681" s="8" t="str" cm="1">
        <f t="array" ref="C1681">Host(D1681)</f>
        <v>Facebook</v>
      </c>
      <c r="D1681" s="8" t="s">
        <v>20</v>
      </c>
      <c r="E1681" s="8" t="s">
        <v>11</v>
      </c>
      <c r="F1681" s="8">
        <v>4387490</v>
      </c>
      <c r="G1681" s="8">
        <v>54467</v>
      </c>
      <c r="H1681" s="31">
        <v>8481.33</v>
      </c>
      <c r="I1681" s="8">
        <v>1421</v>
      </c>
      <c r="J1681" s="8">
        <v>17</v>
      </c>
      <c r="K1681" s="8">
        <v>4</v>
      </c>
      <c r="L1681" s="32" cm="1">
        <f t="array" ref="L1681">ConvRate(K1681,J1681)</f>
        <v>0.23529411764705882</v>
      </c>
      <c r="M1681" s="33">
        <v>17465</v>
      </c>
      <c r="N1681" s="33" cm="1">
        <f t="array" ref="N1681">Profit(M1681,H1681)</f>
        <v>8983.67</v>
      </c>
      <c r="O1681" s="34">
        <f t="shared" si="52"/>
        <v>5.9685643912737509</v>
      </c>
      <c r="P1681" s="34" cm="1">
        <f t="array" ref="P1681">CostperConv('Master Data'!$H1681,'Master Data'!$K1681)</f>
        <v>2120.3325</v>
      </c>
      <c r="Q1681" s="32">
        <f t="shared" si="53"/>
        <v>2.6089191620614318E-2</v>
      </c>
      <c r="R1681" s="35" cm="1">
        <f t="array" ref="R1681">ProfitPCNT(N1681,H1681)</f>
        <v>1.0592289181060046</v>
      </c>
      <c r="T1681" s="11"/>
      <c r="U1681" s="11"/>
    </row>
    <row r="1682" spans="1:21" x14ac:dyDescent="0.2">
      <c r="A1682" s="7">
        <v>141</v>
      </c>
      <c r="B1682" s="36">
        <v>44360</v>
      </c>
      <c r="C1682" s="7" t="str" cm="1">
        <f t="array" ref="C1682">Host(D1682)</f>
        <v>Facebook</v>
      </c>
      <c r="D1682" s="7" t="s">
        <v>21</v>
      </c>
      <c r="E1682" s="7" t="s">
        <v>11</v>
      </c>
      <c r="F1682" s="7">
        <v>544756</v>
      </c>
      <c r="G1682" s="7">
        <v>422817</v>
      </c>
      <c r="H1682" s="37">
        <v>197575.46</v>
      </c>
      <c r="I1682" s="7">
        <v>6907</v>
      </c>
      <c r="J1682" s="7">
        <v>119</v>
      </c>
      <c r="K1682" s="7">
        <v>18</v>
      </c>
      <c r="L1682" s="38" cm="1">
        <f t="array" ref="L1682">ConvRate(K1682,J1682)</f>
        <v>0.15126050420168066</v>
      </c>
      <c r="M1682" s="39">
        <v>24927</v>
      </c>
      <c r="N1682" s="39" cm="1">
        <f t="array" ref="N1682">Profit(M1682,H1682)</f>
        <v>-172648.46</v>
      </c>
      <c r="O1682" s="40">
        <f t="shared" si="52"/>
        <v>28.605104965976544</v>
      </c>
      <c r="P1682" s="40" cm="1">
        <f t="array" ref="P1682">CostperConv('Master Data'!$H1682,'Master Data'!$K1682)</f>
        <v>10976.414444444445</v>
      </c>
      <c r="Q1682" s="38">
        <f t="shared" si="53"/>
        <v>1.6335672406738614E-2</v>
      </c>
      <c r="R1682" s="41" cm="1">
        <f t="array" ref="R1682">ProfitPCNT(N1682,H1682)</f>
        <v>-0.8738355461756232</v>
      </c>
      <c r="T1682" s="11"/>
      <c r="U1682" s="11"/>
    </row>
    <row r="1683" spans="1:21" x14ac:dyDescent="0.2">
      <c r="A1683" s="8">
        <v>142</v>
      </c>
      <c r="B1683" s="30">
        <v>44360</v>
      </c>
      <c r="C1683" s="8" t="str" cm="1">
        <f t="array" ref="C1683">Host(D1683)</f>
        <v>Instagram</v>
      </c>
      <c r="D1683" s="8" t="s">
        <v>22</v>
      </c>
      <c r="E1683" s="8" t="s">
        <v>17</v>
      </c>
      <c r="F1683" s="8">
        <v>374754</v>
      </c>
      <c r="G1683" s="8">
        <v>1755961</v>
      </c>
      <c r="H1683" s="31">
        <v>29959.55</v>
      </c>
      <c r="I1683" s="8">
        <v>14162</v>
      </c>
      <c r="J1683" s="8">
        <v>46</v>
      </c>
      <c r="K1683" s="8">
        <v>9</v>
      </c>
      <c r="L1683" s="32" cm="1">
        <f t="array" ref="L1683">ConvRate(K1683,J1683)</f>
        <v>0.19565217391304349</v>
      </c>
      <c r="M1683" s="33">
        <v>52770</v>
      </c>
      <c r="N1683" s="33" cm="1">
        <f t="array" ref="N1683">Profit(M1683,H1683)</f>
        <v>22810.45</v>
      </c>
      <c r="O1683" s="34">
        <f t="shared" si="52"/>
        <v>2.1154886315492161</v>
      </c>
      <c r="P1683" s="34" cm="1">
        <f t="array" ref="P1683">CostperConv('Master Data'!$H1683,'Master Data'!$K1683)</f>
        <v>3328.838888888889</v>
      </c>
      <c r="Q1683" s="32">
        <f t="shared" si="53"/>
        <v>8.0650993957155082E-3</v>
      </c>
      <c r="R1683" s="35" cm="1">
        <f t="array" ref="R1683">ProfitPCNT(N1683,H1683)</f>
        <v>0.76137492051783162</v>
      </c>
      <c r="T1683" s="11"/>
      <c r="U1683" s="11"/>
    </row>
    <row r="1684" spans="1:21" x14ac:dyDescent="0.2">
      <c r="A1684" s="7">
        <v>143</v>
      </c>
      <c r="B1684" s="36">
        <v>44360</v>
      </c>
      <c r="C1684" s="7" t="str" cm="1">
        <f t="array" ref="C1684">Host(D1684)</f>
        <v>Google</v>
      </c>
      <c r="D1684" s="7" t="s">
        <v>23</v>
      </c>
      <c r="E1684" s="7" t="s">
        <v>24</v>
      </c>
      <c r="F1684" s="7">
        <v>39889</v>
      </c>
      <c r="G1684" s="7">
        <v>20331557</v>
      </c>
      <c r="H1684" s="37">
        <v>384763.06</v>
      </c>
      <c r="I1684" s="7">
        <v>24982</v>
      </c>
      <c r="J1684" s="7">
        <v>751</v>
      </c>
      <c r="K1684" s="7">
        <v>97</v>
      </c>
      <c r="L1684" s="38" cm="1">
        <f t="array" ref="L1684">ConvRate(K1684,J1684)</f>
        <v>0.12916111850865514</v>
      </c>
      <c r="M1684" s="39">
        <v>286595</v>
      </c>
      <c r="N1684" s="39" cm="1">
        <f t="array" ref="N1684">Profit(M1684,H1684)</f>
        <v>-98168.06</v>
      </c>
      <c r="O1684" s="40">
        <f t="shared" si="52"/>
        <v>15.401611560323433</v>
      </c>
      <c r="P1684" s="40" cm="1">
        <f t="array" ref="P1684">CostperConv('Master Data'!$H1684,'Master Data'!$K1684)</f>
        <v>3966.6294845360826</v>
      </c>
      <c r="Q1684" s="38">
        <f t="shared" si="53"/>
        <v>1.2287302935038375E-3</v>
      </c>
      <c r="R1684" s="41" cm="1">
        <f t="array" ref="R1684">ProfitPCNT(N1684,H1684)</f>
        <v>-0.25513899385247635</v>
      </c>
      <c r="T1684" s="11"/>
      <c r="U1684" s="11"/>
    </row>
    <row r="1685" spans="1:21" x14ac:dyDescent="0.2">
      <c r="A1685" s="8">
        <v>144</v>
      </c>
      <c r="B1685" s="30">
        <v>44361</v>
      </c>
      <c r="C1685" s="8" t="str" cm="1">
        <f t="array" ref="C1685">Host(D1685)</f>
        <v>Facebook</v>
      </c>
      <c r="D1685" s="8" t="s">
        <v>10</v>
      </c>
      <c r="E1685" s="8" t="s">
        <v>11</v>
      </c>
      <c r="F1685" s="8">
        <v>349043</v>
      </c>
      <c r="G1685" s="8">
        <v>2601741</v>
      </c>
      <c r="H1685" s="31">
        <v>59027.48</v>
      </c>
      <c r="I1685" s="8">
        <v>13849</v>
      </c>
      <c r="J1685" s="8">
        <v>130</v>
      </c>
      <c r="K1685" s="8">
        <v>12</v>
      </c>
      <c r="L1685" s="32" cm="1">
        <f t="array" ref="L1685">ConvRate(K1685,J1685)</f>
        <v>9.2307692307692313E-2</v>
      </c>
      <c r="M1685" s="33">
        <v>59408</v>
      </c>
      <c r="N1685" s="33" cm="1">
        <f t="array" ref="N1685">Profit(M1685,H1685)</f>
        <v>380.52</v>
      </c>
      <c r="O1685" s="34">
        <f t="shared" si="52"/>
        <v>4.2622196548487254</v>
      </c>
      <c r="P1685" s="34" cm="1">
        <f t="array" ref="P1685">CostperConv('Master Data'!$H1685,'Master Data'!$K1685)</f>
        <v>4918.9566666666669</v>
      </c>
      <c r="Q1685" s="32">
        <f t="shared" si="53"/>
        <v>5.3229741161783589E-3</v>
      </c>
      <c r="R1685" s="35" cm="1">
        <f t="array" ref="R1685">ProfitPCNT(N1685,H1685)</f>
        <v>6.4464889912291693E-3</v>
      </c>
      <c r="T1685" s="11"/>
      <c r="U1685" s="11"/>
    </row>
    <row r="1686" spans="1:21" x14ac:dyDescent="0.2">
      <c r="A1686" s="7">
        <v>145</v>
      </c>
      <c r="B1686" s="36">
        <v>44361</v>
      </c>
      <c r="C1686" s="7" t="str" cm="1">
        <f t="array" ref="C1686">Host(D1686)</f>
        <v>Facebook</v>
      </c>
      <c r="D1686" s="7" t="s">
        <v>12</v>
      </c>
      <c r="E1686" s="7" t="s">
        <v>11</v>
      </c>
      <c r="F1686" s="7">
        <v>348934</v>
      </c>
      <c r="G1686" s="7">
        <v>9384636</v>
      </c>
      <c r="H1686" s="37">
        <v>189099.85</v>
      </c>
      <c r="I1686" s="7">
        <v>19136</v>
      </c>
      <c r="J1686" s="7">
        <v>441</v>
      </c>
      <c r="K1686" s="7">
        <v>34</v>
      </c>
      <c r="L1686" s="38" cm="1">
        <f t="array" ref="L1686">ConvRate(K1686,J1686)</f>
        <v>7.7097505668934238E-2</v>
      </c>
      <c r="M1686" s="39">
        <v>136470</v>
      </c>
      <c r="N1686" s="39" cm="1">
        <f t="array" ref="N1686">Profit(M1686,H1686)</f>
        <v>-52629.85</v>
      </c>
      <c r="O1686" s="40">
        <f t="shared" si="52"/>
        <v>9.8818901546822744</v>
      </c>
      <c r="P1686" s="40" cm="1">
        <f t="array" ref="P1686">CostperConv('Master Data'!$H1686,'Master Data'!$K1686)</f>
        <v>5561.7602941176474</v>
      </c>
      <c r="Q1686" s="38">
        <f t="shared" si="53"/>
        <v>2.0390774879281413E-3</v>
      </c>
      <c r="R1686" s="41" cm="1">
        <f t="array" ref="R1686">ProfitPCNT(N1686,H1686)</f>
        <v>-0.27831777761854382</v>
      </c>
      <c r="T1686" s="11"/>
      <c r="U1686" s="11"/>
    </row>
    <row r="1687" spans="1:21" x14ac:dyDescent="0.2">
      <c r="A1687" s="8">
        <v>146</v>
      </c>
      <c r="B1687" s="30">
        <v>44361</v>
      </c>
      <c r="C1687" s="8" t="str" cm="1">
        <f t="array" ref="C1687">Host(D1687)</f>
        <v>Google</v>
      </c>
      <c r="D1687" s="8" t="s">
        <v>13</v>
      </c>
      <c r="E1687" s="8" t="s">
        <v>14</v>
      </c>
      <c r="F1687" s="8">
        <v>89459845</v>
      </c>
      <c r="G1687" s="8">
        <v>293650</v>
      </c>
      <c r="H1687" s="31">
        <v>53885.47</v>
      </c>
      <c r="I1687" s="8">
        <v>4740</v>
      </c>
      <c r="J1687" s="8">
        <v>102</v>
      </c>
      <c r="K1687" s="8">
        <v>12</v>
      </c>
      <c r="L1687" s="32" cm="1">
        <f t="array" ref="L1687">ConvRate(K1687,J1687)</f>
        <v>0.11764705882352941</v>
      </c>
      <c r="M1687" s="33">
        <v>74858</v>
      </c>
      <c r="N1687" s="33" cm="1">
        <f t="array" ref="N1687">Profit(M1687,H1687)</f>
        <v>20972.53</v>
      </c>
      <c r="O1687" s="34">
        <f t="shared" si="52"/>
        <v>11.368242616033756</v>
      </c>
      <c r="P1687" s="34" cm="1">
        <f t="array" ref="P1687">CostperConv('Master Data'!$H1687,'Master Data'!$K1687)</f>
        <v>4490.4558333333334</v>
      </c>
      <c r="Q1687" s="32">
        <f t="shared" si="53"/>
        <v>1.6141665247743912E-2</v>
      </c>
      <c r="R1687" s="35" cm="1">
        <f t="array" ref="R1687">ProfitPCNT(N1687,H1687)</f>
        <v>0.38920566156331193</v>
      </c>
      <c r="T1687" s="11"/>
      <c r="U1687" s="11"/>
    </row>
    <row r="1688" spans="1:21" x14ac:dyDescent="0.2">
      <c r="A1688" s="7">
        <v>147</v>
      </c>
      <c r="B1688" s="36">
        <v>44361</v>
      </c>
      <c r="C1688" s="7" t="str" cm="1">
        <f t="array" ref="C1688">Host(D1688)</f>
        <v>Google</v>
      </c>
      <c r="D1688" s="7" t="s">
        <v>15</v>
      </c>
      <c r="E1688" s="7" t="s">
        <v>14</v>
      </c>
      <c r="F1688" s="7">
        <v>127823</v>
      </c>
      <c r="G1688" s="7">
        <v>3203563</v>
      </c>
      <c r="H1688" s="37">
        <v>174792.94</v>
      </c>
      <c r="I1688" s="7">
        <v>14559</v>
      </c>
      <c r="J1688" s="7">
        <v>581</v>
      </c>
      <c r="K1688" s="7">
        <v>48</v>
      </c>
      <c r="L1688" s="38" cm="1">
        <f t="array" ref="L1688">ConvRate(K1688,J1688)</f>
        <v>8.2616179001721177E-2</v>
      </c>
      <c r="M1688" s="39">
        <v>103748</v>
      </c>
      <c r="N1688" s="39" cm="1">
        <f t="array" ref="N1688">Profit(M1688,H1688)</f>
        <v>-71044.94</v>
      </c>
      <c r="O1688" s="40">
        <f t="shared" si="52"/>
        <v>12.005834191908786</v>
      </c>
      <c r="P1688" s="40" cm="1">
        <f t="array" ref="P1688">CostperConv('Master Data'!$H1688,'Master Data'!$K1688)</f>
        <v>3641.5195833333332</v>
      </c>
      <c r="Q1688" s="38">
        <f t="shared" si="53"/>
        <v>4.544627341494455E-3</v>
      </c>
      <c r="R1688" s="41" cm="1">
        <f t="array" ref="R1688">ProfitPCNT(N1688,H1688)</f>
        <v>-0.40645199972035484</v>
      </c>
      <c r="T1688" s="11"/>
      <c r="U1688" s="11"/>
    </row>
    <row r="1689" spans="1:21" x14ac:dyDescent="0.2">
      <c r="A1689" s="8">
        <v>148</v>
      </c>
      <c r="B1689" s="30">
        <v>44361</v>
      </c>
      <c r="C1689" s="8" t="str" cm="1">
        <f t="array" ref="C1689">Host(D1689)</f>
        <v>YouTube</v>
      </c>
      <c r="D1689" s="8" t="s">
        <v>16</v>
      </c>
      <c r="E1689" s="8" t="s">
        <v>17</v>
      </c>
      <c r="F1689" s="8">
        <v>10934</v>
      </c>
      <c r="G1689" s="8">
        <v>2172464</v>
      </c>
      <c r="H1689" s="31">
        <v>273120.08</v>
      </c>
      <c r="I1689" s="8">
        <v>21633</v>
      </c>
      <c r="J1689" s="8">
        <v>463</v>
      </c>
      <c r="K1689" s="8">
        <v>88</v>
      </c>
      <c r="L1689" s="32" cm="1">
        <f t="array" ref="L1689">ConvRate(K1689,J1689)</f>
        <v>0.19006479481641469</v>
      </c>
      <c r="M1689" s="33">
        <v>665105</v>
      </c>
      <c r="N1689" s="33" cm="1">
        <f t="array" ref="N1689">Profit(M1689,H1689)</f>
        <v>391984.92</v>
      </c>
      <c r="O1689" s="34">
        <f t="shared" si="52"/>
        <v>12.625159709702769</v>
      </c>
      <c r="P1689" s="34" cm="1">
        <f t="array" ref="P1689">CostperConv('Master Data'!$H1689,'Master Data'!$K1689)</f>
        <v>3103.6372727272728</v>
      </c>
      <c r="Q1689" s="32">
        <f t="shared" si="53"/>
        <v>9.9578174828213496E-3</v>
      </c>
      <c r="R1689" s="35" cm="1">
        <f t="array" ref="R1689">ProfitPCNT(N1689,H1689)</f>
        <v>1.4352109152867851</v>
      </c>
      <c r="T1689" s="11"/>
      <c r="U1689" s="11"/>
    </row>
    <row r="1690" spans="1:21" x14ac:dyDescent="0.2">
      <c r="A1690" s="7">
        <v>149</v>
      </c>
      <c r="B1690" s="36">
        <v>44361</v>
      </c>
      <c r="C1690" s="7" t="str" cm="1">
        <f t="array" ref="C1690">Host(D1690)</f>
        <v>Instagram</v>
      </c>
      <c r="D1690" s="7" t="s">
        <v>18</v>
      </c>
      <c r="E1690" s="7" t="s">
        <v>11</v>
      </c>
      <c r="F1690" s="7">
        <v>9034945</v>
      </c>
      <c r="G1690" s="7">
        <v>3651711</v>
      </c>
      <c r="H1690" s="37">
        <v>314578.33</v>
      </c>
      <c r="I1690" s="7">
        <v>18623</v>
      </c>
      <c r="J1690" s="7">
        <v>620</v>
      </c>
      <c r="K1690" s="7">
        <v>75</v>
      </c>
      <c r="L1690" s="38" cm="1">
        <f t="array" ref="L1690">ConvRate(K1690,J1690)</f>
        <v>0.12096774193548387</v>
      </c>
      <c r="M1690" s="39">
        <v>450358</v>
      </c>
      <c r="N1690" s="39" cm="1">
        <f t="array" ref="N1690">Profit(M1690,H1690)</f>
        <v>135779.67000000001</v>
      </c>
      <c r="O1690" s="40">
        <f t="shared" si="52"/>
        <v>16.891925575900768</v>
      </c>
      <c r="P1690" s="40" cm="1">
        <f t="array" ref="P1690">CostperConv('Master Data'!$H1690,'Master Data'!$K1690)</f>
        <v>4194.3777333333337</v>
      </c>
      <c r="Q1690" s="38">
        <f t="shared" si="53"/>
        <v>5.0998011617020078E-3</v>
      </c>
      <c r="R1690" s="41" cm="1">
        <f t="array" ref="R1690">ProfitPCNT(N1690,H1690)</f>
        <v>0.43162435886794875</v>
      </c>
      <c r="T1690" s="11"/>
      <c r="U1690" s="11"/>
    </row>
    <row r="1691" spans="1:21" x14ac:dyDescent="0.2">
      <c r="A1691" s="8">
        <v>150</v>
      </c>
      <c r="B1691" s="30">
        <v>44361</v>
      </c>
      <c r="C1691" s="8" t="str" cm="1">
        <f t="array" ref="C1691">Host(D1691)</f>
        <v>Instagram</v>
      </c>
      <c r="D1691" s="8" t="s">
        <v>19</v>
      </c>
      <c r="E1691" s="8" t="s">
        <v>11</v>
      </c>
      <c r="F1691" s="8">
        <v>983498</v>
      </c>
      <c r="G1691" s="8">
        <v>6090889</v>
      </c>
      <c r="H1691" s="31">
        <v>253244.41</v>
      </c>
      <c r="I1691" s="8">
        <v>32951</v>
      </c>
      <c r="J1691" s="8">
        <v>868</v>
      </c>
      <c r="K1691" s="8">
        <v>64</v>
      </c>
      <c r="L1691" s="32" cm="1">
        <f t="array" ref="L1691">ConvRate(K1691,J1691)</f>
        <v>7.3732718894009217E-2</v>
      </c>
      <c r="M1691" s="33">
        <v>106286</v>
      </c>
      <c r="N1691" s="33" cm="1">
        <f t="array" ref="N1691">Profit(M1691,H1691)</f>
        <v>-146958.41</v>
      </c>
      <c r="O1691" s="34">
        <f t="shared" si="52"/>
        <v>7.6854848107796423</v>
      </c>
      <c r="P1691" s="34" cm="1">
        <f t="array" ref="P1691">CostperConv('Master Data'!$H1691,'Master Data'!$K1691)</f>
        <v>3956.9439062500001</v>
      </c>
      <c r="Q1691" s="32">
        <f t="shared" si="53"/>
        <v>5.4098835161829418E-3</v>
      </c>
      <c r="R1691" s="35" cm="1">
        <f t="array" ref="R1691">ProfitPCNT(N1691,H1691)</f>
        <v>-0.58030268071859914</v>
      </c>
      <c r="T1691" s="11"/>
      <c r="U1691" s="11"/>
    </row>
    <row r="1692" spans="1:21" x14ac:dyDescent="0.2">
      <c r="A1692" s="7">
        <v>151</v>
      </c>
      <c r="B1692" s="36">
        <v>44361</v>
      </c>
      <c r="C1692" s="7" t="str" cm="1">
        <f t="array" ref="C1692">Host(D1692)</f>
        <v>Facebook</v>
      </c>
      <c r="D1692" s="7" t="s">
        <v>20</v>
      </c>
      <c r="E1692" s="7" t="s">
        <v>11</v>
      </c>
      <c r="F1692" s="7">
        <v>4387490</v>
      </c>
      <c r="G1692" s="7">
        <v>60636</v>
      </c>
      <c r="H1692" s="37">
        <v>4632.21</v>
      </c>
      <c r="I1692" s="7">
        <v>1978</v>
      </c>
      <c r="J1692" s="7">
        <v>8</v>
      </c>
      <c r="K1692" s="7">
        <v>2</v>
      </c>
      <c r="L1692" s="38" cm="1">
        <f t="array" ref="L1692">ConvRate(K1692,J1692)</f>
        <v>0.25</v>
      </c>
      <c r="M1692" s="39">
        <v>10459</v>
      </c>
      <c r="N1692" s="39" cm="1">
        <f t="array" ref="N1692">Profit(M1692,H1692)</f>
        <v>5826.79</v>
      </c>
      <c r="O1692" s="40">
        <f t="shared" si="52"/>
        <v>2.3418655207280081</v>
      </c>
      <c r="P1692" s="40" cm="1">
        <f t="array" ref="P1692">CostperConv('Master Data'!$H1692,'Master Data'!$K1692)</f>
        <v>2316.105</v>
      </c>
      <c r="Q1692" s="38">
        <f t="shared" si="53"/>
        <v>3.2620885282670362E-2</v>
      </c>
      <c r="R1692" s="41" cm="1">
        <f t="array" ref="R1692">ProfitPCNT(N1692,H1692)</f>
        <v>1.2578855449126873</v>
      </c>
      <c r="T1692" s="11"/>
      <c r="U1692" s="11"/>
    </row>
    <row r="1693" spans="1:21" x14ac:dyDescent="0.2">
      <c r="A1693" s="8">
        <v>152</v>
      </c>
      <c r="B1693" s="30">
        <v>44361</v>
      </c>
      <c r="C1693" s="8" t="str" cm="1">
        <f t="array" ref="C1693">Host(D1693)</f>
        <v>Facebook</v>
      </c>
      <c r="D1693" s="8" t="s">
        <v>21</v>
      </c>
      <c r="E1693" s="8" t="s">
        <v>11</v>
      </c>
      <c r="F1693" s="8">
        <v>544756</v>
      </c>
      <c r="G1693" s="8">
        <v>641606</v>
      </c>
      <c r="H1693" s="31">
        <v>142930.9</v>
      </c>
      <c r="I1693" s="8">
        <v>6930</v>
      </c>
      <c r="J1693" s="8">
        <v>156</v>
      </c>
      <c r="K1693" s="8">
        <v>20</v>
      </c>
      <c r="L1693" s="32" cm="1">
        <f t="array" ref="L1693">ConvRate(K1693,J1693)</f>
        <v>0.12820512820512819</v>
      </c>
      <c r="M1693" s="33">
        <v>14105</v>
      </c>
      <c r="N1693" s="33" cm="1">
        <f t="array" ref="N1693">Profit(M1693,H1693)</f>
        <v>-128825.9</v>
      </c>
      <c r="O1693" s="34">
        <f t="shared" si="52"/>
        <v>20.624949494949494</v>
      </c>
      <c r="P1693" s="34" cm="1">
        <f t="array" ref="P1693">CostperConv('Master Data'!$H1693,'Master Data'!$K1693)</f>
        <v>7146.5450000000001</v>
      </c>
      <c r="Q1693" s="32">
        <f t="shared" si="53"/>
        <v>1.0801021187457724E-2</v>
      </c>
      <c r="R1693" s="35" cm="1">
        <f t="array" ref="R1693">ProfitPCNT(N1693,H1693)</f>
        <v>-0.90131595057471825</v>
      </c>
      <c r="T1693" s="11"/>
      <c r="U1693" s="11"/>
    </row>
    <row r="1694" spans="1:21" x14ac:dyDescent="0.2">
      <c r="A1694" s="7">
        <v>153</v>
      </c>
      <c r="B1694" s="36">
        <v>44361</v>
      </c>
      <c r="C1694" s="7" t="str" cm="1">
        <f t="array" ref="C1694">Host(D1694)</f>
        <v>Instagram</v>
      </c>
      <c r="D1694" s="7" t="s">
        <v>22</v>
      </c>
      <c r="E1694" s="7" t="s">
        <v>17</v>
      </c>
      <c r="F1694" s="7">
        <v>374754</v>
      </c>
      <c r="G1694" s="7">
        <v>2671727</v>
      </c>
      <c r="H1694" s="37">
        <v>178462.34</v>
      </c>
      <c r="I1694" s="7">
        <v>20931</v>
      </c>
      <c r="J1694" s="7">
        <v>359</v>
      </c>
      <c r="K1694" s="7">
        <v>48</v>
      </c>
      <c r="L1694" s="38" cm="1">
        <f t="array" ref="L1694">ConvRate(K1694,J1694)</f>
        <v>0.13370473537604458</v>
      </c>
      <c r="M1694" s="39">
        <v>332196</v>
      </c>
      <c r="N1694" s="39" cm="1">
        <f t="array" ref="N1694">Profit(M1694,H1694)</f>
        <v>153733.66</v>
      </c>
      <c r="O1694" s="40">
        <f t="shared" si="52"/>
        <v>8.5262213941044376</v>
      </c>
      <c r="P1694" s="40" cm="1">
        <f t="array" ref="P1694">CostperConv('Master Data'!$H1694,'Master Data'!$K1694)</f>
        <v>3717.9654166666664</v>
      </c>
      <c r="Q1694" s="38">
        <f t="shared" si="53"/>
        <v>7.8342585151851222E-3</v>
      </c>
      <c r="R1694" s="41" cm="1">
        <f t="array" ref="R1694">ProfitPCNT(N1694,H1694)</f>
        <v>0.86143474303878342</v>
      </c>
      <c r="T1694" s="11"/>
      <c r="U1694" s="11"/>
    </row>
    <row r="1695" spans="1:21" x14ac:dyDescent="0.2">
      <c r="A1695" s="8">
        <v>154</v>
      </c>
      <c r="B1695" s="30">
        <v>44361</v>
      </c>
      <c r="C1695" s="8" t="str" cm="1">
        <f t="array" ref="C1695">Host(D1695)</f>
        <v>Google</v>
      </c>
      <c r="D1695" s="8" t="s">
        <v>23</v>
      </c>
      <c r="E1695" s="8" t="s">
        <v>24</v>
      </c>
      <c r="F1695" s="8">
        <v>39889</v>
      </c>
      <c r="G1695" s="8">
        <v>8616756</v>
      </c>
      <c r="H1695" s="31">
        <v>197454.73</v>
      </c>
      <c r="I1695" s="8">
        <v>23160</v>
      </c>
      <c r="J1695" s="8">
        <v>412</v>
      </c>
      <c r="K1695" s="8">
        <v>90</v>
      </c>
      <c r="L1695" s="32" cm="1">
        <f t="array" ref="L1695">ConvRate(K1695,J1695)</f>
        <v>0.21844660194174756</v>
      </c>
      <c r="M1695" s="33">
        <v>192506</v>
      </c>
      <c r="N1695" s="33" cm="1">
        <f t="array" ref="N1695">Profit(M1695,H1695)</f>
        <v>-4948.7299999999996</v>
      </c>
      <c r="O1695" s="34">
        <f t="shared" si="52"/>
        <v>8.525679188255614</v>
      </c>
      <c r="P1695" s="34" cm="1">
        <f t="array" ref="P1695">CostperConv('Master Data'!$H1695,'Master Data'!$K1695)</f>
        <v>2193.9414444444446</v>
      </c>
      <c r="Q1695" s="32">
        <f t="shared" si="53"/>
        <v>2.6877864477072347E-3</v>
      </c>
      <c r="R1695" s="35" cm="1">
        <f t="array" ref="R1695">ProfitPCNT(N1695,H1695)</f>
        <v>-2.5062605489369637E-2</v>
      </c>
      <c r="T1695" s="11"/>
      <c r="U1695" s="11"/>
    </row>
    <row r="1696" spans="1:21" x14ac:dyDescent="0.2">
      <c r="A1696" s="7">
        <v>155</v>
      </c>
      <c r="B1696" s="36">
        <v>44362</v>
      </c>
      <c r="C1696" s="7" t="str" cm="1">
        <f t="array" ref="C1696">Host(D1696)</f>
        <v>Facebook</v>
      </c>
      <c r="D1696" s="7" t="s">
        <v>10</v>
      </c>
      <c r="E1696" s="7" t="s">
        <v>11</v>
      </c>
      <c r="F1696" s="7">
        <v>349043</v>
      </c>
      <c r="G1696" s="7">
        <v>3530819</v>
      </c>
      <c r="H1696" s="37">
        <v>134630.84</v>
      </c>
      <c r="I1696" s="7">
        <v>15501</v>
      </c>
      <c r="J1696" s="7">
        <v>265</v>
      </c>
      <c r="K1696" s="7">
        <v>29</v>
      </c>
      <c r="L1696" s="38" cm="1">
        <f t="array" ref="L1696">ConvRate(K1696,J1696)</f>
        <v>0.10943396226415095</v>
      </c>
      <c r="M1696" s="39">
        <v>156349</v>
      </c>
      <c r="N1696" s="39" cm="1">
        <f t="array" ref="N1696">Profit(M1696,H1696)</f>
        <v>21718.16</v>
      </c>
      <c r="O1696" s="40">
        <f t="shared" si="52"/>
        <v>8.6853003032062439</v>
      </c>
      <c r="P1696" s="40" cm="1">
        <f t="array" ref="P1696">CostperConv('Master Data'!$H1696,'Master Data'!$K1696)</f>
        <v>4642.4427586206893</v>
      </c>
      <c r="Q1696" s="38">
        <f t="shared" si="53"/>
        <v>4.3901995542677211E-3</v>
      </c>
      <c r="R1696" s="41" cm="1">
        <f t="array" ref="R1696">ProfitPCNT(N1696,H1696)</f>
        <v>0.16131638189288577</v>
      </c>
      <c r="T1696" s="11"/>
      <c r="U1696" s="11"/>
    </row>
    <row r="1697" spans="1:21" x14ac:dyDescent="0.2">
      <c r="A1697" s="8">
        <v>156</v>
      </c>
      <c r="B1697" s="30">
        <v>44362</v>
      </c>
      <c r="C1697" s="8" t="str" cm="1">
        <f t="array" ref="C1697">Host(D1697)</f>
        <v>Facebook</v>
      </c>
      <c r="D1697" s="8" t="s">
        <v>12</v>
      </c>
      <c r="E1697" s="8" t="s">
        <v>11</v>
      </c>
      <c r="F1697" s="8">
        <v>348934</v>
      </c>
      <c r="G1697" s="8">
        <v>3297590</v>
      </c>
      <c r="H1697" s="31">
        <v>593774.03</v>
      </c>
      <c r="I1697" s="8">
        <v>18748</v>
      </c>
      <c r="J1697" s="8">
        <v>682</v>
      </c>
      <c r="K1697" s="8">
        <v>79</v>
      </c>
      <c r="L1697" s="32" cm="1">
        <f t="array" ref="L1697">ConvRate(K1697,J1697)</f>
        <v>0.1158357771260997</v>
      </c>
      <c r="M1697" s="33">
        <v>411638</v>
      </c>
      <c r="N1697" s="33" cm="1">
        <f t="array" ref="N1697">Profit(M1697,H1697)</f>
        <v>-182136.03</v>
      </c>
      <c r="O1697" s="34">
        <f t="shared" si="52"/>
        <v>31.671326541497763</v>
      </c>
      <c r="P1697" s="34" cm="1">
        <f t="array" ref="P1697">CostperConv('Master Data'!$H1697,'Master Data'!$K1697)</f>
        <v>7516.126962025317</v>
      </c>
      <c r="Q1697" s="32">
        <f t="shared" si="53"/>
        <v>5.6853641598864626E-3</v>
      </c>
      <c r="R1697" s="35" cm="1">
        <f t="array" ref="R1697">ProfitPCNT(N1697,H1697)</f>
        <v>-0.30674300457364223</v>
      </c>
      <c r="T1697" s="11"/>
      <c r="U1697" s="11"/>
    </row>
    <row r="1698" spans="1:21" x14ac:dyDescent="0.2">
      <c r="A1698" s="7">
        <v>157</v>
      </c>
      <c r="B1698" s="36">
        <v>44362</v>
      </c>
      <c r="C1698" s="7" t="str" cm="1">
        <f t="array" ref="C1698">Host(D1698)</f>
        <v>Google</v>
      </c>
      <c r="D1698" s="7" t="s">
        <v>13</v>
      </c>
      <c r="E1698" s="7" t="s">
        <v>14</v>
      </c>
      <c r="F1698" s="7">
        <v>89459845</v>
      </c>
      <c r="G1698" s="7">
        <v>313944</v>
      </c>
      <c r="H1698" s="37">
        <v>92421.05</v>
      </c>
      <c r="I1698" s="7">
        <v>7546</v>
      </c>
      <c r="J1698" s="7">
        <v>138</v>
      </c>
      <c r="K1698" s="7">
        <v>17</v>
      </c>
      <c r="L1698" s="38" cm="1">
        <f t="array" ref="L1698">ConvRate(K1698,J1698)</f>
        <v>0.12318840579710146</v>
      </c>
      <c r="M1698" s="39">
        <v>149810</v>
      </c>
      <c r="N1698" s="39" cm="1">
        <f t="array" ref="N1698">Profit(M1698,H1698)</f>
        <v>57388.95</v>
      </c>
      <c r="O1698" s="40">
        <f t="shared" si="52"/>
        <v>12.247687516565067</v>
      </c>
      <c r="P1698" s="40" cm="1">
        <f t="array" ref="P1698">CostperConv('Master Data'!$H1698,'Master Data'!$K1698)</f>
        <v>5436.5323529411762</v>
      </c>
      <c r="Q1698" s="38">
        <f t="shared" si="53"/>
        <v>2.4036133832785463E-2</v>
      </c>
      <c r="R1698" s="41" cm="1">
        <f t="array" ref="R1698">ProfitPCNT(N1698,H1698)</f>
        <v>0.62095107121159077</v>
      </c>
      <c r="T1698" s="11"/>
      <c r="U1698" s="11"/>
    </row>
    <row r="1699" spans="1:21" x14ac:dyDescent="0.2">
      <c r="A1699" s="8">
        <v>158</v>
      </c>
      <c r="B1699" s="30">
        <v>44362</v>
      </c>
      <c r="C1699" s="8" t="str" cm="1">
        <f t="array" ref="C1699">Host(D1699)</f>
        <v>Google</v>
      </c>
      <c r="D1699" s="8" t="s">
        <v>15</v>
      </c>
      <c r="E1699" s="8" t="s">
        <v>14</v>
      </c>
      <c r="F1699" s="8">
        <v>127823</v>
      </c>
      <c r="G1699" s="8">
        <v>3947406</v>
      </c>
      <c r="H1699" s="31">
        <v>131278.69</v>
      </c>
      <c r="I1699" s="8">
        <v>16989</v>
      </c>
      <c r="J1699" s="8">
        <v>350</v>
      </c>
      <c r="K1699" s="8">
        <v>36</v>
      </c>
      <c r="L1699" s="32" cm="1">
        <f t="array" ref="L1699">ConvRate(K1699,J1699)</f>
        <v>0.10285714285714286</v>
      </c>
      <c r="M1699" s="33">
        <v>87487</v>
      </c>
      <c r="N1699" s="33" cm="1">
        <f t="array" ref="N1699">Profit(M1699,H1699)</f>
        <v>-43791.69</v>
      </c>
      <c r="O1699" s="34">
        <f t="shared" si="52"/>
        <v>7.7272758843957856</v>
      </c>
      <c r="P1699" s="34" cm="1">
        <f t="array" ref="P1699">CostperConv('Master Data'!$H1699,'Master Data'!$K1699)</f>
        <v>3646.6302777777778</v>
      </c>
      <c r="Q1699" s="32">
        <f t="shared" si="53"/>
        <v>4.303839027452459E-3</v>
      </c>
      <c r="R1699" s="35" cm="1">
        <f t="array" ref="R1699">ProfitPCNT(N1699,H1699)</f>
        <v>-0.33357805444280408</v>
      </c>
      <c r="T1699" s="11"/>
      <c r="U1699" s="11"/>
    </row>
    <row r="1700" spans="1:21" x14ac:dyDescent="0.2">
      <c r="A1700" s="7">
        <v>159</v>
      </c>
      <c r="B1700" s="36">
        <v>44362</v>
      </c>
      <c r="C1700" s="7" t="str" cm="1">
        <f t="array" ref="C1700">Host(D1700)</f>
        <v>YouTube</v>
      </c>
      <c r="D1700" s="7" t="s">
        <v>16</v>
      </c>
      <c r="E1700" s="7" t="s">
        <v>17</v>
      </c>
      <c r="F1700" s="7">
        <v>10934</v>
      </c>
      <c r="G1700" s="7">
        <v>2149135</v>
      </c>
      <c r="H1700" s="37">
        <v>145591.49</v>
      </c>
      <c r="I1700" s="7">
        <v>27706</v>
      </c>
      <c r="J1700" s="7">
        <v>525</v>
      </c>
      <c r="K1700" s="7">
        <v>79</v>
      </c>
      <c r="L1700" s="38" cm="1">
        <f t="array" ref="L1700">ConvRate(K1700,J1700)</f>
        <v>0.15047619047619049</v>
      </c>
      <c r="M1700" s="39">
        <v>917389</v>
      </c>
      <c r="N1700" s="39" cm="1">
        <f t="array" ref="N1700">Profit(M1700,H1700)</f>
        <v>771797.51</v>
      </c>
      <c r="O1700" s="40">
        <f t="shared" si="52"/>
        <v>5.2548722298419115</v>
      </c>
      <c r="P1700" s="40" cm="1">
        <f t="array" ref="P1700">CostperConv('Master Data'!$H1700,'Master Data'!$K1700)</f>
        <v>1842.9302531645569</v>
      </c>
      <c r="Q1700" s="38">
        <f t="shared" si="53"/>
        <v>1.2891698287915835E-2</v>
      </c>
      <c r="R1700" s="41" cm="1">
        <f t="array" ref="R1700">ProfitPCNT(N1700,H1700)</f>
        <v>5.3011169128085722</v>
      </c>
      <c r="T1700" s="11"/>
      <c r="U1700" s="11"/>
    </row>
    <row r="1701" spans="1:21" x14ac:dyDescent="0.2">
      <c r="A1701" s="8">
        <v>160</v>
      </c>
      <c r="B1701" s="30">
        <v>44362</v>
      </c>
      <c r="C1701" s="8" t="str" cm="1">
        <f t="array" ref="C1701">Host(D1701)</f>
        <v>Instagram</v>
      </c>
      <c r="D1701" s="8" t="s">
        <v>18</v>
      </c>
      <c r="E1701" s="8" t="s">
        <v>11</v>
      </c>
      <c r="F1701" s="8">
        <v>9034945</v>
      </c>
      <c r="G1701" s="8">
        <v>4297763</v>
      </c>
      <c r="H1701" s="31">
        <v>142354.19</v>
      </c>
      <c r="I1701" s="8">
        <v>18032</v>
      </c>
      <c r="J1701" s="8">
        <v>394</v>
      </c>
      <c r="K1701" s="8">
        <v>37</v>
      </c>
      <c r="L1701" s="32" cm="1">
        <f t="array" ref="L1701">ConvRate(K1701,J1701)</f>
        <v>9.3908629441624369E-2</v>
      </c>
      <c r="M1701" s="33">
        <v>272851</v>
      </c>
      <c r="N1701" s="33" cm="1">
        <f t="array" ref="N1701">Profit(M1701,H1701)</f>
        <v>130496.81</v>
      </c>
      <c r="O1701" s="34">
        <f t="shared" si="52"/>
        <v>7.894531388642414</v>
      </c>
      <c r="P1701" s="34" cm="1">
        <f t="array" ref="P1701">CostperConv('Master Data'!$H1701,'Master Data'!$K1701)</f>
        <v>3847.4105405405408</v>
      </c>
      <c r="Q1701" s="32">
        <f t="shared" si="53"/>
        <v>4.1956710968008241E-3</v>
      </c>
      <c r="R1701" s="35" cm="1">
        <f t="array" ref="R1701">ProfitPCNT(N1701,H1701)</f>
        <v>0.91670508609546364</v>
      </c>
      <c r="T1701" s="11"/>
      <c r="U1701" s="11"/>
    </row>
    <row r="1702" spans="1:21" x14ac:dyDescent="0.2">
      <c r="A1702" s="7">
        <v>161</v>
      </c>
      <c r="B1702" s="36">
        <v>44362</v>
      </c>
      <c r="C1702" s="7" t="str" cm="1">
        <f t="array" ref="C1702">Host(D1702)</f>
        <v>Instagram</v>
      </c>
      <c r="D1702" s="7" t="s">
        <v>19</v>
      </c>
      <c r="E1702" s="7" t="s">
        <v>11</v>
      </c>
      <c r="F1702" s="7">
        <v>983498</v>
      </c>
      <c r="G1702" s="7">
        <v>8243698</v>
      </c>
      <c r="H1702" s="37">
        <v>36016.04</v>
      </c>
      <c r="I1702" s="7">
        <v>33007</v>
      </c>
      <c r="J1702" s="7">
        <v>1060</v>
      </c>
      <c r="K1702" s="7">
        <v>10</v>
      </c>
      <c r="L1702" s="38" cm="1">
        <f t="array" ref="L1702">ConvRate(K1702,J1702)</f>
        <v>9.433962264150943E-3</v>
      </c>
      <c r="M1702" s="39">
        <v>24408</v>
      </c>
      <c r="N1702" s="39" cm="1">
        <f t="array" ref="N1702">Profit(M1702,H1702)</f>
        <v>-11608.04</v>
      </c>
      <c r="O1702" s="40">
        <f t="shared" si="52"/>
        <v>1.0911636925500652</v>
      </c>
      <c r="P1702" s="40" cm="1">
        <f t="array" ref="P1702">CostperConv('Master Data'!$H1702,'Master Data'!$K1702)</f>
        <v>3601.6040000000003</v>
      </c>
      <c r="Q1702" s="38">
        <f t="shared" si="53"/>
        <v>4.0039069844625555E-3</v>
      </c>
      <c r="R1702" s="41" cm="1">
        <f t="array" ref="R1702">ProfitPCNT(N1702,H1702)</f>
        <v>-0.32230195213021756</v>
      </c>
      <c r="T1702" s="11"/>
      <c r="U1702" s="11"/>
    </row>
    <row r="1703" spans="1:21" x14ac:dyDescent="0.2">
      <c r="A1703" s="8">
        <v>162</v>
      </c>
      <c r="B1703" s="30">
        <v>44362</v>
      </c>
      <c r="C1703" s="8" t="str" cm="1">
        <f t="array" ref="C1703">Host(D1703)</f>
        <v>Facebook</v>
      </c>
      <c r="D1703" s="8" t="s">
        <v>20</v>
      </c>
      <c r="E1703" s="8" t="s">
        <v>11</v>
      </c>
      <c r="F1703" s="8">
        <v>4387490</v>
      </c>
      <c r="G1703" s="8">
        <v>74284</v>
      </c>
      <c r="H1703" s="31">
        <v>13634.33</v>
      </c>
      <c r="I1703" s="8">
        <v>2318</v>
      </c>
      <c r="J1703" s="8">
        <v>30</v>
      </c>
      <c r="K1703" s="8">
        <v>5</v>
      </c>
      <c r="L1703" s="32" cm="1">
        <f t="array" ref="L1703">ConvRate(K1703,J1703)</f>
        <v>0.16666666666666666</v>
      </c>
      <c r="M1703" s="33">
        <v>25036</v>
      </c>
      <c r="N1703" s="33" cm="1">
        <f t="array" ref="N1703">Profit(M1703,H1703)</f>
        <v>11401.67</v>
      </c>
      <c r="O1703" s="34">
        <f t="shared" si="52"/>
        <v>5.8819370146678169</v>
      </c>
      <c r="P1703" s="34" cm="1">
        <f t="array" ref="P1703">CostperConv('Master Data'!$H1703,'Master Data'!$K1703)</f>
        <v>2726.866</v>
      </c>
      <c r="Q1703" s="32">
        <f t="shared" si="53"/>
        <v>3.1204566259221366E-2</v>
      </c>
      <c r="R1703" s="35" cm="1">
        <f t="array" ref="R1703">ProfitPCNT(N1703,H1703)</f>
        <v>0.8362471789959609</v>
      </c>
      <c r="T1703" s="11"/>
      <c r="U1703" s="11"/>
    </row>
    <row r="1704" spans="1:21" x14ac:dyDescent="0.2">
      <c r="A1704" s="7">
        <v>163</v>
      </c>
      <c r="B1704" s="36">
        <v>44362</v>
      </c>
      <c r="C1704" s="7" t="str" cm="1">
        <f t="array" ref="C1704">Host(D1704)</f>
        <v>Facebook</v>
      </c>
      <c r="D1704" s="7" t="s">
        <v>21</v>
      </c>
      <c r="E1704" s="7" t="s">
        <v>11</v>
      </c>
      <c r="F1704" s="7">
        <v>544756</v>
      </c>
      <c r="G1704" s="7">
        <v>1149323</v>
      </c>
      <c r="H1704" s="37">
        <v>7734.22</v>
      </c>
      <c r="I1704" s="7">
        <v>9613</v>
      </c>
      <c r="J1704" s="7">
        <v>4</v>
      </c>
      <c r="K1704" s="7">
        <v>1</v>
      </c>
      <c r="L1704" s="38" cm="1">
        <f t="array" ref="L1704">ConvRate(K1704,J1704)</f>
        <v>0.25</v>
      </c>
      <c r="M1704" s="39">
        <v>721</v>
      </c>
      <c r="N1704" s="39" cm="1">
        <f t="array" ref="N1704">Profit(M1704,H1704)</f>
        <v>-7013.22</v>
      </c>
      <c r="O1704" s="40">
        <f t="shared" si="52"/>
        <v>0.80455841048580046</v>
      </c>
      <c r="P1704" s="40" cm="1">
        <f t="array" ref="P1704">CostperConv('Master Data'!$H1704,'Master Data'!$K1704)</f>
        <v>7734.22</v>
      </c>
      <c r="Q1704" s="38">
        <f t="shared" si="53"/>
        <v>8.3640543171936872E-3</v>
      </c>
      <c r="R1704" s="41" cm="1">
        <f t="array" ref="R1704">ProfitPCNT(N1704,H1704)</f>
        <v>-0.90677792977184513</v>
      </c>
      <c r="T1704" s="11"/>
      <c r="U1704" s="11"/>
    </row>
    <row r="1705" spans="1:21" x14ac:dyDescent="0.2">
      <c r="A1705" s="8">
        <v>164</v>
      </c>
      <c r="B1705" s="30">
        <v>44362</v>
      </c>
      <c r="C1705" s="8" t="str" cm="1">
        <f t="array" ref="C1705">Host(D1705)</f>
        <v>Instagram</v>
      </c>
      <c r="D1705" s="8" t="s">
        <v>22</v>
      </c>
      <c r="E1705" s="8" t="s">
        <v>17</v>
      </c>
      <c r="F1705" s="8">
        <v>374754</v>
      </c>
      <c r="G1705" s="8">
        <v>1902369</v>
      </c>
      <c r="H1705" s="31">
        <v>70934.41</v>
      </c>
      <c r="I1705" s="8">
        <v>23282</v>
      </c>
      <c r="J1705" s="8">
        <v>126</v>
      </c>
      <c r="K1705" s="8">
        <v>20</v>
      </c>
      <c r="L1705" s="32" cm="1">
        <f t="array" ref="L1705">ConvRate(K1705,J1705)</f>
        <v>0.15873015873015872</v>
      </c>
      <c r="M1705" s="33">
        <v>116001</v>
      </c>
      <c r="N1705" s="33" cm="1">
        <f t="array" ref="N1705">Profit(M1705,H1705)</f>
        <v>45066.59</v>
      </c>
      <c r="O1705" s="34">
        <f t="shared" si="52"/>
        <v>3.0467489906365435</v>
      </c>
      <c r="P1705" s="34" cm="1">
        <f t="array" ref="P1705">CostperConv('Master Data'!$H1705,'Master Data'!$K1705)</f>
        <v>3546.7205000000004</v>
      </c>
      <c r="Q1705" s="32">
        <f t="shared" si="53"/>
        <v>1.2238424827149727E-2</v>
      </c>
      <c r="R1705" s="35" cm="1">
        <f t="array" ref="R1705">ProfitPCNT(N1705,H1705)</f>
        <v>0.63532762167190782</v>
      </c>
      <c r="T1705" s="11"/>
      <c r="U1705" s="11"/>
    </row>
    <row r="1706" spans="1:21" x14ac:dyDescent="0.2">
      <c r="A1706" s="7">
        <v>165</v>
      </c>
      <c r="B1706" s="36">
        <v>44362</v>
      </c>
      <c r="C1706" s="7" t="str" cm="1">
        <f t="array" ref="C1706">Host(D1706)</f>
        <v>Google</v>
      </c>
      <c r="D1706" s="7" t="s">
        <v>23</v>
      </c>
      <c r="E1706" s="7" t="s">
        <v>24</v>
      </c>
      <c r="F1706" s="7">
        <v>39889</v>
      </c>
      <c r="G1706" s="7">
        <v>7282348</v>
      </c>
      <c r="H1706" s="37">
        <v>437598.33</v>
      </c>
      <c r="I1706" s="7">
        <v>30959</v>
      </c>
      <c r="J1706" s="7">
        <v>1153</v>
      </c>
      <c r="K1706" s="7">
        <v>144</v>
      </c>
      <c r="L1706" s="38" cm="1">
        <f t="array" ref="L1706">ConvRate(K1706,J1706)</f>
        <v>0.12489158716392021</v>
      </c>
      <c r="M1706" s="39">
        <v>668920</v>
      </c>
      <c r="N1706" s="39" cm="1">
        <f t="array" ref="N1706">Profit(M1706,H1706)</f>
        <v>231321.67</v>
      </c>
      <c r="O1706" s="40">
        <f t="shared" si="52"/>
        <v>14.134769533899675</v>
      </c>
      <c r="P1706" s="40" cm="1">
        <f t="array" ref="P1706">CostperConv('Master Data'!$H1706,'Master Data'!$K1706)</f>
        <v>3038.8772916666667</v>
      </c>
      <c r="Q1706" s="38">
        <f t="shared" si="53"/>
        <v>4.2512387488211224E-3</v>
      </c>
      <c r="R1706" s="41" cm="1">
        <f t="array" ref="R1706">ProfitPCNT(N1706,H1706)</f>
        <v>0.52861643690459237</v>
      </c>
      <c r="T1706" s="11"/>
      <c r="U1706" s="11"/>
    </row>
    <row r="1707" spans="1:21" x14ac:dyDescent="0.2">
      <c r="A1707" s="8">
        <v>166</v>
      </c>
      <c r="B1707" s="30">
        <v>44363</v>
      </c>
      <c r="C1707" s="8" t="str" cm="1">
        <f t="array" ref="C1707">Host(D1707)</f>
        <v>Facebook</v>
      </c>
      <c r="D1707" s="8" t="s">
        <v>10</v>
      </c>
      <c r="E1707" s="8" t="s">
        <v>11</v>
      </c>
      <c r="F1707" s="8">
        <v>349043</v>
      </c>
      <c r="G1707" s="8">
        <v>3269386</v>
      </c>
      <c r="H1707" s="31">
        <v>358642.7</v>
      </c>
      <c r="I1707" s="8">
        <v>22485</v>
      </c>
      <c r="J1707" s="8">
        <v>385</v>
      </c>
      <c r="K1707" s="8">
        <v>69</v>
      </c>
      <c r="L1707" s="32" cm="1">
        <f t="array" ref="L1707">ConvRate(K1707,J1707)</f>
        <v>0.17922077922077922</v>
      </c>
      <c r="M1707" s="33">
        <v>398717</v>
      </c>
      <c r="N1707" s="33" cm="1">
        <f t="array" ref="N1707">Profit(M1707,H1707)</f>
        <v>40074.300000000003</v>
      </c>
      <c r="O1707" s="34">
        <f t="shared" si="52"/>
        <v>15.950309094952191</v>
      </c>
      <c r="P1707" s="34" cm="1">
        <f t="array" ref="P1707">CostperConv('Master Data'!$H1707,'Master Data'!$K1707)</f>
        <v>5197.7202898550722</v>
      </c>
      <c r="Q1707" s="32">
        <f t="shared" si="53"/>
        <v>6.8774381489368338E-3</v>
      </c>
      <c r="R1707" s="35" cm="1">
        <f t="array" ref="R1707">ProfitPCNT(N1707,H1707)</f>
        <v>0.11173878626276236</v>
      </c>
      <c r="T1707" s="11"/>
      <c r="U1707" s="11"/>
    </row>
    <row r="1708" spans="1:21" x14ac:dyDescent="0.2">
      <c r="A1708" s="7">
        <v>167</v>
      </c>
      <c r="B1708" s="36">
        <v>44363</v>
      </c>
      <c r="C1708" s="7" t="str" cm="1">
        <f t="array" ref="C1708">Host(D1708)</f>
        <v>Facebook</v>
      </c>
      <c r="D1708" s="7" t="s">
        <v>12</v>
      </c>
      <c r="E1708" s="7" t="s">
        <v>11</v>
      </c>
      <c r="F1708" s="7">
        <v>348934</v>
      </c>
      <c r="G1708" s="7">
        <v>5204115</v>
      </c>
      <c r="H1708" s="37">
        <v>517609.88</v>
      </c>
      <c r="I1708" s="7">
        <v>23784</v>
      </c>
      <c r="J1708" s="7">
        <v>1068</v>
      </c>
      <c r="K1708" s="7">
        <v>81</v>
      </c>
      <c r="L1708" s="38" cm="1">
        <f t="array" ref="L1708">ConvRate(K1708,J1708)</f>
        <v>7.5842696629213488E-2</v>
      </c>
      <c r="M1708" s="39">
        <v>417800</v>
      </c>
      <c r="N1708" s="39" cm="1">
        <f t="array" ref="N1708">Profit(M1708,H1708)</f>
        <v>-99809.88</v>
      </c>
      <c r="O1708" s="40">
        <f t="shared" si="52"/>
        <v>21.76294483686512</v>
      </c>
      <c r="P1708" s="40" cm="1">
        <f t="array" ref="P1708">CostperConv('Master Data'!$H1708,'Master Data'!$K1708)</f>
        <v>6390.2454320987654</v>
      </c>
      <c r="Q1708" s="38">
        <f t="shared" si="53"/>
        <v>4.5702295202930754E-3</v>
      </c>
      <c r="R1708" s="41" cm="1">
        <f t="array" ref="R1708">ProfitPCNT(N1708,H1708)</f>
        <v>-0.19282839036998289</v>
      </c>
      <c r="T1708" s="11"/>
      <c r="U1708" s="11"/>
    </row>
    <row r="1709" spans="1:21" x14ac:dyDescent="0.2">
      <c r="A1709" s="8">
        <v>168</v>
      </c>
      <c r="B1709" s="30">
        <v>44363</v>
      </c>
      <c r="C1709" s="8" t="str" cm="1">
        <f t="array" ref="C1709">Host(D1709)</f>
        <v>Google</v>
      </c>
      <c r="D1709" s="8" t="s">
        <v>13</v>
      </c>
      <c r="E1709" s="8" t="s">
        <v>14</v>
      </c>
      <c r="F1709" s="8">
        <v>89459845</v>
      </c>
      <c r="G1709" s="8">
        <v>445069</v>
      </c>
      <c r="H1709" s="31">
        <v>88187.71</v>
      </c>
      <c r="I1709" s="8">
        <v>5784</v>
      </c>
      <c r="J1709" s="8">
        <v>161</v>
      </c>
      <c r="K1709" s="8">
        <v>18</v>
      </c>
      <c r="L1709" s="32" cm="1">
        <f t="array" ref="L1709">ConvRate(K1709,J1709)</f>
        <v>0.11180124223602485</v>
      </c>
      <c r="M1709" s="33">
        <v>163939</v>
      </c>
      <c r="N1709" s="33" cm="1">
        <f t="array" ref="N1709">Profit(M1709,H1709)</f>
        <v>75751.289999999994</v>
      </c>
      <c r="O1709" s="34">
        <f t="shared" si="52"/>
        <v>15.246837828492394</v>
      </c>
      <c r="P1709" s="34" cm="1">
        <f t="array" ref="P1709">CostperConv('Master Data'!$H1709,'Master Data'!$K1709)</f>
        <v>4899.3172222222229</v>
      </c>
      <c r="Q1709" s="32">
        <f t="shared" si="53"/>
        <v>1.299573773954151E-2</v>
      </c>
      <c r="R1709" s="35" cm="1">
        <f t="array" ref="R1709">ProfitPCNT(N1709,H1709)</f>
        <v>0.85897785530432746</v>
      </c>
      <c r="T1709" s="11"/>
      <c r="U1709" s="11"/>
    </row>
    <row r="1710" spans="1:21" x14ac:dyDescent="0.2">
      <c r="A1710" s="7">
        <v>169</v>
      </c>
      <c r="B1710" s="36">
        <v>44363</v>
      </c>
      <c r="C1710" s="7" t="str" cm="1">
        <f t="array" ref="C1710">Host(D1710)</f>
        <v>Google</v>
      </c>
      <c r="D1710" s="7" t="s">
        <v>15</v>
      </c>
      <c r="E1710" s="7" t="s">
        <v>14</v>
      </c>
      <c r="F1710" s="7">
        <v>127823</v>
      </c>
      <c r="G1710" s="7">
        <v>4234573</v>
      </c>
      <c r="H1710" s="37">
        <v>288003.59999999998</v>
      </c>
      <c r="I1710" s="7">
        <v>15418</v>
      </c>
      <c r="J1710" s="7">
        <v>586</v>
      </c>
      <c r="K1710" s="7">
        <v>59</v>
      </c>
      <c r="L1710" s="38" cm="1">
        <f t="array" ref="L1710">ConvRate(K1710,J1710)</f>
        <v>0.10068259385665529</v>
      </c>
      <c r="M1710" s="39">
        <v>220414</v>
      </c>
      <c r="N1710" s="39" cm="1">
        <f t="array" ref="N1710">Profit(M1710,H1710)</f>
        <v>-67589.600000000006</v>
      </c>
      <c r="O1710" s="40">
        <f t="shared" si="52"/>
        <v>18.679699053054868</v>
      </c>
      <c r="P1710" s="40" cm="1">
        <f t="array" ref="P1710">CostperConv('Master Data'!$H1710,'Master Data'!$K1710)</f>
        <v>4881.4169491525417</v>
      </c>
      <c r="Q1710" s="38">
        <f t="shared" si="53"/>
        <v>3.6409810387021311E-3</v>
      </c>
      <c r="R1710" s="41" cm="1">
        <f t="array" ref="R1710">ProfitPCNT(N1710,H1710)</f>
        <v>-0.23468317757139151</v>
      </c>
      <c r="T1710" s="11"/>
      <c r="U1710" s="11"/>
    </row>
    <row r="1711" spans="1:21" x14ac:dyDescent="0.2">
      <c r="A1711" s="8">
        <v>170</v>
      </c>
      <c r="B1711" s="30">
        <v>44363</v>
      </c>
      <c r="C1711" s="8" t="str" cm="1">
        <f t="array" ref="C1711">Host(D1711)</f>
        <v>YouTube</v>
      </c>
      <c r="D1711" s="8" t="s">
        <v>16</v>
      </c>
      <c r="E1711" s="8" t="s">
        <v>17</v>
      </c>
      <c r="F1711" s="8">
        <v>10934</v>
      </c>
      <c r="G1711" s="8">
        <v>4510376</v>
      </c>
      <c r="H1711" s="31">
        <v>258282.44</v>
      </c>
      <c r="I1711" s="8">
        <v>41249</v>
      </c>
      <c r="J1711" s="8">
        <v>667</v>
      </c>
      <c r="K1711" s="8">
        <v>138</v>
      </c>
      <c r="L1711" s="32" cm="1">
        <f t="array" ref="L1711">ConvRate(K1711,J1711)</f>
        <v>0.20689655172413793</v>
      </c>
      <c r="M1711" s="33">
        <v>984114</v>
      </c>
      <c r="N1711" s="33" cm="1">
        <f t="array" ref="N1711">Profit(M1711,H1711)</f>
        <v>725831.56</v>
      </c>
      <c r="O1711" s="34">
        <f t="shared" si="52"/>
        <v>6.2615442798613303</v>
      </c>
      <c r="P1711" s="34" cm="1">
        <f t="array" ref="P1711">CostperConv('Master Data'!$H1711,'Master Data'!$K1711)</f>
        <v>1871.6118840579711</v>
      </c>
      <c r="Q1711" s="32">
        <f t="shared" si="53"/>
        <v>9.145357282851806E-3</v>
      </c>
      <c r="R1711" s="35" cm="1">
        <f t="array" ref="R1711">ProfitPCNT(N1711,H1711)</f>
        <v>2.8102241871340539</v>
      </c>
      <c r="T1711" s="11"/>
      <c r="U1711" s="11"/>
    </row>
    <row r="1712" spans="1:21" x14ac:dyDescent="0.2">
      <c r="A1712" s="7">
        <v>171</v>
      </c>
      <c r="B1712" s="36">
        <v>44363</v>
      </c>
      <c r="C1712" s="7" t="str" cm="1">
        <f t="array" ref="C1712">Host(D1712)</f>
        <v>Instagram</v>
      </c>
      <c r="D1712" s="7" t="s">
        <v>18</v>
      </c>
      <c r="E1712" s="7" t="s">
        <v>11</v>
      </c>
      <c r="F1712" s="7">
        <v>9034945</v>
      </c>
      <c r="G1712" s="7">
        <v>4333525</v>
      </c>
      <c r="H1712" s="37">
        <v>132456.35</v>
      </c>
      <c r="I1712" s="7">
        <v>19354</v>
      </c>
      <c r="J1712" s="7">
        <v>429</v>
      </c>
      <c r="K1712" s="7">
        <v>37</v>
      </c>
      <c r="L1712" s="38" cm="1">
        <f t="array" ref="L1712">ConvRate(K1712,J1712)</f>
        <v>8.6247086247086241E-2</v>
      </c>
      <c r="M1712" s="39">
        <v>193991</v>
      </c>
      <c r="N1712" s="39" cm="1">
        <f t="array" ref="N1712">Profit(M1712,H1712)</f>
        <v>61534.65</v>
      </c>
      <c r="O1712" s="40">
        <f t="shared" si="52"/>
        <v>6.8438746512348869</v>
      </c>
      <c r="P1712" s="40" cm="1">
        <f t="array" ref="P1712">CostperConv('Master Data'!$H1712,'Master Data'!$K1712)</f>
        <v>3579.9013513513514</v>
      </c>
      <c r="Q1712" s="38">
        <f t="shared" si="53"/>
        <v>4.4661101528201633E-3</v>
      </c>
      <c r="R1712" s="41" cm="1">
        <f t="array" ref="R1712">ProfitPCNT(N1712,H1712)</f>
        <v>0.46456549648242607</v>
      </c>
      <c r="T1712" s="11"/>
      <c r="U1712" s="11"/>
    </row>
    <row r="1713" spans="1:21" x14ac:dyDescent="0.2">
      <c r="A1713" s="8">
        <v>172</v>
      </c>
      <c r="B1713" s="30">
        <v>44363</v>
      </c>
      <c r="C1713" s="8" t="str" cm="1">
        <f t="array" ref="C1713">Host(D1713)</f>
        <v>Instagram</v>
      </c>
      <c r="D1713" s="8" t="s">
        <v>19</v>
      </c>
      <c r="E1713" s="8" t="s">
        <v>11</v>
      </c>
      <c r="F1713" s="8">
        <v>983498</v>
      </c>
      <c r="G1713" s="8">
        <v>18549218</v>
      </c>
      <c r="H1713" s="31">
        <v>91432.24</v>
      </c>
      <c r="I1713" s="8">
        <v>38648</v>
      </c>
      <c r="J1713" s="8">
        <v>885</v>
      </c>
      <c r="K1713" s="8">
        <v>20</v>
      </c>
      <c r="L1713" s="32" cm="1">
        <f t="array" ref="L1713">ConvRate(K1713,J1713)</f>
        <v>2.2598870056497175E-2</v>
      </c>
      <c r="M1713" s="33">
        <v>41393</v>
      </c>
      <c r="N1713" s="33" cm="1">
        <f t="array" ref="N1713">Profit(M1713,H1713)</f>
        <v>-50039.24</v>
      </c>
      <c r="O1713" s="34">
        <f t="shared" si="52"/>
        <v>2.3657689919271374</v>
      </c>
      <c r="P1713" s="34" cm="1">
        <f t="array" ref="P1713">CostperConv('Master Data'!$H1713,'Master Data'!$K1713)</f>
        <v>4571.6120000000001</v>
      </c>
      <c r="Q1713" s="32">
        <f t="shared" si="53"/>
        <v>2.0835379690938992E-3</v>
      </c>
      <c r="R1713" s="35" cm="1">
        <f t="array" ref="R1713">ProfitPCNT(N1713,H1713)</f>
        <v>-0.54728222780060942</v>
      </c>
      <c r="T1713" s="11"/>
      <c r="U1713" s="11"/>
    </row>
    <row r="1714" spans="1:21" x14ac:dyDescent="0.2">
      <c r="A1714" s="7">
        <v>173</v>
      </c>
      <c r="B1714" s="36">
        <v>44363</v>
      </c>
      <c r="C1714" s="7" t="str" cm="1">
        <f t="array" ref="C1714">Host(D1714)</f>
        <v>Facebook</v>
      </c>
      <c r="D1714" s="7" t="s">
        <v>20</v>
      </c>
      <c r="E1714" s="7" t="s">
        <v>11</v>
      </c>
      <c r="F1714" s="7">
        <v>4387490</v>
      </c>
      <c r="G1714" s="7">
        <v>74345</v>
      </c>
      <c r="H1714" s="37">
        <v>32724.400000000001</v>
      </c>
      <c r="I1714" s="7">
        <v>2210</v>
      </c>
      <c r="J1714" s="7">
        <v>51</v>
      </c>
      <c r="K1714" s="7">
        <v>11</v>
      </c>
      <c r="L1714" s="38" cm="1">
        <f t="array" ref="L1714">ConvRate(K1714,J1714)</f>
        <v>0.21568627450980393</v>
      </c>
      <c r="M1714" s="39">
        <v>57443</v>
      </c>
      <c r="N1714" s="39" cm="1">
        <f t="array" ref="N1714">Profit(M1714,H1714)</f>
        <v>24718.6</v>
      </c>
      <c r="O1714" s="40">
        <f t="shared" si="52"/>
        <v>14.807420814479638</v>
      </c>
      <c r="P1714" s="40" cm="1">
        <f t="array" ref="P1714">CostperConv('Master Data'!$H1714,'Master Data'!$K1714)</f>
        <v>2974.9454545454546</v>
      </c>
      <c r="Q1714" s="38">
        <f t="shared" si="53"/>
        <v>2.9726276144999664E-2</v>
      </c>
      <c r="R1714" s="41" cm="1">
        <f t="array" ref="R1714">ProfitPCNT(N1714,H1714)</f>
        <v>0.75535685910207662</v>
      </c>
      <c r="T1714" s="11"/>
      <c r="U1714" s="11"/>
    </row>
    <row r="1715" spans="1:21" x14ac:dyDescent="0.2">
      <c r="A1715" s="8">
        <v>174</v>
      </c>
      <c r="B1715" s="30">
        <v>44363</v>
      </c>
      <c r="C1715" s="8" t="str" cm="1">
        <f t="array" ref="C1715">Host(D1715)</f>
        <v>Facebook</v>
      </c>
      <c r="D1715" s="8" t="s">
        <v>21</v>
      </c>
      <c r="E1715" s="8" t="s">
        <v>11</v>
      </c>
      <c r="F1715" s="8">
        <v>544756</v>
      </c>
      <c r="G1715" s="8">
        <v>1492908</v>
      </c>
      <c r="H1715" s="31">
        <v>298679.77</v>
      </c>
      <c r="I1715" s="8">
        <v>9077</v>
      </c>
      <c r="J1715" s="8">
        <v>289</v>
      </c>
      <c r="K1715" s="8">
        <v>39</v>
      </c>
      <c r="L1715" s="32" cm="1">
        <f t="array" ref="L1715">ConvRate(K1715,J1715)</f>
        <v>0.13494809688581316</v>
      </c>
      <c r="M1715" s="33">
        <v>25194</v>
      </c>
      <c r="N1715" s="33" cm="1">
        <f t="array" ref="N1715">Profit(M1715,H1715)</f>
        <v>-273485.77</v>
      </c>
      <c r="O1715" s="34">
        <f t="shared" si="52"/>
        <v>32.905119532885315</v>
      </c>
      <c r="P1715" s="34" cm="1">
        <f t="array" ref="P1715">CostperConv('Master Data'!$H1715,'Master Data'!$K1715)</f>
        <v>7658.4556410256419</v>
      </c>
      <c r="Q1715" s="32">
        <f t="shared" si="53"/>
        <v>6.0800799513432841E-3</v>
      </c>
      <c r="R1715" s="35" cm="1">
        <f t="array" ref="R1715">ProfitPCNT(N1715,H1715)</f>
        <v>-0.9156487900067688</v>
      </c>
      <c r="T1715" s="11"/>
      <c r="U1715" s="11"/>
    </row>
    <row r="1716" spans="1:21" x14ac:dyDescent="0.2">
      <c r="A1716" s="7">
        <v>175</v>
      </c>
      <c r="B1716" s="36">
        <v>44363</v>
      </c>
      <c r="C1716" s="7" t="str" cm="1">
        <f t="array" ref="C1716">Host(D1716)</f>
        <v>Instagram</v>
      </c>
      <c r="D1716" s="7" t="s">
        <v>22</v>
      </c>
      <c r="E1716" s="7" t="s">
        <v>17</v>
      </c>
      <c r="F1716" s="7">
        <v>374754</v>
      </c>
      <c r="G1716" s="7">
        <v>3304414</v>
      </c>
      <c r="H1716" s="37">
        <v>647182.43999999994</v>
      </c>
      <c r="I1716" s="7">
        <v>27524</v>
      </c>
      <c r="J1716" s="7">
        <v>943</v>
      </c>
      <c r="K1716" s="7">
        <v>156</v>
      </c>
      <c r="L1716" s="38" cm="1">
        <f t="array" ref="L1716">ConvRate(K1716,J1716)</f>
        <v>0.16542948038176034</v>
      </c>
      <c r="M1716" s="39">
        <v>793117</v>
      </c>
      <c r="N1716" s="39" cm="1">
        <f t="array" ref="N1716">Profit(M1716,H1716)</f>
        <v>145934.56</v>
      </c>
      <c r="O1716" s="40">
        <f t="shared" si="52"/>
        <v>23.513386135736084</v>
      </c>
      <c r="P1716" s="40" cm="1">
        <f t="array" ref="P1716">CostperConv('Master Data'!$H1716,'Master Data'!$K1716)</f>
        <v>4148.6053846153845</v>
      </c>
      <c r="Q1716" s="38">
        <f t="shared" si="53"/>
        <v>8.3294647704555188E-3</v>
      </c>
      <c r="R1716" s="41" cm="1">
        <f t="array" ref="R1716">ProfitPCNT(N1716,H1716)</f>
        <v>0.22549215025055377</v>
      </c>
      <c r="T1716" s="11"/>
      <c r="U1716" s="11"/>
    </row>
    <row r="1717" spans="1:21" x14ac:dyDescent="0.2">
      <c r="A1717" s="8">
        <v>176</v>
      </c>
      <c r="B1717" s="30">
        <v>44363</v>
      </c>
      <c r="C1717" s="8" t="str" cm="1">
        <f t="array" ref="C1717">Host(D1717)</f>
        <v>Google</v>
      </c>
      <c r="D1717" s="8" t="s">
        <v>23</v>
      </c>
      <c r="E1717" s="8" t="s">
        <v>24</v>
      </c>
      <c r="F1717" s="8">
        <v>39889</v>
      </c>
      <c r="G1717" s="8">
        <v>67719445</v>
      </c>
      <c r="H1717" s="31">
        <v>181647.59</v>
      </c>
      <c r="I1717" s="8">
        <v>27599</v>
      </c>
      <c r="J1717" s="8">
        <v>443</v>
      </c>
      <c r="K1717" s="8">
        <v>56</v>
      </c>
      <c r="L1717" s="32" cm="1">
        <f t="array" ref="L1717">ConvRate(K1717,J1717)</f>
        <v>0.12641083521444696</v>
      </c>
      <c r="M1717" s="33">
        <v>284071</v>
      </c>
      <c r="N1717" s="33" cm="1">
        <f t="array" ref="N1717">Profit(M1717,H1717)</f>
        <v>102423.41</v>
      </c>
      <c r="O1717" s="34">
        <f t="shared" si="52"/>
        <v>6.5816728866987937</v>
      </c>
      <c r="P1717" s="34" cm="1">
        <f t="array" ref="P1717">CostperConv('Master Data'!$H1717,'Master Data'!$K1717)</f>
        <v>3243.7069642857141</v>
      </c>
      <c r="Q1717" s="32">
        <f t="shared" si="53"/>
        <v>4.0754911680094245E-4</v>
      </c>
      <c r="R1717" s="35" cm="1">
        <f t="array" ref="R1717">ProfitPCNT(N1717,H1717)</f>
        <v>0.56385779739769737</v>
      </c>
      <c r="T1717" s="11"/>
      <c r="U1717" s="11"/>
    </row>
    <row r="1718" spans="1:21" x14ac:dyDescent="0.2">
      <c r="A1718" s="7">
        <v>177</v>
      </c>
      <c r="B1718" s="36">
        <v>44364</v>
      </c>
      <c r="C1718" s="7" t="str" cm="1">
        <f t="array" ref="C1718">Host(D1718)</f>
        <v>Facebook</v>
      </c>
      <c r="D1718" s="7" t="s">
        <v>10</v>
      </c>
      <c r="E1718" s="7" t="s">
        <v>11</v>
      </c>
      <c r="F1718" s="7">
        <v>349043</v>
      </c>
      <c r="G1718" s="7">
        <v>4796202</v>
      </c>
      <c r="H1718" s="37">
        <v>520205.34</v>
      </c>
      <c r="I1718" s="7">
        <v>24444</v>
      </c>
      <c r="J1718" s="7">
        <v>738</v>
      </c>
      <c r="K1718" s="7">
        <v>82</v>
      </c>
      <c r="L1718" s="38" cm="1">
        <f t="array" ref="L1718">ConvRate(K1718,J1718)</f>
        <v>0.1111111111111111</v>
      </c>
      <c r="M1718" s="39">
        <v>443969</v>
      </c>
      <c r="N1718" s="39" cm="1">
        <f t="array" ref="N1718">Profit(M1718,H1718)</f>
        <v>-76236.34</v>
      </c>
      <c r="O1718" s="40">
        <f t="shared" si="52"/>
        <v>21.281514482081494</v>
      </c>
      <c r="P1718" s="40" cm="1">
        <f t="array" ref="P1718">CostperConv('Master Data'!$H1718,'Master Data'!$K1718)</f>
        <v>6343.9675609756105</v>
      </c>
      <c r="Q1718" s="38">
        <f t="shared" si="53"/>
        <v>5.0965326314446309E-3</v>
      </c>
      <c r="R1718" s="41" cm="1">
        <f t="array" ref="R1718">ProfitPCNT(N1718,H1718)</f>
        <v>-0.14655047562564427</v>
      </c>
      <c r="T1718" s="11"/>
      <c r="U1718" s="11"/>
    </row>
    <row r="1719" spans="1:21" x14ac:dyDescent="0.2">
      <c r="A1719" s="8">
        <v>178</v>
      </c>
      <c r="B1719" s="30">
        <v>44364</v>
      </c>
      <c r="C1719" s="8" t="str" cm="1">
        <f t="array" ref="C1719">Host(D1719)</f>
        <v>Facebook</v>
      </c>
      <c r="D1719" s="8" t="s">
        <v>12</v>
      </c>
      <c r="E1719" s="8" t="s">
        <v>11</v>
      </c>
      <c r="F1719" s="8">
        <v>348934</v>
      </c>
      <c r="G1719" s="8">
        <v>5805192</v>
      </c>
      <c r="H1719" s="31">
        <v>447910.73</v>
      </c>
      <c r="I1719" s="8">
        <v>34696</v>
      </c>
      <c r="J1719" s="8">
        <v>505</v>
      </c>
      <c r="K1719" s="8">
        <v>69</v>
      </c>
      <c r="L1719" s="32" cm="1">
        <f t="array" ref="L1719">ConvRate(K1719,J1719)</f>
        <v>0.13663366336633664</v>
      </c>
      <c r="M1719" s="33">
        <v>269154</v>
      </c>
      <c r="N1719" s="33" cm="1">
        <f t="array" ref="N1719">Profit(M1719,H1719)</f>
        <v>-178756.73</v>
      </c>
      <c r="O1719" s="34">
        <f t="shared" si="52"/>
        <v>12.909578337560525</v>
      </c>
      <c r="P1719" s="34" cm="1">
        <f t="array" ref="P1719">CostperConv('Master Data'!$H1719,'Master Data'!$K1719)</f>
        <v>6491.4598550724631</v>
      </c>
      <c r="Q1719" s="32">
        <f t="shared" si="53"/>
        <v>5.9767187717477731E-3</v>
      </c>
      <c r="R1719" s="35" cm="1">
        <f t="array" ref="R1719">ProfitPCNT(N1719,H1719)</f>
        <v>-0.39909008207952512</v>
      </c>
      <c r="T1719" s="11"/>
      <c r="U1719" s="11"/>
    </row>
    <row r="1720" spans="1:21" x14ac:dyDescent="0.2">
      <c r="A1720" s="7">
        <v>179</v>
      </c>
      <c r="B1720" s="36">
        <v>44364</v>
      </c>
      <c r="C1720" s="7" t="str" cm="1">
        <f t="array" ref="C1720">Host(D1720)</f>
        <v>Google</v>
      </c>
      <c r="D1720" s="7" t="s">
        <v>13</v>
      </c>
      <c r="E1720" s="7" t="s">
        <v>14</v>
      </c>
      <c r="F1720" s="7">
        <v>89459845</v>
      </c>
      <c r="G1720" s="7">
        <v>525280</v>
      </c>
      <c r="H1720" s="37">
        <v>132600.43</v>
      </c>
      <c r="I1720" s="7">
        <v>9425</v>
      </c>
      <c r="J1720" s="7">
        <v>178</v>
      </c>
      <c r="K1720" s="7">
        <v>29</v>
      </c>
      <c r="L1720" s="38" cm="1">
        <f t="array" ref="L1720">ConvRate(K1720,J1720)</f>
        <v>0.16292134831460675</v>
      </c>
      <c r="M1720" s="39">
        <v>185838</v>
      </c>
      <c r="N1720" s="39" cm="1">
        <f t="array" ref="N1720">Profit(M1720,H1720)</f>
        <v>53237.57</v>
      </c>
      <c r="O1720" s="40">
        <f t="shared" si="52"/>
        <v>14.069011140583553</v>
      </c>
      <c r="P1720" s="40" cm="1">
        <f t="array" ref="P1720">CostperConv('Master Data'!$H1720,'Master Data'!$K1720)</f>
        <v>4572.428620689655</v>
      </c>
      <c r="Q1720" s="38">
        <f t="shared" si="53"/>
        <v>1.7942811452939383E-2</v>
      </c>
      <c r="R1720" s="41" cm="1">
        <f t="array" ref="R1720">ProfitPCNT(N1720,H1720)</f>
        <v>0.401488667872344</v>
      </c>
      <c r="T1720" s="11"/>
      <c r="U1720" s="11"/>
    </row>
    <row r="1721" spans="1:21" x14ac:dyDescent="0.2">
      <c r="A1721" s="8">
        <v>180</v>
      </c>
      <c r="B1721" s="30">
        <v>44364</v>
      </c>
      <c r="C1721" s="8" t="str" cm="1">
        <f t="array" ref="C1721">Host(D1721)</f>
        <v>Google</v>
      </c>
      <c r="D1721" s="8" t="s">
        <v>15</v>
      </c>
      <c r="E1721" s="8" t="s">
        <v>14</v>
      </c>
      <c r="F1721" s="8">
        <v>127823</v>
      </c>
      <c r="G1721" s="8">
        <v>5067131</v>
      </c>
      <c r="H1721" s="31">
        <v>188892.13</v>
      </c>
      <c r="I1721" s="8">
        <v>24988</v>
      </c>
      <c r="J1721" s="8">
        <v>507</v>
      </c>
      <c r="K1721" s="8">
        <v>51</v>
      </c>
      <c r="L1721" s="32" cm="1">
        <f t="array" ref="L1721">ConvRate(K1721,J1721)</f>
        <v>0.10059171597633136</v>
      </c>
      <c r="M1721" s="33">
        <v>140270</v>
      </c>
      <c r="N1721" s="33" cm="1">
        <f t="array" ref="N1721">Profit(M1721,H1721)</f>
        <v>-48622.13</v>
      </c>
      <c r="O1721" s="34">
        <f t="shared" si="52"/>
        <v>7.5593136705618695</v>
      </c>
      <c r="P1721" s="34" cm="1">
        <f t="array" ref="P1721">CostperConv('Master Data'!$H1721,'Master Data'!$K1721)</f>
        <v>3703.7672549019608</v>
      </c>
      <c r="Q1721" s="32">
        <f t="shared" si="53"/>
        <v>4.9313901693088255E-3</v>
      </c>
      <c r="R1721" s="35" cm="1">
        <f t="array" ref="R1721">ProfitPCNT(N1721,H1721)</f>
        <v>-0.25740685967170784</v>
      </c>
      <c r="T1721" s="11"/>
      <c r="U1721" s="11"/>
    </row>
    <row r="1722" spans="1:21" x14ac:dyDescent="0.2">
      <c r="A1722" s="7">
        <v>181</v>
      </c>
      <c r="B1722" s="36">
        <v>44364</v>
      </c>
      <c r="C1722" s="7" t="str" cm="1">
        <f t="array" ref="C1722">Host(D1722)</f>
        <v>YouTube</v>
      </c>
      <c r="D1722" s="7" t="s">
        <v>16</v>
      </c>
      <c r="E1722" s="7" t="s">
        <v>17</v>
      </c>
      <c r="F1722" s="7">
        <v>10934</v>
      </c>
      <c r="G1722" s="7">
        <v>3811646</v>
      </c>
      <c r="H1722" s="37">
        <v>315139.99</v>
      </c>
      <c r="I1722" s="7">
        <v>39839</v>
      </c>
      <c r="J1722" s="7">
        <v>737</v>
      </c>
      <c r="K1722" s="7">
        <v>130</v>
      </c>
      <c r="L1722" s="38" cm="1">
        <f t="array" ref="L1722">ConvRate(K1722,J1722)</f>
        <v>0.17639077340569878</v>
      </c>
      <c r="M1722" s="39">
        <v>1016511</v>
      </c>
      <c r="N1722" s="39" cm="1">
        <f t="array" ref="N1722">Profit(M1722,H1722)</f>
        <v>701371.01</v>
      </c>
      <c r="O1722" s="40">
        <f t="shared" si="52"/>
        <v>7.9103388639273069</v>
      </c>
      <c r="P1722" s="40" cm="1">
        <f t="array" ref="P1722">CostperConv('Master Data'!$H1722,'Master Data'!$K1722)</f>
        <v>2424.1537692307693</v>
      </c>
      <c r="Q1722" s="38">
        <f t="shared" si="53"/>
        <v>1.0451914999451681E-2</v>
      </c>
      <c r="R1722" s="41" cm="1">
        <f t="array" ref="R1722">ProfitPCNT(N1722,H1722)</f>
        <v>2.2255855564379501</v>
      </c>
      <c r="T1722" s="11"/>
      <c r="U1722" s="11"/>
    </row>
    <row r="1723" spans="1:21" x14ac:dyDescent="0.2">
      <c r="A1723" s="8">
        <v>182</v>
      </c>
      <c r="B1723" s="30">
        <v>44364</v>
      </c>
      <c r="C1723" s="8" t="str" cm="1">
        <f t="array" ref="C1723">Host(D1723)</f>
        <v>Instagram</v>
      </c>
      <c r="D1723" s="8" t="s">
        <v>18</v>
      </c>
      <c r="E1723" s="8" t="s">
        <v>11</v>
      </c>
      <c r="F1723" s="8">
        <v>9034945</v>
      </c>
      <c r="G1723" s="8">
        <v>5589686</v>
      </c>
      <c r="H1723" s="31">
        <v>199234.42</v>
      </c>
      <c r="I1723" s="8">
        <v>20363</v>
      </c>
      <c r="J1723" s="8">
        <v>633</v>
      </c>
      <c r="K1723" s="8">
        <v>64</v>
      </c>
      <c r="L1723" s="32" cm="1">
        <f t="array" ref="L1723">ConvRate(K1723,J1723)</f>
        <v>0.10110584518167456</v>
      </c>
      <c r="M1723" s="33">
        <v>559935</v>
      </c>
      <c r="N1723" s="33" cm="1">
        <f t="array" ref="N1723">Profit(M1723,H1723)</f>
        <v>360700.58</v>
      </c>
      <c r="O1723" s="34">
        <f t="shared" si="52"/>
        <v>9.7841388793399808</v>
      </c>
      <c r="P1723" s="34" cm="1">
        <f t="array" ref="P1723">CostperConv('Master Data'!$H1723,'Master Data'!$K1723)</f>
        <v>3113.0378125000002</v>
      </c>
      <c r="Q1723" s="32">
        <f t="shared" si="53"/>
        <v>3.6429595508584919E-3</v>
      </c>
      <c r="R1723" s="35" cm="1">
        <f t="array" ref="R1723">ProfitPCNT(N1723,H1723)</f>
        <v>1.8104330566977331</v>
      </c>
      <c r="T1723" s="11"/>
      <c r="U1723" s="11"/>
    </row>
    <row r="1724" spans="1:21" x14ac:dyDescent="0.2">
      <c r="A1724" s="7">
        <v>183</v>
      </c>
      <c r="B1724" s="36">
        <v>44364</v>
      </c>
      <c r="C1724" s="7" t="str" cm="1">
        <f t="array" ref="C1724">Host(D1724)</f>
        <v>Instagram</v>
      </c>
      <c r="D1724" s="7" t="s">
        <v>19</v>
      </c>
      <c r="E1724" s="7" t="s">
        <v>11</v>
      </c>
      <c r="F1724" s="7">
        <v>983498</v>
      </c>
      <c r="G1724" s="7">
        <v>26956731</v>
      </c>
      <c r="H1724" s="37">
        <v>132888.41</v>
      </c>
      <c r="I1724" s="7">
        <v>37179</v>
      </c>
      <c r="J1724" s="7">
        <v>878</v>
      </c>
      <c r="K1724" s="7">
        <v>38</v>
      </c>
      <c r="L1724" s="38" cm="1">
        <f t="array" ref="L1724">ConvRate(K1724,J1724)</f>
        <v>4.328018223234624E-2</v>
      </c>
      <c r="M1724" s="39">
        <v>114222</v>
      </c>
      <c r="N1724" s="39" cm="1">
        <f t="array" ref="N1724">Profit(M1724,H1724)</f>
        <v>-18666.41</v>
      </c>
      <c r="O1724" s="40">
        <f t="shared" si="52"/>
        <v>3.5742868285860299</v>
      </c>
      <c r="P1724" s="40" cm="1">
        <f t="array" ref="P1724">CostperConv('Master Data'!$H1724,'Master Data'!$K1724)</f>
        <v>3497.0634210526318</v>
      </c>
      <c r="Q1724" s="38">
        <f t="shared" si="53"/>
        <v>1.3792102610661508E-3</v>
      </c>
      <c r="R1724" s="41" cm="1">
        <f t="array" ref="R1724">ProfitPCNT(N1724,H1724)</f>
        <v>-0.14046680218387744</v>
      </c>
      <c r="T1724" s="11"/>
      <c r="U1724" s="11"/>
    </row>
    <row r="1725" spans="1:21" x14ac:dyDescent="0.2">
      <c r="A1725" s="8">
        <v>184</v>
      </c>
      <c r="B1725" s="30">
        <v>44364</v>
      </c>
      <c r="C1725" s="8" t="str" cm="1">
        <f t="array" ref="C1725">Host(D1725)</f>
        <v>Facebook</v>
      </c>
      <c r="D1725" s="8" t="s">
        <v>20</v>
      </c>
      <c r="E1725" s="8" t="s">
        <v>11</v>
      </c>
      <c r="F1725" s="8">
        <v>4387490</v>
      </c>
      <c r="G1725" s="8">
        <v>73925</v>
      </c>
      <c r="H1725" s="31">
        <v>35803.35</v>
      </c>
      <c r="I1725" s="8">
        <v>3103</v>
      </c>
      <c r="J1725" s="8">
        <v>62</v>
      </c>
      <c r="K1725" s="8">
        <v>8</v>
      </c>
      <c r="L1725" s="32" cm="1">
        <f t="array" ref="L1725">ConvRate(K1725,J1725)</f>
        <v>0.12903225806451613</v>
      </c>
      <c r="M1725" s="33">
        <v>41986</v>
      </c>
      <c r="N1725" s="33" cm="1">
        <f t="array" ref="N1725">Profit(M1725,H1725)</f>
        <v>6182.65</v>
      </c>
      <c r="O1725" s="34">
        <f t="shared" si="52"/>
        <v>11.538301643570737</v>
      </c>
      <c r="P1725" s="34" cm="1">
        <f t="array" ref="P1725">CostperConv('Master Data'!$H1725,'Master Data'!$K1725)</f>
        <v>4475.4187499999998</v>
      </c>
      <c r="Q1725" s="32">
        <f t="shared" si="53"/>
        <v>4.1974974636455865E-2</v>
      </c>
      <c r="R1725" s="35" cm="1">
        <f t="array" ref="R1725">ProfitPCNT(N1725,H1725)</f>
        <v>0.17268356173374838</v>
      </c>
      <c r="T1725" s="11"/>
      <c r="U1725" s="11"/>
    </row>
    <row r="1726" spans="1:21" x14ac:dyDescent="0.2">
      <c r="A1726" s="7">
        <v>185</v>
      </c>
      <c r="B1726" s="36">
        <v>44364</v>
      </c>
      <c r="C1726" s="7" t="str" cm="1">
        <f t="array" ref="C1726">Host(D1726)</f>
        <v>Facebook</v>
      </c>
      <c r="D1726" s="7" t="s">
        <v>21</v>
      </c>
      <c r="E1726" s="7" t="s">
        <v>11</v>
      </c>
      <c r="F1726" s="7">
        <v>544756</v>
      </c>
      <c r="G1726" s="7">
        <v>1127109</v>
      </c>
      <c r="H1726" s="37">
        <v>322103.06</v>
      </c>
      <c r="I1726" s="7">
        <v>11165</v>
      </c>
      <c r="J1726" s="7">
        <v>177</v>
      </c>
      <c r="K1726" s="7">
        <v>33</v>
      </c>
      <c r="L1726" s="38" cm="1">
        <f t="array" ref="L1726">ConvRate(K1726,J1726)</f>
        <v>0.1864406779661017</v>
      </c>
      <c r="M1726" s="39">
        <v>33295</v>
      </c>
      <c r="N1726" s="39" cm="1">
        <f t="array" ref="N1726">Profit(M1726,H1726)</f>
        <v>-288808.06</v>
      </c>
      <c r="O1726" s="40">
        <f t="shared" si="52"/>
        <v>28.849356023287058</v>
      </c>
      <c r="P1726" s="40" cm="1">
        <f t="array" ref="P1726">CostperConv('Master Data'!$H1726,'Master Data'!$K1726)</f>
        <v>9760.6987878787877</v>
      </c>
      <c r="Q1726" s="38">
        <f t="shared" si="53"/>
        <v>9.9058742322171156E-3</v>
      </c>
      <c r="R1726" s="41" cm="1">
        <f t="array" ref="R1726">ProfitPCNT(N1726,H1726)</f>
        <v>-0.89663246291419896</v>
      </c>
      <c r="T1726" s="11"/>
      <c r="U1726" s="11"/>
    </row>
    <row r="1727" spans="1:21" x14ac:dyDescent="0.2">
      <c r="A1727" s="8">
        <v>186</v>
      </c>
      <c r="B1727" s="30">
        <v>44364</v>
      </c>
      <c r="C1727" s="8" t="str" cm="1">
        <f t="array" ref="C1727">Host(D1727)</f>
        <v>Instagram</v>
      </c>
      <c r="D1727" s="8" t="s">
        <v>22</v>
      </c>
      <c r="E1727" s="8" t="s">
        <v>17</v>
      </c>
      <c r="F1727" s="8">
        <v>374754</v>
      </c>
      <c r="G1727" s="8">
        <v>2481177</v>
      </c>
      <c r="H1727" s="31">
        <v>472755.73</v>
      </c>
      <c r="I1727" s="8">
        <v>28215</v>
      </c>
      <c r="J1727" s="8">
        <v>747</v>
      </c>
      <c r="K1727" s="8">
        <v>122</v>
      </c>
      <c r="L1727" s="32" cm="1">
        <f t="array" ref="L1727">ConvRate(K1727,J1727)</f>
        <v>0.16331994645247658</v>
      </c>
      <c r="M1727" s="33">
        <v>643045</v>
      </c>
      <c r="N1727" s="33" cm="1">
        <f t="array" ref="N1727">Profit(M1727,H1727)</f>
        <v>170289.27</v>
      </c>
      <c r="O1727" s="34">
        <f t="shared" si="52"/>
        <v>16.755475101896153</v>
      </c>
      <c r="P1727" s="34" cm="1">
        <f t="array" ref="P1727">CostperConv('Master Data'!$H1727,'Master Data'!$K1727)</f>
        <v>3875.0469672131144</v>
      </c>
      <c r="Q1727" s="32">
        <f t="shared" si="53"/>
        <v>1.1371619195244837E-2</v>
      </c>
      <c r="R1727" s="35" cm="1">
        <f t="array" ref="R1727">ProfitPCNT(N1727,H1727)</f>
        <v>0.36020561823756214</v>
      </c>
      <c r="T1727" s="11"/>
      <c r="U1727" s="11"/>
    </row>
    <row r="1728" spans="1:21" x14ac:dyDescent="0.2">
      <c r="A1728" s="7">
        <v>187</v>
      </c>
      <c r="B1728" s="36">
        <v>44364</v>
      </c>
      <c r="C1728" s="7" t="str" cm="1">
        <f t="array" ref="C1728">Host(D1728)</f>
        <v>Google</v>
      </c>
      <c r="D1728" s="7" t="s">
        <v>23</v>
      </c>
      <c r="E1728" s="7" t="s">
        <v>24</v>
      </c>
      <c r="F1728" s="7">
        <v>39889</v>
      </c>
      <c r="G1728" s="7">
        <v>15263907</v>
      </c>
      <c r="H1728" s="37">
        <v>529942.48</v>
      </c>
      <c r="I1728" s="7">
        <v>42780</v>
      </c>
      <c r="J1728" s="7">
        <v>724</v>
      </c>
      <c r="K1728" s="7">
        <v>117</v>
      </c>
      <c r="L1728" s="38" cm="1">
        <f t="array" ref="L1728">ConvRate(K1728,J1728)</f>
        <v>0.16160220994475138</v>
      </c>
      <c r="M1728" s="39">
        <v>622188</v>
      </c>
      <c r="N1728" s="39" cm="1">
        <f t="array" ref="N1728">Profit(M1728,H1728)</f>
        <v>92245.52</v>
      </c>
      <c r="O1728" s="40">
        <f t="shared" si="52"/>
        <v>12.387622253389434</v>
      </c>
      <c r="P1728" s="40" cm="1">
        <f t="array" ref="P1728">CostperConv('Master Data'!$H1728,'Master Data'!$K1728)</f>
        <v>4529.4229059829058</v>
      </c>
      <c r="Q1728" s="38">
        <f t="shared" si="53"/>
        <v>2.8026900321130102E-3</v>
      </c>
      <c r="R1728" s="41" cm="1">
        <f t="array" ref="R1728">ProfitPCNT(N1728,H1728)</f>
        <v>0.17406704214389457</v>
      </c>
      <c r="T1728" s="11"/>
      <c r="U1728" s="11"/>
    </row>
    <row r="1729" spans="1:21" x14ac:dyDescent="0.2">
      <c r="A1729" s="8">
        <v>188</v>
      </c>
      <c r="B1729" s="30">
        <v>44365</v>
      </c>
      <c r="C1729" s="8" t="str" cm="1">
        <f t="array" ref="C1729">Host(D1729)</f>
        <v>Facebook</v>
      </c>
      <c r="D1729" s="8" t="s">
        <v>10</v>
      </c>
      <c r="E1729" s="8" t="s">
        <v>11</v>
      </c>
      <c r="F1729" s="8">
        <v>349043</v>
      </c>
      <c r="G1729" s="8">
        <v>4903614</v>
      </c>
      <c r="H1729" s="31">
        <v>26125.42</v>
      </c>
      <c r="I1729" s="8">
        <v>27045</v>
      </c>
      <c r="J1729" s="8">
        <v>51</v>
      </c>
      <c r="K1729" s="8">
        <v>5</v>
      </c>
      <c r="L1729" s="32" cm="1">
        <f t="array" ref="L1729">ConvRate(K1729,J1729)</f>
        <v>9.8039215686274508E-2</v>
      </c>
      <c r="M1729" s="33">
        <v>28060</v>
      </c>
      <c r="N1729" s="33" cm="1">
        <f t="array" ref="N1729">Profit(M1729,H1729)</f>
        <v>1934.58</v>
      </c>
      <c r="O1729" s="34">
        <f t="shared" si="52"/>
        <v>0.96599815122943233</v>
      </c>
      <c r="P1729" s="34" cm="1">
        <f t="array" ref="P1729">CostperConv('Master Data'!$H1729,'Master Data'!$K1729)</f>
        <v>5225.0839999999998</v>
      </c>
      <c r="Q1729" s="32">
        <f t="shared" si="53"/>
        <v>5.5153199252632856E-3</v>
      </c>
      <c r="R1729" s="35" cm="1">
        <f t="array" ref="R1729">ProfitPCNT(N1729,H1729)</f>
        <v>7.404971862653309E-2</v>
      </c>
      <c r="T1729" s="11"/>
      <c r="U1729" s="11"/>
    </row>
    <row r="1730" spans="1:21" x14ac:dyDescent="0.2">
      <c r="A1730" s="7">
        <v>189</v>
      </c>
      <c r="B1730" s="36">
        <v>44365</v>
      </c>
      <c r="C1730" s="7" t="str" cm="1">
        <f t="array" ref="C1730">Host(D1730)</f>
        <v>Facebook</v>
      </c>
      <c r="D1730" s="7" t="s">
        <v>12</v>
      </c>
      <c r="E1730" s="7" t="s">
        <v>11</v>
      </c>
      <c r="F1730" s="7">
        <v>348934</v>
      </c>
      <c r="G1730" s="7">
        <v>4021492</v>
      </c>
      <c r="H1730" s="37">
        <v>308466.11</v>
      </c>
      <c r="I1730" s="7">
        <v>38570</v>
      </c>
      <c r="J1730" s="7">
        <v>1220</v>
      </c>
      <c r="K1730" s="7">
        <v>56</v>
      </c>
      <c r="L1730" s="38" cm="1">
        <f t="array" ref="L1730">ConvRate(K1730,J1730)</f>
        <v>4.5901639344262293E-2</v>
      </c>
      <c r="M1730" s="39">
        <v>228506</v>
      </c>
      <c r="N1730" s="39" cm="1">
        <f t="array" ref="N1730">Profit(M1730,H1730)</f>
        <v>-79960.11</v>
      </c>
      <c r="O1730" s="40">
        <f t="shared" ref="O1730:O1793" si="54">H1730/I1730</f>
        <v>7.997565724656468</v>
      </c>
      <c r="P1730" s="40" cm="1">
        <f t="array" ref="P1730">CostperConv('Master Data'!$H1730,'Master Data'!$K1730)</f>
        <v>5508.3233928571426</v>
      </c>
      <c r="Q1730" s="38">
        <f t="shared" si="53"/>
        <v>9.590967730384644E-3</v>
      </c>
      <c r="R1730" s="41" cm="1">
        <f t="array" ref="R1730">ProfitPCNT(N1730,H1730)</f>
        <v>-0.25921846001170112</v>
      </c>
      <c r="T1730" s="11"/>
      <c r="U1730" s="11"/>
    </row>
    <row r="1731" spans="1:21" x14ac:dyDescent="0.2">
      <c r="A1731" s="8">
        <v>190</v>
      </c>
      <c r="B1731" s="30">
        <v>44365</v>
      </c>
      <c r="C1731" s="8" t="str" cm="1">
        <f t="array" ref="C1731">Host(D1731)</f>
        <v>Google</v>
      </c>
      <c r="D1731" s="8" t="s">
        <v>13</v>
      </c>
      <c r="E1731" s="8" t="s">
        <v>14</v>
      </c>
      <c r="F1731" s="8">
        <v>89459845</v>
      </c>
      <c r="G1731" s="8">
        <v>429648</v>
      </c>
      <c r="H1731" s="31">
        <v>100849.95</v>
      </c>
      <c r="I1731" s="8">
        <v>8810</v>
      </c>
      <c r="J1731" s="8">
        <v>149</v>
      </c>
      <c r="K1731" s="8">
        <v>30</v>
      </c>
      <c r="L1731" s="32" cm="1">
        <f t="array" ref="L1731">ConvRate(K1731,J1731)</f>
        <v>0.20134228187919462</v>
      </c>
      <c r="M1731" s="33">
        <v>197873</v>
      </c>
      <c r="N1731" s="33" cm="1">
        <f t="array" ref="N1731">Profit(M1731,H1731)</f>
        <v>97023.05</v>
      </c>
      <c r="O1731" s="34">
        <f t="shared" si="54"/>
        <v>11.447213393870602</v>
      </c>
      <c r="P1731" s="34" cm="1">
        <f t="array" ref="P1731">CostperConv('Master Data'!$H1731,'Master Data'!$K1731)</f>
        <v>3361.665</v>
      </c>
      <c r="Q1731" s="32">
        <f t="shared" ref="Q1731:Q1794" si="55">I1731/G1731</f>
        <v>2.0505157710497896E-2</v>
      </c>
      <c r="R1731" s="35" cm="1">
        <f t="array" ref="R1731">ProfitPCNT(N1731,H1731)</f>
        <v>0.96205352605529304</v>
      </c>
      <c r="T1731" s="11"/>
      <c r="U1731" s="11"/>
    </row>
    <row r="1732" spans="1:21" x14ac:dyDescent="0.2">
      <c r="A1732" s="7">
        <v>191</v>
      </c>
      <c r="B1732" s="36">
        <v>44365</v>
      </c>
      <c r="C1732" s="7" t="str" cm="1">
        <f t="array" ref="C1732">Host(D1732)</f>
        <v>Google</v>
      </c>
      <c r="D1732" s="7" t="s">
        <v>15</v>
      </c>
      <c r="E1732" s="7" t="s">
        <v>14</v>
      </c>
      <c r="F1732" s="7">
        <v>127823</v>
      </c>
      <c r="G1732" s="7">
        <v>10634468</v>
      </c>
      <c r="H1732" s="37">
        <v>210924.11</v>
      </c>
      <c r="I1732" s="7">
        <v>25214</v>
      </c>
      <c r="J1732" s="7">
        <v>407</v>
      </c>
      <c r="K1732" s="7">
        <v>44</v>
      </c>
      <c r="L1732" s="38" cm="1">
        <f t="array" ref="L1732">ConvRate(K1732,J1732)</f>
        <v>0.10810810810810811</v>
      </c>
      <c r="M1732" s="39">
        <v>104599</v>
      </c>
      <c r="N1732" s="39" cm="1">
        <f t="array" ref="N1732">Profit(M1732,H1732)</f>
        <v>-106325.11</v>
      </c>
      <c r="O1732" s="40">
        <f t="shared" si="54"/>
        <v>8.3653569445546125</v>
      </c>
      <c r="P1732" s="40" cm="1">
        <f t="array" ref="P1732">CostperConv('Master Data'!$H1732,'Master Data'!$K1732)</f>
        <v>4793.7297727272726</v>
      </c>
      <c r="Q1732" s="38">
        <f t="shared" si="55"/>
        <v>2.3709695680122411E-3</v>
      </c>
      <c r="R1732" s="41" cm="1">
        <f t="array" ref="R1732">ProfitPCNT(N1732,H1732)</f>
        <v>-0.5040917797401161</v>
      </c>
      <c r="T1732" s="11"/>
      <c r="U1732" s="11"/>
    </row>
    <row r="1733" spans="1:21" x14ac:dyDescent="0.2">
      <c r="A1733" s="8">
        <v>192</v>
      </c>
      <c r="B1733" s="30">
        <v>44365</v>
      </c>
      <c r="C1733" s="8" t="str" cm="1">
        <f t="array" ref="C1733">Host(D1733)</f>
        <v>YouTube</v>
      </c>
      <c r="D1733" s="8" t="s">
        <v>16</v>
      </c>
      <c r="E1733" s="8" t="s">
        <v>17</v>
      </c>
      <c r="F1733" s="8">
        <v>10934</v>
      </c>
      <c r="G1733" s="8">
        <v>4363872</v>
      </c>
      <c r="H1733" s="31">
        <v>93016.34</v>
      </c>
      <c r="I1733" s="8">
        <v>44720</v>
      </c>
      <c r="J1733" s="8">
        <v>140</v>
      </c>
      <c r="K1733" s="8">
        <v>36</v>
      </c>
      <c r="L1733" s="32" cm="1">
        <f t="array" ref="L1733">ConvRate(K1733,J1733)</f>
        <v>0.25714285714285712</v>
      </c>
      <c r="M1733" s="33">
        <v>211283</v>
      </c>
      <c r="N1733" s="33" cm="1">
        <f t="array" ref="N1733">Profit(M1733,H1733)</f>
        <v>118266.66</v>
      </c>
      <c r="O1733" s="34">
        <f t="shared" si="54"/>
        <v>2.079971824686941</v>
      </c>
      <c r="P1733" s="34" cm="1">
        <f t="array" ref="P1733">CostperConv('Master Data'!$H1733,'Master Data'!$K1733)</f>
        <v>2583.7872222222222</v>
      </c>
      <c r="Q1733" s="32">
        <f t="shared" si="55"/>
        <v>1.0247779953215859E-2</v>
      </c>
      <c r="R1733" s="35" cm="1">
        <f t="array" ref="R1733">ProfitPCNT(N1733,H1733)</f>
        <v>1.2714611217770986</v>
      </c>
      <c r="T1733" s="11"/>
      <c r="U1733" s="11"/>
    </row>
    <row r="1734" spans="1:21" x14ac:dyDescent="0.2">
      <c r="A1734" s="7">
        <v>193</v>
      </c>
      <c r="B1734" s="36">
        <v>44365</v>
      </c>
      <c r="C1734" s="7" t="str" cm="1">
        <f t="array" ref="C1734">Host(D1734)</f>
        <v>Instagram</v>
      </c>
      <c r="D1734" s="7" t="s">
        <v>18</v>
      </c>
      <c r="E1734" s="7" t="s">
        <v>11</v>
      </c>
      <c r="F1734" s="7">
        <v>9034945</v>
      </c>
      <c r="G1734" s="7">
        <v>12032526</v>
      </c>
      <c r="H1734" s="37">
        <v>277382.42</v>
      </c>
      <c r="I1734" s="7">
        <v>21996</v>
      </c>
      <c r="J1734" s="7">
        <v>710</v>
      </c>
      <c r="K1734" s="7">
        <v>58</v>
      </c>
      <c r="L1734" s="38" cm="1">
        <f t="array" ref="L1734">ConvRate(K1734,J1734)</f>
        <v>8.1690140845070425E-2</v>
      </c>
      <c r="M1734" s="39">
        <v>497633</v>
      </c>
      <c r="N1734" s="39" cm="1">
        <f t="array" ref="N1734">Profit(M1734,H1734)</f>
        <v>220250.58</v>
      </c>
      <c r="O1734" s="40">
        <f t="shared" si="54"/>
        <v>12.610584651754865</v>
      </c>
      <c r="P1734" s="40" cm="1">
        <f t="array" ref="P1734">CostperConv('Master Data'!$H1734,'Master Data'!$K1734)</f>
        <v>4782.4555172413793</v>
      </c>
      <c r="Q1734" s="38">
        <f t="shared" si="55"/>
        <v>1.8280450838003592E-3</v>
      </c>
      <c r="R1734" s="41" cm="1">
        <f t="array" ref="R1734">ProfitPCNT(N1734,H1734)</f>
        <v>0.79403222453679656</v>
      </c>
      <c r="T1734" s="11"/>
      <c r="U1734" s="11"/>
    </row>
    <row r="1735" spans="1:21" x14ac:dyDescent="0.2">
      <c r="A1735" s="8">
        <v>194</v>
      </c>
      <c r="B1735" s="30">
        <v>44365</v>
      </c>
      <c r="C1735" s="8" t="str" cm="1">
        <f t="array" ref="C1735">Host(D1735)</f>
        <v>Instagram</v>
      </c>
      <c r="D1735" s="8" t="s">
        <v>19</v>
      </c>
      <c r="E1735" s="8" t="s">
        <v>11</v>
      </c>
      <c r="F1735" s="8">
        <v>983498</v>
      </c>
      <c r="G1735" s="8">
        <v>15497230</v>
      </c>
      <c r="H1735" s="31">
        <v>60557.81</v>
      </c>
      <c r="I1735" s="8">
        <v>52162</v>
      </c>
      <c r="J1735" s="8">
        <v>1197</v>
      </c>
      <c r="K1735" s="8">
        <v>17</v>
      </c>
      <c r="L1735" s="32" cm="1">
        <f t="array" ref="L1735">ConvRate(K1735,J1735)</f>
        <v>1.4202172096908938E-2</v>
      </c>
      <c r="M1735" s="33">
        <v>43167</v>
      </c>
      <c r="N1735" s="33" cm="1">
        <f t="array" ref="N1735">Profit(M1735,H1735)</f>
        <v>-17390.810000000001</v>
      </c>
      <c r="O1735" s="34">
        <f t="shared" si="54"/>
        <v>1.1609564433879069</v>
      </c>
      <c r="P1735" s="34" cm="1">
        <f t="array" ref="P1735">CostperConv('Master Data'!$H1735,'Master Data'!$K1735)</f>
        <v>3562.2241176470588</v>
      </c>
      <c r="Q1735" s="32">
        <f t="shared" si="55"/>
        <v>3.3658918400256044E-3</v>
      </c>
      <c r="R1735" s="35" cm="1">
        <f t="array" ref="R1735">ProfitPCNT(N1735,H1735)</f>
        <v>-0.28717699665823454</v>
      </c>
      <c r="T1735" s="11"/>
      <c r="U1735" s="11"/>
    </row>
    <row r="1736" spans="1:21" x14ac:dyDescent="0.2">
      <c r="A1736" s="7">
        <v>195</v>
      </c>
      <c r="B1736" s="36">
        <v>44365</v>
      </c>
      <c r="C1736" s="7" t="str" cm="1">
        <f t="array" ref="C1736">Host(D1736)</f>
        <v>Facebook</v>
      </c>
      <c r="D1736" s="7" t="s">
        <v>20</v>
      </c>
      <c r="E1736" s="7" t="s">
        <v>11</v>
      </c>
      <c r="F1736" s="7">
        <v>4387490</v>
      </c>
      <c r="G1736" s="7">
        <v>82833</v>
      </c>
      <c r="H1736" s="37">
        <v>16313.59</v>
      </c>
      <c r="I1736" s="7">
        <v>2538</v>
      </c>
      <c r="J1736" s="7">
        <v>25</v>
      </c>
      <c r="K1736" s="7">
        <v>7</v>
      </c>
      <c r="L1736" s="38" cm="1">
        <f t="array" ref="L1736">ConvRate(K1736,J1736)</f>
        <v>0.28000000000000003</v>
      </c>
      <c r="M1736" s="39">
        <v>34014</v>
      </c>
      <c r="N1736" s="39" cm="1">
        <f t="array" ref="N1736">Profit(M1736,H1736)</f>
        <v>17700.41</v>
      </c>
      <c r="O1736" s="40">
        <f t="shared" si="54"/>
        <v>6.4277344365642239</v>
      </c>
      <c r="P1736" s="40" cm="1">
        <f t="array" ref="P1736">CostperConv('Master Data'!$H1736,'Master Data'!$K1736)</f>
        <v>2330.5128571428572</v>
      </c>
      <c r="Q1736" s="38">
        <f t="shared" si="55"/>
        <v>3.0639962333852449E-2</v>
      </c>
      <c r="R1736" s="41" cm="1">
        <f t="array" ref="R1736">ProfitPCNT(N1736,H1736)</f>
        <v>1.0850101050719063</v>
      </c>
      <c r="T1736" s="11"/>
      <c r="U1736" s="11"/>
    </row>
    <row r="1737" spans="1:21" x14ac:dyDescent="0.2">
      <c r="A1737" s="8">
        <v>196</v>
      </c>
      <c r="B1737" s="30">
        <v>44365</v>
      </c>
      <c r="C1737" s="8" t="str" cm="1">
        <f t="array" ref="C1737">Host(D1737)</f>
        <v>Facebook</v>
      </c>
      <c r="D1737" s="8" t="s">
        <v>21</v>
      </c>
      <c r="E1737" s="8" t="s">
        <v>11</v>
      </c>
      <c r="F1737" s="8">
        <v>544756</v>
      </c>
      <c r="G1737" s="8">
        <v>1230451</v>
      </c>
      <c r="H1737" s="31">
        <v>158210.95000000001</v>
      </c>
      <c r="I1737" s="8">
        <v>12649</v>
      </c>
      <c r="J1737" s="8">
        <v>106</v>
      </c>
      <c r="K1737" s="8">
        <v>19</v>
      </c>
      <c r="L1737" s="32" cm="1">
        <f t="array" ref="L1737">ConvRate(K1737,J1737)</f>
        <v>0.17924528301886791</v>
      </c>
      <c r="M1737" s="33">
        <v>20347</v>
      </c>
      <c r="N1737" s="33" cm="1">
        <f t="array" ref="N1737">Profit(M1737,H1737)</f>
        <v>-137863.95000000001</v>
      </c>
      <c r="O1737" s="34">
        <f t="shared" si="54"/>
        <v>12.507783223970275</v>
      </c>
      <c r="P1737" s="34" cm="1">
        <f t="array" ref="P1737">CostperConv('Master Data'!$H1737,'Master Data'!$K1737)</f>
        <v>8326.8921052631576</v>
      </c>
      <c r="Q1737" s="32">
        <f t="shared" si="55"/>
        <v>1.0279970514876252E-2</v>
      </c>
      <c r="R1737" s="35" cm="1">
        <f t="array" ref="R1737">ProfitPCNT(N1737,H1737)</f>
        <v>-0.87139322531089036</v>
      </c>
      <c r="T1737" s="11"/>
      <c r="U1737" s="11"/>
    </row>
    <row r="1738" spans="1:21" x14ac:dyDescent="0.2">
      <c r="A1738" s="7">
        <v>197</v>
      </c>
      <c r="B1738" s="36">
        <v>44365</v>
      </c>
      <c r="C1738" s="7" t="str" cm="1">
        <f t="array" ref="C1738">Host(D1738)</f>
        <v>Instagram</v>
      </c>
      <c r="D1738" s="7" t="s">
        <v>22</v>
      </c>
      <c r="E1738" s="7" t="s">
        <v>17</v>
      </c>
      <c r="F1738" s="7">
        <v>374754</v>
      </c>
      <c r="G1738" s="7">
        <v>2035595</v>
      </c>
      <c r="H1738" s="37">
        <v>502417.68</v>
      </c>
      <c r="I1738" s="7">
        <v>26040</v>
      </c>
      <c r="J1738" s="7">
        <v>1060</v>
      </c>
      <c r="K1738" s="7">
        <v>126</v>
      </c>
      <c r="L1738" s="38" cm="1">
        <f t="array" ref="L1738">ConvRate(K1738,J1738)</f>
        <v>0.11886792452830189</v>
      </c>
      <c r="M1738" s="39">
        <v>870636</v>
      </c>
      <c r="N1738" s="39" cm="1">
        <f t="array" ref="N1738">Profit(M1738,H1738)</f>
        <v>368218.32</v>
      </c>
      <c r="O1738" s="40">
        <f t="shared" si="54"/>
        <v>19.294073732718893</v>
      </c>
      <c r="P1738" s="40" cm="1">
        <f t="array" ref="P1738">CostperConv('Master Data'!$H1738,'Master Data'!$K1738)</f>
        <v>3987.4419047619049</v>
      </c>
      <c r="Q1738" s="38">
        <f t="shared" si="55"/>
        <v>1.2792328532935087E-2</v>
      </c>
      <c r="R1738" s="41" cm="1">
        <f t="array" ref="R1738">ProfitPCNT(N1738,H1738)</f>
        <v>0.73289283928065596</v>
      </c>
      <c r="T1738" s="11"/>
      <c r="U1738" s="11"/>
    </row>
    <row r="1739" spans="1:21" x14ac:dyDescent="0.2">
      <c r="A1739" s="8">
        <v>198</v>
      </c>
      <c r="B1739" s="30">
        <v>44365</v>
      </c>
      <c r="C1739" s="8" t="str" cm="1">
        <f t="array" ref="C1739">Host(D1739)</f>
        <v>Google</v>
      </c>
      <c r="D1739" s="8" t="s">
        <v>23</v>
      </c>
      <c r="E1739" s="8" t="s">
        <v>24</v>
      </c>
      <c r="F1739" s="8">
        <v>39889</v>
      </c>
      <c r="G1739" s="8">
        <v>472494459</v>
      </c>
      <c r="H1739" s="31">
        <v>304353.51</v>
      </c>
      <c r="I1739" s="8">
        <v>42958</v>
      </c>
      <c r="J1739" s="8">
        <v>740</v>
      </c>
      <c r="K1739" s="8">
        <v>114</v>
      </c>
      <c r="L1739" s="32" cm="1">
        <f t="array" ref="L1739">ConvRate(K1739,J1739)</f>
        <v>0.15405405405405406</v>
      </c>
      <c r="M1739" s="33">
        <v>535653</v>
      </c>
      <c r="N1739" s="33" cm="1">
        <f t="array" ref="N1739">Profit(M1739,H1739)</f>
        <v>231299.49</v>
      </c>
      <c r="O1739" s="34">
        <f t="shared" si="54"/>
        <v>7.0849087480795196</v>
      </c>
      <c r="P1739" s="34" cm="1">
        <f t="array" ref="P1739">CostperConv('Master Data'!$H1739,'Master Data'!$K1739)</f>
        <v>2669.7676315789477</v>
      </c>
      <c r="Q1739" s="32">
        <f t="shared" si="55"/>
        <v>9.0917468304109789E-5</v>
      </c>
      <c r="R1739" s="35" cm="1">
        <f t="array" ref="R1739">ProfitPCNT(N1739,H1739)</f>
        <v>0.75996984559172653</v>
      </c>
      <c r="T1739" s="11"/>
      <c r="U1739" s="11"/>
    </row>
    <row r="1740" spans="1:21" x14ac:dyDescent="0.2">
      <c r="A1740" s="7">
        <v>199</v>
      </c>
      <c r="B1740" s="36">
        <v>44366</v>
      </c>
      <c r="C1740" s="7" t="str" cm="1">
        <f t="array" ref="C1740">Host(D1740)</f>
        <v>Facebook</v>
      </c>
      <c r="D1740" s="7" t="s">
        <v>10</v>
      </c>
      <c r="E1740" s="7" t="s">
        <v>11</v>
      </c>
      <c r="F1740" s="7">
        <v>349043</v>
      </c>
      <c r="G1740" s="7">
        <v>13682757</v>
      </c>
      <c r="H1740" s="37">
        <v>61623.87</v>
      </c>
      <c r="I1740" s="7">
        <v>25476</v>
      </c>
      <c r="J1740" s="7">
        <v>81</v>
      </c>
      <c r="K1740" s="7">
        <v>10</v>
      </c>
      <c r="L1740" s="38" cm="1">
        <f t="array" ref="L1740">ConvRate(K1740,J1740)</f>
        <v>0.12345679012345678</v>
      </c>
      <c r="M1740" s="39">
        <v>50019</v>
      </c>
      <c r="N1740" s="39" cm="1">
        <f t="array" ref="N1740">Profit(M1740,H1740)</f>
        <v>-11604.87</v>
      </c>
      <c r="O1740" s="40">
        <f t="shared" si="54"/>
        <v>2.41889896373057</v>
      </c>
      <c r="P1740" s="40" cm="1">
        <f t="array" ref="P1740">CostperConv('Master Data'!$H1740,'Master Data'!$K1740)</f>
        <v>6162.3870000000006</v>
      </c>
      <c r="Q1740" s="38">
        <f t="shared" si="55"/>
        <v>1.8619054624736814E-3</v>
      </c>
      <c r="R1740" s="41" cm="1">
        <f t="array" ref="R1740">ProfitPCNT(N1740,H1740)</f>
        <v>-0.18831777361597057</v>
      </c>
      <c r="T1740" s="11"/>
      <c r="U1740" s="11"/>
    </row>
    <row r="1741" spans="1:21" x14ac:dyDescent="0.2">
      <c r="A1741" s="8">
        <v>200</v>
      </c>
      <c r="B1741" s="30">
        <v>44366</v>
      </c>
      <c r="C1741" s="8" t="str" cm="1">
        <f t="array" ref="C1741">Host(D1741)</f>
        <v>Facebook</v>
      </c>
      <c r="D1741" s="8" t="s">
        <v>12</v>
      </c>
      <c r="E1741" s="8" t="s">
        <v>11</v>
      </c>
      <c r="F1741" s="8">
        <v>348934</v>
      </c>
      <c r="G1741" s="8">
        <v>8038319</v>
      </c>
      <c r="H1741" s="31">
        <v>425443.18</v>
      </c>
      <c r="I1741" s="8">
        <v>29770</v>
      </c>
      <c r="J1741" s="8">
        <v>758</v>
      </c>
      <c r="K1741" s="8">
        <v>54</v>
      </c>
      <c r="L1741" s="32" cm="1">
        <f t="array" ref="L1741">ConvRate(K1741,J1741)</f>
        <v>7.1240105540897103E-2</v>
      </c>
      <c r="M1741" s="33">
        <v>292848</v>
      </c>
      <c r="N1741" s="33" cm="1">
        <f t="array" ref="N1741">Profit(M1741,H1741)</f>
        <v>-132595.18</v>
      </c>
      <c r="O1741" s="34">
        <f t="shared" si="54"/>
        <v>14.291003694994961</v>
      </c>
      <c r="P1741" s="34" cm="1">
        <f t="array" ref="P1741">CostperConv('Master Data'!$H1741,'Master Data'!$K1741)</f>
        <v>7878.577407407407</v>
      </c>
      <c r="Q1741" s="32">
        <f t="shared" si="55"/>
        <v>3.7035106469399883E-3</v>
      </c>
      <c r="R1741" s="35" cm="1">
        <f t="array" ref="R1741">ProfitPCNT(N1741,H1741)</f>
        <v>-0.31166366328871459</v>
      </c>
      <c r="T1741" s="11"/>
      <c r="U1741" s="11"/>
    </row>
    <row r="1742" spans="1:21" x14ac:dyDescent="0.2">
      <c r="A1742" s="7">
        <v>201</v>
      </c>
      <c r="B1742" s="36">
        <v>44366</v>
      </c>
      <c r="C1742" s="7" t="str" cm="1">
        <f t="array" ref="C1742">Host(D1742)</f>
        <v>Google</v>
      </c>
      <c r="D1742" s="7" t="s">
        <v>13</v>
      </c>
      <c r="E1742" s="7" t="s">
        <v>14</v>
      </c>
      <c r="F1742" s="7">
        <v>89459845</v>
      </c>
      <c r="G1742" s="7">
        <v>482919</v>
      </c>
      <c r="H1742" s="37">
        <v>11141.41</v>
      </c>
      <c r="I1742" s="7">
        <v>8174</v>
      </c>
      <c r="J1742" s="7">
        <v>12</v>
      </c>
      <c r="K1742" s="7">
        <v>2</v>
      </c>
      <c r="L1742" s="38" cm="1">
        <f t="array" ref="L1742">ConvRate(K1742,J1742)</f>
        <v>0.16666666666666666</v>
      </c>
      <c r="M1742" s="39">
        <v>17133</v>
      </c>
      <c r="N1742" s="39" cm="1">
        <f t="array" ref="N1742">Profit(M1742,H1742)</f>
        <v>5991.59</v>
      </c>
      <c r="O1742" s="40">
        <f t="shared" si="54"/>
        <v>1.3630303401027648</v>
      </c>
      <c r="P1742" s="40" cm="1">
        <f t="array" ref="P1742">CostperConv('Master Data'!$H1742,'Master Data'!$K1742)</f>
        <v>5570.7049999999999</v>
      </c>
      <c r="Q1742" s="38">
        <f t="shared" si="55"/>
        <v>1.6926234006116966E-2</v>
      </c>
      <c r="R1742" s="41" cm="1">
        <f t="array" ref="R1742">ProfitPCNT(N1742,H1742)</f>
        <v>0.53777663688886779</v>
      </c>
      <c r="T1742" s="11"/>
      <c r="U1742" s="11"/>
    </row>
    <row r="1743" spans="1:21" x14ac:dyDescent="0.2">
      <c r="A1743" s="8">
        <v>202</v>
      </c>
      <c r="B1743" s="30">
        <v>44366</v>
      </c>
      <c r="C1743" s="8" t="str" cm="1">
        <f t="array" ref="C1743">Host(D1743)</f>
        <v>Google</v>
      </c>
      <c r="D1743" s="8" t="s">
        <v>15</v>
      </c>
      <c r="E1743" s="8" t="s">
        <v>14</v>
      </c>
      <c r="F1743" s="8">
        <v>127823</v>
      </c>
      <c r="G1743" s="8">
        <v>6826902</v>
      </c>
      <c r="H1743" s="31">
        <v>96953.09</v>
      </c>
      <c r="I1743" s="8">
        <v>24690</v>
      </c>
      <c r="J1743" s="8">
        <v>249</v>
      </c>
      <c r="K1743" s="8">
        <v>17</v>
      </c>
      <c r="L1743" s="32" cm="1">
        <f t="array" ref="L1743">ConvRate(K1743,J1743)</f>
        <v>6.8273092369477914E-2</v>
      </c>
      <c r="M1743" s="33">
        <v>65563</v>
      </c>
      <c r="N1743" s="33" cm="1">
        <f t="array" ref="N1743">Profit(M1743,H1743)</f>
        <v>-31390.09</v>
      </c>
      <c r="O1743" s="34">
        <f t="shared" si="54"/>
        <v>3.9268161198865936</v>
      </c>
      <c r="P1743" s="34" cm="1">
        <f t="array" ref="P1743">CostperConv('Master Data'!$H1743,'Master Data'!$K1743)</f>
        <v>5703.1229411764707</v>
      </c>
      <c r="Q1743" s="32">
        <f t="shared" si="55"/>
        <v>3.6165745458188797E-3</v>
      </c>
      <c r="R1743" s="35" cm="1">
        <f t="array" ref="R1743">ProfitPCNT(N1743,H1743)</f>
        <v>-0.32376575104517041</v>
      </c>
      <c r="T1743" s="11"/>
      <c r="U1743" s="11"/>
    </row>
    <row r="1744" spans="1:21" x14ac:dyDescent="0.2">
      <c r="A1744" s="7">
        <v>203</v>
      </c>
      <c r="B1744" s="36">
        <v>44366</v>
      </c>
      <c r="C1744" s="7" t="str" cm="1">
        <f t="array" ref="C1744">Host(D1744)</f>
        <v>YouTube</v>
      </c>
      <c r="D1744" s="7" t="s">
        <v>16</v>
      </c>
      <c r="E1744" s="7" t="s">
        <v>17</v>
      </c>
      <c r="F1744" s="7">
        <v>10934</v>
      </c>
      <c r="G1744" s="7">
        <v>3362229</v>
      </c>
      <c r="H1744" s="37">
        <v>806924.47</v>
      </c>
      <c r="I1744" s="7">
        <v>51570</v>
      </c>
      <c r="J1744" s="7">
        <v>1787</v>
      </c>
      <c r="K1744" s="7">
        <v>356</v>
      </c>
      <c r="L1744" s="38" cm="1">
        <f t="array" ref="L1744">ConvRate(K1744,J1744)</f>
        <v>0.19921656407386681</v>
      </c>
      <c r="M1744" s="39">
        <v>2522531</v>
      </c>
      <c r="N1744" s="39" cm="1">
        <f t="array" ref="N1744">Profit(M1744,H1744)</f>
        <v>1715606.53</v>
      </c>
      <c r="O1744" s="40">
        <f t="shared" si="54"/>
        <v>15.64716831491177</v>
      </c>
      <c r="P1744" s="40" cm="1">
        <f t="array" ref="P1744">CostperConv('Master Data'!$H1744,'Master Data'!$K1744)</f>
        <v>2266.6417696629214</v>
      </c>
      <c r="Q1744" s="38">
        <f t="shared" si="55"/>
        <v>1.5338039140106162E-2</v>
      </c>
      <c r="R1744" s="41" cm="1">
        <f t="array" ref="R1744">ProfitPCNT(N1744,H1744)</f>
        <v>2.1261054705652938</v>
      </c>
      <c r="T1744" s="11"/>
      <c r="U1744" s="11"/>
    </row>
    <row r="1745" spans="1:21" x14ac:dyDescent="0.2">
      <c r="A1745" s="8">
        <v>204</v>
      </c>
      <c r="B1745" s="30">
        <v>44366</v>
      </c>
      <c r="C1745" s="8" t="str" cm="1">
        <f t="array" ref="C1745">Host(D1745)</f>
        <v>Instagram</v>
      </c>
      <c r="D1745" s="8" t="s">
        <v>18</v>
      </c>
      <c r="E1745" s="8" t="s">
        <v>11</v>
      </c>
      <c r="F1745" s="8">
        <v>9034945</v>
      </c>
      <c r="G1745" s="8">
        <v>5051226</v>
      </c>
      <c r="H1745" s="31">
        <v>244942.27</v>
      </c>
      <c r="I1745" s="8">
        <v>34163</v>
      </c>
      <c r="J1745" s="8">
        <v>1180</v>
      </c>
      <c r="K1745" s="8">
        <v>107</v>
      </c>
      <c r="L1745" s="32" cm="1">
        <f t="array" ref="L1745">ConvRate(K1745,J1745)</f>
        <v>9.0677966101694915E-2</v>
      </c>
      <c r="M1745" s="33">
        <v>585608</v>
      </c>
      <c r="N1745" s="33" cm="1">
        <f t="array" ref="N1745">Profit(M1745,H1745)</f>
        <v>340665.73</v>
      </c>
      <c r="O1745" s="34">
        <f t="shared" si="54"/>
        <v>7.1698114919649907</v>
      </c>
      <c r="P1745" s="34" cm="1">
        <f t="array" ref="P1745">CostperConv('Master Data'!$H1745,'Master Data'!$K1745)</f>
        <v>2289.1800934579437</v>
      </c>
      <c r="Q1745" s="32">
        <f t="shared" si="55"/>
        <v>6.763308551230929E-3</v>
      </c>
      <c r="R1745" s="35" cm="1">
        <f t="array" ref="R1745">ProfitPCNT(N1745,H1745)</f>
        <v>1.3908000852609066</v>
      </c>
      <c r="T1745" s="11"/>
      <c r="U1745" s="11"/>
    </row>
    <row r="1746" spans="1:21" x14ac:dyDescent="0.2">
      <c r="A1746" s="7">
        <v>205</v>
      </c>
      <c r="B1746" s="36">
        <v>44366</v>
      </c>
      <c r="C1746" s="7" t="str" cm="1">
        <f t="array" ref="C1746">Host(D1746)</f>
        <v>Instagram</v>
      </c>
      <c r="D1746" s="7" t="s">
        <v>19</v>
      </c>
      <c r="E1746" s="7" t="s">
        <v>11</v>
      </c>
      <c r="F1746" s="7">
        <v>983498</v>
      </c>
      <c r="G1746" s="7">
        <v>12180753</v>
      </c>
      <c r="H1746" s="37">
        <v>9327.0400000000009</v>
      </c>
      <c r="I1746" s="7">
        <v>63482</v>
      </c>
      <c r="J1746" s="7">
        <v>153</v>
      </c>
      <c r="K1746" s="7">
        <v>2</v>
      </c>
      <c r="L1746" s="38" cm="1">
        <f t="array" ref="L1746">ConvRate(K1746,J1746)</f>
        <v>1.3071895424836602E-2</v>
      </c>
      <c r="M1746" s="39">
        <v>3445</v>
      </c>
      <c r="N1746" s="39" cm="1">
        <f t="array" ref="N1746">Profit(M1746,H1746)</f>
        <v>-5882.04</v>
      </c>
      <c r="O1746" s="40">
        <f t="shared" si="54"/>
        <v>0.14692416748054568</v>
      </c>
      <c r="P1746" s="40" cm="1">
        <f t="array" ref="P1746">CostperConv('Master Data'!$H1746,'Master Data'!$K1746)</f>
        <v>4663.5200000000004</v>
      </c>
      <c r="Q1746" s="38">
        <f t="shared" si="55"/>
        <v>5.2116646647378858E-3</v>
      </c>
      <c r="R1746" s="41" cm="1">
        <f t="array" ref="R1746">ProfitPCNT(N1746,H1746)</f>
        <v>-0.63064380553744803</v>
      </c>
      <c r="T1746" s="11"/>
      <c r="U1746" s="11"/>
    </row>
    <row r="1747" spans="1:21" x14ac:dyDescent="0.2">
      <c r="A1747" s="8">
        <v>206</v>
      </c>
      <c r="B1747" s="30">
        <v>44366</v>
      </c>
      <c r="C1747" s="8" t="str" cm="1">
        <f t="array" ref="C1747">Host(D1747)</f>
        <v>Facebook</v>
      </c>
      <c r="D1747" s="8" t="s">
        <v>20</v>
      </c>
      <c r="E1747" s="8" t="s">
        <v>11</v>
      </c>
      <c r="F1747" s="8">
        <v>4387490</v>
      </c>
      <c r="G1747" s="8">
        <v>106029</v>
      </c>
      <c r="H1747" s="31">
        <v>3442.4</v>
      </c>
      <c r="I1747" s="8">
        <v>3886</v>
      </c>
      <c r="J1747" s="8">
        <v>6</v>
      </c>
      <c r="K1747" s="8">
        <v>1</v>
      </c>
      <c r="L1747" s="32" cm="1">
        <f t="array" ref="L1747">ConvRate(K1747,J1747)</f>
        <v>0.16666666666666666</v>
      </c>
      <c r="M1747" s="33">
        <v>5853</v>
      </c>
      <c r="N1747" s="33" cm="1">
        <f t="array" ref="N1747">Profit(M1747,H1747)</f>
        <v>2410.6</v>
      </c>
      <c r="O1747" s="34">
        <f t="shared" si="54"/>
        <v>0.88584662892434385</v>
      </c>
      <c r="P1747" s="34" cm="1">
        <f t="array" ref="P1747">CostperConv('Master Data'!$H1747,'Master Data'!$K1747)</f>
        <v>3442.4</v>
      </c>
      <c r="Q1747" s="32">
        <f t="shared" si="55"/>
        <v>3.6650350375840572E-2</v>
      </c>
      <c r="R1747" s="35" cm="1">
        <f t="array" ref="R1747">ProfitPCNT(N1747,H1747)</f>
        <v>0.700267255403207</v>
      </c>
      <c r="T1747" s="11"/>
      <c r="U1747" s="11"/>
    </row>
    <row r="1748" spans="1:21" x14ac:dyDescent="0.2">
      <c r="A1748" s="7">
        <v>207</v>
      </c>
      <c r="B1748" s="36">
        <v>44366</v>
      </c>
      <c r="C1748" s="7" t="str" cm="1">
        <f t="array" ref="C1748">Host(D1748)</f>
        <v>Facebook</v>
      </c>
      <c r="D1748" s="7" t="s">
        <v>21</v>
      </c>
      <c r="E1748" s="7" t="s">
        <v>11</v>
      </c>
      <c r="F1748" s="7">
        <v>544756</v>
      </c>
      <c r="G1748" s="7">
        <v>1568285</v>
      </c>
      <c r="H1748" s="37">
        <v>438474.21</v>
      </c>
      <c r="I1748" s="7">
        <v>14086</v>
      </c>
      <c r="J1748" s="7">
        <v>238</v>
      </c>
      <c r="K1748" s="7">
        <v>43</v>
      </c>
      <c r="L1748" s="38" cm="1">
        <f t="array" ref="L1748">ConvRate(K1748,J1748)</f>
        <v>0.18067226890756302</v>
      </c>
      <c r="M1748" s="39">
        <v>80494</v>
      </c>
      <c r="N1748" s="39" cm="1">
        <f t="array" ref="N1748">Profit(M1748,H1748)</f>
        <v>-357980.21</v>
      </c>
      <c r="O1748" s="40">
        <f t="shared" si="54"/>
        <v>31.128369302853898</v>
      </c>
      <c r="P1748" s="40" cm="1">
        <f t="array" ref="P1748">CostperConv('Master Data'!$H1748,'Master Data'!$K1748)</f>
        <v>10197.074651162791</v>
      </c>
      <c r="Q1748" s="38">
        <f t="shared" si="55"/>
        <v>8.9817858361203474E-3</v>
      </c>
      <c r="R1748" s="41" cm="1">
        <f t="array" ref="R1748">ProfitPCNT(N1748,H1748)</f>
        <v>-0.81642249837225322</v>
      </c>
      <c r="T1748" s="11"/>
      <c r="U1748" s="11"/>
    </row>
    <row r="1749" spans="1:21" x14ac:dyDescent="0.2">
      <c r="A1749" s="8">
        <v>208</v>
      </c>
      <c r="B1749" s="30">
        <v>44366</v>
      </c>
      <c r="C1749" s="8" t="str" cm="1">
        <f t="array" ref="C1749">Host(D1749)</f>
        <v>Instagram</v>
      </c>
      <c r="D1749" s="8" t="s">
        <v>22</v>
      </c>
      <c r="E1749" s="8" t="s">
        <v>17</v>
      </c>
      <c r="F1749" s="8">
        <v>374754</v>
      </c>
      <c r="G1749" s="8">
        <v>3432368</v>
      </c>
      <c r="H1749" s="31">
        <v>337030.83</v>
      </c>
      <c r="I1749" s="8">
        <v>27493</v>
      </c>
      <c r="J1749" s="8">
        <v>794</v>
      </c>
      <c r="K1749" s="8">
        <v>118</v>
      </c>
      <c r="L1749" s="32" cm="1">
        <f t="array" ref="L1749">ConvRate(K1749,J1749)</f>
        <v>0.1486146095717884</v>
      </c>
      <c r="M1749" s="33">
        <v>483950</v>
      </c>
      <c r="N1749" s="33" cm="1">
        <f t="array" ref="N1749">Profit(M1749,H1749)</f>
        <v>146919.17000000001</v>
      </c>
      <c r="O1749" s="34">
        <f t="shared" si="54"/>
        <v>12.258786963954462</v>
      </c>
      <c r="P1749" s="34" cm="1">
        <f t="array" ref="P1749">CostperConv('Master Data'!$H1749,'Master Data'!$K1749)</f>
        <v>2856.1934745762715</v>
      </c>
      <c r="Q1749" s="32">
        <f t="shared" si="55"/>
        <v>8.0099220130242441E-3</v>
      </c>
      <c r="R1749" s="35" cm="1">
        <f t="array" ref="R1749">ProfitPCNT(N1749,H1749)</f>
        <v>0.43592204903035131</v>
      </c>
      <c r="T1749" s="11"/>
      <c r="U1749" s="11"/>
    </row>
    <row r="1750" spans="1:21" x14ac:dyDescent="0.2">
      <c r="A1750" s="7">
        <v>209</v>
      </c>
      <c r="B1750" s="36">
        <v>44366</v>
      </c>
      <c r="C1750" s="7" t="str" cm="1">
        <f t="array" ref="C1750">Host(D1750)</f>
        <v>Google</v>
      </c>
      <c r="D1750" s="7" t="s">
        <v>23</v>
      </c>
      <c r="E1750" s="7" t="s">
        <v>24</v>
      </c>
      <c r="F1750" s="7">
        <v>39889</v>
      </c>
      <c r="G1750" s="7">
        <v>16528801</v>
      </c>
      <c r="H1750" s="37">
        <v>488475.17</v>
      </c>
      <c r="I1750" s="7">
        <v>42794</v>
      </c>
      <c r="J1750" s="7">
        <v>889</v>
      </c>
      <c r="K1750" s="7">
        <v>154</v>
      </c>
      <c r="L1750" s="38" cm="1">
        <f t="array" ref="L1750">ConvRate(K1750,J1750)</f>
        <v>0.17322834645669291</v>
      </c>
      <c r="M1750" s="39">
        <v>595350</v>
      </c>
      <c r="N1750" s="39" cm="1">
        <f t="array" ref="N1750">Profit(M1750,H1750)</f>
        <v>106874.83</v>
      </c>
      <c r="O1750" s="40">
        <f t="shared" si="54"/>
        <v>11.414571435247932</v>
      </c>
      <c r="P1750" s="40" cm="1">
        <f t="array" ref="P1750">CostperConv('Master Data'!$H1750,'Master Data'!$K1750)</f>
        <v>3171.9166883116882</v>
      </c>
      <c r="Q1750" s="38">
        <f t="shared" si="55"/>
        <v>2.5890565201916339E-3</v>
      </c>
      <c r="R1750" s="41" cm="1">
        <f t="array" ref="R1750">ProfitPCNT(N1750,H1750)</f>
        <v>0.2187927586984616</v>
      </c>
      <c r="T1750" s="11"/>
      <c r="U1750" s="11"/>
    </row>
    <row r="1751" spans="1:21" x14ac:dyDescent="0.2">
      <c r="A1751" s="8">
        <v>210</v>
      </c>
      <c r="B1751" s="30">
        <v>44367</v>
      </c>
      <c r="C1751" s="8" t="str" cm="1">
        <f t="array" ref="C1751">Host(D1751)</f>
        <v>Facebook</v>
      </c>
      <c r="D1751" s="8" t="s">
        <v>10</v>
      </c>
      <c r="E1751" s="8" t="s">
        <v>11</v>
      </c>
      <c r="F1751" s="8">
        <v>349043</v>
      </c>
      <c r="G1751" s="8">
        <v>8570832</v>
      </c>
      <c r="H1751" s="31">
        <v>56394.14</v>
      </c>
      <c r="I1751" s="8">
        <v>27052</v>
      </c>
      <c r="J1751" s="8">
        <v>80</v>
      </c>
      <c r="K1751" s="8">
        <v>9</v>
      </c>
      <c r="L1751" s="32" cm="1">
        <f t="array" ref="L1751">ConvRate(K1751,J1751)</f>
        <v>0.1125</v>
      </c>
      <c r="M1751" s="33">
        <v>59147</v>
      </c>
      <c r="N1751" s="33" cm="1">
        <f t="array" ref="N1751">Profit(M1751,H1751)</f>
        <v>2752.86</v>
      </c>
      <c r="O1751" s="34">
        <f t="shared" si="54"/>
        <v>2.0846569569717581</v>
      </c>
      <c r="P1751" s="34" cm="1">
        <f t="array" ref="P1751">CostperConv('Master Data'!$H1751,'Master Data'!$K1751)</f>
        <v>6266.0155555555557</v>
      </c>
      <c r="Q1751" s="32">
        <f t="shared" si="55"/>
        <v>3.1562863441962226E-3</v>
      </c>
      <c r="R1751" s="35" cm="1">
        <f t="array" ref="R1751">ProfitPCNT(N1751,H1751)</f>
        <v>4.8814646344460616E-2</v>
      </c>
      <c r="T1751" s="11"/>
      <c r="U1751" s="11"/>
    </row>
    <row r="1752" spans="1:21" x14ac:dyDescent="0.2">
      <c r="A1752" s="7">
        <v>211</v>
      </c>
      <c r="B1752" s="36">
        <v>44367</v>
      </c>
      <c r="C1752" s="7" t="str" cm="1">
        <f t="array" ref="C1752">Host(D1752)</f>
        <v>Facebook</v>
      </c>
      <c r="D1752" s="7" t="s">
        <v>12</v>
      </c>
      <c r="E1752" s="7" t="s">
        <v>11</v>
      </c>
      <c r="F1752" s="7">
        <v>348934</v>
      </c>
      <c r="G1752" s="7">
        <v>6653476</v>
      </c>
      <c r="H1752" s="37">
        <v>530436.06999999995</v>
      </c>
      <c r="I1752" s="7">
        <v>45582</v>
      </c>
      <c r="J1752" s="7">
        <v>836</v>
      </c>
      <c r="K1752" s="7">
        <v>81</v>
      </c>
      <c r="L1752" s="38" cm="1">
        <f t="array" ref="L1752">ConvRate(K1752,J1752)</f>
        <v>9.6889952153110054E-2</v>
      </c>
      <c r="M1752" s="39">
        <v>317373</v>
      </c>
      <c r="N1752" s="39" cm="1">
        <f t="array" ref="N1752">Profit(M1752,H1752)</f>
        <v>-213063.07</v>
      </c>
      <c r="O1752" s="40">
        <f t="shared" si="54"/>
        <v>11.636963494361808</v>
      </c>
      <c r="P1752" s="40" cm="1">
        <f t="array" ref="P1752">CostperConv('Master Data'!$H1752,'Master Data'!$K1752)</f>
        <v>6548.5934567901231</v>
      </c>
      <c r="Q1752" s="38">
        <f t="shared" si="55"/>
        <v>6.8508551019046283E-3</v>
      </c>
      <c r="R1752" s="41" cm="1">
        <f t="array" ref="R1752">ProfitPCNT(N1752,H1752)</f>
        <v>-0.40167530462247791</v>
      </c>
      <c r="T1752" s="11"/>
      <c r="U1752" s="11"/>
    </row>
    <row r="1753" spans="1:21" x14ac:dyDescent="0.2">
      <c r="A1753" s="8">
        <v>212</v>
      </c>
      <c r="B1753" s="30">
        <v>44367</v>
      </c>
      <c r="C1753" s="8" t="str" cm="1">
        <f t="array" ref="C1753">Host(D1753)</f>
        <v>Google</v>
      </c>
      <c r="D1753" s="8" t="s">
        <v>13</v>
      </c>
      <c r="E1753" s="8" t="s">
        <v>14</v>
      </c>
      <c r="F1753" s="8">
        <v>89459845</v>
      </c>
      <c r="G1753" s="8">
        <v>579959</v>
      </c>
      <c r="H1753" s="31">
        <v>160726.91</v>
      </c>
      <c r="I1753" s="8">
        <v>12086</v>
      </c>
      <c r="J1753" s="8">
        <v>313</v>
      </c>
      <c r="K1753" s="8">
        <v>54</v>
      </c>
      <c r="L1753" s="32" cm="1">
        <f t="array" ref="L1753">ConvRate(K1753,J1753)</f>
        <v>0.17252396166134185</v>
      </c>
      <c r="M1753" s="33">
        <v>328280</v>
      </c>
      <c r="N1753" s="33" cm="1">
        <f t="array" ref="N1753">Profit(M1753,H1753)</f>
        <v>167553.09</v>
      </c>
      <c r="O1753" s="34">
        <f t="shared" si="54"/>
        <v>13.298602515306968</v>
      </c>
      <c r="P1753" s="34" cm="1">
        <f t="array" ref="P1753">CostperConv('Master Data'!$H1753,'Master Data'!$K1753)</f>
        <v>2976.4242592592595</v>
      </c>
      <c r="Q1753" s="32">
        <f t="shared" si="55"/>
        <v>2.0839404164777166E-2</v>
      </c>
      <c r="R1753" s="35" cm="1">
        <f t="array" ref="R1753">ProfitPCNT(N1753,H1753)</f>
        <v>1.042470672770353</v>
      </c>
      <c r="T1753" s="11"/>
      <c r="U1753" s="11"/>
    </row>
    <row r="1754" spans="1:21" x14ac:dyDescent="0.2">
      <c r="A1754" s="7">
        <v>213</v>
      </c>
      <c r="B1754" s="36">
        <v>44367</v>
      </c>
      <c r="C1754" s="7" t="str" cm="1">
        <f t="array" ref="C1754">Host(D1754)</f>
        <v>Google</v>
      </c>
      <c r="D1754" s="7" t="s">
        <v>15</v>
      </c>
      <c r="E1754" s="7" t="s">
        <v>14</v>
      </c>
      <c r="F1754" s="7">
        <v>127823</v>
      </c>
      <c r="G1754" s="7">
        <v>5632913</v>
      </c>
      <c r="H1754" s="37">
        <v>428897.92</v>
      </c>
      <c r="I1754" s="7">
        <v>34554</v>
      </c>
      <c r="J1754" s="7">
        <v>840</v>
      </c>
      <c r="K1754" s="7">
        <v>82</v>
      </c>
      <c r="L1754" s="38" cm="1">
        <f t="array" ref="L1754">ConvRate(K1754,J1754)</f>
        <v>9.7619047619047619E-2</v>
      </c>
      <c r="M1754" s="39">
        <v>255534</v>
      </c>
      <c r="N1754" s="39" cm="1">
        <f t="array" ref="N1754">Profit(M1754,H1754)</f>
        <v>-173363.92</v>
      </c>
      <c r="O1754" s="40">
        <f t="shared" si="54"/>
        <v>12.412395670544655</v>
      </c>
      <c r="P1754" s="40" cm="1">
        <f t="array" ref="P1754">CostperConv('Master Data'!$H1754,'Master Data'!$K1754)</f>
        <v>5230.4624390243898</v>
      </c>
      <c r="Q1754" s="38">
        <f t="shared" si="55"/>
        <v>6.1343038672885594E-3</v>
      </c>
      <c r="R1754" s="41" cm="1">
        <f t="array" ref="R1754">ProfitPCNT(N1754,H1754)</f>
        <v>-0.40420788237909855</v>
      </c>
      <c r="T1754" s="11"/>
      <c r="U1754" s="11"/>
    </row>
    <row r="1755" spans="1:21" x14ac:dyDescent="0.2">
      <c r="A1755" s="8">
        <v>214</v>
      </c>
      <c r="B1755" s="30">
        <v>44367</v>
      </c>
      <c r="C1755" s="8" t="str" cm="1">
        <f t="array" ref="C1755">Host(D1755)</f>
        <v>YouTube</v>
      </c>
      <c r="D1755" s="8" t="s">
        <v>16</v>
      </c>
      <c r="E1755" s="8" t="s">
        <v>17</v>
      </c>
      <c r="F1755" s="8">
        <v>10934</v>
      </c>
      <c r="G1755" s="8">
        <v>6418163</v>
      </c>
      <c r="H1755" s="31">
        <v>332171.96000000002</v>
      </c>
      <c r="I1755" s="8">
        <v>58635</v>
      </c>
      <c r="J1755" s="8">
        <v>945</v>
      </c>
      <c r="K1755" s="8">
        <v>186</v>
      </c>
      <c r="L1755" s="32" cm="1">
        <f t="array" ref="L1755">ConvRate(K1755,J1755)</f>
        <v>0.19682539682539682</v>
      </c>
      <c r="M1755" s="33">
        <v>1181051</v>
      </c>
      <c r="N1755" s="33" cm="1">
        <f t="array" ref="N1755">Profit(M1755,H1755)</f>
        <v>848879.04</v>
      </c>
      <c r="O1755" s="34">
        <f t="shared" si="54"/>
        <v>5.6650799010829713</v>
      </c>
      <c r="P1755" s="34" cm="1">
        <f t="array" ref="P1755">CostperConv('Master Data'!$H1755,'Master Data'!$K1755)</f>
        <v>1785.8707526881722</v>
      </c>
      <c r="Q1755" s="32">
        <f t="shared" si="55"/>
        <v>9.1357916587659124E-3</v>
      </c>
      <c r="R1755" s="35" cm="1">
        <f t="array" ref="R1755">ProfitPCNT(N1755,H1755)</f>
        <v>2.5555409312694546</v>
      </c>
      <c r="T1755" s="11"/>
      <c r="U1755" s="11"/>
    </row>
    <row r="1756" spans="1:21" x14ac:dyDescent="0.2">
      <c r="A1756" s="7">
        <v>215</v>
      </c>
      <c r="B1756" s="36">
        <v>44367</v>
      </c>
      <c r="C1756" s="7" t="str" cm="1">
        <f t="array" ref="C1756">Host(D1756)</f>
        <v>Instagram</v>
      </c>
      <c r="D1756" s="7" t="s">
        <v>18</v>
      </c>
      <c r="E1756" s="7" t="s">
        <v>11</v>
      </c>
      <c r="F1756" s="7">
        <v>9034945</v>
      </c>
      <c r="G1756" s="7">
        <v>7673050</v>
      </c>
      <c r="H1756" s="37">
        <v>439332.15</v>
      </c>
      <c r="I1756" s="7">
        <v>34271</v>
      </c>
      <c r="J1756" s="7">
        <v>1160</v>
      </c>
      <c r="K1756" s="7">
        <v>149</v>
      </c>
      <c r="L1756" s="38" cm="1">
        <f t="array" ref="L1756">ConvRate(K1756,J1756)</f>
        <v>0.12844827586206897</v>
      </c>
      <c r="M1756" s="39">
        <v>881962</v>
      </c>
      <c r="N1756" s="39" cm="1">
        <f t="array" ref="N1756">Profit(M1756,H1756)</f>
        <v>442629.85</v>
      </c>
      <c r="O1756" s="40">
        <f t="shared" si="54"/>
        <v>12.819356015289896</v>
      </c>
      <c r="P1756" s="40" cm="1">
        <f t="array" ref="P1756">CostperConv('Master Data'!$H1756,'Master Data'!$K1756)</f>
        <v>2948.5379194630873</v>
      </c>
      <c r="Q1756" s="38">
        <f t="shared" si="55"/>
        <v>4.4664116615948024E-3</v>
      </c>
      <c r="R1756" s="41" cm="1">
        <f t="array" ref="R1756">ProfitPCNT(N1756,H1756)</f>
        <v>1.0075061658929354</v>
      </c>
      <c r="T1756" s="11"/>
      <c r="U1756" s="11"/>
    </row>
    <row r="1757" spans="1:21" x14ac:dyDescent="0.2">
      <c r="A1757" s="8">
        <v>216</v>
      </c>
      <c r="B1757" s="30">
        <v>44367</v>
      </c>
      <c r="C1757" s="8" t="str" cm="1">
        <f t="array" ref="C1757">Host(D1757)</f>
        <v>Instagram</v>
      </c>
      <c r="D1757" s="8" t="s">
        <v>19</v>
      </c>
      <c r="E1757" s="8" t="s">
        <v>11</v>
      </c>
      <c r="F1757" s="8">
        <v>983498</v>
      </c>
      <c r="G1757" s="8">
        <v>12191495</v>
      </c>
      <c r="H1757" s="31">
        <v>144963.14000000001</v>
      </c>
      <c r="I1757" s="8">
        <v>60528</v>
      </c>
      <c r="J1757" s="8">
        <v>1010</v>
      </c>
      <c r="K1757" s="8">
        <v>43</v>
      </c>
      <c r="L1757" s="32" cm="1">
        <f t="array" ref="L1757">ConvRate(K1757,J1757)</f>
        <v>4.2574257425742577E-2</v>
      </c>
      <c r="M1757" s="33">
        <v>87449</v>
      </c>
      <c r="N1757" s="33" cm="1">
        <f t="array" ref="N1757">Profit(M1757,H1757)</f>
        <v>-57514.14</v>
      </c>
      <c r="O1757" s="34">
        <f t="shared" si="54"/>
        <v>2.394976539783241</v>
      </c>
      <c r="P1757" s="34" cm="1">
        <f t="array" ref="P1757">CostperConv('Master Data'!$H1757,'Master Data'!$K1757)</f>
        <v>3371.2358139534886</v>
      </c>
      <c r="Q1757" s="32">
        <f t="shared" si="55"/>
        <v>4.9647725730109392E-3</v>
      </c>
      <c r="R1757" s="35" cm="1">
        <f t="array" ref="R1757">ProfitPCNT(N1757,H1757)</f>
        <v>-0.39675009799042704</v>
      </c>
      <c r="T1757" s="11"/>
      <c r="U1757" s="11"/>
    </row>
    <row r="1758" spans="1:21" x14ac:dyDescent="0.2">
      <c r="A1758" s="7">
        <v>217</v>
      </c>
      <c r="B1758" s="36">
        <v>44367</v>
      </c>
      <c r="C1758" s="7" t="str" cm="1">
        <f t="array" ref="C1758">Host(D1758)</f>
        <v>Facebook</v>
      </c>
      <c r="D1758" s="7" t="s">
        <v>20</v>
      </c>
      <c r="E1758" s="7" t="s">
        <v>11</v>
      </c>
      <c r="F1758" s="7">
        <v>4387490</v>
      </c>
      <c r="G1758" s="7">
        <v>131398</v>
      </c>
      <c r="H1758" s="37">
        <v>67592.84</v>
      </c>
      <c r="I1758" s="7">
        <v>3972</v>
      </c>
      <c r="J1758" s="7">
        <v>111</v>
      </c>
      <c r="K1758" s="7">
        <v>25</v>
      </c>
      <c r="L1758" s="38" cm="1">
        <f t="array" ref="L1758">ConvRate(K1758,J1758)</f>
        <v>0.22522522522522523</v>
      </c>
      <c r="M1758" s="39">
        <v>140919</v>
      </c>
      <c r="N1758" s="39" cm="1">
        <f t="array" ref="N1758">Profit(M1758,H1758)</f>
        <v>73326.16</v>
      </c>
      <c r="O1758" s="40">
        <f t="shared" si="54"/>
        <v>17.017331319234643</v>
      </c>
      <c r="P1758" s="40" cm="1">
        <f t="array" ref="P1758">CostperConv('Master Data'!$H1758,'Master Data'!$K1758)</f>
        <v>2703.7136</v>
      </c>
      <c r="Q1758" s="38">
        <f t="shared" si="55"/>
        <v>3.022877060533646E-2</v>
      </c>
      <c r="R1758" s="41" cm="1">
        <f t="array" ref="R1758">ProfitPCNT(N1758,H1758)</f>
        <v>1.0848214100783458</v>
      </c>
      <c r="T1758" s="11"/>
      <c r="U1758" s="11"/>
    </row>
    <row r="1759" spans="1:21" x14ac:dyDescent="0.2">
      <c r="A1759" s="8">
        <v>218</v>
      </c>
      <c r="B1759" s="30">
        <v>44367</v>
      </c>
      <c r="C1759" s="8" t="str" cm="1">
        <f t="array" ref="C1759">Host(D1759)</f>
        <v>Facebook</v>
      </c>
      <c r="D1759" s="8" t="s">
        <v>21</v>
      </c>
      <c r="E1759" s="8" t="s">
        <v>11</v>
      </c>
      <c r="F1759" s="8">
        <v>544756</v>
      </c>
      <c r="G1759" s="8">
        <v>947843</v>
      </c>
      <c r="H1759" s="31">
        <v>204826.3</v>
      </c>
      <c r="I1759" s="8">
        <v>15120</v>
      </c>
      <c r="J1759" s="8">
        <v>117</v>
      </c>
      <c r="K1759" s="8">
        <v>20</v>
      </c>
      <c r="L1759" s="32" cm="1">
        <f t="array" ref="L1759">ConvRate(K1759,J1759)</f>
        <v>0.17094017094017094</v>
      </c>
      <c r="M1759" s="33">
        <v>20318</v>
      </c>
      <c r="N1759" s="33" cm="1">
        <f t="array" ref="N1759">Profit(M1759,H1759)</f>
        <v>-184508.3</v>
      </c>
      <c r="O1759" s="34">
        <f t="shared" si="54"/>
        <v>13.546712962962962</v>
      </c>
      <c r="P1759" s="34" cm="1">
        <f t="array" ref="P1759">CostperConv('Master Data'!$H1759,'Master Data'!$K1759)</f>
        <v>10241.314999999999</v>
      </c>
      <c r="Q1759" s="32">
        <f t="shared" si="55"/>
        <v>1.5952008929748913E-2</v>
      </c>
      <c r="R1759" s="35" cm="1">
        <f t="array" ref="R1759">ProfitPCNT(N1759,H1759)</f>
        <v>-0.9008037542053926</v>
      </c>
      <c r="T1759" s="11"/>
      <c r="U1759" s="11"/>
    </row>
    <row r="1760" spans="1:21" x14ac:dyDescent="0.2">
      <c r="A1760" s="7">
        <v>219</v>
      </c>
      <c r="B1760" s="36">
        <v>44367</v>
      </c>
      <c r="C1760" s="7" t="str" cm="1">
        <f t="array" ref="C1760">Host(D1760)</f>
        <v>Instagram</v>
      </c>
      <c r="D1760" s="7" t="s">
        <v>22</v>
      </c>
      <c r="E1760" s="7" t="s">
        <v>17</v>
      </c>
      <c r="F1760" s="7">
        <v>374754</v>
      </c>
      <c r="G1760" s="7">
        <v>4508358</v>
      </c>
      <c r="H1760" s="37">
        <v>570392.49</v>
      </c>
      <c r="I1760" s="7">
        <v>39894</v>
      </c>
      <c r="J1760" s="7">
        <v>769</v>
      </c>
      <c r="K1760" s="7">
        <v>112</v>
      </c>
      <c r="L1760" s="38" cm="1">
        <f t="array" ref="L1760">ConvRate(K1760,J1760)</f>
        <v>0.14564369310793238</v>
      </c>
      <c r="M1760" s="39">
        <v>679982</v>
      </c>
      <c r="N1760" s="39" cm="1">
        <f t="array" ref="N1760">Profit(M1760,H1760)</f>
        <v>109589.51</v>
      </c>
      <c r="O1760" s="40">
        <f t="shared" si="54"/>
        <v>14.297701158068882</v>
      </c>
      <c r="P1760" s="40" cm="1">
        <f t="array" ref="P1760">CostperConv('Master Data'!$H1760,'Master Data'!$K1760)</f>
        <v>5092.7900892857142</v>
      </c>
      <c r="Q1760" s="38">
        <f t="shared" si="55"/>
        <v>8.8488979801515325E-3</v>
      </c>
      <c r="R1760" s="41" cm="1">
        <f t="array" ref="R1760">ProfitPCNT(N1760,H1760)</f>
        <v>0.19213000157137411</v>
      </c>
      <c r="T1760" s="11"/>
      <c r="U1760" s="11"/>
    </row>
    <row r="1761" spans="1:21" x14ac:dyDescent="0.2">
      <c r="A1761" s="8">
        <v>220</v>
      </c>
      <c r="B1761" s="30">
        <v>44367</v>
      </c>
      <c r="C1761" s="8" t="str" cm="1">
        <f t="array" ref="C1761">Host(D1761)</f>
        <v>Google</v>
      </c>
      <c r="D1761" s="8" t="s">
        <v>23</v>
      </c>
      <c r="E1761" s="8" t="s">
        <v>24</v>
      </c>
      <c r="F1761" s="8">
        <v>39889</v>
      </c>
      <c r="G1761" s="8">
        <v>25609796</v>
      </c>
      <c r="H1761" s="31">
        <v>821337.08</v>
      </c>
      <c r="I1761" s="8">
        <v>54333</v>
      </c>
      <c r="J1761" s="8">
        <v>1938</v>
      </c>
      <c r="K1761" s="8">
        <v>282</v>
      </c>
      <c r="L1761" s="32" cm="1">
        <f t="array" ref="L1761">ConvRate(K1761,J1761)</f>
        <v>0.14551083591331268</v>
      </c>
      <c r="M1761" s="33">
        <v>1048398</v>
      </c>
      <c r="N1761" s="33" cm="1">
        <f t="array" ref="N1761">Profit(M1761,H1761)</f>
        <v>227060.92</v>
      </c>
      <c r="O1761" s="34">
        <f t="shared" si="54"/>
        <v>15.116726114884139</v>
      </c>
      <c r="P1761" s="34" cm="1">
        <f t="array" ref="P1761">CostperConv('Master Data'!$H1761,'Master Data'!$K1761)</f>
        <v>2912.5428368794323</v>
      </c>
      <c r="Q1761" s="32">
        <f t="shared" si="55"/>
        <v>2.1215709801046443E-3</v>
      </c>
      <c r="R1761" s="35" cm="1">
        <f t="array" ref="R1761">ProfitPCNT(N1761,H1761)</f>
        <v>0.27645278111637189</v>
      </c>
      <c r="T1761" s="11"/>
      <c r="U1761" s="11"/>
    </row>
    <row r="1762" spans="1:21" x14ac:dyDescent="0.2">
      <c r="A1762" s="7">
        <v>221</v>
      </c>
      <c r="B1762" s="36">
        <v>44368</v>
      </c>
      <c r="C1762" s="7" t="str" cm="1">
        <f t="array" ref="C1762">Host(D1762)</f>
        <v>Facebook</v>
      </c>
      <c r="D1762" s="7" t="s">
        <v>10</v>
      </c>
      <c r="E1762" s="7" t="s">
        <v>11</v>
      </c>
      <c r="F1762" s="7">
        <v>349043</v>
      </c>
      <c r="G1762" s="7">
        <v>386959</v>
      </c>
      <c r="H1762" s="37">
        <v>39273.379999999997</v>
      </c>
      <c r="I1762" s="7">
        <v>2701</v>
      </c>
      <c r="J1762" s="7">
        <v>68</v>
      </c>
      <c r="K1762" s="7">
        <v>6</v>
      </c>
      <c r="L1762" s="38" cm="1">
        <f t="array" ref="L1762">ConvRate(K1762,J1762)</f>
        <v>8.8235294117647065E-2</v>
      </c>
      <c r="M1762" s="39">
        <v>35498</v>
      </c>
      <c r="N1762" s="39" cm="1">
        <f t="array" ref="N1762">Profit(M1762,H1762)</f>
        <v>-3775.38</v>
      </c>
      <c r="O1762" s="40">
        <f t="shared" si="54"/>
        <v>14.540310995927433</v>
      </c>
      <c r="P1762" s="40" cm="1">
        <f t="array" ref="P1762">CostperConv('Master Data'!$H1762,'Master Data'!$K1762)</f>
        <v>6545.5633333333326</v>
      </c>
      <c r="Q1762" s="38">
        <f t="shared" si="55"/>
        <v>6.980067655746474E-3</v>
      </c>
      <c r="R1762" s="41" cm="1">
        <f t="array" ref="R1762">ProfitPCNT(N1762,H1762)</f>
        <v>-9.6130763382219722E-2</v>
      </c>
      <c r="T1762" s="11"/>
      <c r="U1762" s="11"/>
    </row>
    <row r="1763" spans="1:21" x14ac:dyDescent="0.2">
      <c r="A1763" s="8">
        <v>222</v>
      </c>
      <c r="B1763" s="30">
        <v>44368</v>
      </c>
      <c r="C1763" s="8" t="str" cm="1">
        <f t="array" ref="C1763">Host(D1763)</f>
        <v>Facebook</v>
      </c>
      <c r="D1763" s="8" t="s">
        <v>12</v>
      </c>
      <c r="E1763" s="8" t="s">
        <v>11</v>
      </c>
      <c r="F1763" s="8">
        <v>348934</v>
      </c>
      <c r="G1763" s="8">
        <v>551017</v>
      </c>
      <c r="H1763" s="31">
        <v>32422.67</v>
      </c>
      <c r="I1763" s="8">
        <v>3400</v>
      </c>
      <c r="J1763" s="8">
        <v>124</v>
      </c>
      <c r="K1763" s="8">
        <v>4</v>
      </c>
      <c r="L1763" s="32" cm="1">
        <f t="array" ref="L1763">ConvRate(K1763,J1763)</f>
        <v>3.2258064516129031E-2</v>
      </c>
      <c r="M1763" s="33">
        <v>27710</v>
      </c>
      <c r="N1763" s="33" cm="1">
        <f t="array" ref="N1763">Profit(M1763,H1763)</f>
        <v>-4712.67</v>
      </c>
      <c r="O1763" s="34">
        <f t="shared" si="54"/>
        <v>9.536079411764705</v>
      </c>
      <c r="P1763" s="34" cm="1">
        <f t="array" ref="P1763">CostperConv('Master Data'!$H1763,'Master Data'!$K1763)</f>
        <v>8105.6674999999996</v>
      </c>
      <c r="Q1763" s="32">
        <f t="shared" si="55"/>
        <v>6.1704085354898309E-3</v>
      </c>
      <c r="R1763" s="35" cm="1">
        <f t="array" ref="R1763">ProfitPCNT(N1763,H1763)</f>
        <v>-0.1453510768854015</v>
      </c>
      <c r="T1763" s="11"/>
      <c r="U1763" s="11"/>
    </row>
    <row r="1764" spans="1:21" x14ac:dyDescent="0.2">
      <c r="A1764" s="7">
        <v>223</v>
      </c>
      <c r="B1764" s="36">
        <v>44368</v>
      </c>
      <c r="C1764" s="7" t="str" cm="1">
        <f t="array" ref="C1764">Host(D1764)</f>
        <v>Google</v>
      </c>
      <c r="D1764" s="7" t="s">
        <v>13</v>
      </c>
      <c r="E1764" s="7" t="s">
        <v>14</v>
      </c>
      <c r="F1764" s="7">
        <v>89459845</v>
      </c>
      <c r="G1764" s="7">
        <v>44720</v>
      </c>
      <c r="H1764" s="37">
        <v>9246.01</v>
      </c>
      <c r="I1764" s="7">
        <v>788</v>
      </c>
      <c r="J1764" s="7">
        <v>14</v>
      </c>
      <c r="K1764" s="7">
        <v>1</v>
      </c>
      <c r="L1764" s="38" cm="1">
        <f t="array" ref="L1764">ConvRate(K1764,J1764)</f>
        <v>7.1428571428571425E-2</v>
      </c>
      <c r="M1764" s="39">
        <v>15434</v>
      </c>
      <c r="N1764" s="39" cm="1">
        <f t="array" ref="N1764">Profit(M1764,H1764)</f>
        <v>6187.99</v>
      </c>
      <c r="O1764" s="40">
        <f t="shared" si="54"/>
        <v>11.733515228426397</v>
      </c>
      <c r="P1764" s="40" cm="1">
        <f t="array" ref="P1764">CostperConv('Master Data'!$H1764,'Master Data'!$K1764)</f>
        <v>9246.01</v>
      </c>
      <c r="Q1764" s="38">
        <f t="shared" si="55"/>
        <v>1.7620751341681576E-2</v>
      </c>
      <c r="R1764" s="41" cm="1">
        <f t="array" ref="R1764">ProfitPCNT(N1764,H1764)</f>
        <v>0.66926057834676789</v>
      </c>
      <c r="T1764" s="11"/>
      <c r="U1764" s="11"/>
    </row>
    <row r="1765" spans="1:21" x14ac:dyDescent="0.2">
      <c r="A1765" s="8">
        <v>224</v>
      </c>
      <c r="B1765" s="30">
        <v>44368</v>
      </c>
      <c r="C1765" s="8" t="str" cm="1">
        <f t="array" ref="C1765">Host(D1765)</f>
        <v>Google</v>
      </c>
      <c r="D1765" s="8" t="s">
        <v>15</v>
      </c>
      <c r="E1765" s="8" t="s">
        <v>14</v>
      </c>
      <c r="F1765" s="8">
        <v>127823</v>
      </c>
      <c r="G1765" s="8">
        <v>538932</v>
      </c>
      <c r="H1765" s="31">
        <v>17359.580000000002</v>
      </c>
      <c r="I1765" s="8">
        <v>2271</v>
      </c>
      <c r="J1765" s="8">
        <v>53</v>
      </c>
      <c r="K1765" s="8">
        <v>5</v>
      </c>
      <c r="L1765" s="32" cm="1">
        <f t="array" ref="L1765">ConvRate(K1765,J1765)</f>
        <v>9.4339622641509441E-2</v>
      </c>
      <c r="M1765" s="33">
        <v>10467</v>
      </c>
      <c r="N1765" s="33" cm="1">
        <f t="array" ref="N1765">Profit(M1765,H1765)</f>
        <v>-6892.58</v>
      </c>
      <c r="O1765" s="34">
        <f t="shared" si="54"/>
        <v>7.6440246587406433</v>
      </c>
      <c r="P1765" s="34" cm="1">
        <f t="array" ref="P1765">CostperConv('Master Data'!$H1765,'Master Data'!$K1765)</f>
        <v>3471.9160000000002</v>
      </c>
      <c r="Q1765" s="32">
        <f t="shared" si="55"/>
        <v>4.2138896929482753E-3</v>
      </c>
      <c r="R1765" s="35" cm="1">
        <f t="array" ref="R1765">ProfitPCNT(N1765,H1765)</f>
        <v>-0.39704762442409319</v>
      </c>
      <c r="T1765" s="11"/>
      <c r="U1765" s="11"/>
    </row>
    <row r="1766" spans="1:21" x14ac:dyDescent="0.2">
      <c r="A1766" s="7">
        <v>225</v>
      </c>
      <c r="B1766" s="36">
        <v>44368</v>
      </c>
      <c r="C1766" s="7" t="str" cm="1">
        <f t="array" ref="C1766">Host(D1766)</f>
        <v>YouTube</v>
      </c>
      <c r="D1766" s="7" t="s">
        <v>16</v>
      </c>
      <c r="E1766" s="7" t="s">
        <v>17</v>
      </c>
      <c r="F1766" s="7">
        <v>10934</v>
      </c>
      <c r="G1766" s="7">
        <v>624079</v>
      </c>
      <c r="H1766" s="37">
        <v>32451.17</v>
      </c>
      <c r="I1766" s="7">
        <v>4469</v>
      </c>
      <c r="J1766" s="7">
        <v>97</v>
      </c>
      <c r="K1766" s="7">
        <v>20</v>
      </c>
      <c r="L1766" s="38" cm="1">
        <f t="array" ref="L1766">ConvRate(K1766,J1766)</f>
        <v>0.20618556701030927</v>
      </c>
      <c r="M1766" s="39">
        <v>170270</v>
      </c>
      <c r="N1766" s="39" cm="1">
        <f t="array" ref="N1766">Profit(M1766,H1766)</f>
        <v>137818.82999999999</v>
      </c>
      <c r="O1766" s="40">
        <f t="shared" si="54"/>
        <v>7.2613940478854326</v>
      </c>
      <c r="P1766" s="40" cm="1">
        <f t="array" ref="P1766">CostperConv('Master Data'!$H1766,'Master Data'!$K1766)</f>
        <v>1622.5584999999999</v>
      </c>
      <c r="Q1766" s="38">
        <f t="shared" si="55"/>
        <v>7.1609523794263228E-3</v>
      </c>
      <c r="R1766" s="41" cm="1">
        <f t="array" ref="R1766">ProfitPCNT(N1766,H1766)</f>
        <v>4.2469602790900911</v>
      </c>
      <c r="T1766" s="11"/>
      <c r="U1766" s="11"/>
    </row>
    <row r="1767" spans="1:21" x14ac:dyDescent="0.2">
      <c r="A1767" s="8">
        <v>226</v>
      </c>
      <c r="B1767" s="30">
        <v>44368</v>
      </c>
      <c r="C1767" s="8" t="str" cm="1">
        <f t="array" ref="C1767">Host(D1767)</f>
        <v>Instagram</v>
      </c>
      <c r="D1767" s="8" t="s">
        <v>18</v>
      </c>
      <c r="E1767" s="8" t="s">
        <v>11</v>
      </c>
      <c r="F1767" s="8">
        <v>9034945</v>
      </c>
      <c r="G1767" s="8">
        <v>605473</v>
      </c>
      <c r="H1767" s="31">
        <v>28769.53</v>
      </c>
      <c r="I1767" s="8">
        <v>2687</v>
      </c>
      <c r="J1767" s="8">
        <v>71</v>
      </c>
      <c r="K1767" s="8">
        <v>9</v>
      </c>
      <c r="L1767" s="32" cm="1">
        <f t="array" ref="L1767">ConvRate(K1767,J1767)</f>
        <v>0.12676056338028169</v>
      </c>
      <c r="M1767" s="33">
        <v>53564</v>
      </c>
      <c r="N1767" s="33" cm="1">
        <f t="array" ref="N1767">Profit(M1767,H1767)</f>
        <v>24794.47</v>
      </c>
      <c r="O1767" s="34">
        <f t="shared" si="54"/>
        <v>10.706933382954968</v>
      </c>
      <c r="P1767" s="34" cm="1">
        <f t="array" ref="P1767">CostperConv('Master Data'!$H1767,'Master Data'!$K1767)</f>
        <v>3196.6144444444444</v>
      </c>
      <c r="Q1767" s="32">
        <f t="shared" si="55"/>
        <v>4.4378527201047778E-3</v>
      </c>
      <c r="R1767" s="35" cm="1">
        <f t="array" ref="R1767">ProfitPCNT(N1767,H1767)</f>
        <v>0.86183090234703186</v>
      </c>
      <c r="T1767" s="11"/>
      <c r="U1767" s="11"/>
    </row>
    <row r="1768" spans="1:21" x14ac:dyDescent="0.2">
      <c r="A1768" s="7">
        <v>227</v>
      </c>
      <c r="B1768" s="36">
        <v>44368</v>
      </c>
      <c r="C1768" s="7" t="str" cm="1">
        <f t="array" ref="C1768">Host(D1768)</f>
        <v>Instagram</v>
      </c>
      <c r="D1768" s="7" t="s">
        <v>19</v>
      </c>
      <c r="E1768" s="7" t="s">
        <v>11</v>
      </c>
      <c r="F1768" s="7">
        <v>983498</v>
      </c>
      <c r="G1768" s="7">
        <v>747223</v>
      </c>
      <c r="H1768" s="37">
        <v>10041.18</v>
      </c>
      <c r="I1768" s="7">
        <v>5687</v>
      </c>
      <c r="J1768" s="7">
        <v>115</v>
      </c>
      <c r="K1768" s="7">
        <v>3</v>
      </c>
      <c r="L1768" s="38" cm="1">
        <f t="array" ref="L1768">ConvRate(K1768,J1768)</f>
        <v>2.6086956521739129E-2</v>
      </c>
      <c r="M1768" s="39">
        <v>7001</v>
      </c>
      <c r="N1768" s="39" cm="1">
        <f t="array" ref="N1768">Profit(M1768,H1768)</f>
        <v>-3040.18</v>
      </c>
      <c r="O1768" s="40">
        <f t="shared" si="54"/>
        <v>1.7656374186741692</v>
      </c>
      <c r="P1768" s="40" cm="1">
        <f t="array" ref="P1768">CostperConv('Master Data'!$H1768,'Master Data'!$K1768)</f>
        <v>3347.06</v>
      </c>
      <c r="Q1768" s="38">
        <f t="shared" si="55"/>
        <v>7.6108470965160335E-3</v>
      </c>
      <c r="R1768" s="41" cm="1">
        <f t="array" ref="R1768">ProfitPCNT(N1768,H1768)</f>
        <v>-0.30277118824679966</v>
      </c>
      <c r="T1768" s="11"/>
      <c r="U1768" s="11"/>
    </row>
    <row r="1769" spans="1:21" x14ac:dyDescent="0.2">
      <c r="A1769" s="8">
        <v>228</v>
      </c>
      <c r="B1769" s="30">
        <v>44368</v>
      </c>
      <c r="C1769" s="8" t="str" cm="1">
        <f t="array" ref="C1769">Host(D1769)</f>
        <v>Facebook</v>
      </c>
      <c r="D1769" s="8" t="s">
        <v>20</v>
      </c>
      <c r="E1769" s="8" t="s">
        <v>11</v>
      </c>
      <c r="F1769" s="8">
        <v>4387490</v>
      </c>
      <c r="G1769" s="8">
        <v>12350</v>
      </c>
      <c r="H1769" s="31">
        <v>1573.21</v>
      </c>
      <c r="I1769" s="8">
        <v>274</v>
      </c>
      <c r="J1769" s="8">
        <v>2</v>
      </c>
      <c r="K1769" s="8">
        <v>1</v>
      </c>
      <c r="L1769" s="32" cm="1">
        <f t="array" ref="L1769">ConvRate(K1769,J1769)</f>
        <v>0.5</v>
      </c>
      <c r="M1769" s="33">
        <v>4478</v>
      </c>
      <c r="N1769" s="33" cm="1">
        <f t="array" ref="N1769">Profit(M1769,H1769)</f>
        <v>2904.79</v>
      </c>
      <c r="O1769" s="34">
        <f t="shared" si="54"/>
        <v>5.7416423357664232</v>
      </c>
      <c r="P1769" s="34" cm="1">
        <f t="array" ref="P1769">CostperConv('Master Data'!$H1769,'Master Data'!$K1769)</f>
        <v>1573.21</v>
      </c>
      <c r="Q1769" s="32">
        <f t="shared" si="55"/>
        <v>2.2186234817813764E-2</v>
      </c>
      <c r="R1769" s="35" cm="1">
        <f t="array" ref="R1769">ProfitPCNT(N1769,H1769)</f>
        <v>1.8464095702417349</v>
      </c>
      <c r="T1769" s="11"/>
      <c r="U1769" s="11"/>
    </row>
    <row r="1770" spans="1:21" x14ac:dyDescent="0.2">
      <c r="A1770" s="7">
        <v>229</v>
      </c>
      <c r="B1770" s="36">
        <v>44368</v>
      </c>
      <c r="C1770" s="7" t="str" cm="1">
        <f t="array" ref="C1770">Host(D1770)</f>
        <v>Facebook</v>
      </c>
      <c r="D1770" s="7" t="s">
        <v>21</v>
      </c>
      <c r="E1770" s="7" t="s">
        <v>11</v>
      </c>
      <c r="F1770" s="7">
        <v>544756</v>
      </c>
      <c r="G1770" s="7">
        <v>132752</v>
      </c>
      <c r="H1770" s="37">
        <v>35574.19</v>
      </c>
      <c r="I1770" s="7">
        <v>987</v>
      </c>
      <c r="J1770" s="7">
        <v>19</v>
      </c>
      <c r="K1770" s="7">
        <v>3</v>
      </c>
      <c r="L1770" s="38" cm="1">
        <f t="array" ref="L1770">ConvRate(K1770,J1770)</f>
        <v>0.15789473684210525</v>
      </c>
      <c r="M1770" s="39">
        <v>3294</v>
      </c>
      <c r="N1770" s="39" cm="1">
        <f t="array" ref="N1770">Profit(M1770,H1770)</f>
        <v>-32280.19</v>
      </c>
      <c r="O1770" s="40">
        <f t="shared" si="54"/>
        <v>36.042745694022294</v>
      </c>
      <c r="P1770" s="40" cm="1">
        <f t="array" ref="P1770">CostperConv('Master Data'!$H1770,'Master Data'!$K1770)</f>
        <v>11858.063333333334</v>
      </c>
      <c r="Q1770" s="38">
        <f t="shared" si="55"/>
        <v>7.4349162347836567E-3</v>
      </c>
      <c r="R1770" s="41" cm="1">
        <f t="array" ref="R1770">ProfitPCNT(N1770,H1770)</f>
        <v>-0.90740477857682766</v>
      </c>
      <c r="T1770" s="11"/>
      <c r="U1770" s="11"/>
    </row>
    <row r="1771" spans="1:21" x14ac:dyDescent="0.2">
      <c r="A1771" s="8">
        <v>230</v>
      </c>
      <c r="B1771" s="30">
        <v>44368</v>
      </c>
      <c r="C1771" s="8" t="str" cm="1">
        <f t="array" ref="C1771">Host(D1771)</f>
        <v>Instagram</v>
      </c>
      <c r="D1771" s="8" t="s">
        <v>22</v>
      </c>
      <c r="E1771" s="8" t="s">
        <v>17</v>
      </c>
      <c r="F1771" s="8">
        <v>374754</v>
      </c>
      <c r="G1771" s="8">
        <v>271303</v>
      </c>
      <c r="H1771" s="31">
        <v>61347.99</v>
      </c>
      <c r="I1771" s="8">
        <v>2858</v>
      </c>
      <c r="J1771" s="8">
        <v>97</v>
      </c>
      <c r="K1771" s="8">
        <v>14</v>
      </c>
      <c r="L1771" s="32" cm="1">
        <f t="array" ref="L1771">ConvRate(K1771,J1771)</f>
        <v>0.14432989690721648</v>
      </c>
      <c r="M1771" s="33">
        <v>78898</v>
      </c>
      <c r="N1771" s="33" cm="1">
        <f t="array" ref="N1771">Profit(M1771,H1771)</f>
        <v>17550.009999999998</v>
      </c>
      <c r="O1771" s="34">
        <f t="shared" si="54"/>
        <v>21.465356892932121</v>
      </c>
      <c r="P1771" s="34" cm="1">
        <f t="array" ref="P1771">CostperConv('Master Data'!$H1771,'Master Data'!$K1771)</f>
        <v>4381.9992857142852</v>
      </c>
      <c r="Q1771" s="32">
        <f t="shared" si="55"/>
        <v>1.0534347205891567E-2</v>
      </c>
      <c r="R1771" s="35" cm="1">
        <f t="array" ref="R1771">ProfitPCNT(N1771,H1771)</f>
        <v>0.28607310524762097</v>
      </c>
      <c r="T1771" s="11"/>
      <c r="U1771" s="11"/>
    </row>
    <row r="1772" spans="1:21" x14ac:dyDescent="0.2">
      <c r="A1772" s="7">
        <v>231</v>
      </c>
      <c r="B1772" s="36">
        <v>44368</v>
      </c>
      <c r="C1772" s="7" t="str" cm="1">
        <f t="array" ref="C1772">Host(D1772)</f>
        <v>Google</v>
      </c>
      <c r="D1772" s="7" t="s">
        <v>23</v>
      </c>
      <c r="E1772" s="7" t="s">
        <v>24</v>
      </c>
      <c r="F1772" s="7">
        <v>39889</v>
      </c>
      <c r="G1772" s="7">
        <v>35095995</v>
      </c>
      <c r="H1772" s="37">
        <v>25307.14</v>
      </c>
      <c r="I1772" s="7">
        <v>4428</v>
      </c>
      <c r="J1772" s="7">
        <v>69</v>
      </c>
      <c r="K1772" s="7">
        <v>9</v>
      </c>
      <c r="L1772" s="38" cm="1">
        <f t="array" ref="L1772">ConvRate(K1772,J1772)</f>
        <v>0.13043478260869565</v>
      </c>
      <c r="M1772" s="39">
        <v>25886</v>
      </c>
      <c r="N1772" s="39" cm="1">
        <f t="array" ref="N1772">Profit(M1772,H1772)</f>
        <v>578.86</v>
      </c>
      <c r="O1772" s="40">
        <f t="shared" si="54"/>
        <v>5.7152529358626918</v>
      </c>
      <c r="P1772" s="40" cm="1">
        <f t="array" ref="P1772">CostperConv('Master Data'!$H1772,'Master Data'!$K1772)</f>
        <v>2811.9044444444444</v>
      </c>
      <c r="Q1772" s="38">
        <f t="shared" si="55"/>
        <v>1.2616824227379791E-4</v>
      </c>
      <c r="R1772" s="41" cm="1">
        <f t="array" ref="R1772">ProfitPCNT(N1772,H1772)</f>
        <v>2.28733867201114E-2</v>
      </c>
      <c r="T1772" s="11"/>
      <c r="U1772" s="11"/>
    </row>
    <row r="1773" spans="1:21" x14ac:dyDescent="0.2">
      <c r="A1773" s="8">
        <v>232</v>
      </c>
      <c r="B1773" s="30">
        <v>44369</v>
      </c>
      <c r="C1773" s="8" t="str" cm="1">
        <f t="array" ref="C1773">Host(D1773)</f>
        <v>Facebook</v>
      </c>
      <c r="D1773" s="8" t="s">
        <v>10</v>
      </c>
      <c r="E1773" s="8" t="s">
        <v>11</v>
      </c>
      <c r="F1773" s="8">
        <v>349043</v>
      </c>
      <c r="G1773" s="8">
        <v>516316</v>
      </c>
      <c r="H1773" s="31">
        <v>56695.34</v>
      </c>
      <c r="I1773" s="8">
        <v>4094</v>
      </c>
      <c r="J1773" s="8">
        <v>86</v>
      </c>
      <c r="K1773" s="8">
        <v>10</v>
      </c>
      <c r="L1773" s="32" cm="1">
        <f t="array" ref="L1773">ConvRate(K1773,J1773)</f>
        <v>0.11627906976744186</v>
      </c>
      <c r="M1773" s="33">
        <v>73121</v>
      </c>
      <c r="N1773" s="33" cm="1">
        <f t="array" ref="N1773">Profit(M1773,H1773)</f>
        <v>16425.66</v>
      </c>
      <c r="O1773" s="34">
        <f t="shared" si="54"/>
        <v>13.84839765510503</v>
      </c>
      <c r="P1773" s="34" cm="1">
        <f t="array" ref="P1773">CostperConv('Master Data'!$H1773,'Master Data'!$K1773)</f>
        <v>5669.5339999999997</v>
      </c>
      <c r="Q1773" s="32">
        <f t="shared" si="55"/>
        <v>7.9292526282354215E-3</v>
      </c>
      <c r="R1773" s="35" cm="1">
        <f t="array" ref="R1773">ProfitPCNT(N1773,H1773)</f>
        <v>0.28971799093188261</v>
      </c>
      <c r="T1773" s="11"/>
      <c r="U1773" s="11"/>
    </row>
    <row r="1774" spans="1:21" x14ac:dyDescent="0.2">
      <c r="A1774" s="7">
        <v>233</v>
      </c>
      <c r="B1774" s="36">
        <v>44369</v>
      </c>
      <c r="C1774" s="7" t="str" cm="1">
        <f t="array" ref="C1774">Host(D1774)</f>
        <v>Facebook</v>
      </c>
      <c r="D1774" s="7" t="s">
        <v>12</v>
      </c>
      <c r="E1774" s="7" t="s">
        <v>11</v>
      </c>
      <c r="F1774" s="7">
        <v>348934</v>
      </c>
      <c r="G1774" s="7">
        <v>1884363</v>
      </c>
      <c r="H1774" s="37">
        <v>105139.66</v>
      </c>
      <c r="I1774" s="7">
        <v>6681</v>
      </c>
      <c r="J1774" s="7">
        <v>128</v>
      </c>
      <c r="K1774" s="7">
        <v>14</v>
      </c>
      <c r="L1774" s="38" cm="1">
        <f t="array" ref="L1774">ConvRate(K1774,J1774)</f>
        <v>0.109375</v>
      </c>
      <c r="M1774" s="39">
        <v>82780</v>
      </c>
      <c r="N1774" s="39" cm="1">
        <f t="array" ref="N1774">Profit(M1774,H1774)</f>
        <v>-22359.66</v>
      </c>
      <c r="O1774" s="40">
        <f t="shared" si="54"/>
        <v>15.737114204460411</v>
      </c>
      <c r="P1774" s="40" cm="1">
        <f t="array" ref="P1774">CostperConv('Master Data'!$H1774,'Master Data'!$K1774)</f>
        <v>7509.9757142857143</v>
      </c>
      <c r="Q1774" s="38">
        <f t="shared" si="55"/>
        <v>3.5454952150939072E-3</v>
      </c>
      <c r="R1774" s="41" cm="1">
        <f t="array" ref="R1774">ProfitPCNT(N1774,H1774)</f>
        <v>-0.21266627645552591</v>
      </c>
      <c r="T1774" s="11"/>
      <c r="U1774" s="11"/>
    </row>
    <row r="1775" spans="1:21" x14ac:dyDescent="0.2">
      <c r="A1775" s="8">
        <v>234</v>
      </c>
      <c r="B1775" s="30">
        <v>44369</v>
      </c>
      <c r="C1775" s="8" t="str" cm="1">
        <f t="array" ref="C1775">Host(D1775)</f>
        <v>Google</v>
      </c>
      <c r="D1775" s="8" t="s">
        <v>13</v>
      </c>
      <c r="E1775" s="8" t="s">
        <v>14</v>
      </c>
      <c r="F1775" s="8">
        <v>89459845</v>
      </c>
      <c r="G1775" s="8">
        <v>108219</v>
      </c>
      <c r="H1775" s="31">
        <v>34276.26</v>
      </c>
      <c r="I1775" s="8">
        <v>1597</v>
      </c>
      <c r="J1775" s="8">
        <v>52</v>
      </c>
      <c r="K1775" s="8">
        <v>5</v>
      </c>
      <c r="L1775" s="32" cm="1">
        <f t="array" ref="L1775">ConvRate(K1775,J1775)</f>
        <v>9.6153846153846159E-2</v>
      </c>
      <c r="M1775" s="33">
        <v>60777</v>
      </c>
      <c r="N1775" s="33" cm="1">
        <f t="array" ref="N1775">Profit(M1775,H1775)</f>
        <v>26500.74</v>
      </c>
      <c r="O1775" s="34">
        <f t="shared" si="54"/>
        <v>21.462905447714466</v>
      </c>
      <c r="P1775" s="34" cm="1">
        <f t="array" ref="P1775">CostperConv('Master Data'!$H1775,'Master Data'!$K1775)</f>
        <v>6855.2520000000004</v>
      </c>
      <c r="Q1775" s="32">
        <f t="shared" si="55"/>
        <v>1.4757112891451594E-2</v>
      </c>
      <c r="R1775" s="35" cm="1">
        <f t="array" ref="R1775">ProfitPCNT(N1775,H1775)</f>
        <v>0.77315144651137546</v>
      </c>
      <c r="T1775" s="11"/>
      <c r="U1775" s="11"/>
    </row>
    <row r="1776" spans="1:21" x14ac:dyDescent="0.2">
      <c r="A1776" s="7">
        <v>235</v>
      </c>
      <c r="B1776" s="36">
        <v>44369</v>
      </c>
      <c r="C1776" s="7" t="str" cm="1">
        <f t="array" ref="C1776">Host(D1776)</f>
        <v>Google</v>
      </c>
      <c r="D1776" s="7" t="s">
        <v>15</v>
      </c>
      <c r="E1776" s="7" t="s">
        <v>14</v>
      </c>
      <c r="F1776" s="7">
        <v>127823</v>
      </c>
      <c r="G1776" s="7">
        <v>1029901</v>
      </c>
      <c r="H1776" s="37">
        <v>12612.08</v>
      </c>
      <c r="I1776" s="7">
        <v>4304</v>
      </c>
      <c r="J1776" s="7">
        <v>38</v>
      </c>
      <c r="K1776" s="7">
        <v>3</v>
      </c>
      <c r="L1776" s="38" cm="1">
        <f t="array" ref="L1776">ConvRate(K1776,J1776)</f>
        <v>7.8947368421052627E-2</v>
      </c>
      <c r="M1776" s="39">
        <v>11700</v>
      </c>
      <c r="N1776" s="39" cm="1">
        <f t="array" ref="N1776">Profit(M1776,H1776)</f>
        <v>-912.08</v>
      </c>
      <c r="O1776" s="40">
        <f t="shared" si="54"/>
        <v>2.9303159851301115</v>
      </c>
      <c r="P1776" s="40" cm="1">
        <f t="array" ref="P1776">CostperConv('Master Data'!$H1776,'Master Data'!$K1776)</f>
        <v>4204.0266666666666</v>
      </c>
      <c r="Q1776" s="38">
        <f t="shared" si="55"/>
        <v>4.1790424516531203E-3</v>
      </c>
      <c r="R1776" s="41" cm="1">
        <f t="array" ref="R1776">ProfitPCNT(N1776,H1776)</f>
        <v>-7.231796817019874E-2</v>
      </c>
      <c r="T1776" s="11"/>
      <c r="U1776" s="11"/>
    </row>
    <row r="1777" spans="1:21" x14ac:dyDescent="0.2">
      <c r="A1777" s="8">
        <v>236</v>
      </c>
      <c r="B1777" s="30">
        <v>44369</v>
      </c>
      <c r="C1777" s="8" t="str" cm="1">
        <f t="array" ref="C1777">Host(D1777)</f>
        <v>YouTube</v>
      </c>
      <c r="D1777" s="8" t="s">
        <v>16</v>
      </c>
      <c r="E1777" s="8" t="s">
        <v>17</v>
      </c>
      <c r="F1777" s="8">
        <v>10934</v>
      </c>
      <c r="G1777" s="8">
        <v>653425</v>
      </c>
      <c r="H1777" s="31">
        <v>83001.67</v>
      </c>
      <c r="I1777" s="8">
        <v>8192</v>
      </c>
      <c r="J1777" s="8">
        <v>196</v>
      </c>
      <c r="K1777" s="8">
        <v>45</v>
      </c>
      <c r="L1777" s="32" cm="1">
        <f t="array" ref="L1777">ConvRate(K1777,J1777)</f>
        <v>0.22959183673469388</v>
      </c>
      <c r="M1777" s="33">
        <v>303902</v>
      </c>
      <c r="N1777" s="33" cm="1">
        <f t="array" ref="N1777">Profit(M1777,H1777)</f>
        <v>220900.33</v>
      </c>
      <c r="O1777" s="34">
        <f t="shared" si="54"/>
        <v>10.132039794921875</v>
      </c>
      <c r="P1777" s="34" cm="1">
        <f t="array" ref="P1777">CostperConv('Master Data'!$H1777,'Master Data'!$K1777)</f>
        <v>1844.4815555555556</v>
      </c>
      <c r="Q1777" s="32">
        <f t="shared" si="55"/>
        <v>1.2537016490033286E-2</v>
      </c>
      <c r="R1777" s="35" cm="1">
        <f t="array" ref="R1777">ProfitPCNT(N1777,H1777)</f>
        <v>2.6613962104617892</v>
      </c>
      <c r="T1777" s="11"/>
      <c r="U1777" s="11"/>
    </row>
    <row r="1778" spans="1:21" x14ac:dyDescent="0.2">
      <c r="A1778" s="7">
        <v>237</v>
      </c>
      <c r="B1778" s="36">
        <v>44369</v>
      </c>
      <c r="C1778" s="7" t="str" cm="1">
        <f t="array" ref="C1778">Host(D1778)</f>
        <v>Instagram</v>
      </c>
      <c r="D1778" s="7" t="s">
        <v>18</v>
      </c>
      <c r="E1778" s="7" t="s">
        <v>11</v>
      </c>
      <c r="F1778" s="7">
        <v>9034945</v>
      </c>
      <c r="G1778" s="7">
        <v>3687840</v>
      </c>
      <c r="H1778" s="37">
        <v>33470.379999999997</v>
      </c>
      <c r="I1778" s="7">
        <v>4649</v>
      </c>
      <c r="J1778" s="7">
        <v>106</v>
      </c>
      <c r="K1778" s="7">
        <v>9</v>
      </c>
      <c r="L1778" s="38" cm="1">
        <f t="array" ref="L1778">ConvRate(K1778,J1778)</f>
        <v>8.4905660377358486E-2</v>
      </c>
      <c r="M1778" s="39">
        <v>54123</v>
      </c>
      <c r="N1778" s="39" cm="1">
        <f t="array" ref="N1778">Profit(M1778,H1778)</f>
        <v>20652.62</v>
      </c>
      <c r="O1778" s="40">
        <f t="shared" si="54"/>
        <v>7.1994794579479455</v>
      </c>
      <c r="P1778" s="40" cm="1">
        <f t="array" ref="P1778">CostperConv('Master Data'!$H1778,'Master Data'!$K1778)</f>
        <v>3718.931111111111</v>
      </c>
      <c r="Q1778" s="38">
        <f t="shared" si="55"/>
        <v>1.2606295283960258E-3</v>
      </c>
      <c r="R1778" s="41" cm="1">
        <f t="array" ref="R1778">ProfitPCNT(N1778,H1778)</f>
        <v>0.6170416947760976</v>
      </c>
      <c r="T1778" s="11"/>
      <c r="U1778" s="11"/>
    </row>
    <row r="1779" spans="1:21" x14ac:dyDescent="0.2">
      <c r="A1779" s="8">
        <v>238</v>
      </c>
      <c r="B1779" s="30">
        <v>44369</v>
      </c>
      <c r="C1779" s="8" t="str" cm="1">
        <f t="array" ref="C1779">Host(D1779)</f>
        <v>Instagram</v>
      </c>
      <c r="D1779" s="8" t="s">
        <v>19</v>
      </c>
      <c r="E1779" s="8" t="s">
        <v>11</v>
      </c>
      <c r="F1779" s="8">
        <v>983498</v>
      </c>
      <c r="G1779" s="8">
        <v>2217332</v>
      </c>
      <c r="H1779" s="31">
        <v>18138.95</v>
      </c>
      <c r="I1779" s="8">
        <v>11245</v>
      </c>
      <c r="J1779" s="8">
        <v>132</v>
      </c>
      <c r="K1779" s="8">
        <v>7</v>
      </c>
      <c r="L1779" s="32" cm="1">
        <f t="array" ref="L1779">ConvRate(K1779,J1779)</f>
        <v>5.3030303030303032E-2</v>
      </c>
      <c r="M1779" s="33">
        <v>13778</v>
      </c>
      <c r="N1779" s="33" cm="1">
        <f t="array" ref="N1779">Profit(M1779,H1779)</f>
        <v>-4360.95</v>
      </c>
      <c r="O1779" s="34">
        <f t="shared" si="54"/>
        <v>1.6130680302356604</v>
      </c>
      <c r="P1779" s="34" cm="1">
        <f t="array" ref="P1779">CostperConv('Master Data'!$H1779,'Master Data'!$K1779)</f>
        <v>2591.2785714285715</v>
      </c>
      <c r="Q1779" s="32">
        <f t="shared" si="55"/>
        <v>5.071410145165451E-3</v>
      </c>
      <c r="R1779" s="35" cm="1">
        <f t="array" ref="R1779">ProfitPCNT(N1779,H1779)</f>
        <v>-0.24041909812861273</v>
      </c>
      <c r="T1779" s="11"/>
      <c r="U1779" s="11"/>
    </row>
    <row r="1780" spans="1:21" x14ac:dyDescent="0.2">
      <c r="A1780" s="7">
        <v>239</v>
      </c>
      <c r="B1780" s="36">
        <v>44369</v>
      </c>
      <c r="C1780" s="7" t="str" cm="1">
        <f t="array" ref="C1780">Host(D1780)</f>
        <v>Facebook</v>
      </c>
      <c r="D1780" s="7" t="s">
        <v>20</v>
      </c>
      <c r="E1780" s="7" t="s">
        <v>11</v>
      </c>
      <c r="F1780" s="7">
        <v>4387490</v>
      </c>
      <c r="G1780" s="7">
        <v>20155</v>
      </c>
      <c r="H1780" s="37">
        <v>5535.65</v>
      </c>
      <c r="I1780" s="7">
        <v>549</v>
      </c>
      <c r="J1780" s="7">
        <v>11</v>
      </c>
      <c r="K1780" s="7">
        <v>3</v>
      </c>
      <c r="L1780" s="38" cm="1">
        <f t="array" ref="L1780">ConvRate(K1780,J1780)</f>
        <v>0.27272727272727271</v>
      </c>
      <c r="M1780" s="39">
        <v>13184</v>
      </c>
      <c r="N1780" s="39" cm="1">
        <f t="array" ref="N1780">Profit(M1780,H1780)</f>
        <v>7648.35</v>
      </c>
      <c r="O1780" s="40">
        <f t="shared" si="54"/>
        <v>10.083151183970855</v>
      </c>
      <c r="P1780" s="40" cm="1">
        <f t="array" ref="P1780">CostperConv('Master Data'!$H1780,'Master Data'!$K1780)</f>
        <v>1845.2166666666665</v>
      </c>
      <c r="Q1780" s="38">
        <f t="shared" si="55"/>
        <v>2.7238898536343339E-2</v>
      </c>
      <c r="R1780" s="41" cm="1">
        <f t="array" ref="R1780">ProfitPCNT(N1780,H1780)</f>
        <v>1.3816534643628122</v>
      </c>
      <c r="T1780" s="11"/>
      <c r="U1780" s="11"/>
    </row>
    <row r="1781" spans="1:21" x14ac:dyDescent="0.2">
      <c r="A1781" s="8">
        <v>240</v>
      </c>
      <c r="B1781" s="30">
        <v>44369</v>
      </c>
      <c r="C1781" s="8" t="str" cm="1">
        <f t="array" ref="C1781">Host(D1781)</f>
        <v>Facebook</v>
      </c>
      <c r="D1781" s="8" t="s">
        <v>21</v>
      </c>
      <c r="E1781" s="8" t="s">
        <v>11</v>
      </c>
      <c r="F1781" s="8">
        <v>544756</v>
      </c>
      <c r="G1781" s="8">
        <v>276493</v>
      </c>
      <c r="H1781" s="31">
        <v>57770</v>
      </c>
      <c r="I1781" s="8">
        <v>2192</v>
      </c>
      <c r="J1781" s="8">
        <v>44</v>
      </c>
      <c r="K1781" s="8">
        <v>5</v>
      </c>
      <c r="L1781" s="32" cm="1">
        <f t="array" ref="L1781">ConvRate(K1781,J1781)</f>
        <v>0.11363636363636363</v>
      </c>
      <c r="M1781" s="33">
        <v>6722</v>
      </c>
      <c r="N1781" s="33" cm="1">
        <f t="array" ref="N1781">Profit(M1781,H1781)</f>
        <v>-51048</v>
      </c>
      <c r="O1781" s="34">
        <f t="shared" si="54"/>
        <v>26.354927007299271</v>
      </c>
      <c r="P1781" s="34" cm="1">
        <f t="array" ref="P1781">CostperConv('Master Data'!$H1781,'Master Data'!$K1781)</f>
        <v>11554</v>
      </c>
      <c r="Q1781" s="32">
        <f t="shared" si="55"/>
        <v>7.9278679749577741E-3</v>
      </c>
      <c r="R1781" s="35" cm="1">
        <f t="array" ref="R1781">ProfitPCNT(N1781,H1781)</f>
        <v>-0.88364202873463737</v>
      </c>
      <c r="T1781" s="11"/>
      <c r="U1781" s="11"/>
    </row>
    <row r="1782" spans="1:21" x14ac:dyDescent="0.2">
      <c r="A1782" s="7">
        <v>241</v>
      </c>
      <c r="B1782" s="36">
        <v>44369</v>
      </c>
      <c r="C1782" s="7" t="str" cm="1">
        <f t="array" ref="C1782">Host(D1782)</f>
        <v>Instagram</v>
      </c>
      <c r="D1782" s="7" t="s">
        <v>22</v>
      </c>
      <c r="E1782" s="7" t="s">
        <v>17</v>
      </c>
      <c r="F1782" s="7">
        <v>374754</v>
      </c>
      <c r="G1782" s="7">
        <v>647069</v>
      </c>
      <c r="H1782" s="37">
        <v>164450.95000000001</v>
      </c>
      <c r="I1782" s="7">
        <v>6681</v>
      </c>
      <c r="J1782" s="7">
        <v>259</v>
      </c>
      <c r="K1782" s="7">
        <v>36</v>
      </c>
      <c r="L1782" s="38" cm="1">
        <f t="array" ref="L1782">ConvRate(K1782,J1782)</f>
        <v>0.138996138996139</v>
      </c>
      <c r="M1782" s="39">
        <v>168866</v>
      </c>
      <c r="N1782" s="39" cm="1">
        <f t="array" ref="N1782">Profit(M1782,H1782)</f>
        <v>4415.05</v>
      </c>
      <c r="O1782" s="40">
        <f t="shared" si="54"/>
        <v>24.61472085017213</v>
      </c>
      <c r="P1782" s="40" cm="1">
        <f t="array" ref="P1782">CostperConv('Master Data'!$H1782,'Master Data'!$K1782)</f>
        <v>4568.0819444444451</v>
      </c>
      <c r="Q1782" s="38">
        <f t="shared" si="55"/>
        <v>1.0325019433785269E-2</v>
      </c>
      <c r="R1782" s="41" cm="1">
        <f t="array" ref="R1782">ProfitPCNT(N1782,H1782)</f>
        <v>2.6847214929436404E-2</v>
      </c>
      <c r="T1782" s="11"/>
      <c r="U1782" s="11"/>
    </row>
    <row r="1783" spans="1:21" x14ac:dyDescent="0.2">
      <c r="A1783" s="8">
        <v>242</v>
      </c>
      <c r="B1783" s="30">
        <v>44369</v>
      </c>
      <c r="C1783" s="8" t="str" cm="1">
        <f t="array" ref="C1783">Host(D1783)</f>
        <v>Google</v>
      </c>
      <c r="D1783" s="8" t="s">
        <v>23</v>
      </c>
      <c r="E1783" s="8" t="s">
        <v>24</v>
      </c>
      <c r="F1783" s="8">
        <v>39889</v>
      </c>
      <c r="G1783" s="8">
        <v>113600388</v>
      </c>
      <c r="H1783" s="31">
        <v>69700.25</v>
      </c>
      <c r="I1783" s="8">
        <v>8151</v>
      </c>
      <c r="J1783" s="8">
        <v>156</v>
      </c>
      <c r="K1783" s="8">
        <v>18</v>
      </c>
      <c r="L1783" s="32" cm="1">
        <f t="array" ref="L1783">ConvRate(K1783,J1783)</f>
        <v>0.11538461538461539</v>
      </c>
      <c r="M1783" s="33">
        <v>88514</v>
      </c>
      <c r="N1783" s="33" cm="1">
        <f t="array" ref="N1783">Profit(M1783,H1783)</f>
        <v>18813.75</v>
      </c>
      <c r="O1783" s="34">
        <f t="shared" si="54"/>
        <v>8.5511286958655379</v>
      </c>
      <c r="P1783" s="34" cm="1">
        <f t="array" ref="P1783">CostperConv('Master Data'!$H1783,'Master Data'!$K1783)</f>
        <v>3872.2361111111113</v>
      </c>
      <c r="Q1783" s="32">
        <f t="shared" si="55"/>
        <v>7.1751515496584395E-5</v>
      </c>
      <c r="R1783" s="35" cm="1">
        <f t="array" ref="R1783">ProfitPCNT(N1783,H1783)</f>
        <v>0.26992370902543389</v>
      </c>
      <c r="T1783" s="11"/>
      <c r="U1783" s="11"/>
    </row>
    <row r="1784" spans="1:21" x14ac:dyDescent="0.2">
      <c r="A1784" s="7">
        <v>243</v>
      </c>
      <c r="B1784" s="36">
        <v>44370</v>
      </c>
      <c r="C1784" s="7" t="str" cm="1">
        <f t="array" ref="C1784">Host(D1784)</f>
        <v>Facebook</v>
      </c>
      <c r="D1784" s="7" t="s">
        <v>10</v>
      </c>
      <c r="E1784" s="7" t="s">
        <v>11</v>
      </c>
      <c r="F1784" s="7">
        <v>349043</v>
      </c>
      <c r="G1784" s="7">
        <v>1018014</v>
      </c>
      <c r="H1784" s="37">
        <v>9037.7800000000007</v>
      </c>
      <c r="I1784" s="7">
        <v>1087</v>
      </c>
      <c r="J1784" s="7">
        <v>31</v>
      </c>
      <c r="K1784" s="7">
        <v>1</v>
      </c>
      <c r="L1784" s="38" cm="1">
        <f t="array" ref="L1784">ConvRate(K1784,J1784)</f>
        <v>3.2258064516129031E-2</v>
      </c>
      <c r="M1784" s="39">
        <v>11532</v>
      </c>
      <c r="N1784" s="39" cm="1">
        <f t="array" ref="N1784">Profit(M1784,H1784)</f>
        <v>2494.2199999999998</v>
      </c>
      <c r="O1784" s="40">
        <f t="shared" si="54"/>
        <v>8.3144250229990799</v>
      </c>
      <c r="P1784" s="40" cm="1">
        <f t="array" ref="P1784">CostperConv('Master Data'!$H1784,'Master Data'!$K1784)</f>
        <v>9037.7800000000007</v>
      </c>
      <c r="Q1784" s="38">
        <f t="shared" si="55"/>
        <v>1.0677652763125065E-3</v>
      </c>
      <c r="R1784" s="41" cm="1">
        <f t="array" ref="R1784">ProfitPCNT(N1784,H1784)</f>
        <v>0.27597706516423276</v>
      </c>
      <c r="T1784" s="11"/>
      <c r="U1784" s="11"/>
    </row>
    <row r="1785" spans="1:21" x14ac:dyDescent="0.2">
      <c r="A1785" s="8">
        <v>244</v>
      </c>
      <c r="B1785" s="30">
        <v>44370</v>
      </c>
      <c r="C1785" s="8" t="str" cm="1">
        <f t="array" ref="C1785">Host(D1785)</f>
        <v>Facebook</v>
      </c>
      <c r="D1785" s="8" t="s">
        <v>12</v>
      </c>
      <c r="E1785" s="8" t="s">
        <v>11</v>
      </c>
      <c r="F1785" s="8">
        <v>348934</v>
      </c>
      <c r="G1785" s="8">
        <v>401804</v>
      </c>
      <c r="H1785" s="31">
        <v>19440.78</v>
      </c>
      <c r="I1785" s="8">
        <v>1572</v>
      </c>
      <c r="J1785" s="8">
        <v>43</v>
      </c>
      <c r="K1785" s="8">
        <v>3</v>
      </c>
      <c r="L1785" s="32" cm="1">
        <f t="array" ref="L1785">ConvRate(K1785,J1785)</f>
        <v>6.9767441860465115E-2</v>
      </c>
      <c r="M1785" s="33">
        <v>12868</v>
      </c>
      <c r="N1785" s="33" cm="1">
        <f t="array" ref="N1785">Profit(M1785,H1785)</f>
        <v>-6572.78</v>
      </c>
      <c r="O1785" s="34">
        <f t="shared" si="54"/>
        <v>12.366908396946565</v>
      </c>
      <c r="P1785" s="34" cm="1">
        <f t="array" ref="P1785">CostperConv('Master Data'!$H1785,'Master Data'!$K1785)</f>
        <v>6480.2599999999993</v>
      </c>
      <c r="Q1785" s="32">
        <f t="shared" si="55"/>
        <v>3.9123552776975839E-3</v>
      </c>
      <c r="R1785" s="35" cm="1">
        <f t="array" ref="R1785">ProfitPCNT(N1785,H1785)</f>
        <v>-0.33809240164232096</v>
      </c>
      <c r="T1785" s="11"/>
      <c r="U1785" s="11"/>
    </row>
    <row r="1786" spans="1:21" x14ac:dyDescent="0.2">
      <c r="A1786" s="7">
        <v>245</v>
      </c>
      <c r="B1786" s="36">
        <v>44370</v>
      </c>
      <c r="C1786" s="7" t="str" cm="1">
        <f t="array" ref="C1786">Host(D1786)</f>
        <v>Google</v>
      </c>
      <c r="D1786" s="7" t="s">
        <v>13</v>
      </c>
      <c r="E1786" s="7" t="s">
        <v>14</v>
      </c>
      <c r="F1786" s="7">
        <v>89459845</v>
      </c>
      <c r="G1786" s="7">
        <v>21009</v>
      </c>
      <c r="H1786" s="37">
        <v>5681.92</v>
      </c>
      <c r="I1786" s="7">
        <v>454</v>
      </c>
      <c r="J1786" s="7">
        <v>9</v>
      </c>
      <c r="K1786" s="7">
        <v>2</v>
      </c>
      <c r="L1786" s="38" cm="1">
        <f t="array" ref="L1786">ConvRate(K1786,J1786)</f>
        <v>0.22222222222222221</v>
      </c>
      <c r="M1786" s="39">
        <v>15205</v>
      </c>
      <c r="N1786" s="39" cm="1">
        <f t="array" ref="N1786">Profit(M1786,H1786)</f>
        <v>9523.08</v>
      </c>
      <c r="O1786" s="40">
        <f t="shared" si="54"/>
        <v>12.515242290748899</v>
      </c>
      <c r="P1786" s="40" cm="1">
        <f t="array" ref="P1786">CostperConv('Master Data'!$H1786,'Master Data'!$K1786)</f>
        <v>2840.96</v>
      </c>
      <c r="Q1786" s="38">
        <f t="shared" si="55"/>
        <v>2.1609786282069589E-2</v>
      </c>
      <c r="R1786" s="41" cm="1">
        <f t="array" ref="R1786">ProfitPCNT(N1786,H1786)</f>
        <v>1.6760320455057445</v>
      </c>
      <c r="T1786" s="11"/>
      <c r="U1786" s="11"/>
    </row>
    <row r="1787" spans="1:21" x14ac:dyDescent="0.2">
      <c r="A1787" s="8">
        <v>246</v>
      </c>
      <c r="B1787" s="30">
        <v>44370</v>
      </c>
      <c r="C1787" s="8" t="str" cm="1">
        <f t="array" ref="C1787">Host(D1787)</f>
        <v>Google</v>
      </c>
      <c r="D1787" s="8" t="s">
        <v>15</v>
      </c>
      <c r="E1787" s="8" t="s">
        <v>14</v>
      </c>
      <c r="F1787" s="8">
        <v>127823</v>
      </c>
      <c r="G1787" s="8">
        <v>266876</v>
      </c>
      <c r="H1787" s="31">
        <v>10437.42</v>
      </c>
      <c r="I1787" s="8">
        <v>1429</v>
      </c>
      <c r="J1787" s="8">
        <v>23</v>
      </c>
      <c r="K1787" s="8">
        <v>2</v>
      </c>
      <c r="L1787" s="32" cm="1">
        <f t="array" ref="L1787">ConvRate(K1787,J1787)</f>
        <v>8.6956521739130432E-2</v>
      </c>
      <c r="M1787" s="33">
        <v>7587</v>
      </c>
      <c r="N1787" s="33" cm="1">
        <f t="array" ref="N1787">Profit(M1787,H1787)</f>
        <v>-2850.42</v>
      </c>
      <c r="O1787" s="34">
        <f t="shared" si="54"/>
        <v>7.3040027991602523</v>
      </c>
      <c r="P1787" s="34" cm="1">
        <f t="array" ref="P1787">CostperConv('Master Data'!$H1787,'Master Data'!$K1787)</f>
        <v>5218.71</v>
      </c>
      <c r="Q1787" s="32">
        <f t="shared" si="55"/>
        <v>5.3545466808555282E-3</v>
      </c>
      <c r="R1787" s="35" cm="1">
        <f t="array" ref="R1787">ProfitPCNT(N1787,H1787)</f>
        <v>-0.27309622492914915</v>
      </c>
      <c r="T1787" s="11"/>
      <c r="U1787" s="11"/>
    </row>
    <row r="1788" spans="1:21" x14ac:dyDescent="0.2">
      <c r="A1788" s="7">
        <v>247</v>
      </c>
      <c r="B1788" s="36">
        <v>44370</v>
      </c>
      <c r="C1788" s="7" t="str" cm="1">
        <f t="array" ref="C1788">Host(D1788)</f>
        <v>YouTube</v>
      </c>
      <c r="D1788" s="7" t="s">
        <v>16</v>
      </c>
      <c r="E1788" s="7" t="s">
        <v>17</v>
      </c>
      <c r="F1788" s="7">
        <v>10934</v>
      </c>
      <c r="G1788" s="7">
        <v>308452</v>
      </c>
      <c r="H1788" s="37">
        <v>14493.8</v>
      </c>
      <c r="I1788" s="7">
        <v>2023</v>
      </c>
      <c r="J1788" s="7">
        <v>51</v>
      </c>
      <c r="K1788" s="7">
        <v>7</v>
      </c>
      <c r="L1788" s="38" cm="1">
        <f t="array" ref="L1788">ConvRate(K1788,J1788)</f>
        <v>0.13725490196078433</v>
      </c>
      <c r="M1788" s="39">
        <v>64766</v>
      </c>
      <c r="N1788" s="39" cm="1">
        <f t="array" ref="N1788">Profit(M1788,H1788)</f>
        <v>50272.2</v>
      </c>
      <c r="O1788" s="40">
        <f t="shared" si="54"/>
        <v>7.1645081562036577</v>
      </c>
      <c r="P1788" s="40" cm="1">
        <f t="array" ref="P1788">CostperConv('Master Data'!$H1788,'Master Data'!$K1788)</f>
        <v>2070.542857142857</v>
      </c>
      <c r="Q1788" s="38">
        <f t="shared" si="55"/>
        <v>6.5585569229572186E-3</v>
      </c>
      <c r="R1788" s="41" cm="1">
        <f t="array" ref="R1788">ProfitPCNT(N1788,H1788)</f>
        <v>3.4685313720349389</v>
      </c>
      <c r="T1788" s="11"/>
      <c r="U1788" s="11"/>
    </row>
    <row r="1789" spans="1:21" x14ac:dyDescent="0.2">
      <c r="A1789" s="8">
        <v>248</v>
      </c>
      <c r="B1789" s="30">
        <v>44370</v>
      </c>
      <c r="C1789" s="8" t="str" cm="1">
        <f t="array" ref="C1789">Host(D1789)</f>
        <v>Instagram</v>
      </c>
      <c r="D1789" s="8" t="s">
        <v>18</v>
      </c>
      <c r="E1789" s="8" t="s">
        <v>11</v>
      </c>
      <c r="F1789" s="8">
        <v>9034945</v>
      </c>
      <c r="G1789" s="8">
        <v>450727</v>
      </c>
      <c r="H1789" s="31">
        <v>528.09</v>
      </c>
      <c r="I1789" s="8">
        <v>1490</v>
      </c>
      <c r="J1789" s="8">
        <v>1</v>
      </c>
      <c r="K1789" s="8">
        <v>1</v>
      </c>
      <c r="L1789" s="32" cm="1">
        <f t="array" ref="L1789">ConvRate(K1789,J1789)</f>
        <v>1</v>
      </c>
      <c r="M1789" s="33">
        <v>0</v>
      </c>
      <c r="N1789" s="33" cm="1">
        <f t="array" ref="N1789">Profit(M1789,H1789)</f>
        <v>-528.09</v>
      </c>
      <c r="O1789" s="34">
        <f t="shared" si="54"/>
        <v>0.35442281879194631</v>
      </c>
      <c r="P1789" s="34" cm="1">
        <f t="array" ref="P1789">CostperConv('Master Data'!$H1789,'Master Data'!$K1789)</f>
        <v>528.09</v>
      </c>
      <c r="Q1789" s="32">
        <f t="shared" si="55"/>
        <v>3.3057704552866812E-3</v>
      </c>
      <c r="R1789" s="35" cm="1">
        <f t="array" ref="R1789">ProfitPCNT(N1789,H1789)</f>
        <v>-1</v>
      </c>
      <c r="T1789" s="11"/>
      <c r="U1789" s="11"/>
    </row>
    <row r="1790" spans="1:21" x14ac:dyDescent="0.2">
      <c r="A1790" s="7">
        <v>249</v>
      </c>
      <c r="B1790" s="36">
        <v>44370</v>
      </c>
      <c r="C1790" s="7" t="str" cm="1">
        <f t="array" ref="C1790">Host(D1790)</f>
        <v>Instagram</v>
      </c>
      <c r="D1790" s="7" t="s">
        <v>19</v>
      </c>
      <c r="E1790" s="7" t="s">
        <v>11</v>
      </c>
      <c r="F1790" s="7">
        <v>983498</v>
      </c>
      <c r="G1790" s="7">
        <v>568418</v>
      </c>
      <c r="H1790" s="37">
        <v>3449.05</v>
      </c>
      <c r="I1790" s="7">
        <v>2508</v>
      </c>
      <c r="J1790" s="7">
        <v>56</v>
      </c>
      <c r="K1790" s="7">
        <v>1</v>
      </c>
      <c r="L1790" s="38" cm="1">
        <f t="array" ref="L1790">ConvRate(K1790,J1790)</f>
        <v>1.7857142857142856E-2</v>
      </c>
      <c r="M1790" s="39">
        <v>3092</v>
      </c>
      <c r="N1790" s="39" cm="1">
        <f t="array" ref="N1790">Profit(M1790,H1790)</f>
        <v>-357.05</v>
      </c>
      <c r="O1790" s="40">
        <f t="shared" si="54"/>
        <v>1.3752192982456142</v>
      </c>
      <c r="P1790" s="40" cm="1">
        <f t="array" ref="P1790">CostperConv('Master Data'!$H1790,'Master Data'!$K1790)</f>
        <v>3449.05</v>
      </c>
      <c r="Q1790" s="38">
        <f t="shared" si="55"/>
        <v>4.4122459176169646E-3</v>
      </c>
      <c r="R1790" s="41" cm="1">
        <f t="array" ref="R1790">ProfitPCNT(N1790,H1790)</f>
        <v>-0.10352125947724736</v>
      </c>
      <c r="T1790" s="11"/>
      <c r="U1790" s="11"/>
    </row>
    <row r="1791" spans="1:21" x14ac:dyDescent="0.2">
      <c r="A1791" s="8">
        <v>250</v>
      </c>
      <c r="B1791" s="30">
        <v>44370</v>
      </c>
      <c r="C1791" s="8" t="str" cm="1">
        <f t="array" ref="C1791">Host(D1791)</f>
        <v>Facebook</v>
      </c>
      <c r="D1791" s="8" t="s">
        <v>20</v>
      </c>
      <c r="E1791" s="8" t="s">
        <v>11</v>
      </c>
      <c r="F1791" s="8">
        <v>4387490</v>
      </c>
      <c r="G1791" s="8">
        <v>5469</v>
      </c>
      <c r="H1791" s="31">
        <v>1019.03</v>
      </c>
      <c r="I1791" s="8">
        <v>171</v>
      </c>
      <c r="J1791" s="8">
        <v>2</v>
      </c>
      <c r="K1791" s="8">
        <v>1</v>
      </c>
      <c r="L1791" s="32" cm="1">
        <f t="array" ref="L1791">ConvRate(K1791,J1791)</f>
        <v>0.5</v>
      </c>
      <c r="M1791" s="33">
        <v>5774</v>
      </c>
      <c r="N1791" s="33" cm="1">
        <f t="array" ref="N1791">Profit(M1791,H1791)</f>
        <v>4754.97</v>
      </c>
      <c r="O1791" s="34">
        <f t="shared" si="54"/>
        <v>5.959239766081871</v>
      </c>
      <c r="P1791" s="34" cm="1">
        <f t="array" ref="P1791">CostperConv('Master Data'!$H1791,'Master Data'!$K1791)</f>
        <v>1019.03</v>
      </c>
      <c r="Q1791" s="32">
        <f t="shared" si="55"/>
        <v>3.1267142073505214E-2</v>
      </c>
      <c r="R1791" s="35" cm="1">
        <f t="array" ref="R1791">ProfitPCNT(N1791,H1791)</f>
        <v>4.6661727328930453</v>
      </c>
      <c r="T1791" s="11"/>
      <c r="U1791" s="11"/>
    </row>
    <row r="1792" spans="1:21" x14ac:dyDescent="0.2">
      <c r="A1792" s="7">
        <v>251</v>
      </c>
      <c r="B1792" s="36">
        <v>44370</v>
      </c>
      <c r="C1792" s="7" t="str" cm="1">
        <f t="array" ref="C1792">Host(D1792)</f>
        <v>Facebook</v>
      </c>
      <c r="D1792" s="7" t="s">
        <v>21</v>
      </c>
      <c r="E1792" s="7" t="s">
        <v>11</v>
      </c>
      <c r="F1792" s="7">
        <v>544756</v>
      </c>
      <c r="G1792" s="7">
        <v>71228</v>
      </c>
      <c r="H1792" s="37">
        <v>15918.85</v>
      </c>
      <c r="I1792" s="7">
        <v>495</v>
      </c>
      <c r="J1792" s="7">
        <v>9</v>
      </c>
      <c r="K1792" s="7">
        <v>2</v>
      </c>
      <c r="L1792" s="38" cm="1">
        <f t="array" ref="L1792">ConvRate(K1792,J1792)</f>
        <v>0.22222222222222221</v>
      </c>
      <c r="M1792" s="39">
        <v>2972</v>
      </c>
      <c r="N1792" s="39" cm="1">
        <f t="array" ref="N1792">Profit(M1792,H1792)</f>
        <v>-12946.85</v>
      </c>
      <c r="O1792" s="40">
        <f t="shared" si="54"/>
        <v>32.159292929292931</v>
      </c>
      <c r="P1792" s="40" cm="1">
        <f t="array" ref="P1792">CostperConv('Master Data'!$H1792,'Master Data'!$K1792)</f>
        <v>7959.4250000000002</v>
      </c>
      <c r="Q1792" s="38">
        <f t="shared" si="55"/>
        <v>6.949514235974617E-3</v>
      </c>
      <c r="R1792" s="41" cm="1">
        <f t="array" ref="R1792">ProfitPCNT(N1792,H1792)</f>
        <v>-0.8133030966432877</v>
      </c>
      <c r="T1792" s="11"/>
      <c r="U1792" s="11"/>
    </row>
    <row r="1793" spans="1:21" x14ac:dyDescent="0.2">
      <c r="A1793" s="8">
        <v>252</v>
      </c>
      <c r="B1793" s="30">
        <v>44370</v>
      </c>
      <c r="C1793" s="8" t="str" cm="1">
        <f t="array" ref="C1793">Host(D1793)</f>
        <v>Instagram</v>
      </c>
      <c r="D1793" s="8" t="s">
        <v>22</v>
      </c>
      <c r="E1793" s="8" t="s">
        <v>17</v>
      </c>
      <c r="F1793" s="8">
        <v>374754</v>
      </c>
      <c r="G1793" s="8">
        <v>128576</v>
      </c>
      <c r="H1793" s="31">
        <v>17685.04</v>
      </c>
      <c r="I1793" s="8">
        <v>1416</v>
      </c>
      <c r="J1793" s="8">
        <v>36</v>
      </c>
      <c r="K1793" s="8">
        <v>3</v>
      </c>
      <c r="L1793" s="32" cm="1">
        <f t="array" ref="L1793">ConvRate(K1793,J1793)</f>
        <v>8.3333333333333329E-2</v>
      </c>
      <c r="M1793" s="33">
        <v>16783</v>
      </c>
      <c r="N1793" s="33" cm="1">
        <f t="array" ref="N1793">Profit(M1793,H1793)</f>
        <v>-902.04</v>
      </c>
      <c r="O1793" s="34">
        <f t="shared" si="54"/>
        <v>12.489435028248588</v>
      </c>
      <c r="P1793" s="34" cm="1">
        <f t="array" ref="P1793">CostperConv('Master Data'!$H1793,'Master Data'!$K1793)</f>
        <v>5895.0133333333333</v>
      </c>
      <c r="Q1793" s="32">
        <f t="shared" si="55"/>
        <v>1.1012941762070683E-2</v>
      </c>
      <c r="R1793" s="35" cm="1">
        <f t="array" ref="R1793">ProfitPCNT(N1793,H1793)</f>
        <v>-5.1005821869783724E-2</v>
      </c>
      <c r="T1793" s="11"/>
      <c r="U1793" s="11"/>
    </row>
    <row r="1794" spans="1:21" x14ac:dyDescent="0.2">
      <c r="A1794" s="7">
        <v>253</v>
      </c>
      <c r="B1794" s="36">
        <v>44370</v>
      </c>
      <c r="C1794" s="7" t="str" cm="1">
        <f t="array" ref="C1794">Host(D1794)</f>
        <v>Google</v>
      </c>
      <c r="D1794" s="7" t="s">
        <v>23</v>
      </c>
      <c r="E1794" s="7" t="s">
        <v>24</v>
      </c>
      <c r="F1794" s="7">
        <v>39889</v>
      </c>
      <c r="G1794" s="7">
        <v>526316</v>
      </c>
      <c r="H1794" s="37">
        <v>14931.19</v>
      </c>
      <c r="I1794" s="7">
        <v>2210</v>
      </c>
      <c r="J1794" s="7">
        <v>34</v>
      </c>
      <c r="K1794" s="7">
        <v>6</v>
      </c>
      <c r="L1794" s="38" cm="1">
        <f t="array" ref="L1794">ConvRate(K1794,J1794)</f>
        <v>0.17647058823529413</v>
      </c>
      <c r="M1794" s="39">
        <v>24897</v>
      </c>
      <c r="N1794" s="39" cm="1">
        <f t="array" ref="N1794">Profit(M1794,H1794)</f>
        <v>9965.81</v>
      </c>
      <c r="O1794" s="40">
        <f t="shared" ref="O1794:O1849" si="56">H1794/I1794</f>
        <v>6.7561945701357464</v>
      </c>
      <c r="P1794" s="40" cm="1">
        <f t="array" ref="P1794">CostperConv('Master Data'!$H1794,'Master Data'!$K1794)</f>
        <v>2488.5316666666668</v>
      </c>
      <c r="Q1794" s="38">
        <f t="shared" si="55"/>
        <v>4.1989983204006719E-3</v>
      </c>
      <c r="R1794" s="41" cm="1">
        <f t="array" ref="R1794">ProfitPCNT(N1794,H1794)</f>
        <v>0.66744914504470165</v>
      </c>
      <c r="T1794" s="11"/>
      <c r="U1794" s="11"/>
    </row>
    <row r="1795" spans="1:21" x14ac:dyDescent="0.2">
      <c r="A1795" s="8">
        <v>254</v>
      </c>
      <c r="B1795" s="30">
        <v>44371</v>
      </c>
      <c r="C1795" s="8" t="str" cm="1">
        <f t="array" ref="C1795">Host(D1795)</f>
        <v>Facebook</v>
      </c>
      <c r="D1795" s="8" t="s">
        <v>10</v>
      </c>
      <c r="E1795" s="8" t="s">
        <v>11</v>
      </c>
      <c r="F1795" s="8">
        <v>349043</v>
      </c>
      <c r="G1795" s="8">
        <v>572079</v>
      </c>
      <c r="H1795" s="31">
        <v>109986.42</v>
      </c>
      <c r="I1795" s="8">
        <v>2276</v>
      </c>
      <c r="J1795" s="8">
        <v>94</v>
      </c>
      <c r="K1795" s="8">
        <v>13</v>
      </c>
      <c r="L1795" s="32" cm="1">
        <f t="array" ref="L1795">ConvRate(K1795,J1795)</f>
        <v>0.13829787234042554</v>
      </c>
      <c r="M1795" s="33">
        <v>79267</v>
      </c>
      <c r="N1795" s="33" cm="1">
        <f t="array" ref="N1795">Profit(M1795,H1795)</f>
        <v>-30719.42</v>
      </c>
      <c r="O1795" s="34">
        <f t="shared" si="56"/>
        <v>48.32443760984183</v>
      </c>
      <c r="P1795" s="34" cm="1">
        <f t="array" ref="P1795">CostperConv('Master Data'!$H1795,'Master Data'!$K1795)</f>
        <v>8460.4938461538459</v>
      </c>
      <c r="Q1795" s="32">
        <f t="shared" ref="Q1795:Q1849" si="57">I1795/G1795</f>
        <v>3.9784715048096506E-3</v>
      </c>
      <c r="R1795" s="35" cm="1">
        <f t="array" ref="R1795">ProfitPCNT(N1795,H1795)</f>
        <v>-0.27930193563896344</v>
      </c>
      <c r="T1795" s="11"/>
      <c r="U1795" s="11"/>
    </row>
    <row r="1796" spans="1:21" x14ac:dyDescent="0.2">
      <c r="A1796" s="7">
        <v>255</v>
      </c>
      <c r="B1796" s="36">
        <v>44371</v>
      </c>
      <c r="C1796" s="7" t="str" cm="1">
        <f t="array" ref="C1796">Host(D1796)</f>
        <v>Facebook</v>
      </c>
      <c r="D1796" s="7" t="s">
        <v>12</v>
      </c>
      <c r="E1796" s="7" t="s">
        <v>11</v>
      </c>
      <c r="F1796" s="7">
        <v>348934</v>
      </c>
      <c r="G1796" s="7">
        <v>461282</v>
      </c>
      <c r="H1796" s="37">
        <v>40528.57</v>
      </c>
      <c r="I1796" s="7">
        <v>3674</v>
      </c>
      <c r="J1796" s="7">
        <v>54</v>
      </c>
      <c r="K1796" s="7">
        <v>7</v>
      </c>
      <c r="L1796" s="38" cm="1">
        <f t="array" ref="L1796">ConvRate(K1796,J1796)</f>
        <v>0.12962962962962962</v>
      </c>
      <c r="M1796" s="39">
        <v>32881</v>
      </c>
      <c r="N1796" s="39" cm="1">
        <f t="array" ref="N1796">Profit(M1796,H1796)</f>
        <v>-7647.57</v>
      </c>
      <c r="O1796" s="40">
        <f t="shared" si="56"/>
        <v>11.031183995645073</v>
      </c>
      <c r="P1796" s="40" cm="1">
        <f t="array" ref="P1796">CostperConv('Master Data'!$H1796,'Master Data'!$K1796)</f>
        <v>5789.795714285714</v>
      </c>
      <c r="Q1796" s="38">
        <f t="shared" si="57"/>
        <v>7.9647590844646003E-3</v>
      </c>
      <c r="R1796" s="41" cm="1">
        <f t="array" ref="R1796">ProfitPCNT(N1796,H1796)</f>
        <v>-0.1886957768310108</v>
      </c>
      <c r="T1796" s="11"/>
      <c r="U1796" s="11"/>
    </row>
    <row r="1797" spans="1:21" x14ac:dyDescent="0.2">
      <c r="A1797" s="8">
        <v>256</v>
      </c>
      <c r="B1797" s="30">
        <v>44371</v>
      </c>
      <c r="C1797" s="8" t="str" cm="1">
        <f t="array" ref="C1797">Host(D1797)</f>
        <v>Google</v>
      </c>
      <c r="D1797" s="8" t="s">
        <v>13</v>
      </c>
      <c r="E1797" s="8" t="s">
        <v>14</v>
      </c>
      <c r="F1797" s="8">
        <v>89459845</v>
      </c>
      <c r="G1797" s="8">
        <v>39598</v>
      </c>
      <c r="H1797" s="31">
        <v>15727.67</v>
      </c>
      <c r="I1797" s="8">
        <v>865</v>
      </c>
      <c r="J1797" s="8">
        <v>15</v>
      </c>
      <c r="K1797" s="8">
        <v>2</v>
      </c>
      <c r="L1797" s="32" cm="1">
        <f t="array" ref="L1797">ConvRate(K1797,J1797)</f>
        <v>0.13333333333333333</v>
      </c>
      <c r="M1797" s="33">
        <v>27619</v>
      </c>
      <c r="N1797" s="33" cm="1">
        <f t="array" ref="N1797">Profit(M1797,H1797)</f>
        <v>11891.33</v>
      </c>
      <c r="O1797" s="34">
        <f t="shared" si="56"/>
        <v>18.182277456647398</v>
      </c>
      <c r="P1797" s="34" cm="1">
        <f t="array" ref="P1797">CostperConv('Master Data'!$H1797,'Master Data'!$K1797)</f>
        <v>7863.835</v>
      </c>
      <c r="Q1797" s="32">
        <f t="shared" si="57"/>
        <v>2.1844537602909237E-2</v>
      </c>
      <c r="R1797" s="35" cm="1">
        <f t="array" ref="R1797">ProfitPCNT(N1797,H1797)</f>
        <v>0.75607702857448056</v>
      </c>
      <c r="T1797" s="11"/>
      <c r="U1797" s="11"/>
    </row>
    <row r="1798" spans="1:21" x14ac:dyDescent="0.2">
      <c r="A1798" s="7">
        <v>257</v>
      </c>
      <c r="B1798" s="36">
        <v>44371</v>
      </c>
      <c r="C1798" s="7" t="str" cm="1">
        <f t="array" ref="C1798">Host(D1798)</f>
        <v>Google</v>
      </c>
      <c r="D1798" s="7" t="s">
        <v>15</v>
      </c>
      <c r="E1798" s="7" t="s">
        <v>14</v>
      </c>
      <c r="F1798" s="7">
        <v>127823</v>
      </c>
      <c r="G1798" s="7">
        <v>338842</v>
      </c>
      <c r="H1798" s="37">
        <v>19075.169999999998</v>
      </c>
      <c r="I1798" s="7">
        <v>2733</v>
      </c>
      <c r="J1798" s="7">
        <v>53</v>
      </c>
      <c r="K1798" s="7">
        <v>4</v>
      </c>
      <c r="L1798" s="38" cm="1">
        <f t="array" ref="L1798">ConvRate(K1798,J1798)</f>
        <v>7.5471698113207544E-2</v>
      </c>
      <c r="M1798" s="39">
        <v>21603</v>
      </c>
      <c r="N1798" s="39" cm="1">
        <f t="array" ref="N1798">Profit(M1798,H1798)</f>
        <v>2527.83</v>
      </c>
      <c r="O1798" s="40">
        <f t="shared" si="56"/>
        <v>6.9795718990120736</v>
      </c>
      <c r="P1798" s="40" cm="1">
        <f t="array" ref="P1798">CostperConv('Master Data'!$H1798,'Master Data'!$K1798)</f>
        <v>4768.7924999999996</v>
      </c>
      <c r="Q1798" s="38">
        <f t="shared" si="57"/>
        <v>8.0657061403249901E-3</v>
      </c>
      <c r="R1798" s="41" cm="1">
        <f t="array" ref="R1798">ProfitPCNT(N1798,H1798)</f>
        <v>0.13251939563317131</v>
      </c>
      <c r="T1798" s="11"/>
      <c r="U1798" s="11"/>
    </row>
    <row r="1799" spans="1:21" x14ac:dyDescent="0.2">
      <c r="A1799" s="8">
        <v>258</v>
      </c>
      <c r="B1799" s="30">
        <v>44371</v>
      </c>
      <c r="C1799" s="8" t="str" cm="1">
        <f t="array" ref="C1799">Host(D1799)</f>
        <v>YouTube</v>
      </c>
      <c r="D1799" s="8" t="s">
        <v>16</v>
      </c>
      <c r="E1799" s="8" t="s">
        <v>17</v>
      </c>
      <c r="F1799" s="8">
        <v>10934</v>
      </c>
      <c r="G1799" s="8">
        <v>342171</v>
      </c>
      <c r="H1799" s="31">
        <v>24342.799999999999</v>
      </c>
      <c r="I1799" s="8">
        <v>3740</v>
      </c>
      <c r="J1799" s="8">
        <v>69</v>
      </c>
      <c r="K1799" s="8">
        <v>11</v>
      </c>
      <c r="L1799" s="32" cm="1">
        <f t="array" ref="L1799">ConvRate(K1799,J1799)</f>
        <v>0.15942028985507245</v>
      </c>
      <c r="M1799" s="33">
        <v>128634</v>
      </c>
      <c r="N1799" s="33" cm="1">
        <f t="array" ref="N1799">Profit(M1799,H1799)</f>
        <v>104291.2</v>
      </c>
      <c r="O1799" s="34">
        <f t="shared" si="56"/>
        <v>6.5087700534759358</v>
      </c>
      <c r="P1799" s="34" cm="1">
        <f t="array" ref="P1799">CostperConv('Master Data'!$H1799,'Master Data'!$K1799)</f>
        <v>2212.9818181818182</v>
      </c>
      <c r="Q1799" s="32">
        <f t="shared" si="57"/>
        <v>1.0930207410914427E-2</v>
      </c>
      <c r="R1799" s="35" cm="1">
        <f t="array" ref="R1799">ProfitPCNT(N1799,H1799)</f>
        <v>4.2842729677769196</v>
      </c>
      <c r="T1799" s="11"/>
      <c r="U1799" s="11"/>
    </row>
    <row r="1800" spans="1:21" x14ac:dyDescent="0.2">
      <c r="A1800" s="7">
        <v>259</v>
      </c>
      <c r="B1800" s="36">
        <v>44371</v>
      </c>
      <c r="C1800" s="7" t="str" cm="1">
        <f t="array" ref="C1800">Host(D1800)</f>
        <v>Instagram</v>
      </c>
      <c r="D1800" s="7" t="s">
        <v>18</v>
      </c>
      <c r="E1800" s="7" t="s">
        <v>11</v>
      </c>
      <c r="F1800" s="7">
        <v>9034945</v>
      </c>
      <c r="G1800" s="7">
        <v>808155</v>
      </c>
      <c r="H1800" s="37">
        <v>24013.040000000001</v>
      </c>
      <c r="I1800" s="7">
        <v>2902</v>
      </c>
      <c r="J1800" s="7">
        <v>50</v>
      </c>
      <c r="K1800" s="7">
        <v>7</v>
      </c>
      <c r="L1800" s="38" cm="1">
        <f t="array" ref="L1800">ConvRate(K1800,J1800)</f>
        <v>0.14000000000000001</v>
      </c>
      <c r="M1800" s="39">
        <v>33897</v>
      </c>
      <c r="N1800" s="39" cm="1">
        <f t="array" ref="N1800">Profit(M1800,H1800)</f>
        <v>9883.9599999999991</v>
      </c>
      <c r="O1800" s="40">
        <f t="shared" si="56"/>
        <v>8.274651964162647</v>
      </c>
      <c r="P1800" s="40" cm="1">
        <f t="array" ref="P1800">CostperConv('Master Data'!$H1800,'Master Data'!$K1800)</f>
        <v>3430.434285714286</v>
      </c>
      <c r="Q1800" s="38">
        <f t="shared" si="57"/>
        <v>3.5908953109242657E-3</v>
      </c>
      <c r="R1800" s="41" cm="1">
        <f t="array" ref="R1800">ProfitPCNT(N1800,H1800)</f>
        <v>0.4116080263057072</v>
      </c>
      <c r="T1800" s="11"/>
      <c r="U1800" s="11"/>
    </row>
    <row r="1801" spans="1:21" x14ac:dyDescent="0.2">
      <c r="A1801" s="8">
        <v>260</v>
      </c>
      <c r="B1801" s="30">
        <v>44371</v>
      </c>
      <c r="C1801" s="8" t="str" cm="1">
        <f t="array" ref="C1801">Host(D1801)</f>
        <v>Instagram</v>
      </c>
      <c r="D1801" s="8" t="s">
        <v>19</v>
      </c>
      <c r="E1801" s="8" t="s">
        <v>11</v>
      </c>
      <c r="F1801" s="8">
        <v>983498</v>
      </c>
      <c r="G1801" s="8">
        <v>596915</v>
      </c>
      <c r="H1801" s="31">
        <v>17024.68</v>
      </c>
      <c r="I1801" s="8">
        <v>4448</v>
      </c>
      <c r="J1801" s="8">
        <v>125</v>
      </c>
      <c r="K1801" s="8">
        <v>5</v>
      </c>
      <c r="L1801" s="32" cm="1">
        <f t="array" ref="L1801">ConvRate(K1801,J1801)</f>
        <v>0.04</v>
      </c>
      <c r="M1801" s="33">
        <v>10787</v>
      </c>
      <c r="N1801" s="33" cm="1">
        <f t="array" ref="N1801">Profit(M1801,H1801)</f>
        <v>-6237.68</v>
      </c>
      <c r="O1801" s="34">
        <f t="shared" si="56"/>
        <v>3.8274910071942445</v>
      </c>
      <c r="P1801" s="34" cm="1">
        <f t="array" ref="P1801">CostperConv('Master Data'!$H1801,'Master Data'!$K1801)</f>
        <v>3404.9360000000001</v>
      </c>
      <c r="Q1801" s="32">
        <f t="shared" si="57"/>
        <v>7.4516472194533561E-3</v>
      </c>
      <c r="R1801" s="35" cm="1">
        <f t="array" ref="R1801">ProfitPCNT(N1801,H1801)</f>
        <v>-0.36639044023147571</v>
      </c>
      <c r="T1801" s="11"/>
      <c r="U1801" s="11"/>
    </row>
    <row r="1802" spans="1:21" x14ac:dyDescent="0.2">
      <c r="A1802" s="7">
        <v>261</v>
      </c>
      <c r="B1802" s="36">
        <v>44371</v>
      </c>
      <c r="C1802" s="7" t="str" cm="1">
        <f t="array" ref="C1802">Host(D1802)</f>
        <v>Facebook</v>
      </c>
      <c r="D1802" s="7" t="s">
        <v>20</v>
      </c>
      <c r="E1802" s="7" t="s">
        <v>11</v>
      </c>
      <c r="F1802" s="7">
        <v>4387490</v>
      </c>
      <c r="G1802" s="7">
        <v>10690</v>
      </c>
      <c r="H1802" s="37">
        <v>2389.11</v>
      </c>
      <c r="I1802" s="7">
        <v>285</v>
      </c>
      <c r="J1802" s="7">
        <v>6</v>
      </c>
      <c r="K1802" s="7">
        <v>1</v>
      </c>
      <c r="L1802" s="38" cm="1">
        <f t="array" ref="L1802">ConvRate(K1802,J1802)</f>
        <v>0.16666666666666666</v>
      </c>
      <c r="M1802" s="39">
        <v>5555</v>
      </c>
      <c r="N1802" s="39" cm="1">
        <f t="array" ref="N1802">Profit(M1802,H1802)</f>
        <v>3165.89</v>
      </c>
      <c r="O1802" s="40">
        <f t="shared" si="56"/>
        <v>8.3828421052631583</v>
      </c>
      <c r="P1802" s="40" cm="1">
        <f t="array" ref="P1802">CostperConv('Master Data'!$H1802,'Master Data'!$K1802)</f>
        <v>2389.11</v>
      </c>
      <c r="Q1802" s="38">
        <f t="shared" si="57"/>
        <v>2.6660430308699721E-2</v>
      </c>
      <c r="R1802" s="41" cm="1">
        <f t="array" ref="R1802">ProfitPCNT(N1802,H1802)</f>
        <v>1.3251336271666017</v>
      </c>
      <c r="T1802" s="11"/>
      <c r="U1802" s="11"/>
    </row>
    <row r="1803" spans="1:21" x14ac:dyDescent="0.2">
      <c r="A1803" s="8">
        <v>262</v>
      </c>
      <c r="B1803" s="30">
        <v>44371</v>
      </c>
      <c r="C1803" s="8" t="str" cm="1">
        <f t="array" ref="C1803">Host(D1803)</f>
        <v>Facebook</v>
      </c>
      <c r="D1803" s="8" t="s">
        <v>21</v>
      </c>
      <c r="E1803" s="8" t="s">
        <v>11</v>
      </c>
      <c r="F1803" s="8">
        <v>544756</v>
      </c>
      <c r="G1803" s="8">
        <v>135406</v>
      </c>
      <c r="H1803" s="31">
        <v>46635.45</v>
      </c>
      <c r="I1803" s="8">
        <v>1061</v>
      </c>
      <c r="J1803" s="8">
        <v>32</v>
      </c>
      <c r="K1803" s="8">
        <v>5</v>
      </c>
      <c r="L1803" s="32" cm="1">
        <f t="array" ref="L1803">ConvRate(K1803,J1803)</f>
        <v>0.15625</v>
      </c>
      <c r="M1803" s="33">
        <v>9280</v>
      </c>
      <c r="N1803" s="33" cm="1">
        <f t="array" ref="N1803">Profit(M1803,H1803)</f>
        <v>-37355.449999999997</v>
      </c>
      <c r="O1803" s="34">
        <f t="shared" si="56"/>
        <v>43.954241281809608</v>
      </c>
      <c r="P1803" s="34" cm="1">
        <f t="array" ref="P1803">CostperConv('Master Data'!$H1803,'Master Data'!$K1803)</f>
        <v>9327.09</v>
      </c>
      <c r="Q1803" s="32">
        <f t="shared" si="57"/>
        <v>7.8356941346764547E-3</v>
      </c>
      <c r="R1803" s="35" cm="1">
        <f t="array" ref="R1803">ProfitPCNT(N1803,H1803)</f>
        <v>-0.80100974687710746</v>
      </c>
      <c r="T1803" s="11"/>
      <c r="U1803" s="11"/>
    </row>
    <row r="1804" spans="1:21" x14ac:dyDescent="0.2">
      <c r="A1804" s="7">
        <v>263</v>
      </c>
      <c r="B1804" s="36">
        <v>44371</v>
      </c>
      <c r="C1804" s="7" t="str" cm="1">
        <f t="array" ref="C1804">Host(D1804)</f>
        <v>Instagram</v>
      </c>
      <c r="D1804" s="7" t="s">
        <v>22</v>
      </c>
      <c r="E1804" s="7" t="s">
        <v>17</v>
      </c>
      <c r="F1804" s="7">
        <v>374754</v>
      </c>
      <c r="G1804" s="7">
        <v>320056</v>
      </c>
      <c r="H1804" s="37">
        <v>41420.1</v>
      </c>
      <c r="I1804" s="7">
        <v>3369</v>
      </c>
      <c r="J1804" s="7">
        <v>70</v>
      </c>
      <c r="K1804" s="7">
        <v>8</v>
      </c>
      <c r="L1804" s="38" cm="1">
        <f t="array" ref="L1804">ConvRate(K1804,J1804)</f>
        <v>0.11428571428571428</v>
      </c>
      <c r="M1804" s="39">
        <v>43303</v>
      </c>
      <c r="N1804" s="39" cm="1">
        <f t="array" ref="N1804">Profit(M1804,H1804)</f>
        <v>1882.9</v>
      </c>
      <c r="O1804" s="40">
        <f t="shared" si="56"/>
        <v>12.294479073909171</v>
      </c>
      <c r="P1804" s="40" cm="1">
        <f t="array" ref="P1804">CostperConv('Master Data'!$H1804,'Master Data'!$K1804)</f>
        <v>5177.5124999999998</v>
      </c>
      <c r="Q1804" s="38">
        <f t="shared" si="57"/>
        <v>1.0526282900492415E-2</v>
      </c>
      <c r="R1804" s="41" cm="1">
        <f t="array" ref="R1804">ProfitPCNT(N1804,H1804)</f>
        <v>4.5458605845954021E-2</v>
      </c>
      <c r="T1804" s="11"/>
      <c r="U1804" s="11"/>
    </row>
    <row r="1805" spans="1:21" x14ac:dyDescent="0.2">
      <c r="A1805" s="8">
        <v>264</v>
      </c>
      <c r="B1805" s="30">
        <v>44371</v>
      </c>
      <c r="C1805" s="8" t="str" cm="1">
        <f t="array" ref="C1805">Host(D1805)</f>
        <v>Google</v>
      </c>
      <c r="D1805" s="8" t="s">
        <v>23</v>
      </c>
      <c r="E1805" s="8" t="s">
        <v>24</v>
      </c>
      <c r="F1805" s="8">
        <v>39889</v>
      </c>
      <c r="G1805" s="8">
        <v>3155478</v>
      </c>
      <c r="H1805" s="31">
        <v>38708.97</v>
      </c>
      <c r="I1805" s="8">
        <v>3508</v>
      </c>
      <c r="J1805" s="8">
        <v>95</v>
      </c>
      <c r="K1805" s="8">
        <v>17</v>
      </c>
      <c r="L1805" s="32" cm="1">
        <f t="array" ref="L1805">ConvRate(K1805,J1805)</f>
        <v>0.17894736842105263</v>
      </c>
      <c r="M1805" s="33">
        <v>52601</v>
      </c>
      <c r="N1805" s="33" cm="1">
        <f t="array" ref="N1805">Profit(M1805,H1805)</f>
        <v>13892.03</v>
      </c>
      <c r="O1805" s="34">
        <f t="shared" si="56"/>
        <v>11.034484036488028</v>
      </c>
      <c r="P1805" s="34" cm="1">
        <f t="array" ref="P1805">CostperConv('Master Data'!$H1805,'Master Data'!$K1805)</f>
        <v>2276.9982352941179</v>
      </c>
      <c r="Q1805" s="32">
        <f t="shared" si="57"/>
        <v>1.1117174640418979E-3</v>
      </c>
      <c r="R1805" s="35" cm="1">
        <f t="array" ref="R1805">ProfitPCNT(N1805,H1805)</f>
        <v>0.35888400027177164</v>
      </c>
      <c r="T1805" s="11"/>
      <c r="U1805" s="11"/>
    </row>
    <row r="1806" spans="1:21" x14ac:dyDescent="0.2">
      <c r="A1806" s="7">
        <v>265</v>
      </c>
      <c r="B1806" s="36">
        <v>44372</v>
      </c>
      <c r="C1806" s="7" t="str" cm="1">
        <f t="array" ref="C1806">Host(D1806)</f>
        <v>Facebook</v>
      </c>
      <c r="D1806" s="7" t="s">
        <v>10</v>
      </c>
      <c r="E1806" s="7" t="s">
        <v>11</v>
      </c>
      <c r="F1806" s="7">
        <v>349043</v>
      </c>
      <c r="G1806" s="7">
        <v>78803</v>
      </c>
      <c r="H1806" s="37">
        <v>9133.08</v>
      </c>
      <c r="I1806" s="7">
        <v>539</v>
      </c>
      <c r="J1806" s="7">
        <v>13</v>
      </c>
      <c r="K1806" s="7">
        <v>1</v>
      </c>
      <c r="L1806" s="38" cm="1">
        <f t="array" ref="L1806">ConvRate(K1806,J1806)</f>
        <v>7.6923076923076927E-2</v>
      </c>
      <c r="M1806" s="39">
        <v>9203</v>
      </c>
      <c r="N1806" s="39" cm="1">
        <f t="array" ref="N1806">Profit(M1806,H1806)</f>
        <v>69.92</v>
      </c>
      <c r="O1806" s="40">
        <f t="shared" si="56"/>
        <v>16.944489795918368</v>
      </c>
      <c r="P1806" s="40" cm="1">
        <f t="array" ref="P1806">CostperConv('Master Data'!$H1806,'Master Data'!$K1806)</f>
        <v>9133.08</v>
      </c>
      <c r="Q1806" s="38">
        <f t="shared" si="57"/>
        <v>6.8398411227998937E-3</v>
      </c>
      <c r="R1806" s="41" cm="1">
        <f t="array" ref="R1806">ProfitPCNT(N1806,H1806)</f>
        <v>7.6556868000718275E-3</v>
      </c>
      <c r="T1806" s="11"/>
      <c r="U1806" s="11"/>
    </row>
    <row r="1807" spans="1:21" x14ac:dyDescent="0.2">
      <c r="A1807" s="8">
        <v>266</v>
      </c>
      <c r="B1807" s="30">
        <v>44372</v>
      </c>
      <c r="C1807" s="8" t="str" cm="1">
        <f t="array" ref="C1807">Host(D1807)</f>
        <v>Facebook</v>
      </c>
      <c r="D1807" s="8" t="s">
        <v>12</v>
      </c>
      <c r="E1807" s="8" t="s">
        <v>11</v>
      </c>
      <c r="F1807" s="8">
        <v>348934</v>
      </c>
      <c r="G1807" s="8">
        <v>138863</v>
      </c>
      <c r="H1807" s="31">
        <v>8767.6</v>
      </c>
      <c r="I1807" s="8">
        <v>710</v>
      </c>
      <c r="J1807" s="8">
        <v>11</v>
      </c>
      <c r="K1807" s="8">
        <v>2</v>
      </c>
      <c r="L1807" s="32" cm="1">
        <f t="array" ref="L1807">ConvRate(K1807,J1807)</f>
        <v>0.18181818181818182</v>
      </c>
      <c r="M1807" s="33">
        <v>8698</v>
      </c>
      <c r="N1807" s="33" cm="1">
        <f t="array" ref="N1807">Profit(M1807,H1807)</f>
        <v>-69.599999999999994</v>
      </c>
      <c r="O1807" s="34">
        <f t="shared" si="56"/>
        <v>12.348732394366198</v>
      </c>
      <c r="P1807" s="34" cm="1">
        <f t="array" ref="P1807">CostperConv('Master Data'!$H1807,'Master Data'!$K1807)</f>
        <v>4383.8</v>
      </c>
      <c r="Q1807" s="32">
        <f t="shared" si="57"/>
        <v>5.1129530544493495E-3</v>
      </c>
      <c r="R1807" s="35" cm="1">
        <f t="array" ref="R1807">ProfitPCNT(N1807,H1807)</f>
        <v>-7.9383183539395042E-3</v>
      </c>
      <c r="T1807" s="11"/>
      <c r="U1807" s="11"/>
    </row>
    <row r="1808" spans="1:21" x14ac:dyDescent="0.2">
      <c r="A1808" s="7">
        <v>267</v>
      </c>
      <c r="B1808" s="36">
        <v>44372</v>
      </c>
      <c r="C1808" s="7" t="str" cm="1">
        <f t="array" ref="C1808">Host(D1808)</f>
        <v>Google</v>
      </c>
      <c r="D1808" s="7" t="s">
        <v>13</v>
      </c>
      <c r="E1808" s="7" t="s">
        <v>14</v>
      </c>
      <c r="F1808" s="7">
        <v>89459845</v>
      </c>
      <c r="G1808" s="7">
        <v>10010</v>
      </c>
      <c r="H1808" s="37">
        <v>1017.39</v>
      </c>
      <c r="I1808" s="7">
        <v>208</v>
      </c>
      <c r="J1808" s="7">
        <v>0</v>
      </c>
      <c r="K1808" s="7">
        <v>1</v>
      </c>
      <c r="L1808" s="38" cm="1">
        <f t="array" ref="L1808">ConvRate(K1808,J1808)</f>
        <v>0</v>
      </c>
      <c r="M1808" s="39">
        <v>0</v>
      </c>
      <c r="N1808" s="39" cm="1">
        <f t="array" ref="N1808">Profit(M1808,H1808)</f>
        <v>-1017.39</v>
      </c>
      <c r="O1808" s="40">
        <f t="shared" si="56"/>
        <v>4.8912980769230767</v>
      </c>
      <c r="P1808" s="40" cm="1">
        <f t="array" ref="P1808">CostperConv('Master Data'!$H1808,'Master Data'!$K1808)</f>
        <v>1017.39</v>
      </c>
      <c r="Q1808" s="38">
        <f t="shared" si="57"/>
        <v>2.0779220779220779E-2</v>
      </c>
      <c r="R1808" s="41" cm="1">
        <f t="array" ref="R1808">ProfitPCNT(N1808,H1808)</f>
        <v>-1</v>
      </c>
      <c r="T1808" s="11"/>
      <c r="U1808" s="11"/>
    </row>
    <row r="1809" spans="1:21" x14ac:dyDescent="0.2">
      <c r="A1809" s="8">
        <v>268</v>
      </c>
      <c r="B1809" s="30">
        <v>44372</v>
      </c>
      <c r="C1809" s="8" t="str" cm="1">
        <f t="array" ref="C1809">Host(D1809)</f>
        <v>Google</v>
      </c>
      <c r="D1809" s="8" t="s">
        <v>15</v>
      </c>
      <c r="E1809" s="8" t="s">
        <v>14</v>
      </c>
      <c r="F1809" s="8">
        <v>127823</v>
      </c>
      <c r="G1809" s="8">
        <v>55482</v>
      </c>
      <c r="H1809" s="31">
        <v>11090.16</v>
      </c>
      <c r="I1809" s="8">
        <v>517</v>
      </c>
      <c r="J1809" s="8">
        <v>16</v>
      </c>
      <c r="K1809" s="8">
        <v>2</v>
      </c>
      <c r="L1809" s="32" cm="1">
        <f t="array" ref="L1809">ConvRate(K1809,J1809)</f>
        <v>0.125</v>
      </c>
      <c r="M1809" s="33">
        <v>5307</v>
      </c>
      <c r="N1809" s="33" cm="1">
        <f t="array" ref="N1809">Profit(M1809,H1809)</f>
        <v>-5783.16</v>
      </c>
      <c r="O1809" s="34">
        <f t="shared" si="56"/>
        <v>21.450986460348162</v>
      </c>
      <c r="P1809" s="34" cm="1">
        <f t="array" ref="P1809">CostperConv('Master Data'!$H1809,'Master Data'!$K1809)</f>
        <v>5545.08</v>
      </c>
      <c r="Q1809" s="32">
        <f t="shared" si="57"/>
        <v>9.3183374788219607E-3</v>
      </c>
      <c r="R1809" s="35" cm="1">
        <f t="array" ref="R1809">ProfitPCNT(N1809,H1809)</f>
        <v>-0.52146767945638295</v>
      </c>
      <c r="T1809" s="11"/>
      <c r="U1809" s="11"/>
    </row>
    <row r="1810" spans="1:21" x14ac:dyDescent="0.2">
      <c r="A1810" s="7">
        <v>269</v>
      </c>
      <c r="B1810" s="36">
        <v>44372</v>
      </c>
      <c r="C1810" s="7" t="str" cm="1">
        <f t="array" ref="C1810">Host(D1810)</f>
        <v>YouTube</v>
      </c>
      <c r="D1810" s="7" t="s">
        <v>16</v>
      </c>
      <c r="E1810" s="7" t="s">
        <v>17</v>
      </c>
      <c r="F1810" s="7">
        <v>10934</v>
      </c>
      <c r="G1810" s="7">
        <v>96523</v>
      </c>
      <c r="H1810" s="37">
        <v>8100.04</v>
      </c>
      <c r="I1810" s="7">
        <v>848</v>
      </c>
      <c r="J1810" s="7">
        <v>18</v>
      </c>
      <c r="K1810" s="7">
        <v>5</v>
      </c>
      <c r="L1810" s="38" cm="1">
        <f t="array" ref="L1810">ConvRate(K1810,J1810)</f>
        <v>0.27777777777777779</v>
      </c>
      <c r="M1810" s="39">
        <v>34070</v>
      </c>
      <c r="N1810" s="39" cm="1">
        <f t="array" ref="N1810">Profit(M1810,H1810)</f>
        <v>25969.96</v>
      </c>
      <c r="O1810" s="40">
        <f t="shared" si="56"/>
        <v>9.551933962264151</v>
      </c>
      <c r="P1810" s="40" cm="1">
        <f t="array" ref="P1810">CostperConv('Master Data'!$H1810,'Master Data'!$K1810)</f>
        <v>1620.008</v>
      </c>
      <c r="Q1810" s="38">
        <f t="shared" si="57"/>
        <v>8.7854708204262201E-3</v>
      </c>
      <c r="R1810" s="41" cm="1">
        <f t="array" ref="R1810">ProfitPCNT(N1810,H1810)</f>
        <v>3.2061520683848475</v>
      </c>
      <c r="T1810" s="11"/>
      <c r="U1810" s="11"/>
    </row>
    <row r="1811" spans="1:21" x14ac:dyDescent="0.2">
      <c r="A1811" s="8">
        <v>270</v>
      </c>
      <c r="B1811" s="30">
        <v>44372</v>
      </c>
      <c r="C1811" s="8" t="str" cm="1">
        <f t="array" ref="C1811">Host(D1811)</f>
        <v>Instagram</v>
      </c>
      <c r="D1811" s="8" t="s">
        <v>18</v>
      </c>
      <c r="E1811" s="8" t="s">
        <v>11</v>
      </c>
      <c r="F1811" s="8">
        <v>9034945</v>
      </c>
      <c r="G1811" s="8">
        <v>105226</v>
      </c>
      <c r="H1811" s="31">
        <v>1929.33</v>
      </c>
      <c r="I1811" s="8">
        <v>509</v>
      </c>
      <c r="J1811" s="8">
        <v>5</v>
      </c>
      <c r="K1811" s="8">
        <v>1</v>
      </c>
      <c r="L1811" s="32" cm="1">
        <f t="array" ref="L1811">ConvRate(K1811,J1811)</f>
        <v>0.2</v>
      </c>
      <c r="M1811" s="33">
        <v>6115</v>
      </c>
      <c r="N1811" s="33" cm="1">
        <f t="array" ref="N1811">Profit(M1811,H1811)</f>
        <v>4185.67</v>
      </c>
      <c r="O1811" s="34">
        <f t="shared" si="56"/>
        <v>3.7904322200392926</v>
      </c>
      <c r="P1811" s="34" cm="1">
        <f t="array" ref="P1811">CostperConv('Master Data'!$H1811,'Master Data'!$K1811)</f>
        <v>1929.33</v>
      </c>
      <c r="Q1811" s="32">
        <f t="shared" si="57"/>
        <v>4.8372075342595936E-3</v>
      </c>
      <c r="R1811" s="35" cm="1">
        <f t="array" ref="R1811">ProfitPCNT(N1811,H1811)</f>
        <v>2.1694940730719994</v>
      </c>
      <c r="T1811" s="11"/>
      <c r="U1811" s="11"/>
    </row>
    <row r="1812" spans="1:21" x14ac:dyDescent="0.2">
      <c r="A1812" s="7">
        <v>271</v>
      </c>
      <c r="B1812" s="36">
        <v>44372</v>
      </c>
      <c r="C1812" s="7" t="str" cm="1">
        <f t="array" ref="C1812">Host(D1812)</f>
        <v>Instagram</v>
      </c>
      <c r="D1812" s="7" t="s">
        <v>19</v>
      </c>
      <c r="E1812" s="7" t="s">
        <v>11</v>
      </c>
      <c r="F1812" s="7">
        <v>983498</v>
      </c>
      <c r="G1812" s="7">
        <v>111024</v>
      </c>
      <c r="H1812" s="37">
        <v>2467.7199999999998</v>
      </c>
      <c r="I1812" s="7">
        <v>1132</v>
      </c>
      <c r="J1812" s="7">
        <v>18</v>
      </c>
      <c r="K1812" s="7">
        <v>1</v>
      </c>
      <c r="L1812" s="38" cm="1">
        <f t="array" ref="L1812">ConvRate(K1812,J1812)</f>
        <v>5.5555555555555552E-2</v>
      </c>
      <c r="M1812" s="39">
        <v>2354</v>
      </c>
      <c r="N1812" s="39" cm="1">
        <f t="array" ref="N1812">Profit(M1812,H1812)</f>
        <v>-113.72</v>
      </c>
      <c r="O1812" s="40">
        <f t="shared" si="56"/>
        <v>2.1799646643109538</v>
      </c>
      <c r="P1812" s="40" cm="1">
        <f t="array" ref="P1812">CostperConv('Master Data'!$H1812,'Master Data'!$K1812)</f>
        <v>2467.7199999999998</v>
      </c>
      <c r="Q1812" s="38">
        <f t="shared" si="57"/>
        <v>1.0195993659028679E-2</v>
      </c>
      <c r="R1812" s="41" cm="1">
        <f t="array" ref="R1812">ProfitPCNT(N1812,H1812)</f>
        <v>-4.608302400596502E-2</v>
      </c>
      <c r="T1812" s="11"/>
      <c r="U1812" s="11"/>
    </row>
    <row r="1813" spans="1:21" x14ac:dyDescent="0.2">
      <c r="A1813" s="8">
        <v>272</v>
      </c>
      <c r="B1813" s="30">
        <v>44372</v>
      </c>
      <c r="C1813" s="8" t="str" cm="1">
        <f t="array" ref="C1813">Host(D1813)</f>
        <v>Facebook</v>
      </c>
      <c r="D1813" s="8" t="s">
        <v>20</v>
      </c>
      <c r="E1813" s="8" t="s">
        <v>11</v>
      </c>
      <c r="F1813" s="8">
        <v>4387490</v>
      </c>
      <c r="G1813" s="8">
        <v>2425</v>
      </c>
      <c r="H1813" s="31">
        <v>1729.04</v>
      </c>
      <c r="I1813" s="8">
        <v>78</v>
      </c>
      <c r="J1813" s="8">
        <v>3</v>
      </c>
      <c r="K1813" s="8">
        <v>1</v>
      </c>
      <c r="L1813" s="32" cm="1">
        <f t="array" ref="L1813">ConvRate(K1813,J1813)</f>
        <v>0.33333333333333331</v>
      </c>
      <c r="M1813" s="33">
        <v>4500</v>
      </c>
      <c r="N1813" s="33" cm="1">
        <f t="array" ref="N1813">Profit(M1813,H1813)</f>
        <v>2770.96</v>
      </c>
      <c r="O1813" s="34">
        <f t="shared" si="56"/>
        <v>22.167179487179485</v>
      </c>
      <c r="P1813" s="34" cm="1">
        <f t="array" ref="P1813">CostperConv('Master Data'!$H1813,'Master Data'!$K1813)</f>
        <v>1729.04</v>
      </c>
      <c r="Q1813" s="32">
        <f t="shared" si="57"/>
        <v>3.2164948453608247E-2</v>
      </c>
      <c r="R1813" s="35" cm="1">
        <f t="array" ref="R1813">ProfitPCNT(N1813,H1813)</f>
        <v>1.6026002868643872</v>
      </c>
      <c r="T1813" s="11"/>
      <c r="U1813" s="11"/>
    </row>
    <row r="1814" spans="1:21" x14ac:dyDescent="0.2">
      <c r="A1814" s="7">
        <v>273</v>
      </c>
      <c r="B1814" s="36">
        <v>44372</v>
      </c>
      <c r="C1814" s="7" t="str" cm="1">
        <f t="array" ref="C1814">Host(D1814)</f>
        <v>Facebook</v>
      </c>
      <c r="D1814" s="7" t="s">
        <v>21</v>
      </c>
      <c r="E1814" s="7" t="s">
        <v>11</v>
      </c>
      <c r="F1814" s="7">
        <v>544756</v>
      </c>
      <c r="G1814" s="7">
        <v>28845</v>
      </c>
      <c r="H1814" s="37">
        <v>5657.74</v>
      </c>
      <c r="I1814" s="7">
        <v>251</v>
      </c>
      <c r="J1814" s="7">
        <v>4</v>
      </c>
      <c r="K1814" s="7">
        <v>1</v>
      </c>
      <c r="L1814" s="38" cm="1">
        <f t="array" ref="L1814">ConvRate(K1814,J1814)</f>
        <v>0.25</v>
      </c>
      <c r="M1814" s="39">
        <v>883</v>
      </c>
      <c r="N1814" s="39" cm="1">
        <f t="array" ref="N1814">Profit(M1814,H1814)</f>
        <v>-4774.74</v>
      </c>
      <c r="O1814" s="40">
        <f t="shared" si="56"/>
        <v>22.540796812749004</v>
      </c>
      <c r="P1814" s="40" cm="1">
        <f t="array" ref="P1814">CostperConv('Master Data'!$H1814,'Master Data'!$K1814)</f>
        <v>5657.74</v>
      </c>
      <c r="Q1814" s="38">
        <f t="shared" si="57"/>
        <v>8.7016814005893561E-3</v>
      </c>
      <c r="R1814" s="41" cm="1">
        <f t="array" ref="R1814">ProfitPCNT(N1814,H1814)</f>
        <v>-0.84393061540473757</v>
      </c>
      <c r="T1814" s="11"/>
      <c r="U1814" s="11"/>
    </row>
    <row r="1815" spans="1:21" x14ac:dyDescent="0.2">
      <c r="A1815" s="8">
        <v>274</v>
      </c>
      <c r="B1815" s="30">
        <v>44372</v>
      </c>
      <c r="C1815" s="8" t="str" cm="1">
        <f t="array" ref="C1815">Host(D1815)</f>
        <v>Instagram</v>
      </c>
      <c r="D1815" s="8" t="s">
        <v>22</v>
      </c>
      <c r="E1815" s="8" t="s">
        <v>17</v>
      </c>
      <c r="F1815" s="8">
        <v>374754</v>
      </c>
      <c r="G1815" s="8">
        <v>45030</v>
      </c>
      <c r="H1815" s="31">
        <v>6774</v>
      </c>
      <c r="I1815" s="8">
        <v>631</v>
      </c>
      <c r="J1815" s="8">
        <v>11</v>
      </c>
      <c r="K1815" s="8">
        <v>2</v>
      </c>
      <c r="L1815" s="32" cm="1">
        <f t="array" ref="L1815">ConvRate(K1815,J1815)</f>
        <v>0.18181818181818182</v>
      </c>
      <c r="M1815" s="33">
        <v>11005</v>
      </c>
      <c r="N1815" s="33" cm="1">
        <f t="array" ref="N1815">Profit(M1815,H1815)</f>
        <v>4231</v>
      </c>
      <c r="O1815" s="34">
        <f t="shared" si="56"/>
        <v>10.735340729001585</v>
      </c>
      <c r="P1815" s="34" cm="1">
        <f t="array" ref="P1815">CostperConv('Master Data'!$H1815,'Master Data'!$K1815)</f>
        <v>3387</v>
      </c>
      <c r="Q1815" s="32">
        <f t="shared" si="57"/>
        <v>1.4012880302020875E-2</v>
      </c>
      <c r="R1815" s="35" cm="1">
        <f t="array" ref="R1815">ProfitPCNT(N1815,H1815)</f>
        <v>0.62459403602007679</v>
      </c>
      <c r="T1815" s="11"/>
      <c r="U1815" s="11"/>
    </row>
    <row r="1816" spans="1:21" x14ac:dyDescent="0.2">
      <c r="A1816" s="7">
        <v>275</v>
      </c>
      <c r="B1816" s="36">
        <v>44372</v>
      </c>
      <c r="C1816" s="7" t="str" cm="1">
        <f t="array" ref="C1816">Host(D1816)</f>
        <v>Google</v>
      </c>
      <c r="D1816" s="7" t="s">
        <v>23</v>
      </c>
      <c r="E1816" s="7" t="s">
        <v>24</v>
      </c>
      <c r="F1816" s="7">
        <v>39889</v>
      </c>
      <c r="G1816" s="7">
        <v>2980451</v>
      </c>
      <c r="H1816" s="37">
        <v>6461.09</v>
      </c>
      <c r="I1816" s="7">
        <v>978</v>
      </c>
      <c r="J1816" s="7">
        <v>20</v>
      </c>
      <c r="K1816" s="7">
        <v>2</v>
      </c>
      <c r="L1816" s="38" cm="1">
        <f t="array" ref="L1816">ConvRate(K1816,J1816)</f>
        <v>0.1</v>
      </c>
      <c r="M1816" s="39">
        <v>13898</v>
      </c>
      <c r="N1816" s="39" cm="1">
        <f t="array" ref="N1816">Profit(M1816,H1816)</f>
        <v>7436.91</v>
      </c>
      <c r="O1816" s="40">
        <f t="shared" si="56"/>
        <v>6.6064314928425363</v>
      </c>
      <c r="P1816" s="40" cm="1">
        <f t="array" ref="P1816">CostperConv('Master Data'!$H1816,'Master Data'!$K1816)</f>
        <v>3230.5450000000001</v>
      </c>
      <c r="Q1816" s="38">
        <f t="shared" si="57"/>
        <v>3.2813825827030874E-4</v>
      </c>
      <c r="R1816" s="41" cm="1">
        <f t="array" ref="R1816">ProfitPCNT(N1816,H1816)</f>
        <v>1.1510302441228957</v>
      </c>
      <c r="T1816" s="11"/>
      <c r="U1816" s="11"/>
    </row>
    <row r="1817" spans="1:21" x14ac:dyDescent="0.2">
      <c r="A1817" s="8">
        <v>276</v>
      </c>
      <c r="B1817" s="30">
        <v>44373</v>
      </c>
      <c r="C1817" s="8" t="str" cm="1">
        <f t="array" ref="C1817">Host(D1817)</f>
        <v>Facebook</v>
      </c>
      <c r="D1817" s="8" t="s">
        <v>10</v>
      </c>
      <c r="E1817" s="8" t="s">
        <v>11</v>
      </c>
      <c r="F1817" s="8">
        <v>349043</v>
      </c>
      <c r="G1817" s="8">
        <v>147107</v>
      </c>
      <c r="H1817" s="31">
        <v>18661.88</v>
      </c>
      <c r="I1817" s="8">
        <v>1263</v>
      </c>
      <c r="J1817" s="8">
        <v>33</v>
      </c>
      <c r="K1817" s="8">
        <v>4</v>
      </c>
      <c r="L1817" s="32" cm="1">
        <f t="array" ref="L1817">ConvRate(K1817,J1817)</f>
        <v>0.12121212121212122</v>
      </c>
      <c r="M1817" s="33">
        <v>19918</v>
      </c>
      <c r="N1817" s="33" cm="1">
        <f t="array" ref="N1817">Profit(M1817,H1817)</f>
        <v>1256.1199999999999</v>
      </c>
      <c r="O1817" s="34">
        <f t="shared" si="56"/>
        <v>14.775835312747427</v>
      </c>
      <c r="P1817" s="34" cm="1">
        <f t="array" ref="P1817">CostperConv('Master Data'!$H1817,'Master Data'!$K1817)</f>
        <v>4665.47</v>
      </c>
      <c r="Q1817" s="32">
        <f t="shared" si="57"/>
        <v>8.585587361580346E-3</v>
      </c>
      <c r="R1817" s="35" cm="1">
        <f t="array" ref="R1817">ProfitPCNT(N1817,H1817)</f>
        <v>6.730940291117507E-2</v>
      </c>
      <c r="T1817" s="11"/>
      <c r="U1817" s="11"/>
    </row>
    <row r="1818" spans="1:21" x14ac:dyDescent="0.2">
      <c r="A1818" s="7">
        <v>277</v>
      </c>
      <c r="B1818" s="36">
        <v>44373</v>
      </c>
      <c r="C1818" s="7" t="str" cm="1">
        <f t="array" ref="C1818">Host(D1818)</f>
        <v>Facebook</v>
      </c>
      <c r="D1818" s="7" t="s">
        <v>12</v>
      </c>
      <c r="E1818" s="7" t="s">
        <v>11</v>
      </c>
      <c r="F1818" s="7">
        <v>348934</v>
      </c>
      <c r="G1818" s="7">
        <v>423721</v>
      </c>
      <c r="H1818" s="37">
        <v>16985.939999999999</v>
      </c>
      <c r="I1818" s="7">
        <v>1398</v>
      </c>
      <c r="J1818" s="7">
        <v>30</v>
      </c>
      <c r="K1818" s="7">
        <v>2</v>
      </c>
      <c r="L1818" s="38" cm="1">
        <f t="array" ref="L1818">ConvRate(K1818,J1818)</f>
        <v>6.6666666666666666E-2</v>
      </c>
      <c r="M1818" s="39">
        <v>16707</v>
      </c>
      <c r="N1818" s="39" cm="1">
        <f t="array" ref="N1818">Profit(M1818,H1818)</f>
        <v>-278.94</v>
      </c>
      <c r="O1818" s="40">
        <f t="shared" si="56"/>
        <v>12.150171673819742</v>
      </c>
      <c r="P1818" s="40" cm="1">
        <f t="array" ref="P1818">CostperConv('Master Data'!$H1818,'Master Data'!$K1818)</f>
        <v>8492.9699999999993</v>
      </c>
      <c r="Q1818" s="38">
        <f t="shared" si="57"/>
        <v>3.2993408398450867E-3</v>
      </c>
      <c r="R1818" s="41" cm="1">
        <f t="array" ref="R1818">ProfitPCNT(N1818,H1818)</f>
        <v>-1.6421817102850948E-2</v>
      </c>
      <c r="T1818" s="11"/>
      <c r="U1818" s="11"/>
    </row>
    <row r="1819" spans="1:21" x14ac:dyDescent="0.2">
      <c r="A1819" s="8">
        <v>278</v>
      </c>
      <c r="B1819" s="30">
        <v>44373</v>
      </c>
      <c r="C1819" s="8" t="str" cm="1">
        <f t="array" ref="C1819">Host(D1819)</f>
        <v>Google</v>
      </c>
      <c r="D1819" s="8" t="s">
        <v>13</v>
      </c>
      <c r="E1819" s="8" t="s">
        <v>14</v>
      </c>
      <c r="F1819" s="8">
        <v>89459845</v>
      </c>
      <c r="G1819" s="8">
        <v>22944</v>
      </c>
      <c r="H1819" s="31">
        <v>1437.22</v>
      </c>
      <c r="I1819" s="8">
        <v>365</v>
      </c>
      <c r="J1819" s="8">
        <v>2</v>
      </c>
      <c r="K1819" s="8">
        <v>1</v>
      </c>
      <c r="L1819" s="32" cm="1">
        <f t="array" ref="L1819">ConvRate(K1819,J1819)</f>
        <v>0.5</v>
      </c>
      <c r="M1819" s="33">
        <v>0</v>
      </c>
      <c r="N1819" s="33" cm="1">
        <f t="array" ref="N1819">Profit(M1819,H1819)</f>
        <v>-1437.22</v>
      </c>
      <c r="O1819" s="34">
        <f t="shared" si="56"/>
        <v>3.9375890410958907</v>
      </c>
      <c r="P1819" s="34" cm="1">
        <f t="array" ref="P1819">CostperConv('Master Data'!$H1819,'Master Data'!$K1819)</f>
        <v>1437.22</v>
      </c>
      <c r="Q1819" s="32">
        <f t="shared" si="57"/>
        <v>1.5908298465829848E-2</v>
      </c>
      <c r="R1819" s="35" cm="1">
        <f t="array" ref="R1819">ProfitPCNT(N1819,H1819)</f>
        <v>-1</v>
      </c>
      <c r="T1819" s="11"/>
      <c r="U1819" s="11"/>
    </row>
    <row r="1820" spans="1:21" x14ac:dyDescent="0.2">
      <c r="A1820" s="7">
        <v>279</v>
      </c>
      <c r="B1820" s="36">
        <v>44373</v>
      </c>
      <c r="C1820" s="7" t="str" cm="1">
        <f t="array" ref="C1820">Host(D1820)</f>
        <v>Google</v>
      </c>
      <c r="D1820" s="7" t="s">
        <v>15</v>
      </c>
      <c r="E1820" s="7" t="s">
        <v>14</v>
      </c>
      <c r="F1820" s="7">
        <v>127823</v>
      </c>
      <c r="G1820" s="7">
        <v>276016</v>
      </c>
      <c r="H1820" s="37">
        <v>5165.18</v>
      </c>
      <c r="I1820" s="7">
        <v>1409</v>
      </c>
      <c r="J1820" s="7">
        <v>11</v>
      </c>
      <c r="K1820" s="7">
        <v>1</v>
      </c>
      <c r="L1820" s="38" cm="1">
        <f t="array" ref="L1820">ConvRate(K1820,J1820)</f>
        <v>9.0909090909090912E-2</v>
      </c>
      <c r="M1820" s="39">
        <v>1978</v>
      </c>
      <c r="N1820" s="39" cm="1">
        <f t="array" ref="N1820">Profit(M1820,H1820)</f>
        <v>-3187.18</v>
      </c>
      <c r="O1820" s="40">
        <f t="shared" si="56"/>
        <v>3.6658481192334991</v>
      </c>
      <c r="P1820" s="40" cm="1">
        <f t="array" ref="P1820">CostperConv('Master Data'!$H1820,'Master Data'!$K1820)</f>
        <v>5165.18</v>
      </c>
      <c r="Q1820" s="38">
        <f t="shared" si="57"/>
        <v>5.104776534693641E-3</v>
      </c>
      <c r="R1820" s="41" cm="1">
        <f t="array" ref="R1820">ProfitPCNT(N1820,H1820)</f>
        <v>-0.61705109986486428</v>
      </c>
      <c r="T1820" s="11"/>
      <c r="U1820" s="11"/>
    </row>
    <row r="1821" spans="1:21" x14ac:dyDescent="0.2">
      <c r="A1821" s="8">
        <v>280</v>
      </c>
      <c r="B1821" s="30">
        <v>44373</v>
      </c>
      <c r="C1821" s="8" t="str" cm="1">
        <f t="array" ref="C1821">Host(D1821)</f>
        <v>YouTube</v>
      </c>
      <c r="D1821" s="8" t="s">
        <v>16</v>
      </c>
      <c r="E1821" s="8" t="s">
        <v>17</v>
      </c>
      <c r="F1821" s="8">
        <v>10934</v>
      </c>
      <c r="G1821" s="8">
        <v>197260</v>
      </c>
      <c r="H1821" s="31">
        <v>36127.71</v>
      </c>
      <c r="I1821" s="8">
        <v>2281</v>
      </c>
      <c r="J1821" s="8">
        <v>74</v>
      </c>
      <c r="K1821" s="8">
        <v>18</v>
      </c>
      <c r="L1821" s="32" cm="1">
        <f t="array" ref="L1821">ConvRate(K1821,J1821)</f>
        <v>0.24324324324324326</v>
      </c>
      <c r="M1821" s="33">
        <v>135798</v>
      </c>
      <c r="N1821" s="33" cm="1">
        <f t="array" ref="N1821">Profit(M1821,H1821)</f>
        <v>99670.29</v>
      </c>
      <c r="O1821" s="34">
        <f t="shared" si="56"/>
        <v>15.838540113985093</v>
      </c>
      <c r="P1821" s="34" cm="1">
        <f t="array" ref="P1821">CostperConv('Master Data'!$H1821,'Master Data'!$K1821)</f>
        <v>2007.095</v>
      </c>
      <c r="Q1821" s="32">
        <f t="shared" si="57"/>
        <v>1.1563418838081719E-2</v>
      </c>
      <c r="R1821" s="35" cm="1">
        <f t="array" ref="R1821">ProfitPCNT(N1821,H1821)</f>
        <v>2.7588322094038067</v>
      </c>
      <c r="T1821" s="11"/>
      <c r="U1821" s="11"/>
    </row>
    <row r="1822" spans="1:21" x14ac:dyDescent="0.2">
      <c r="A1822" s="7">
        <v>281</v>
      </c>
      <c r="B1822" s="36">
        <v>44373</v>
      </c>
      <c r="C1822" s="7" t="str" cm="1">
        <f t="array" ref="C1822">Host(D1822)</f>
        <v>Instagram</v>
      </c>
      <c r="D1822" s="7" t="s">
        <v>18</v>
      </c>
      <c r="E1822" s="7" t="s">
        <v>11</v>
      </c>
      <c r="F1822" s="7">
        <v>9034945</v>
      </c>
      <c r="G1822" s="7">
        <v>142650</v>
      </c>
      <c r="H1822" s="37">
        <v>11455.27</v>
      </c>
      <c r="I1822" s="7">
        <v>1495</v>
      </c>
      <c r="J1822" s="7">
        <v>25</v>
      </c>
      <c r="K1822" s="7">
        <v>4</v>
      </c>
      <c r="L1822" s="38" cm="1">
        <f t="array" ref="L1822">ConvRate(K1822,J1822)</f>
        <v>0.16</v>
      </c>
      <c r="M1822" s="39">
        <v>28798</v>
      </c>
      <c r="N1822" s="39" cm="1">
        <f t="array" ref="N1822">Profit(M1822,H1822)</f>
        <v>17342.73</v>
      </c>
      <c r="O1822" s="40">
        <f t="shared" si="56"/>
        <v>7.662387959866221</v>
      </c>
      <c r="P1822" s="40" cm="1">
        <f t="array" ref="P1822">CostperConv('Master Data'!$H1822,'Master Data'!$K1822)</f>
        <v>2863.8175000000001</v>
      </c>
      <c r="Q1822" s="38">
        <f t="shared" si="57"/>
        <v>1.0480196284612688E-2</v>
      </c>
      <c r="R1822" s="41" cm="1">
        <f t="array" ref="R1822">ProfitPCNT(N1822,H1822)</f>
        <v>1.5139520936651862</v>
      </c>
      <c r="T1822" s="11"/>
      <c r="U1822" s="11"/>
    </row>
    <row r="1823" spans="1:21" x14ac:dyDescent="0.2">
      <c r="A1823" s="8">
        <v>282</v>
      </c>
      <c r="B1823" s="30">
        <v>44373</v>
      </c>
      <c r="C1823" s="8" t="str" cm="1">
        <f t="array" ref="C1823">Host(D1823)</f>
        <v>Instagram</v>
      </c>
      <c r="D1823" s="8" t="s">
        <v>19</v>
      </c>
      <c r="E1823" s="8" t="s">
        <v>11</v>
      </c>
      <c r="F1823" s="8">
        <v>983498</v>
      </c>
      <c r="G1823" s="8">
        <v>538308</v>
      </c>
      <c r="H1823" s="31">
        <v>2462.71</v>
      </c>
      <c r="I1823" s="8">
        <v>2159</v>
      </c>
      <c r="J1823" s="8">
        <v>87</v>
      </c>
      <c r="K1823" s="8">
        <v>1</v>
      </c>
      <c r="L1823" s="32" cm="1">
        <f t="array" ref="L1823">ConvRate(K1823,J1823)</f>
        <v>1.1494252873563218E-2</v>
      </c>
      <c r="M1823" s="33">
        <v>2219</v>
      </c>
      <c r="N1823" s="33" cm="1">
        <f t="array" ref="N1823">Profit(M1823,H1823)</f>
        <v>-243.71</v>
      </c>
      <c r="O1823" s="34">
        <f t="shared" si="56"/>
        <v>1.1406716072255674</v>
      </c>
      <c r="P1823" s="34" cm="1">
        <f t="array" ref="P1823">CostperConv('Master Data'!$H1823,'Master Data'!$K1823)</f>
        <v>2462.71</v>
      </c>
      <c r="Q1823" s="32">
        <f t="shared" si="57"/>
        <v>4.0107150553214885E-3</v>
      </c>
      <c r="R1823" s="35" cm="1">
        <f t="array" ref="R1823">ProfitPCNT(N1823,H1823)</f>
        <v>-9.8960088682792532E-2</v>
      </c>
      <c r="T1823" s="11"/>
      <c r="U1823" s="11"/>
    </row>
    <row r="1824" spans="1:21" x14ac:dyDescent="0.2">
      <c r="A1824" s="7">
        <v>283</v>
      </c>
      <c r="B1824" s="36">
        <v>44373</v>
      </c>
      <c r="C1824" s="7" t="str" cm="1">
        <f t="array" ref="C1824">Host(D1824)</f>
        <v>Facebook</v>
      </c>
      <c r="D1824" s="7" t="s">
        <v>20</v>
      </c>
      <c r="E1824" s="7" t="s">
        <v>11</v>
      </c>
      <c r="F1824" s="7">
        <v>4387490</v>
      </c>
      <c r="G1824" s="7">
        <v>5030</v>
      </c>
      <c r="H1824" s="37">
        <v>1018.96</v>
      </c>
      <c r="I1824" s="7">
        <v>156</v>
      </c>
      <c r="J1824" s="7">
        <v>3</v>
      </c>
      <c r="K1824" s="7">
        <v>1</v>
      </c>
      <c r="L1824" s="38" cm="1">
        <f t="array" ref="L1824">ConvRate(K1824,J1824)</f>
        <v>0.33333333333333331</v>
      </c>
      <c r="M1824" s="39">
        <v>4728</v>
      </c>
      <c r="N1824" s="39" cm="1">
        <f t="array" ref="N1824">Profit(M1824,H1824)</f>
        <v>3709.04</v>
      </c>
      <c r="O1824" s="40">
        <f t="shared" si="56"/>
        <v>6.5317948717948724</v>
      </c>
      <c r="P1824" s="40" cm="1">
        <f t="array" ref="P1824">CostperConv('Master Data'!$H1824,'Master Data'!$K1824)</f>
        <v>1018.96</v>
      </c>
      <c r="Q1824" s="38">
        <f t="shared" si="57"/>
        <v>3.1013916500994037E-2</v>
      </c>
      <c r="R1824" s="41" cm="1">
        <f t="array" ref="R1824">ProfitPCNT(N1824,H1824)</f>
        <v>3.6400251236554917</v>
      </c>
      <c r="T1824" s="11"/>
      <c r="U1824" s="11"/>
    </row>
    <row r="1825" spans="1:21" x14ac:dyDescent="0.2">
      <c r="A1825" s="8">
        <v>284</v>
      </c>
      <c r="B1825" s="30">
        <v>44373</v>
      </c>
      <c r="C1825" s="8" t="str" cm="1">
        <f t="array" ref="C1825">Host(D1825)</f>
        <v>Facebook</v>
      </c>
      <c r="D1825" s="8" t="s">
        <v>21</v>
      </c>
      <c r="E1825" s="8" t="s">
        <v>11</v>
      </c>
      <c r="F1825" s="8">
        <v>544756</v>
      </c>
      <c r="G1825" s="8">
        <v>57461</v>
      </c>
      <c r="H1825" s="31">
        <v>359.5</v>
      </c>
      <c r="I1825" s="8">
        <v>603</v>
      </c>
      <c r="J1825" s="8">
        <v>0</v>
      </c>
      <c r="K1825" s="8">
        <v>1</v>
      </c>
      <c r="L1825" s="32" cm="1">
        <f t="array" ref="L1825">ConvRate(K1825,J1825)</f>
        <v>0</v>
      </c>
      <c r="M1825" s="33">
        <v>0</v>
      </c>
      <c r="N1825" s="33" cm="1">
        <f t="array" ref="N1825">Profit(M1825,H1825)</f>
        <v>-359.5</v>
      </c>
      <c r="O1825" s="34">
        <f t="shared" si="56"/>
        <v>0.59618573797678276</v>
      </c>
      <c r="P1825" s="34" cm="1">
        <f t="array" ref="P1825">CostperConv('Master Data'!$H1825,'Master Data'!$K1825)</f>
        <v>359.5</v>
      </c>
      <c r="Q1825" s="32">
        <f t="shared" si="57"/>
        <v>1.0494074241659561E-2</v>
      </c>
      <c r="R1825" s="35" cm="1">
        <f t="array" ref="R1825">ProfitPCNT(N1825,H1825)</f>
        <v>-1</v>
      </c>
      <c r="T1825" s="11"/>
      <c r="U1825" s="11"/>
    </row>
    <row r="1826" spans="1:21" x14ac:dyDescent="0.2">
      <c r="A1826" s="7">
        <v>285</v>
      </c>
      <c r="B1826" s="36">
        <v>44373</v>
      </c>
      <c r="C1826" s="7" t="str" cm="1">
        <f t="array" ref="C1826">Host(D1826)</f>
        <v>Instagram</v>
      </c>
      <c r="D1826" s="7" t="s">
        <v>22</v>
      </c>
      <c r="E1826" s="7" t="s">
        <v>17</v>
      </c>
      <c r="F1826" s="7">
        <v>374754</v>
      </c>
      <c r="G1826" s="7">
        <v>195601</v>
      </c>
      <c r="H1826" s="37">
        <v>18336.68</v>
      </c>
      <c r="I1826" s="7">
        <v>1366</v>
      </c>
      <c r="J1826" s="7">
        <v>28</v>
      </c>
      <c r="K1826" s="7">
        <v>5</v>
      </c>
      <c r="L1826" s="38" cm="1">
        <f t="array" ref="L1826">ConvRate(K1826,J1826)</f>
        <v>0.17857142857142858</v>
      </c>
      <c r="M1826" s="39">
        <v>27514</v>
      </c>
      <c r="N1826" s="39" cm="1">
        <f t="array" ref="N1826">Profit(M1826,H1826)</f>
        <v>9177.32</v>
      </c>
      <c r="O1826" s="40">
        <f t="shared" si="56"/>
        <v>13.423631039531479</v>
      </c>
      <c r="P1826" s="40" cm="1">
        <f t="array" ref="P1826">CostperConv('Master Data'!$H1826,'Master Data'!$K1826)</f>
        <v>3667.3360000000002</v>
      </c>
      <c r="Q1826" s="38">
        <f t="shared" si="57"/>
        <v>6.9836043783007241E-3</v>
      </c>
      <c r="R1826" s="41" cm="1">
        <f t="array" ref="R1826">ProfitPCNT(N1826,H1826)</f>
        <v>0.50048972878405462</v>
      </c>
      <c r="T1826" s="11"/>
      <c r="U1826" s="11"/>
    </row>
    <row r="1827" spans="1:21" x14ac:dyDescent="0.2">
      <c r="A1827" s="8">
        <v>286</v>
      </c>
      <c r="B1827" s="30">
        <v>44373</v>
      </c>
      <c r="C1827" s="8" t="str" cm="1">
        <f t="array" ref="C1827">Host(D1827)</f>
        <v>Google</v>
      </c>
      <c r="D1827" s="8" t="s">
        <v>23</v>
      </c>
      <c r="E1827" s="8" t="s">
        <v>24</v>
      </c>
      <c r="F1827" s="8">
        <v>39889</v>
      </c>
      <c r="G1827" s="8">
        <v>23349216</v>
      </c>
      <c r="H1827" s="31">
        <v>7074.32</v>
      </c>
      <c r="I1827" s="8">
        <v>2003</v>
      </c>
      <c r="J1827" s="8">
        <v>23</v>
      </c>
      <c r="K1827" s="8">
        <v>2</v>
      </c>
      <c r="L1827" s="32" cm="1">
        <f t="array" ref="L1827">ConvRate(K1827,J1827)</f>
        <v>8.6956521739130432E-2</v>
      </c>
      <c r="M1827" s="33">
        <v>10111</v>
      </c>
      <c r="N1827" s="33" cm="1">
        <f t="array" ref="N1827">Profit(M1827,H1827)</f>
        <v>3036.68</v>
      </c>
      <c r="O1827" s="34">
        <f t="shared" si="56"/>
        <v>3.531862206689965</v>
      </c>
      <c r="P1827" s="34" cm="1">
        <f t="array" ref="P1827">CostperConv('Master Data'!$H1827,'Master Data'!$K1827)</f>
        <v>3537.16</v>
      </c>
      <c r="Q1827" s="32">
        <f t="shared" si="57"/>
        <v>8.5784464883103574E-5</v>
      </c>
      <c r="R1827" s="35" cm="1">
        <f t="array" ref="R1827">ProfitPCNT(N1827,H1827)</f>
        <v>0.42925397776747448</v>
      </c>
      <c r="T1827" s="11"/>
      <c r="U1827" s="11"/>
    </row>
    <row r="1828" spans="1:21" x14ac:dyDescent="0.2">
      <c r="A1828" s="7">
        <v>287</v>
      </c>
      <c r="B1828" s="36">
        <v>44374</v>
      </c>
      <c r="C1828" s="7" t="str" cm="1">
        <f t="array" ref="C1828">Host(D1828)</f>
        <v>Facebook</v>
      </c>
      <c r="D1828" s="7" t="s">
        <v>10</v>
      </c>
      <c r="E1828" s="7" t="s">
        <v>11</v>
      </c>
      <c r="F1828" s="7">
        <v>349043</v>
      </c>
      <c r="G1828" s="7">
        <v>208505</v>
      </c>
      <c r="H1828" s="37">
        <v>4023.96</v>
      </c>
      <c r="I1828" s="7">
        <v>222</v>
      </c>
      <c r="J1828" s="7">
        <v>8</v>
      </c>
      <c r="K1828" s="7">
        <v>1</v>
      </c>
      <c r="L1828" s="38" cm="1">
        <f t="array" ref="L1828">ConvRate(K1828,J1828)</f>
        <v>0.125</v>
      </c>
      <c r="M1828" s="39">
        <v>4157</v>
      </c>
      <c r="N1828" s="39" cm="1">
        <f t="array" ref="N1828">Profit(M1828,H1828)</f>
        <v>133.04</v>
      </c>
      <c r="O1828" s="40">
        <f t="shared" si="56"/>
        <v>18.125945945945947</v>
      </c>
      <c r="P1828" s="40" cm="1">
        <f t="array" ref="P1828">CostperConv('Master Data'!$H1828,'Master Data'!$K1828)</f>
        <v>4023.96</v>
      </c>
      <c r="Q1828" s="38">
        <f t="shared" si="57"/>
        <v>1.0647226685211386E-3</v>
      </c>
      <c r="R1828" s="41" cm="1">
        <f t="array" ref="R1828">ProfitPCNT(N1828,H1828)</f>
        <v>3.3061958866390323E-2</v>
      </c>
      <c r="T1828" s="11"/>
      <c r="U1828" s="11"/>
    </row>
    <row r="1829" spans="1:21" x14ac:dyDescent="0.2">
      <c r="A1829" s="8">
        <v>288</v>
      </c>
      <c r="B1829" s="30">
        <v>44374</v>
      </c>
      <c r="C1829" s="8" t="str" cm="1">
        <f t="array" ref="C1829">Host(D1829)</f>
        <v>Facebook</v>
      </c>
      <c r="D1829" s="8" t="s">
        <v>12</v>
      </c>
      <c r="E1829" s="8" t="s">
        <v>11</v>
      </c>
      <c r="F1829" s="8">
        <v>348934</v>
      </c>
      <c r="G1829" s="8">
        <v>60849</v>
      </c>
      <c r="H1829" s="31">
        <v>3707.29</v>
      </c>
      <c r="I1829" s="8">
        <v>298</v>
      </c>
      <c r="J1829" s="8">
        <v>14</v>
      </c>
      <c r="K1829" s="8">
        <v>1</v>
      </c>
      <c r="L1829" s="32" cm="1">
        <f t="array" ref="L1829">ConvRate(K1829,J1829)</f>
        <v>7.1428571428571425E-2</v>
      </c>
      <c r="M1829" s="33">
        <v>0</v>
      </c>
      <c r="N1829" s="33" cm="1">
        <f t="array" ref="N1829">Profit(M1829,H1829)</f>
        <v>-3707.29</v>
      </c>
      <c r="O1829" s="34">
        <f t="shared" si="56"/>
        <v>12.440570469798658</v>
      </c>
      <c r="P1829" s="34" cm="1">
        <f t="array" ref="P1829">CostperConv('Master Data'!$H1829,'Master Data'!$K1829)</f>
        <v>3707.29</v>
      </c>
      <c r="Q1829" s="32">
        <f t="shared" si="57"/>
        <v>4.8973688967772679E-3</v>
      </c>
      <c r="R1829" s="35" cm="1">
        <f t="array" ref="R1829">ProfitPCNT(N1829,H1829)</f>
        <v>-1</v>
      </c>
      <c r="T1829" s="11"/>
      <c r="U1829" s="11"/>
    </row>
    <row r="1830" spans="1:21" x14ac:dyDescent="0.2">
      <c r="A1830" s="7">
        <v>289</v>
      </c>
      <c r="B1830" s="36">
        <v>44374</v>
      </c>
      <c r="C1830" s="7" t="str" cm="1">
        <f t="array" ref="C1830">Host(D1830)</f>
        <v>Google</v>
      </c>
      <c r="D1830" s="7" t="s">
        <v>13</v>
      </c>
      <c r="E1830" s="7" t="s">
        <v>14</v>
      </c>
      <c r="F1830" s="7">
        <v>89459845</v>
      </c>
      <c r="G1830" s="7">
        <v>4295</v>
      </c>
      <c r="H1830" s="37">
        <v>1929.55</v>
      </c>
      <c r="I1830" s="7">
        <v>75</v>
      </c>
      <c r="J1830" s="7">
        <v>1</v>
      </c>
      <c r="K1830" s="7">
        <v>1</v>
      </c>
      <c r="L1830" s="38" cm="1">
        <f t="array" ref="L1830">ConvRate(K1830,J1830)</f>
        <v>1</v>
      </c>
      <c r="M1830" s="39">
        <v>0</v>
      </c>
      <c r="N1830" s="39" cm="1">
        <f t="array" ref="N1830">Profit(M1830,H1830)</f>
        <v>-1929.55</v>
      </c>
      <c r="O1830" s="40">
        <f t="shared" si="56"/>
        <v>25.727333333333334</v>
      </c>
      <c r="P1830" s="40" cm="1">
        <f t="array" ref="P1830">CostperConv('Master Data'!$H1830,'Master Data'!$K1830)</f>
        <v>1929.55</v>
      </c>
      <c r="Q1830" s="38">
        <f t="shared" si="57"/>
        <v>1.7462165308498253E-2</v>
      </c>
      <c r="R1830" s="41" cm="1">
        <f t="array" ref="R1830">ProfitPCNT(N1830,H1830)</f>
        <v>-1</v>
      </c>
      <c r="T1830" s="11"/>
      <c r="U1830" s="11"/>
    </row>
    <row r="1831" spans="1:21" x14ac:dyDescent="0.2">
      <c r="A1831" s="8">
        <v>290</v>
      </c>
      <c r="B1831" s="30">
        <v>44374</v>
      </c>
      <c r="C1831" s="8" t="str" cm="1">
        <f t="array" ref="C1831">Host(D1831)</f>
        <v>Google</v>
      </c>
      <c r="D1831" s="8" t="s">
        <v>15</v>
      </c>
      <c r="E1831" s="8" t="s">
        <v>14</v>
      </c>
      <c r="F1831" s="8">
        <v>127823</v>
      </c>
      <c r="G1831" s="8">
        <v>39588</v>
      </c>
      <c r="H1831" s="31">
        <v>1218.29</v>
      </c>
      <c r="I1831" s="8">
        <v>217</v>
      </c>
      <c r="J1831" s="8">
        <v>5</v>
      </c>
      <c r="K1831" s="8">
        <v>1</v>
      </c>
      <c r="L1831" s="32" cm="1">
        <f t="array" ref="L1831">ConvRate(K1831,J1831)</f>
        <v>0.2</v>
      </c>
      <c r="M1831" s="33">
        <v>0</v>
      </c>
      <c r="N1831" s="33" cm="1">
        <f t="array" ref="N1831">Profit(M1831,H1831)</f>
        <v>-1218.29</v>
      </c>
      <c r="O1831" s="34">
        <f t="shared" si="56"/>
        <v>5.6142396313364058</v>
      </c>
      <c r="P1831" s="34" cm="1">
        <f t="array" ref="P1831">CostperConv('Master Data'!$H1831,'Master Data'!$K1831)</f>
        <v>1218.29</v>
      </c>
      <c r="Q1831" s="32">
        <f t="shared" si="57"/>
        <v>5.4814590279882794E-3</v>
      </c>
      <c r="R1831" s="35" cm="1">
        <f t="array" ref="R1831">ProfitPCNT(N1831,H1831)</f>
        <v>-1</v>
      </c>
      <c r="T1831" s="11"/>
      <c r="U1831" s="11"/>
    </row>
    <row r="1832" spans="1:21" x14ac:dyDescent="0.2">
      <c r="A1832" s="7">
        <v>291</v>
      </c>
      <c r="B1832" s="36">
        <v>44374</v>
      </c>
      <c r="C1832" s="7" t="str" cm="1">
        <f t="array" ref="C1832">Host(D1832)</f>
        <v>YouTube</v>
      </c>
      <c r="D1832" s="7" t="s">
        <v>16</v>
      </c>
      <c r="E1832" s="7" t="s">
        <v>17</v>
      </c>
      <c r="F1832" s="7">
        <v>10934</v>
      </c>
      <c r="G1832" s="7">
        <v>41202</v>
      </c>
      <c r="H1832" s="37">
        <v>6819.15</v>
      </c>
      <c r="I1832" s="7">
        <v>494</v>
      </c>
      <c r="J1832" s="7">
        <v>17</v>
      </c>
      <c r="K1832" s="7">
        <v>3</v>
      </c>
      <c r="L1832" s="38" cm="1">
        <f t="array" ref="L1832">ConvRate(K1832,J1832)</f>
        <v>0.17647058823529413</v>
      </c>
      <c r="M1832" s="39">
        <v>24389</v>
      </c>
      <c r="N1832" s="39" cm="1">
        <f t="array" ref="N1832">Profit(M1832,H1832)</f>
        <v>17569.849999999999</v>
      </c>
      <c r="O1832" s="40">
        <f t="shared" si="56"/>
        <v>13.803947368421053</v>
      </c>
      <c r="P1832" s="40" cm="1">
        <f t="array" ref="P1832">CostperConv('Master Data'!$H1832,'Master Data'!$K1832)</f>
        <v>2273.0499999999997</v>
      </c>
      <c r="Q1832" s="38">
        <f t="shared" si="57"/>
        <v>1.1989709237415659E-2</v>
      </c>
      <c r="R1832" s="41" cm="1">
        <f t="array" ref="R1832">ProfitPCNT(N1832,H1832)</f>
        <v>2.5765454638774625</v>
      </c>
      <c r="T1832" s="11"/>
      <c r="U1832" s="11"/>
    </row>
    <row r="1833" spans="1:21" x14ac:dyDescent="0.2">
      <c r="A1833" s="8">
        <v>292</v>
      </c>
      <c r="B1833" s="30">
        <v>44374</v>
      </c>
      <c r="C1833" s="8" t="str" cm="1">
        <f t="array" ref="C1833">Host(D1833)</f>
        <v>Instagram</v>
      </c>
      <c r="D1833" s="8" t="s">
        <v>18</v>
      </c>
      <c r="E1833" s="8" t="s">
        <v>11</v>
      </c>
      <c r="F1833" s="8">
        <v>9034945</v>
      </c>
      <c r="G1833" s="8">
        <v>37790</v>
      </c>
      <c r="H1833" s="31">
        <v>1884.03</v>
      </c>
      <c r="I1833" s="8">
        <v>298</v>
      </c>
      <c r="J1833" s="8">
        <v>5</v>
      </c>
      <c r="K1833" s="8">
        <v>1</v>
      </c>
      <c r="L1833" s="32" cm="1">
        <f t="array" ref="L1833">ConvRate(K1833,J1833)</f>
        <v>0.2</v>
      </c>
      <c r="M1833" s="33">
        <v>6635</v>
      </c>
      <c r="N1833" s="33" cm="1">
        <f t="array" ref="N1833">Profit(M1833,H1833)</f>
        <v>4750.97</v>
      </c>
      <c r="O1833" s="34">
        <f t="shared" si="56"/>
        <v>6.3222483221476509</v>
      </c>
      <c r="P1833" s="34" cm="1">
        <f t="array" ref="P1833">CostperConv('Master Data'!$H1833,'Master Data'!$K1833)</f>
        <v>1884.03</v>
      </c>
      <c r="Q1833" s="32">
        <f t="shared" si="57"/>
        <v>7.8856840433977251E-3</v>
      </c>
      <c r="R1833" s="35" cm="1">
        <f t="array" ref="R1833">ProfitPCNT(N1833,H1833)</f>
        <v>2.5217061299448522</v>
      </c>
      <c r="T1833" s="11"/>
      <c r="U1833" s="11"/>
    </row>
    <row r="1834" spans="1:21" x14ac:dyDescent="0.2">
      <c r="A1834" s="7">
        <v>293</v>
      </c>
      <c r="B1834" s="36">
        <v>44374</v>
      </c>
      <c r="C1834" s="7" t="str" cm="1">
        <f t="array" ref="C1834">Host(D1834)</f>
        <v>Instagram</v>
      </c>
      <c r="D1834" s="7" t="s">
        <v>19</v>
      </c>
      <c r="E1834" s="7" t="s">
        <v>11</v>
      </c>
      <c r="F1834" s="7">
        <v>983498</v>
      </c>
      <c r="G1834" s="7">
        <v>77928</v>
      </c>
      <c r="H1834" s="37">
        <v>241.11</v>
      </c>
      <c r="I1834" s="7">
        <v>416</v>
      </c>
      <c r="J1834" s="7">
        <v>3</v>
      </c>
      <c r="K1834" s="7">
        <v>1</v>
      </c>
      <c r="L1834" s="38" cm="1">
        <f t="array" ref="L1834">ConvRate(K1834,J1834)</f>
        <v>0.33333333333333331</v>
      </c>
      <c r="M1834" s="39">
        <v>0</v>
      </c>
      <c r="N1834" s="39" cm="1">
        <f t="array" ref="N1834">Profit(M1834,H1834)</f>
        <v>-241.11</v>
      </c>
      <c r="O1834" s="40">
        <f t="shared" si="56"/>
        <v>0.57959134615384622</v>
      </c>
      <c r="P1834" s="40" cm="1">
        <f t="array" ref="P1834">CostperConv('Master Data'!$H1834,'Master Data'!$K1834)</f>
        <v>241.11</v>
      </c>
      <c r="Q1834" s="38">
        <f t="shared" si="57"/>
        <v>5.3382609588337954E-3</v>
      </c>
      <c r="R1834" s="41" cm="1">
        <f t="array" ref="R1834">ProfitPCNT(N1834,H1834)</f>
        <v>-1</v>
      </c>
      <c r="T1834" s="11"/>
      <c r="U1834" s="11"/>
    </row>
    <row r="1835" spans="1:21" x14ac:dyDescent="0.2">
      <c r="A1835" s="8">
        <v>294</v>
      </c>
      <c r="B1835" s="30">
        <v>44374</v>
      </c>
      <c r="C1835" s="8" t="str" cm="1">
        <f t="array" ref="C1835">Host(D1835)</f>
        <v>Facebook</v>
      </c>
      <c r="D1835" s="8" t="s">
        <v>20</v>
      </c>
      <c r="E1835" s="8" t="s">
        <v>11</v>
      </c>
      <c r="F1835" s="8">
        <v>4387490</v>
      </c>
      <c r="G1835" s="8">
        <v>563</v>
      </c>
      <c r="H1835" s="31">
        <v>209.49</v>
      </c>
      <c r="I1835" s="8">
        <v>18</v>
      </c>
      <c r="J1835" s="8">
        <v>0</v>
      </c>
      <c r="K1835" s="8">
        <v>1</v>
      </c>
      <c r="L1835" s="32" cm="1">
        <f t="array" ref="L1835">ConvRate(K1835,J1835)</f>
        <v>0</v>
      </c>
      <c r="M1835" s="33">
        <v>0</v>
      </c>
      <c r="N1835" s="33" cm="1">
        <f t="array" ref="N1835">Profit(M1835,H1835)</f>
        <v>-209.49</v>
      </c>
      <c r="O1835" s="34">
        <f t="shared" si="56"/>
        <v>11.638333333333334</v>
      </c>
      <c r="P1835" s="34" cm="1">
        <f t="array" ref="P1835">CostperConv('Master Data'!$H1835,'Master Data'!$K1835)</f>
        <v>209.49</v>
      </c>
      <c r="Q1835" s="32">
        <f t="shared" si="57"/>
        <v>3.1971580817051509E-2</v>
      </c>
      <c r="R1835" s="35" cm="1">
        <f t="array" ref="R1835">ProfitPCNT(N1835,H1835)</f>
        <v>-1</v>
      </c>
      <c r="T1835" s="11"/>
      <c r="U1835" s="11"/>
    </row>
    <row r="1836" spans="1:21" x14ac:dyDescent="0.2">
      <c r="A1836" s="7">
        <v>295</v>
      </c>
      <c r="B1836" s="36">
        <v>44374</v>
      </c>
      <c r="C1836" s="7" t="str" cm="1">
        <f t="array" ref="C1836">Host(D1836)</f>
        <v>Facebook</v>
      </c>
      <c r="D1836" s="7" t="s">
        <v>21</v>
      </c>
      <c r="E1836" s="7" t="s">
        <v>11</v>
      </c>
      <c r="F1836" s="7">
        <v>544756</v>
      </c>
      <c r="G1836" s="7">
        <v>12527</v>
      </c>
      <c r="H1836" s="37">
        <v>3320.07</v>
      </c>
      <c r="I1836" s="7">
        <v>122</v>
      </c>
      <c r="J1836" s="7">
        <v>2</v>
      </c>
      <c r="K1836" s="7">
        <v>1</v>
      </c>
      <c r="L1836" s="38" cm="1">
        <f t="array" ref="L1836">ConvRate(K1836,J1836)</f>
        <v>0.5</v>
      </c>
      <c r="M1836" s="39">
        <v>0</v>
      </c>
      <c r="N1836" s="39" cm="1">
        <f t="array" ref="N1836">Profit(M1836,H1836)</f>
        <v>-3320.07</v>
      </c>
      <c r="O1836" s="40">
        <f t="shared" si="56"/>
        <v>27.213688524590165</v>
      </c>
      <c r="P1836" s="40" cm="1">
        <f t="array" ref="P1836">CostperConv('Master Data'!$H1836,'Master Data'!$K1836)</f>
        <v>3320.07</v>
      </c>
      <c r="Q1836" s="38">
        <f t="shared" si="57"/>
        <v>9.7389638381096839E-3</v>
      </c>
      <c r="R1836" s="41" cm="1">
        <f t="array" ref="R1836">ProfitPCNT(N1836,H1836)</f>
        <v>-1</v>
      </c>
      <c r="T1836" s="11"/>
      <c r="U1836" s="11"/>
    </row>
    <row r="1837" spans="1:21" x14ac:dyDescent="0.2">
      <c r="A1837" s="8">
        <v>296</v>
      </c>
      <c r="B1837" s="30">
        <v>44374</v>
      </c>
      <c r="C1837" s="8" t="str" cm="1">
        <f t="array" ref="C1837">Host(D1837)</f>
        <v>Instagram</v>
      </c>
      <c r="D1837" s="8" t="s">
        <v>22</v>
      </c>
      <c r="E1837" s="8" t="s">
        <v>17</v>
      </c>
      <c r="F1837" s="8">
        <v>374754</v>
      </c>
      <c r="G1837" s="8">
        <v>21226</v>
      </c>
      <c r="H1837" s="31">
        <v>3907.33</v>
      </c>
      <c r="I1837" s="8">
        <v>263</v>
      </c>
      <c r="J1837" s="8">
        <v>6</v>
      </c>
      <c r="K1837" s="8">
        <v>1</v>
      </c>
      <c r="L1837" s="32" cm="1">
        <f t="array" ref="L1837">ConvRate(K1837,J1837)</f>
        <v>0.16666666666666666</v>
      </c>
      <c r="M1837" s="33">
        <v>4137</v>
      </c>
      <c r="N1837" s="33" cm="1">
        <f t="array" ref="N1837">Profit(M1837,H1837)</f>
        <v>229.67</v>
      </c>
      <c r="O1837" s="34">
        <f t="shared" si="56"/>
        <v>14.856768060836501</v>
      </c>
      <c r="P1837" s="34" cm="1">
        <f t="array" ref="P1837">CostperConv('Master Data'!$H1837,'Master Data'!$K1837)</f>
        <v>3907.33</v>
      </c>
      <c r="Q1837" s="32">
        <f t="shared" si="57"/>
        <v>1.2390464524639593E-2</v>
      </c>
      <c r="R1837" s="35" cm="1">
        <f t="array" ref="R1837">ProfitPCNT(N1837,H1837)</f>
        <v>5.8779268707787671E-2</v>
      </c>
      <c r="T1837" s="11"/>
      <c r="U1837" s="11"/>
    </row>
    <row r="1838" spans="1:21" x14ac:dyDescent="0.2">
      <c r="A1838" s="7">
        <v>297</v>
      </c>
      <c r="B1838" s="36">
        <v>44374</v>
      </c>
      <c r="C1838" s="7" t="str" cm="1">
        <f t="array" ref="C1838">Host(D1838)</f>
        <v>Google</v>
      </c>
      <c r="D1838" s="7" t="s">
        <v>23</v>
      </c>
      <c r="E1838" s="7" t="s">
        <v>24</v>
      </c>
      <c r="F1838" s="7">
        <v>39889</v>
      </c>
      <c r="G1838" s="7">
        <v>149603</v>
      </c>
      <c r="H1838" s="37">
        <v>3231.73</v>
      </c>
      <c r="I1838" s="7">
        <v>424</v>
      </c>
      <c r="J1838" s="7">
        <v>9</v>
      </c>
      <c r="K1838" s="7">
        <v>1</v>
      </c>
      <c r="L1838" s="38" cm="1">
        <f t="array" ref="L1838">ConvRate(K1838,J1838)</f>
        <v>0.1111111111111111</v>
      </c>
      <c r="M1838" s="39">
        <v>3314</v>
      </c>
      <c r="N1838" s="39" cm="1">
        <f t="array" ref="N1838">Profit(M1838,H1838)</f>
        <v>82.27</v>
      </c>
      <c r="O1838" s="40">
        <f t="shared" si="56"/>
        <v>7.6220047169811318</v>
      </c>
      <c r="P1838" s="40" cm="1">
        <f t="array" ref="P1838">CostperConv('Master Data'!$H1838,'Master Data'!$K1838)</f>
        <v>3231.73</v>
      </c>
      <c r="Q1838" s="38">
        <f t="shared" si="57"/>
        <v>2.8341677640154276E-3</v>
      </c>
      <c r="R1838" s="41" cm="1">
        <f t="array" ref="R1838">ProfitPCNT(N1838,H1838)</f>
        <v>2.5456953396478046E-2</v>
      </c>
      <c r="T1838" s="11"/>
      <c r="U1838" s="11"/>
    </row>
    <row r="1839" spans="1:21" x14ac:dyDescent="0.2">
      <c r="A1839" s="8">
        <v>298</v>
      </c>
      <c r="B1839" s="30">
        <v>44375</v>
      </c>
      <c r="C1839" s="8" t="str" cm="1">
        <f t="array" ref="C1839">Host(D1839)</f>
        <v>Facebook</v>
      </c>
      <c r="D1839" s="8" t="s">
        <v>10</v>
      </c>
      <c r="E1839" s="8" t="s">
        <v>11</v>
      </c>
      <c r="F1839" s="8">
        <v>349043</v>
      </c>
      <c r="G1839" s="8">
        <v>110886</v>
      </c>
      <c r="H1839" s="31">
        <v>5196.6499999999996</v>
      </c>
      <c r="I1839" s="8">
        <v>504</v>
      </c>
      <c r="J1839" s="8">
        <v>12</v>
      </c>
      <c r="K1839" s="8">
        <v>1</v>
      </c>
      <c r="L1839" s="32" cm="1">
        <f t="array" ref="L1839">ConvRate(K1839,J1839)</f>
        <v>8.3333333333333329E-2</v>
      </c>
      <c r="M1839" s="33">
        <v>4165</v>
      </c>
      <c r="N1839" s="33" cm="1">
        <f t="array" ref="N1839">Profit(M1839,H1839)</f>
        <v>-1031.6500000000001</v>
      </c>
      <c r="O1839" s="34">
        <f t="shared" si="56"/>
        <v>10.310813492063492</v>
      </c>
      <c r="P1839" s="34" cm="1">
        <f t="array" ref="P1839">CostperConv('Master Data'!$H1839,'Master Data'!$K1839)</f>
        <v>5196.6499999999996</v>
      </c>
      <c r="Q1839" s="32">
        <f t="shared" si="57"/>
        <v>4.5452085926086247E-3</v>
      </c>
      <c r="R1839" s="35" cm="1">
        <f t="array" ref="R1839">ProfitPCNT(N1839,H1839)</f>
        <v>-0.19852212483041962</v>
      </c>
      <c r="T1839" s="11"/>
      <c r="U1839" s="11"/>
    </row>
    <row r="1840" spans="1:21" x14ac:dyDescent="0.2">
      <c r="A1840" s="7">
        <v>299</v>
      </c>
      <c r="B1840" s="36">
        <v>44375</v>
      </c>
      <c r="C1840" s="7" t="str" cm="1">
        <f t="array" ref="C1840">Host(D1840)</f>
        <v>Facebook</v>
      </c>
      <c r="D1840" s="7" t="s">
        <v>12</v>
      </c>
      <c r="E1840" s="7" t="s">
        <v>11</v>
      </c>
      <c r="F1840" s="7">
        <v>348934</v>
      </c>
      <c r="G1840" s="7">
        <v>107464</v>
      </c>
      <c r="H1840" s="37">
        <v>9233.4</v>
      </c>
      <c r="I1840" s="7">
        <v>725</v>
      </c>
      <c r="J1840" s="7">
        <v>13</v>
      </c>
      <c r="K1840" s="7">
        <v>1</v>
      </c>
      <c r="L1840" s="38" cm="1">
        <f t="array" ref="L1840">ConvRate(K1840,J1840)</f>
        <v>7.6923076923076927E-2</v>
      </c>
      <c r="M1840" s="39">
        <v>5219</v>
      </c>
      <c r="N1840" s="39" cm="1">
        <f t="array" ref="N1840">Profit(M1840,H1840)</f>
        <v>-4014.4</v>
      </c>
      <c r="O1840" s="40">
        <f t="shared" si="56"/>
        <v>12.735724137931035</v>
      </c>
      <c r="P1840" s="40" cm="1">
        <f t="array" ref="P1840">CostperConv('Master Data'!$H1840,'Master Data'!$K1840)</f>
        <v>9233.4</v>
      </c>
      <c r="Q1840" s="38">
        <f t="shared" si="57"/>
        <v>6.7464453212238516E-3</v>
      </c>
      <c r="R1840" s="41" cm="1">
        <f t="array" ref="R1840">ProfitPCNT(N1840,H1840)</f>
        <v>-0.43476942404747981</v>
      </c>
      <c r="T1840" s="11"/>
      <c r="U1840" s="11"/>
    </row>
    <row r="1841" spans="1:21" x14ac:dyDescent="0.2">
      <c r="A1841" s="8">
        <v>300</v>
      </c>
      <c r="B1841" s="30">
        <v>44375</v>
      </c>
      <c r="C1841" s="8" t="str" cm="1">
        <f t="array" ref="C1841">Host(D1841)</f>
        <v>Google</v>
      </c>
      <c r="D1841" s="8" t="s">
        <v>13</v>
      </c>
      <c r="E1841" s="8" t="s">
        <v>14</v>
      </c>
      <c r="F1841" s="8">
        <v>89459845</v>
      </c>
      <c r="G1841" s="8">
        <v>12543</v>
      </c>
      <c r="H1841" s="31">
        <v>4116.38</v>
      </c>
      <c r="I1841" s="8">
        <v>216</v>
      </c>
      <c r="J1841" s="8">
        <v>4</v>
      </c>
      <c r="K1841" s="8">
        <v>1</v>
      </c>
      <c r="L1841" s="32" cm="1">
        <f t="array" ref="L1841">ConvRate(K1841,J1841)</f>
        <v>0.25</v>
      </c>
      <c r="M1841" s="33">
        <v>8587</v>
      </c>
      <c r="N1841" s="33" cm="1">
        <f t="array" ref="N1841">Profit(M1841,H1841)</f>
        <v>4470.62</v>
      </c>
      <c r="O1841" s="34">
        <f t="shared" si="56"/>
        <v>19.057314814814816</v>
      </c>
      <c r="P1841" s="34" cm="1">
        <f t="array" ref="P1841">CostperConv('Master Data'!$H1841,'Master Data'!$K1841)</f>
        <v>4116.38</v>
      </c>
      <c r="Q1841" s="32">
        <f t="shared" si="57"/>
        <v>1.7220760583592443E-2</v>
      </c>
      <c r="R1841" s="35" cm="1">
        <f t="array" ref="R1841">ProfitPCNT(N1841,H1841)</f>
        <v>1.0860561950062919</v>
      </c>
      <c r="T1841" s="11"/>
      <c r="U1841" s="11"/>
    </row>
    <row r="1842" spans="1:21" x14ac:dyDescent="0.2">
      <c r="A1842" s="7">
        <v>301</v>
      </c>
      <c r="B1842" s="36">
        <v>44375</v>
      </c>
      <c r="C1842" s="7" t="str" cm="1">
        <f t="array" ref="C1842">Host(D1842)</f>
        <v>Google</v>
      </c>
      <c r="D1842" s="7" t="s">
        <v>15</v>
      </c>
      <c r="E1842" s="7" t="s">
        <v>14</v>
      </c>
      <c r="F1842" s="7">
        <v>127823</v>
      </c>
      <c r="G1842" s="7">
        <v>50624</v>
      </c>
      <c r="H1842" s="37">
        <v>346.24</v>
      </c>
      <c r="I1842" s="7">
        <v>516</v>
      </c>
      <c r="J1842" s="7">
        <v>1</v>
      </c>
      <c r="K1842" s="7">
        <v>1</v>
      </c>
      <c r="L1842" s="38" cm="1">
        <f t="array" ref="L1842">ConvRate(K1842,J1842)</f>
        <v>1</v>
      </c>
      <c r="M1842" s="39">
        <v>0</v>
      </c>
      <c r="N1842" s="39" cm="1">
        <f t="array" ref="N1842">Profit(M1842,H1842)</f>
        <v>-346.24</v>
      </c>
      <c r="O1842" s="40">
        <f t="shared" si="56"/>
        <v>0.67100775193798456</v>
      </c>
      <c r="P1842" s="40" cm="1">
        <f t="array" ref="P1842">CostperConv('Master Data'!$H1842,'Master Data'!$K1842)</f>
        <v>346.24</v>
      </c>
      <c r="Q1842" s="38">
        <f t="shared" si="57"/>
        <v>1.0192793931731985E-2</v>
      </c>
      <c r="R1842" s="41" cm="1">
        <f t="array" ref="R1842">ProfitPCNT(N1842,H1842)</f>
        <v>-1</v>
      </c>
      <c r="T1842" s="11"/>
      <c r="U1842" s="11"/>
    </row>
    <row r="1843" spans="1:21" x14ac:dyDescent="0.2">
      <c r="A1843" s="8">
        <v>302</v>
      </c>
      <c r="B1843" s="30">
        <v>44375</v>
      </c>
      <c r="C1843" s="8" t="str" cm="1">
        <f t="array" ref="C1843">Host(D1843)</f>
        <v>YouTube</v>
      </c>
      <c r="D1843" s="8" t="s">
        <v>16</v>
      </c>
      <c r="E1843" s="8" t="s">
        <v>17</v>
      </c>
      <c r="F1843" s="8">
        <v>10934</v>
      </c>
      <c r="G1843" s="8">
        <v>120406</v>
      </c>
      <c r="H1843" s="31">
        <v>10156.11</v>
      </c>
      <c r="I1843" s="8">
        <v>963</v>
      </c>
      <c r="J1843" s="8">
        <v>21</v>
      </c>
      <c r="K1843" s="8">
        <v>4</v>
      </c>
      <c r="L1843" s="32" cm="1">
        <f t="array" ref="L1843">ConvRate(K1843,J1843)</f>
        <v>0.19047619047619047</v>
      </c>
      <c r="M1843" s="33">
        <v>38068</v>
      </c>
      <c r="N1843" s="33" cm="1">
        <f t="array" ref="N1843">Profit(M1843,H1843)</f>
        <v>27911.89</v>
      </c>
      <c r="O1843" s="34">
        <f t="shared" si="56"/>
        <v>10.546323987538942</v>
      </c>
      <c r="P1843" s="34" cm="1">
        <f t="array" ref="P1843">CostperConv('Master Data'!$H1843,'Master Data'!$K1843)</f>
        <v>2539.0275000000001</v>
      </c>
      <c r="Q1843" s="32">
        <f t="shared" si="57"/>
        <v>7.9979403019783072E-3</v>
      </c>
      <c r="R1843" s="35" cm="1">
        <f t="array" ref="R1843">ProfitPCNT(N1843,H1843)</f>
        <v>2.7482855148280194</v>
      </c>
      <c r="T1843" s="11"/>
      <c r="U1843" s="11"/>
    </row>
    <row r="1844" spans="1:21" x14ac:dyDescent="0.2">
      <c r="A1844" s="7">
        <v>303</v>
      </c>
      <c r="B1844" s="36">
        <v>44375</v>
      </c>
      <c r="C1844" s="7" t="str" cm="1">
        <f t="array" ref="C1844">Host(D1844)</f>
        <v>Instagram</v>
      </c>
      <c r="D1844" s="7" t="s">
        <v>18</v>
      </c>
      <c r="E1844" s="7" t="s">
        <v>11</v>
      </c>
      <c r="F1844" s="7">
        <v>9034945</v>
      </c>
      <c r="G1844" s="7">
        <v>62543</v>
      </c>
      <c r="H1844" s="37">
        <v>4019.48</v>
      </c>
      <c r="I1844" s="7">
        <v>524</v>
      </c>
      <c r="J1844" s="7">
        <v>12</v>
      </c>
      <c r="K1844" s="7">
        <v>1</v>
      </c>
      <c r="L1844" s="38" cm="1">
        <f t="array" ref="L1844">ConvRate(K1844,J1844)</f>
        <v>8.3333333333333329E-2</v>
      </c>
      <c r="M1844" s="39">
        <v>6701</v>
      </c>
      <c r="N1844" s="39" cm="1">
        <f t="array" ref="N1844">Profit(M1844,H1844)</f>
        <v>2681.52</v>
      </c>
      <c r="O1844" s="40">
        <f t="shared" si="56"/>
        <v>7.6707633587786264</v>
      </c>
      <c r="P1844" s="40" cm="1">
        <f t="array" ref="P1844">CostperConv('Master Data'!$H1844,'Master Data'!$K1844)</f>
        <v>4019.48</v>
      </c>
      <c r="Q1844" s="38">
        <f t="shared" si="57"/>
        <v>8.3782357737876342E-3</v>
      </c>
      <c r="R1844" s="41" cm="1">
        <f t="array" ref="R1844">ProfitPCNT(N1844,H1844)</f>
        <v>0.6671310716809139</v>
      </c>
      <c r="T1844" s="11"/>
      <c r="U1844" s="11"/>
    </row>
    <row r="1845" spans="1:21" x14ac:dyDescent="0.2">
      <c r="A1845" s="8">
        <v>304</v>
      </c>
      <c r="B1845" s="30">
        <v>44375</v>
      </c>
      <c r="C1845" s="8" t="str" cm="1">
        <f t="array" ref="C1845">Host(D1845)</f>
        <v>Instagram</v>
      </c>
      <c r="D1845" s="8" t="s">
        <v>19</v>
      </c>
      <c r="E1845" s="8" t="s">
        <v>11</v>
      </c>
      <c r="F1845" s="8">
        <v>983498</v>
      </c>
      <c r="G1845" s="8">
        <v>799791</v>
      </c>
      <c r="H1845" s="31">
        <v>814.12</v>
      </c>
      <c r="I1845" s="8">
        <v>1172</v>
      </c>
      <c r="J1845" s="8">
        <v>3</v>
      </c>
      <c r="K1845" s="8">
        <v>1</v>
      </c>
      <c r="L1845" s="32" cm="1">
        <f t="array" ref="L1845">ConvRate(K1845,J1845)</f>
        <v>0.33333333333333331</v>
      </c>
      <c r="M1845" s="33">
        <v>0</v>
      </c>
      <c r="N1845" s="33" cm="1">
        <f t="array" ref="N1845">Profit(M1845,H1845)</f>
        <v>-814.12</v>
      </c>
      <c r="O1845" s="34">
        <f t="shared" si="56"/>
        <v>0.69464163822525593</v>
      </c>
      <c r="P1845" s="34" cm="1">
        <f t="array" ref="P1845">CostperConv('Master Data'!$H1845,'Master Data'!$K1845)</f>
        <v>814.12</v>
      </c>
      <c r="Q1845" s="32">
        <f t="shared" si="57"/>
        <v>1.4653828312646679E-3</v>
      </c>
      <c r="R1845" s="35" cm="1">
        <f t="array" ref="R1845">ProfitPCNT(N1845,H1845)</f>
        <v>-1</v>
      </c>
      <c r="T1845" s="11"/>
      <c r="U1845" s="11"/>
    </row>
    <row r="1846" spans="1:21" x14ac:dyDescent="0.2">
      <c r="A1846" s="7">
        <v>305</v>
      </c>
      <c r="B1846" s="36">
        <v>44375</v>
      </c>
      <c r="C1846" s="7" t="str" cm="1">
        <f t="array" ref="C1846">Host(D1846)</f>
        <v>Facebook</v>
      </c>
      <c r="D1846" s="7" t="s">
        <v>20</v>
      </c>
      <c r="E1846" s="7" t="s">
        <v>11</v>
      </c>
      <c r="F1846" s="7">
        <v>4387490</v>
      </c>
      <c r="G1846" s="7">
        <v>1859</v>
      </c>
      <c r="H1846" s="37">
        <v>227</v>
      </c>
      <c r="I1846" s="7">
        <v>65</v>
      </c>
      <c r="J1846" s="7">
        <v>0</v>
      </c>
      <c r="K1846" s="7">
        <v>1</v>
      </c>
      <c r="L1846" s="38" cm="1">
        <f t="array" ref="L1846">ConvRate(K1846,J1846)</f>
        <v>0</v>
      </c>
      <c r="M1846" s="39">
        <v>0</v>
      </c>
      <c r="N1846" s="39" cm="1">
        <f t="array" ref="N1846">Profit(M1846,H1846)</f>
        <v>-227</v>
      </c>
      <c r="O1846" s="40">
        <f t="shared" si="56"/>
        <v>3.4923076923076923</v>
      </c>
      <c r="P1846" s="40" cm="1">
        <f t="array" ref="P1846">CostperConv('Master Data'!$H1846,'Master Data'!$K1846)</f>
        <v>227</v>
      </c>
      <c r="Q1846" s="38">
        <f t="shared" si="57"/>
        <v>3.4965034965034968E-2</v>
      </c>
      <c r="R1846" s="41" cm="1">
        <f t="array" ref="R1846">ProfitPCNT(N1846,H1846)</f>
        <v>-1</v>
      </c>
      <c r="T1846" s="11"/>
      <c r="U1846" s="11"/>
    </row>
    <row r="1847" spans="1:21" x14ac:dyDescent="0.2">
      <c r="A1847" s="8">
        <v>306</v>
      </c>
      <c r="B1847" s="30">
        <v>44375</v>
      </c>
      <c r="C1847" s="8" t="str" cm="1">
        <f t="array" ref="C1847">Host(D1847)</f>
        <v>Facebook</v>
      </c>
      <c r="D1847" s="8" t="s">
        <v>21</v>
      </c>
      <c r="E1847" s="8" t="s">
        <v>11</v>
      </c>
      <c r="F1847" s="8">
        <v>544756</v>
      </c>
      <c r="G1847" s="8">
        <v>25176</v>
      </c>
      <c r="H1847" s="31">
        <v>6763.63</v>
      </c>
      <c r="I1847" s="8">
        <v>232</v>
      </c>
      <c r="J1847" s="8">
        <v>5</v>
      </c>
      <c r="K1847" s="8">
        <v>1</v>
      </c>
      <c r="L1847" s="32" cm="1">
        <f t="array" ref="L1847">ConvRate(K1847,J1847)</f>
        <v>0.2</v>
      </c>
      <c r="M1847" s="33">
        <v>1718</v>
      </c>
      <c r="N1847" s="33" cm="1">
        <f t="array" ref="N1847">Profit(M1847,H1847)</f>
        <v>-5045.63</v>
      </c>
      <c r="O1847" s="34">
        <f t="shared" si="56"/>
        <v>29.153577586206897</v>
      </c>
      <c r="P1847" s="34" cm="1">
        <f t="array" ref="P1847">CostperConv('Master Data'!$H1847,'Master Data'!$K1847)</f>
        <v>6763.63</v>
      </c>
      <c r="Q1847" s="32">
        <f t="shared" si="57"/>
        <v>9.2151255163647923E-3</v>
      </c>
      <c r="R1847" s="35" cm="1">
        <f t="array" ref="R1847">ProfitPCNT(N1847,H1847)</f>
        <v>-0.74599438467213608</v>
      </c>
      <c r="T1847" s="11"/>
      <c r="U1847" s="11"/>
    </row>
    <row r="1848" spans="1:21" x14ac:dyDescent="0.2">
      <c r="A1848" s="7">
        <v>307</v>
      </c>
      <c r="B1848" s="36">
        <v>44375</v>
      </c>
      <c r="C1848" s="7" t="str" cm="1">
        <f t="array" ref="C1848">Host(D1848)</f>
        <v>Instagram</v>
      </c>
      <c r="D1848" s="7" t="s">
        <v>22</v>
      </c>
      <c r="E1848" s="7" t="s">
        <v>17</v>
      </c>
      <c r="F1848" s="7">
        <v>374754</v>
      </c>
      <c r="G1848" s="7">
        <v>79664</v>
      </c>
      <c r="H1848" s="37">
        <v>4468.93</v>
      </c>
      <c r="I1848" s="7">
        <v>703</v>
      </c>
      <c r="J1848" s="7">
        <v>12</v>
      </c>
      <c r="K1848" s="7">
        <v>1</v>
      </c>
      <c r="L1848" s="38" cm="1">
        <f t="array" ref="L1848">ConvRate(K1848,J1848)</f>
        <v>8.3333333333333329E-2</v>
      </c>
      <c r="M1848" s="39">
        <v>4478</v>
      </c>
      <c r="N1848" s="39" cm="1">
        <f t="array" ref="N1848">Profit(M1848,H1848)</f>
        <v>9.07</v>
      </c>
      <c r="O1848" s="40">
        <f t="shared" si="56"/>
        <v>6.3569416785206263</v>
      </c>
      <c r="P1848" s="40" cm="1">
        <f t="array" ref="P1848">CostperConv('Master Data'!$H1848,'Master Data'!$K1848)</f>
        <v>4468.93</v>
      </c>
      <c r="Q1848" s="38">
        <f t="shared" si="57"/>
        <v>8.8245631652942354E-3</v>
      </c>
      <c r="R1848" s="41" cm="1">
        <f t="array" ref="R1848">ProfitPCNT(N1848,H1848)</f>
        <v>2.0295685991948854E-3</v>
      </c>
      <c r="T1848" s="11"/>
      <c r="U1848" s="11"/>
    </row>
    <row r="1849" spans="1:21" x14ac:dyDescent="0.2">
      <c r="A1849" s="9">
        <v>308</v>
      </c>
      <c r="B1849" s="42">
        <v>44375</v>
      </c>
      <c r="C1849" s="8" t="str" cm="1">
        <f t="array" ref="C1849">Host(D1849)</f>
        <v>Google</v>
      </c>
      <c r="D1849" s="9" t="s">
        <v>23</v>
      </c>
      <c r="E1849" s="9" t="s">
        <v>24</v>
      </c>
      <c r="F1849" s="9">
        <v>39889</v>
      </c>
      <c r="G1849" s="9">
        <v>9869668</v>
      </c>
      <c r="H1849" s="43">
        <v>7747.25</v>
      </c>
      <c r="I1849" s="9">
        <v>873</v>
      </c>
      <c r="J1849" s="9">
        <v>15</v>
      </c>
      <c r="K1849" s="9">
        <v>1</v>
      </c>
      <c r="L1849" s="44" cm="1">
        <f t="array" ref="L1849">ConvRate(K1849,J1849)</f>
        <v>6.6666666666666666E-2</v>
      </c>
      <c r="M1849" s="45">
        <v>6625</v>
      </c>
      <c r="N1849" s="45" cm="1">
        <f t="array" ref="N1849">Profit(M1849,H1849)</f>
        <v>-1122.25</v>
      </c>
      <c r="O1849" s="46">
        <f t="shared" si="56"/>
        <v>8.8742840778923249</v>
      </c>
      <c r="P1849" s="46" cm="1">
        <f t="array" ref="P1849">CostperConv('Master Data'!$H1849,'Master Data'!$K1849)</f>
        <v>7747.25</v>
      </c>
      <c r="Q1849" s="44">
        <f t="shared" si="57"/>
        <v>8.8452823337117315E-5</v>
      </c>
      <c r="R1849" s="47" cm="1">
        <f t="array" ref="R1849">ProfitPCNT(N1849,H1849)</f>
        <v>-0.14485785278647262</v>
      </c>
      <c r="T1849" s="11"/>
      <c r="U1849" s="11"/>
    </row>
  </sheetData>
  <autoFilter ref="A1:R1849" xr:uid="{967C2C4B-E6B9-2140-9165-B9798D572949}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49A12-3579-2A46-91FF-7CD7E393F82C}">
  <sheetPr codeName="Sheet2">
    <tabColor rgb="FFFF0000"/>
  </sheetPr>
  <dimension ref="A1:R85"/>
  <sheetViews>
    <sheetView topLeftCell="B30" zoomScaleNormal="100" workbookViewId="0">
      <selection activeCell="U16" sqref="U16"/>
    </sheetView>
  </sheetViews>
  <sheetFormatPr baseColWidth="10" defaultRowHeight="16" x14ac:dyDescent="0.2"/>
  <cols>
    <col min="1" max="1" width="10.5" bestFit="1" customWidth="1"/>
    <col min="2" max="2" width="11.83203125" bestFit="1" customWidth="1"/>
    <col min="3" max="3" width="9.5" bestFit="1" customWidth="1"/>
    <col min="4" max="4" width="8" bestFit="1" customWidth="1"/>
    <col min="5" max="5" width="14.33203125" bestFit="1" customWidth="1"/>
    <col min="6" max="6" width="16.5" bestFit="1" customWidth="1"/>
    <col min="7" max="7" width="16.5" customWidth="1"/>
    <col min="8" max="8" width="21.5" hidden="1" customWidth="1"/>
    <col min="9" max="9" width="14.33203125" bestFit="1" customWidth="1"/>
    <col min="10" max="10" width="16.5" bestFit="1" customWidth="1"/>
    <col min="11" max="11" width="16.5" customWidth="1"/>
    <col min="12" max="12" width="21.5" hidden="1" customWidth="1"/>
    <col min="13" max="13" width="14.33203125" bestFit="1" customWidth="1"/>
    <col min="14" max="14" width="16.5" bestFit="1" customWidth="1"/>
    <col min="15" max="15" width="21.5" hidden="1" customWidth="1"/>
    <col min="17" max="17" width="14.33203125" bestFit="1" customWidth="1"/>
    <col min="18" max="18" width="16.83203125" bestFit="1" customWidth="1"/>
  </cols>
  <sheetData>
    <row r="1" spans="1:18" ht="24" x14ac:dyDescent="0.3">
      <c r="E1" s="54" t="s">
        <v>38</v>
      </c>
      <c r="F1" s="54"/>
      <c r="I1" s="55" t="s">
        <v>39</v>
      </c>
      <c r="J1" s="55"/>
      <c r="M1" s="56" t="s">
        <v>40</v>
      </c>
      <c r="N1" s="56"/>
      <c r="Q1" s="57" t="s">
        <v>41</v>
      </c>
      <c r="R1" s="57"/>
    </row>
    <row r="3" spans="1:18" x14ac:dyDescent="0.2">
      <c r="A3" s="13" t="s">
        <v>36</v>
      </c>
      <c r="B3" t="s">
        <v>50</v>
      </c>
      <c r="E3" s="13" t="s">
        <v>2</v>
      </c>
      <c r="F3" t="s">
        <v>35</v>
      </c>
      <c r="I3" s="13" t="s">
        <v>2</v>
      </c>
      <c r="J3" t="s">
        <v>35</v>
      </c>
      <c r="M3" s="13" t="s">
        <v>2</v>
      </c>
      <c r="N3" t="s">
        <v>35</v>
      </c>
      <c r="Q3" s="13" t="s">
        <v>2</v>
      </c>
      <c r="R3" t="s">
        <v>16</v>
      </c>
    </row>
    <row r="4" spans="1:18" x14ac:dyDescent="0.2">
      <c r="A4" s="6" t="s">
        <v>38</v>
      </c>
      <c r="B4" s="52">
        <v>-20670986.809999969</v>
      </c>
    </row>
    <row r="5" spans="1:18" x14ac:dyDescent="0.2">
      <c r="A5" s="6" t="s">
        <v>40</v>
      </c>
      <c r="B5" s="52">
        <v>8045171.1000000015</v>
      </c>
      <c r="E5" t="s">
        <v>37</v>
      </c>
      <c r="I5" t="s">
        <v>37</v>
      </c>
      <c r="M5" t="s">
        <v>37</v>
      </c>
      <c r="Q5" t="s">
        <v>37</v>
      </c>
    </row>
    <row r="6" spans="1:18" x14ac:dyDescent="0.2">
      <c r="A6" s="6" t="s">
        <v>39</v>
      </c>
      <c r="B6" s="52">
        <v>18301618.180000011</v>
      </c>
      <c r="E6" s="15">
        <v>4301963</v>
      </c>
      <c r="I6" s="15">
        <v>6519706</v>
      </c>
      <c r="M6" s="15">
        <v>4555060</v>
      </c>
      <c r="Q6" s="15">
        <v>2662965</v>
      </c>
    </row>
    <row r="7" spans="1:18" x14ac:dyDescent="0.2">
      <c r="A7" s="6" t="s">
        <v>56</v>
      </c>
      <c r="B7" s="52">
        <v>66937327.75999999</v>
      </c>
    </row>
    <row r="8" spans="1:18" x14ac:dyDescent="0.2">
      <c r="A8" s="6" t="s">
        <v>28</v>
      </c>
      <c r="B8" s="52">
        <v>72613130.230000034</v>
      </c>
    </row>
    <row r="9" spans="1:18" x14ac:dyDescent="0.2">
      <c r="E9" s="13" t="s">
        <v>2</v>
      </c>
      <c r="F9" t="s">
        <v>35</v>
      </c>
      <c r="I9" s="13" t="s">
        <v>2</v>
      </c>
      <c r="J9" t="s">
        <v>35</v>
      </c>
      <c r="M9" s="13" t="s">
        <v>2</v>
      </c>
      <c r="N9" t="s">
        <v>35</v>
      </c>
      <c r="Q9" s="13" t="s">
        <v>2</v>
      </c>
      <c r="R9" t="s">
        <v>16</v>
      </c>
    </row>
    <row r="11" spans="1:18" x14ac:dyDescent="0.2">
      <c r="E11" t="s">
        <v>57</v>
      </c>
      <c r="I11" t="s">
        <v>57</v>
      </c>
      <c r="M11" t="s">
        <v>57</v>
      </c>
      <c r="Q11" t="s">
        <v>57</v>
      </c>
    </row>
    <row r="12" spans="1:18" x14ac:dyDescent="0.2">
      <c r="E12" s="16">
        <v>60900529.809999973</v>
      </c>
      <c r="F12" s="3"/>
      <c r="G12" s="3"/>
      <c r="H12" s="3"/>
      <c r="I12" s="16">
        <v>47610593.820000023</v>
      </c>
      <c r="J12" s="3"/>
      <c r="K12" s="3"/>
      <c r="L12" s="3"/>
      <c r="M12" s="16">
        <v>51223237.900000006</v>
      </c>
      <c r="N12" s="3"/>
      <c r="O12" s="3"/>
      <c r="P12" s="3"/>
      <c r="Q12" s="16">
        <v>24625433.240000006</v>
      </c>
      <c r="R12" s="16"/>
    </row>
    <row r="13" spans="1:18" x14ac:dyDescent="0.2"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</row>
    <row r="14" spans="1:18" x14ac:dyDescent="0.2"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</row>
    <row r="15" spans="1:18" x14ac:dyDescent="0.2">
      <c r="E15" s="13" t="s">
        <v>2</v>
      </c>
      <c r="F15" t="s">
        <v>35</v>
      </c>
      <c r="I15" s="13" t="s">
        <v>2</v>
      </c>
      <c r="J15" t="s">
        <v>35</v>
      </c>
      <c r="M15" s="13" t="s">
        <v>2</v>
      </c>
      <c r="N15" t="s">
        <v>35</v>
      </c>
      <c r="Q15" s="13" t="s">
        <v>2</v>
      </c>
      <c r="R15" t="s">
        <v>16</v>
      </c>
    </row>
    <row r="17" spans="5:18" x14ac:dyDescent="0.2">
      <c r="E17" t="s">
        <v>59</v>
      </c>
      <c r="I17" t="s">
        <v>59</v>
      </c>
      <c r="M17" t="s">
        <v>59</v>
      </c>
      <c r="Q17" t="s">
        <v>59</v>
      </c>
    </row>
    <row r="18" spans="5:18" x14ac:dyDescent="0.2">
      <c r="E18" s="15">
        <v>9224</v>
      </c>
      <c r="I18" s="15">
        <v>13072</v>
      </c>
      <c r="M18" s="15">
        <v>14274</v>
      </c>
      <c r="Q18" s="15">
        <v>11544</v>
      </c>
    </row>
    <row r="21" spans="5:18" x14ac:dyDescent="0.2">
      <c r="E21" s="13" t="s">
        <v>2</v>
      </c>
      <c r="F21" t="s">
        <v>35</v>
      </c>
      <c r="I21" s="13" t="s">
        <v>2</v>
      </c>
      <c r="J21" t="s">
        <v>35</v>
      </c>
      <c r="M21" s="13" t="s">
        <v>2</v>
      </c>
      <c r="N21" t="s">
        <v>35</v>
      </c>
      <c r="Q21" s="13" t="s">
        <v>2</v>
      </c>
      <c r="R21" t="s">
        <v>16</v>
      </c>
    </row>
    <row r="23" spans="5:18" x14ac:dyDescent="0.2">
      <c r="E23" t="s">
        <v>46</v>
      </c>
      <c r="I23" t="s">
        <v>46</v>
      </c>
      <c r="M23" t="s">
        <v>46</v>
      </c>
      <c r="Q23" t="s">
        <v>46</v>
      </c>
    </row>
    <row r="24" spans="5:18" x14ac:dyDescent="0.2">
      <c r="E24" s="16">
        <v>5852.2421005047827</v>
      </c>
      <c r="F24" s="16"/>
      <c r="G24" s="16"/>
      <c r="H24" s="16"/>
      <c r="I24" s="16">
        <v>3552.5960157217064</v>
      </c>
      <c r="J24" s="16"/>
      <c r="K24" s="16"/>
      <c r="L24" s="16"/>
      <c r="M24" s="16">
        <v>3961.2649216264408</v>
      </c>
      <c r="N24" s="16"/>
      <c r="O24" s="16"/>
      <c r="P24" s="16"/>
      <c r="Q24" s="16">
        <v>2177.6805069326911</v>
      </c>
    </row>
    <row r="27" spans="5:18" x14ac:dyDescent="0.2">
      <c r="E27" s="13" t="s">
        <v>2</v>
      </c>
      <c r="F27" t="s">
        <v>35</v>
      </c>
      <c r="I27" s="13" t="s">
        <v>2</v>
      </c>
      <c r="J27" t="s">
        <v>35</v>
      </c>
      <c r="M27" s="13" t="s">
        <v>2</v>
      </c>
      <c r="N27" t="s">
        <v>35</v>
      </c>
      <c r="Q27" s="13" t="s">
        <v>2</v>
      </c>
      <c r="R27" t="s">
        <v>16</v>
      </c>
    </row>
    <row r="29" spans="5:18" x14ac:dyDescent="0.2">
      <c r="E29" t="s">
        <v>47</v>
      </c>
      <c r="I29" t="s">
        <v>47</v>
      </c>
      <c r="M29" t="s">
        <v>47</v>
      </c>
      <c r="Q29" t="s">
        <v>47</v>
      </c>
    </row>
    <row r="30" spans="5:18" x14ac:dyDescent="0.2">
      <c r="E30" s="11">
        <v>14.982022365888756</v>
      </c>
      <c r="I30" s="11">
        <v>7.8481258640755831</v>
      </c>
      <c r="M30" s="11">
        <v>10.840388783719094</v>
      </c>
      <c r="Q30" s="11">
        <v>10.063421960912942</v>
      </c>
    </row>
    <row r="33" spans="1:18" x14ac:dyDescent="0.2">
      <c r="E33" s="13" t="s">
        <v>2</v>
      </c>
      <c r="F33" t="s">
        <v>35</v>
      </c>
      <c r="I33" s="13" t="s">
        <v>2</v>
      </c>
      <c r="J33" t="s">
        <v>35</v>
      </c>
      <c r="M33" s="13" t="s">
        <v>2</v>
      </c>
      <c r="N33" t="s">
        <v>35</v>
      </c>
      <c r="Q33" s="13" t="s">
        <v>2</v>
      </c>
      <c r="R33" t="s">
        <v>16</v>
      </c>
    </row>
    <row r="35" spans="1:18" x14ac:dyDescent="0.2">
      <c r="E35" s="13" t="s">
        <v>36</v>
      </c>
      <c r="F35" t="s">
        <v>37</v>
      </c>
      <c r="I35" s="13" t="s">
        <v>36</v>
      </c>
      <c r="J35" t="s">
        <v>37</v>
      </c>
      <c r="M35" s="13" t="s">
        <v>36</v>
      </c>
      <c r="N35" t="s">
        <v>37</v>
      </c>
      <c r="Q35" s="13" t="s">
        <v>36</v>
      </c>
      <c r="R35" t="s">
        <v>37</v>
      </c>
    </row>
    <row r="36" spans="1:18" x14ac:dyDescent="0.2">
      <c r="E36" s="6" t="s">
        <v>30</v>
      </c>
      <c r="F36" s="15">
        <v>714822</v>
      </c>
      <c r="G36" s="15"/>
      <c r="I36" s="6" t="s">
        <v>30</v>
      </c>
      <c r="J36" s="15">
        <v>1085222</v>
      </c>
      <c r="K36" s="15"/>
      <c r="M36" s="6" t="s">
        <v>30</v>
      </c>
      <c r="N36" s="15">
        <v>761148</v>
      </c>
      <c r="Q36" s="6" t="s">
        <v>30</v>
      </c>
      <c r="R36" s="15">
        <v>441590</v>
      </c>
    </row>
    <row r="37" spans="1:18" x14ac:dyDescent="0.2">
      <c r="E37" s="6" t="s">
        <v>31</v>
      </c>
      <c r="F37" s="15">
        <v>724884</v>
      </c>
      <c r="G37" s="15"/>
      <c r="I37" s="6" t="s">
        <v>31</v>
      </c>
      <c r="J37" s="15">
        <v>1096994</v>
      </c>
      <c r="K37" s="15"/>
      <c r="M37" s="6" t="s">
        <v>31</v>
      </c>
      <c r="N37" s="15">
        <v>750495</v>
      </c>
      <c r="Q37" s="6" t="s">
        <v>31</v>
      </c>
      <c r="R37" s="15">
        <v>446641</v>
      </c>
    </row>
    <row r="38" spans="1:18" x14ac:dyDescent="0.2">
      <c r="E38" s="6" t="s">
        <v>32</v>
      </c>
      <c r="F38" s="15">
        <v>710348</v>
      </c>
      <c r="G38" s="15"/>
      <c r="I38" s="6" t="s">
        <v>32</v>
      </c>
      <c r="J38" s="15">
        <v>1080728</v>
      </c>
      <c r="K38" s="15"/>
      <c r="M38" s="6" t="s">
        <v>32</v>
      </c>
      <c r="N38" s="15">
        <v>782895</v>
      </c>
      <c r="Q38" s="6" t="s">
        <v>32</v>
      </c>
      <c r="R38" s="15">
        <v>438032</v>
      </c>
    </row>
    <row r="39" spans="1:18" x14ac:dyDescent="0.2">
      <c r="E39" s="6" t="s">
        <v>33</v>
      </c>
      <c r="F39" s="15">
        <v>700409</v>
      </c>
      <c r="G39" s="15"/>
      <c r="I39" s="6" t="s">
        <v>33</v>
      </c>
      <c r="J39" s="15">
        <v>1109553</v>
      </c>
      <c r="K39" s="15"/>
      <c r="M39" s="6" t="s">
        <v>33</v>
      </c>
      <c r="N39" s="15">
        <v>761533</v>
      </c>
      <c r="Q39" s="6" t="s">
        <v>33</v>
      </c>
      <c r="R39" s="15">
        <v>457149</v>
      </c>
    </row>
    <row r="40" spans="1:18" x14ac:dyDescent="0.2">
      <c r="E40" s="6" t="s">
        <v>34</v>
      </c>
      <c r="F40" s="15">
        <v>719689</v>
      </c>
      <c r="G40" s="15"/>
      <c r="I40" s="6" t="s">
        <v>34</v>
      </c>
      <c r="J40" s="15">
        <v>1079407</v>
      </c>
      <c r="K40" s="15"/>
      <c r="M40" s="6" t="s">
        <v>34</v>
      </c>
      <c r="N40" s="15">
        <v>750411</v>
      </c>
      <c r="Q40" s="6" t="s">
        <v>34</v>
      </c>
      <c r="R40" s="15">
        <v>448432</v>
      </c>
    </row>
    <row r="41" spans="1:18" x14ac:dyDescent="0.2">
      <c r="E41" s="6" t="s">
        <v>28</v>
      </c>
      <c r="F41" s="15">
        <v>3570152</v>
      </c>
      <c r="G41" s="15"/>
      <c r="I41" s="6" t="s">
        <v>28</v>
      </c>
      <c r="J41" s="15">
        <v>5451904</v>
      </c>
      <c r="K41" s="15"/>
      <c r="M41" s="6" t="s">
        <v>28</v>
      </c>
      <c r="N41" s="15">
        <v>3806482</v>
      </c>
      <c r="Q41" s="6" t="s">
        <v>28</v>
      </c>
      <c r="R41" s="15">
        <v>2231844</v>
      </c>
    </row>
    <row r="45" spans="1:18" x14ac:dyDescent="0.2">
      <c r="E45" s="13" t="s">
        <v>2</v>
      </c>
      <c r="F45" t="s">
        <v>35</v>
      </c>
      <c r="I45" s="13" t="s">
        <v>2</v>
      </c>
      <c r="J45" t="s">
        <v>35</v>
      </c>
      <c r="M45" s="13" t="s">
        <v>2</v>
      </c>
      <c r="N45" t="s">
        <v>35</v>
      </c>
      <c r="Q45" s="13" t="s">
        <v>2</v>
      </c>
      <c r="R45" t="s">
        <v>16</v>
      </c>
    </row>
    <row r="47" spans="1:18" x14ac:dyDescent="0.2">
      <c r="E47" t="s">
        <v>50</v>
      </c>
      <c r="I47" t="s">
        <v>50</v>
      </c>
      <c r="M47" t="s">
        <v>50</v>
      </c>
      <c r="Q47" t="s">
        <v>50</v>
      </c>
    </row>
    <row r="48" spans="1:18" x14ac:dyDescent="0.2">
      <c r="A48" s="48" t="s">
        <v>49</v>
      </c>
      <c r="E48" s="16">
        <v>-20670986.809999999</v>
      </c>
      <c r="F48" s="3"/>
      <c r="G48" s="3"/>
      <c r="H48" s="3"/>
      <c r="I48" s="16">
        <v>18301618.179999992</v>
      </c>
      <c r="J48" s="3"/>
      <c r="K48" s="3"/>
      <c r="L48" s="3"/>
      <c r="M48" s="16">
        <v>8045171.1000000015</v>
      </c>
      <c r="N48" s="3"/>
      <c r="O48" s="3"/>
      <c r="P48" s="3"/>
      <c r="Q48" s="16">
        <v>66937327.760000028</v>
      </c>
    </row>
    <row r="49" spans="1:18" x14ac:dyDescent="0.2">
      <c r="A49" s="13" t="s">
        <v>36</v>
      </c>
      <c r="B49" t="s">
        <v>42</v>
      </c>
    </row>
    <row r="50" spans="1:18" x14ac:dyDescent="0.2">
      <c r="A50" s="6" t="s">
        <v>29</v>
      </c>
      <c r="B50" s="15">
        <v>8092</v>
      </c>
    </row>
    <row r="51" spans="1:18" x14ac:dyDescent="0.2">
      <c r="A51" s="6" t="s">
        <v>30</v>
      </c>
      <c r="B51" s="15">
        <v>7953</v>
      </c>
      <c r="E51" s="13" t="s">
        <v>2</v>
      </c>
      <c r="F51" t="s">
        <v>35</v>
      </c>
      <c r="I51" s="13" t="s">
        <v>2</v>
      </c>
      <c r="J51" t="s">
        <v>35</v>
      </c>
      <c r="M51" s="13" t="s">
        <v>2</v>
      </c>
      <c r="N51" t="s">
        <v>35</v>
      </c>
      <c r="Q51" s="13" t="s">
        <v>2</v>
      </c>
      <c r="R51" t="s">
        <v>16</v>
      </c>
    </row>
    <row r="52" spans="1:18" x14ac:dyDescent="0.2">
      <c r="A52" s="6" t="s">
        <v>31</v>
      </c>
      <c r="B52" s="15">
        <v>8094</v>
      </c>
    </row>
    <row r="53" spans="1:18" x14ac:dyDescent="0.2">
      <c r="A53" s="6" t="s">
        <v>32</v>
      </c>
      <c r="B53" s="15">
        <v>8026</v>
      </c>
      <c r="E53" t="s">
        <v>52</v>
      </c>
      <c r="F53" t="s">
        <v>42</v>
      </c>
      <c r="I53" t="s">
        <v>52</v>
      </c>
      <c r="J53" t="s">
        <v>42</v>
      </c>
      <c r="M53" t="s">
        <v>52</v>
      </c>
      <c r="N53" t="s">
        <v>42</v>
      </c>
      <c r="Q53" t="s">
        <v>52</v>
      </c>
      <c r="R53" t="s">
        <v>42</v>
      </c>
    </row>
    <row r="54" spans="1:18" x14ac:dyDescent="0.2">
      <c r="A54" s="6" t="s">
        <v>33</v>
      </c>
      <c r="B54" s="15">
        <v>8042</v>
      </c>
      <c r="E54" s="50">
        <v>85729</v>
      </c>
      <c r="F54" s="50">
        <v>9224</v>
      </c>
      <c r="G54" s="50"/>
      <c r="I54" s="50">
        <v>144703</v>
      </c>
      <c r="J54" s="50">
        <v>13072</v>
      </c>
      <c r="K54" s="50"/>
      <c r="M54" s="50">
        <v>104577</v>
      </c>
      <c r="N54" s="50">
        <v>14274</v>
      </c>
      <c r="Q54" s="50">
        <v>60451</v>
      </c>
      <c r="R54" s="50">
        <v>11544</v>
      </c>
    </row>
    <row r="55" spans="1:18" x14ac:dyDescent="0.2">
      <c r="A55" s="6" t="s">
        <v>34</v>
      </c>
      <c r="B55" s="15">
        <v>7907</v>
      </c>
      <c r="E55" s="10">
        <f>F54/E54</f>
        <v>0.10759486288187195</v>
      </c>
      <c r="I55" s="10">
        <f>J54/I54</f>
        <v>9.0336758740316367E-2</v>
      </c>
      <c r="M55" s="10">
        <f>N54/M54</f>
        <v>0.13649272784646721</v>
      </c>
      <c r="Q55" s="10">
        <f>R54/Q54</f>
        <v>0.19096458288531207</v>
      </c>
    </row>
    <row r="56" spans="1:18" x14ac:dyDescent="0.2">
      <c r="A56" s="6" t="s">
        <v>28</v>
      </c>
      <c r="B56" s="14">
        <v>48114</v>
      </c>
    </row>
    <row r="59" spans="1:18" x14ac:dyDescent="0.2">
      <c r="D59" t="s">
        <v>53</v>
      </c>
      <c r="E59" s="51">
        <f>E55</f>
        <v>0.10759486288187195</v>
      </c>
      <c r="H59" t="s">
        <v>53</v>
      </c>
      <c r="I59" s="51">
        <f>I55</f>
        <v>9.0336758740316367E-2</v>
      </c>
      <c r="L59" t="s">
        <v>53</v>
      </c>
      <c r="M59" s="51">
        <f>M55</f>
        <v>0.13649272784646721</v>
      </c>
      <c r="O59" t="s">
        <v>53</v>
      </c>
      <c r="Q59" s="51">
        <f>Q55</f>
        <v>0.19096458288531207</v>
      </c>
    </row>
    <row r="60" spans="1:18" x14ac:dyDescent="0.2">
      <c r="D60" t="s">
        <v>54</v>
      </c>
      <c r="E60" s="51">
        <f>1-E59</f>
        <v>0.89240513711812808</v>
      </c>
      <c r="H60" t="s">
        <v>54</v>
      </c>
      <c r="I60" s="51">
        <f>1-I59</f>
        <v>0.90966324125968367</v>
      </c>
      <c r="L60" t="s">
        <v>54</v>
      </c>
      <c r="M60" s="51">
        <f>1-M59</f>
        <v>0.86350727215353285</v>
      </c>
      <c r="O60" t="s">
        <v>54</v>
      </c>
      <c r="Q60" s="51">
        <f>1-Q59</f>
        <v>0.80903541711468796</v>
      </c>
    </row>
    <row r="68" spans="1:5" x14ac:dyDescent="0.2">
      <c r="A68" s="48" t="s">
        <v>49</v>
      </c>
    </row>
    <row r="69" spans="1:5" x14ac:dyDescent="0.2">
      <c r="A69" s="13" t="s">
        <v>42</v>
      </c>
      <c r="B69" s="13" t="s">
        <v>3</v>
      </c>
    </row>
    <row r="70" spans="1:5" x14ac:dyDescent="0.2">
      <c r="A70" s="13" t="s">
        <v>48</v>
      </c>
      <c r="B70" t="s">
        <v>17</v>
      </c>
      <c r="C70" t="s">
        <v>24</v>
      </c>
      <c r="D70" t="s">
        <v>14</v>
      </c>
      <c r="E70" t="s">
        <v>11</v>
      </c>
    </row>
    <row r="71" spans="1:5" x14ac:dyDescent="0.2">
      <c r="A71" t="s">
        <v>29</v>
      </c>
      <c r="B71" s="14">
        <v>3137</v>
      </c>
      <c r="C71" s="14">
        <v>1606</v>
      </c>
      <c r="D71" s="14">
        <v>771</v>
      </c>
      <c r="E71" s="14">
        <v>2578</v>
      </c>
    </row>
    <row r="72" spans="1:5" x14ac:dyDescent="0.2">
      <c r="A72" t="s">
        <v>30</v>
      </c>
      <c r="B72" s="14">
        <v>2986</v>
      </c>
      <c r="C72" s="14">
        <v>1580</v>
      </c>
      <c r="D72" s="14">
        <v>791</v>
      </c>
      <c r="E72" s="14">
        <v>2596</v>
      </c>
    </row>
    <row r="73" spans="1:5" x14ac:dyDescent="0.2">
      <c r="A73" t="s">
        <v>31</v>
      </c>
      <c r="B73" s="14">
        <v>3097</v>
      </c>
      <c r="C73" s="14">
        <v>1570</v>
      </c>
      <c r="D73" s="14">
        <v>843</v>
      </c>
      <c r="E73" s="14">
        <v>2584</v>
      </c>
    </row>
    <row r="74" spans="1:5" x14ac:dyDescent="0.2">
      <c r="A74" t="s">
        <v>32</v>
      </c>
      <c r="B74" s="14">
        <v>3069</v>
      </c>
      <c r="C74" s="14">
        <v>1577</v>
      </c>
      <c r="D74" s="14">
        <v>808</v>
      </c>
      <c r="E74" s="14">
        <v>2572</v>
      </c>
    </row>
    <row r="75" spans="1:5" x14ac:dyDescent="0.2">
      <c r="A75" t="s">
        <v>33</v>
      </c>
      <c r="B75" s="14">
        <v>3043</v>
      </c>
      <c r="C75" s="14">
        <v>1565</v>
      </c>
      <c r="D75" s="14">
        <v>811</v>
      </c>
      <c r="E75" s="14">
        <v>2623</v>
      </c>
    </row>
    <row r="76" spans="1:5" x14ac:dyDescent="0.2">
      <c r="A76" t="s">
        <v>34</v>
      </c>
      <c r="B76" s="14">
        <v>2946</v>
      </c>
      <c r="C76" s="14">
        <v>1554</v>
      </c>
      <c r="D76" s="14">
        <v>798</v>
      </c>
      <c r="E76" s="14">
        <v>2609</v>
      </c>
    </row>
    <row r="79" spans="1:5" x14ac:dyDescent="0.2">
      <c r="A79" s="13" t="s">
        <v>36</v>
      </c>
      <c r="B79" t="s">
        <v>51</v>
      </c>
    </row>
    <row r="80" spans="1:5" x14ac:dyDescent="0.2">
      <c r="A80" s="6" t="s">
        <v>29</v>
      </c>
      <c r="B80" s="14">
        <v>1550584518</v>
      </c>
    </row>
    <row r="81" spans="1:2" x14ac:dyDescent="0.2">
      <c r="A81" s="6" t="s">
        <v>30</v>
      </c>
      <c r="B81" s="14">
        <v>1563005757</v>
      </c>
    </row>
    <row r="82" spans="1:2" x14ac:dyDescent="0.2">
      <c r="A82" s="6" t="s">
        <v>31</v>
      </c>
      <c r="B82" s="14">
        <v>1603990372</v>
      </c>
    </row>
    <row r="83" spans="1:2" x14ac:dyDescent="0.2">
      <c r="A83" s="6" t="s">
        <v>32</v>
      </c>
      <c r="B83" s="14">
        <v>1565468803</v>
      </c>
    </row>
    <row r="84" spans="1:2" x14ac:dyDescent="0.2">
      <c r="A84" s="6" t="s">
        <v>33</v>
      </c>
      <c r="B84" s="14">
        <v>1591222124</v>
      </c>
    </row>
    <row r="85" spans="1:2" x14ac:dyDescent="0.2">
      <c r="A85" s="6" t="s">
        <v>34</v>
      </c>
      <c r="B85" s="14">
        <v>1618641443</v>
      </c>
    </row>
  </sheetData>
  <mergeCells count="4">
    <mergeCell ref="E1:F1"/>
    <mergeCell ref="I1:J1"/>
    <mergeCell ref="M1:N1"/>
    <mergeCell ref="Q1:R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BF023-F245-C346-A5AB-1675C45595E8}">
  <sheetPr codeName="Sheet3">
    <tabColor theme="7"/>
  </sheetPr>
  <dimension ref="A21"/>
  <sheetViews>
    <sheetView showGridLines="0" tabSelected="1" zoomScale="90" zoomScaleNormal="90" workbookViewId="0">
      <selection activeCell="A64" sqref="A64"/>
    </sheetView>
  </sheetViews>
  <sheetFormatPr baseColWidth="10" defaultRowHeight="16" x14ac:dyDescent="0.2"/>
  <cols>
    <col min="1" max="1" width="37.1640625" style="12" customWidth="1"/>
    <col min="2" max="16384" width="10.83203125" style="49"/>
  </cols>
  <sheetData>
    <row r="21" spans="1:1" ht="34" x14ac:dyDescent="0.2">
      <c r="A21" s="53" t="s">
        <v>60</v>
      </c>
    </row>
  </sheetData>
  <hyperlinks>
    <hyperlink ref="A21" r:id="rId1" xr:uid="{E816CA9A-9795-5542-BC5E-295F739516BA}"/>
  </hyperlinks>
  <pageMargins left="0.7" right="0.7" top="0.75" bottom="0.75" header="0.3" footer="0.3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Master Data</vt:lpstr>
      <vt:lpstr>Pivot Table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lance.royston@outlook.com</dc:creator>
  <cp:lastModifiedBy>lance.royston@outlook.com</cp:lastModifiedBy>
  <dcterms:created xsi:type="dcterms:W3CDTF">2024-06-23T22:03:58Z</dcterms:created>
  <dcterms:modified xsi:type="dcterms:W3CDTF">2024-06-25T17:42:51Z</dcterms:modified>
</cp:coreProperties>
</file>