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alysson21\Documents\"/>
    </mc:Choice>
  </mc:AlternateContent>
  <xr:revisionPtr revIDLastSave="0" documentId="8_{4F179277-CAB3-4F94-9E77-76453C2215C8}" xr6:coauthVersionLast="47" xr6:coauthVersionMax="47" xr10:uidLastSave="{00000000-0000-0000-0000-000000000000}"/>
  <bookViews>
    <workbookView xWindow="23880" yWindow="-120" windowWidth="24240" windowHeight="13140" xr2:uid="{4F33C4E1-AFED-49D6-AA00-C8727E2F90F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3" i="1"/>
  <c r="B28" i="1"/>
  <c r="B27" i="1"/>
  <c r="B26" i="1"/>
  <c r="B25" i="1"/>
  <c r="B24" i="1"/>
  <c r="B23" i="1"/>
  <c r="R17" i="1"/>
  <c r="O17" i="1"/>
  <c r="L17" i="1"/>
  <c r="I17" i="1"/>
  <c r="C25" i="1" s="1"/>
  <c r="F27" i="1"/>
  <c r="C2" i="1" s="1"/>
  <c r="F17" i="1"/>
  <c r="C24" i="1" s="1"/>
  <c r="C17" i="1"/>
  <c r="C29" i="1" l="1"/>
  <c r="C3" i="1" s="1"/>
  <c r="C4" i="1" s="1"/>
</calcChain>
</file>

<file path=xl/sharedStrings.xml><?xml version="1.0" encoding="utf-8"?>
<sst xmlns="http://schemas.openxmlformats.org/spreadsheetml/2006/main" count="60" uniqueCount="46">
  <si>
    <t>Moradia</t>
  </si>
  <si>
    <t>Custos</t>
  </si>
  <si>
    <t>Saúde</t>
  </si>
  <si>
    <t>Alimentação</t>
  </si>
  <si>
    <t>Vestuario</t>
  </si>
  <si>
    <t>Educação</t>
  </si>
  <si>
    <t>Lazer</t>
  </si>
  <si>
    <t>Aluguel</t>
  </si>
  <si>
    <t>Condominio</t>
  </si>
  <si>
    <t>Celular</t>
  </si>
  <si>
    <t>Gás</t>
  </si>
  <si>
    <t>Agua e Esgoto</t>
  </si>
  <si>
    <t>Internet</t>
  </si>
  <si>
    <t>Stremings</t>
  </si>
  <si>
    <t>IPTU</t>
  </si>
  <si>
    <t>Total</t>
  </si>
  <si>
    <t>MINHA RENDA</t>
  </si>
  <si>
    <t>MEUS GASTOS TOTAIS</t>
  </si>
  <si>
    <t>SALDO DO MÊS</t>
  </si>
  <si>
    <t>Consulta médica</t>
  </si>
  <si>
    <t>Exame</t>
  </si>
  <si>
    <t>Plano de saúde</t>
  </si>
  <si>
    <t>Dentista</t>
  </si>
  <si>
    <t>Remédios</t>
  </si>
  <si>
    <t>GASTOS TOTAIS</t>
  </si>
  <si>
    <t>CUSTO</t>
  </si>
  <si>
    <t>COMPOSIÇÃO DE RENDA</t>
  </si>
  <si>
    <t>Salario</t>
  </si>
  <si>
    <t>Passagem</t>
  </si>
  <si>
    <t>Ferias</t>
  </si>
  <si>
    <t>Soma</t>
  </si>
  <si>
    <t>Média</t>
  </si>
  <si>
    <t>Soma Acumulada</t>
  </si>
  <si>
    <t>Contagem</t>
  </si>
  <si>
    <t>Mercado</t>
  </si>
  <si>
    <t>Açougue</t>
  </si>
  <si>
    <t>Feira</t>
  </si>
  <si>
    <t>Ifood</t>
  </si>
  <si>
    <t>Restaurante</t>
  </si>
  <si>
    <t>Roupa</t>
  </si>
  <si>
    <t>Calçado</t>
  </si>
  <si>
    <t>Acessorio</t>
  </si>
  <si>
    <t>Escola</t>
  </si>
  <si>
    <t>Material</t>
  </si>
  <si>
    <t>Passeio</t>
  </si>
  <si>
    <t>Viagem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</si>
</sst>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</numFmts>
  <fonts count="6" x14ac:knownFonts="1">
    <font>
      <sz val="11"/>
      <color theme="1"/>
      <name val="Tw Cen MT"/>
      <family val="2"/>
      <scheme val="minor"/>
    </font>
    <font>
      <b/>
      <sz val="12"/>
      <color theme="0" tint="-4.9989318521683403E-2"/>
      <name val="Tw Cen MT"/>
      <family val="2"/>
      <scheme val="minor"/>
    </font>
    <font>
      <sz val="12"/>
      <color theme="1" tint="0.249977111117893"/>
      <name val="Tw Cen MT"/>
      <family val="2"/>
      <scheme val="minor"/>
    </font>
    <font>
      <sz val="11"/>
      <color theme="1"/>
      <name val="Tw Cen MT"/>
      <family val="2"/>
      <scheme val="minor"/>
    </font>
    <font>
      <sz val="12"/>
      <color rgb="FF3A3A3A"/>
      <name val="Arial"/>
      <family val="2"/>
    </font>
    <font>
      <b/>
      <sz val="12"/>
      <color theme="3" tint="-0.499984740745262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1" fillId="2" borderId="0" xfId="0" applyFont="1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/>
    <xf numFmtId="0" fontId="2" fillId="0" borderId="0" xfId="0" applyFont="1"/>
    <xf numFmtId="0" fontId="4" fillId="0" borderId="0" xfId="0" applyFont="1"/>
    <xf numFmtId="44" fontId="0" fillId="0" borderId="0" xfId="0" applyNumberFormat="1"/>
    <xf numFmtId="44" fontId="0" fillId="0" borderId="0" xfId="1" applyFont="1"/>
    <xf numFmtId="0" fontId="5" fillId="0" borderId="0" xfId="0" applyFont="1" applyAlignment="1">
      <alignment horizontal="center"/>
    </xf>
    <xf numFmtId="8" fontId="0" fillId="0" borderId="0" xfId="0" applyNumberFormat="1"/>
    <xf numFmtId="0" fontId="4" fillId="0" borderId="1" xfId="0" applyFont="1" applyBorder="1" applyAlignment="1">
      <alignment wrapText="1"/>
    </xf>
    <xf numFmtId="8" fontId="4" fillId="0" borderId="2" xfId="0" applyNumberFormat="1" applyFont="1" applyBorder="1" applyAlignment="1">
      <alignment horizontal="right" wrapText="1"/>
    </xf>
    <xf numFmtId="0" fontId="4" fillId="0" borderId="3" xfId="0" applyFont="1" applyBorder="1" applyAlignment="1">
      <alignment wrapText="1"/>
    </xf>
    <xf numFmtId="8" fontId="4" fillId="0" borderId="4" xfId="0" applyNumberFormat="1" applyFont="1" applyBorder="1" applyAlignment="1">
      <alignment horizontal="right" wrapText="1"/>
    </xf>
    <xf numFmtId="8" fontId="4" fillId="0" borderId="0" xfId="0" applyNumberFormat="1" applyFont="1" applyBorder="1" applyAlignment="1">
      <alignment horizontal="right" wrapText="1"/>
    </xf>
    <xf numFmtId="44" fontId="4" fillId="0" borderId="2" xfId="0" applyNumberFormat="1" applyFont="1" applyBorder="1" applyAlignment="1">
      <alignment horizontal="right" wrapText="1"/>
    </xf>
    <xf numFmtId="6" fontId="4" fillId="0" borderId="4" xfId="0" applyNumberFormat="1" applyFont="1" applyBorder="1" applyAlignment="1">
      <alignment horizontal="right" wrapText="1"/>
    </xf>
    <xf numFmtId="0" fontId="0" fillId="0" borderId="0" xfId="0" applyFill="1"/>
    <xf numFmtId="44" fontId="4" fillId="0" borderId="4" xfId="0" applyNumberFormat="1" applyFont="1" applyBorder="1" applyAlignment="1">
      <alignment horizontal="right" wrapText="1"/>
    </xf>
  </cellXfs>
  <cellStyles count="2">
    <cellStyle name="Moeda" xfId="1" builtinId="4"/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numFmt numFmtId="12" formatCode="&quot;R$&quot;\ #,##0.00;[Red]\-&quot;R$&quot;\ #,##0.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Tw Cen MT"/>
        <family val="2"/>
        <scheme val="minor"/>
      </font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Tw Cen MT"/>
        <family val="2"/>
        <scheme val="minor"/>
      </font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Tw Cen MT"/>
        <family val="2"/>
        <scheme val="minor"/>
      </font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Tw Cen MT"/>
        <family val="2"/>
        <scheme val="minor"/>
      </font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Tw Cen MT"/>
        <family val="2"/>
        <scheme val="minor"/>
      </font>
    </dxf>
    <dxf>
      <font>
        <color theme="8" tint="-0.499984740745262"/>
      </font>
    </dxf>
    <dxf>
      <font>
        <color theme="8" tint="-0.499984740745262"/>
      </font>
    </dxf>
    <dxf>
      <font>
        <color theme="8" tint="-0.499984740745262"/>
      </font>
    </dxf>
    <dxf>
      <font>
        <color theme="8" tint="-0.499984740745262"/>
      </font>
    </dxf>
    <dxf>
      <font>
        <color theme="8" tint="-0.499984740745262"/>
      </font>
    </dxf>
    <dxf>
      <font>
        <color theme="8" tint="-0.499984740745262"/>
      </font>
    </dxf>
    <dxf>
      <font>
        <color theme="8" tint="-0.499984740745262"/>
      </font>
    </dxf>
    <dxf>
      <font>
        <color theme="8" tint="-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numFmt numFmtId="12" formatCode="&quot;R$&quot;\ #,##0.00;[Red]\-&quot;R$&quot;\ #,##0.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numFmt numFmtId="12" formatCode="&quot;R$&quot;\ #,##0.00;[Red]\-&quot;R$&quot;\ #,##0.00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Tw Cen MT"/>
        <family val="2"/>
        <scheme val="minor"/>
      </font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/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numFmt numFmtId="12" formatCode="&quot;R$&quot;\ #,##0.00;[Red]\-&quot;R$&quot;\ #,##0.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/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numFmt numFmtId="12" formatCode="&quot;R$&quot;\ #,##0.00;[Red]\-&quot;R$&quot;\ #,##0.00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/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numFmt numFmtId="12" formatCode="&quot;R$&quot;\ #,##0.00;[Red]\-&quot;R$&quot;\ #,##0.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/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Tw Cen MT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19050</xdr:rowOff>
    </xdr:from>
    <xdr:to>
      <xdr:col>14</xdr:col>
      <xdr:colOff>714375</xdr:colOff>
      <xdr:row>3</xdr:row>
      <xdr:rowOff>152400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539E286-54B2-5E91-C8E7-C30D3F7F6812}"/>
            </a:ext>
          </a:extLst>
        </xdr:cNvPr>
        <xdr:cNvSpPr txBox="1"/>
      </xdr:nvSpPr>
      <xdr:spPr>
        <a:xfrm>
          <a:off x="3609975" y="19050"/>
          <a:ext cx="7800975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1">
              <a:solidFill>
                <a:schemeClr val="accent3">
                  <a:lumMod val="75000"/>
                </a:schemeClr>
              </a:solidFill>
            </a:rPr>
            <a:t>Controle</a:t>
          </a:r>
          <a:r>
            <a:rPr lang="pt-BR" sz="2400" b="1" baseline="0">
              <a:solidFill>
                <a:schemeClr val="accent3">
                  <a:lumMod val="75000"/>
                </a:schemeClr>
              </a:solidFill>
            </a:rPr>
            <a:t> Orçamentario Março 2025</a:t>
          </a:r>
          <a:endParaRPr lang="pt-BR" sz="2400" b="1">
            <a:solidFill>
              <a:schemeClr val="accent3">
                <a:lumMod val="75000"/>
              </a:schemeClr>
            </a:solidFill>
          </a:endParaRPr>
        </a:p>
      </xdr:txBody>
    </xdr:sp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5A2F73-81A9-4363-AFE0-C5C5A12A6179}" name="Tabela1" displayName="Tabela1" ref="B8:C17" headerRowCount="0" totalsRowCount="1">
  <tableColumns count="2">
    <tableColumn id="1" xr3:uid="{D1906E92-8429-4981-9ADF-E34C53D2EE9C}" name="Coluna1" totalsRowLabel="Total" headerRowDxfId="50" dataDxfId="48" totalsRowDxfId="11"/>
    <tableColumn id="2" xr3:uid="{F39040F3-7BC8-44BB-B205-19098E0B2EC1}" name="Coluna2" totalsRowFunction="sum" dataDxfId="47" totalsRow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1001FD-F122-4D67-B5C3-2CADFAEA41DF}" name="Tabela14" displayName="Tabela14" ref="E8:F17" headerRowCount="0" totalsRowCount="1">
  <tableColumns count="2">
    <tableColumn id="1" xr3:uid="{965797D5-378A-4D29-8500-DDCABE9AB23C}" name="Coluna1" totalsRowLabel="Total" headerRowDxfId="49" dataDxfId="32" totalsRowDxfId="9"/>
    <tableColumn id="2" xr3:uid="{1D37141F-3C44-42EF-81BC-90D3F9D9CC74}" name="Coluna2" totalsRowFunction="sum" totalsRowDxfId="8" dataCellStyle="Moe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E71453-7A6A-4AE1-AEF6-D07FDBEAAE13}" name="Tabela4" displayName="Tabela4" ref="B23:C29" headerRowCount="0" totalsRowCount="1" headerRowBorderDxfId="45" tableBorderDxfId="46" totalsRowBorderDxfId="44">
  <tableColumns count="2">
    <tableColumn id="1" xr3:uid="{3D925115-8580-46E6-BCAF-EABAEADCE5EF}" name="Coluna1" totalsRowLabel="Total" headerRowDxfId="42" dataDxfId="23" totalsRowDxfId="21"/>
    <tableColumn id="2" xr3:uid="{5DE9BB48-2FE9-43C4-933D-6F39A0203CB6}" name="Coluna2" totalsRowFunction="sum" headerRowDxfId="43" dataDxfId="22" totalsRow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CD4A0F-36AB-4B95-A0B9-2D2DE7D32DAC}" name="Tabela5" displayName="Tabela5" ref="E23:F27" headerRowCount="0" totalsRowCount="1" headerRowBorderDxfId="40" tableBorderDxfId="41" totalsRowBorderDxfId="39">
  <tableColumns count="2">
    <tableColumn id="1" xr3:uid="{CB48ED91-F672-468F-9D8F-E2A2B8C33E19}" name="FALSO" totalsRowLabel="Total" headerRowDxfId="35" dataDxfId="38" totalsRowDxfId="1"/>
    <tableColumn id="2" xr3:uid="{3DB0C185-A7F6-4B6F-AB22-450EC8B0635E}" name="Coluna1" totalsRowFunction="sum" headerRowDxfId="36" dataDxfId="37" totalsRow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5B65A8-4484-4A4E-9A3D-9389290B719A}" name="Tabela147" displayName="Tabela147" ref="H8:I17" headerRowCount="0" totalsRowCount="1">
  <tableColumns count="2">
    <tableColumn id="1" xr3:uid="{44D8CC1E-3244-4E1F-A03C-8E3532F859A7}" name="Coluna1" totalsRowLabel="Total" headerRowDxfId="34" dataDxfId="33" totalsRowDxfId="7"/>
    <tableColumn id="2" xr3:uid="{EB7FD2BA-2ACD-40FE-807B-1E2BEE7F67D2}" name="Coluna2" totalsRowFunction="sum" totalsRowDxfId="6" dataCellStyle="Moed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9FC78B-055A-43BA-BF09-E7BE8B8BCFC2}" name="Tabela1478" displayName="Tabela1478" ref="K8:L17" headerRowCount="0" totalsRowCount="1">
  <tableColumns count="2">
    <tableColumn id="1" xr3:uid="{7ABB2786-E6A6-4D62-9DA2-D6D76238D57D}" name="Coluna1" totalsRowLabel="Total" headerRowDxfId="31" dataDxfId="30" totalsRowDxfId="29"/>
    <tableColumn id="2" xr3:uid="{B9FA4062-6747-4FAC-BF61-BEE60F6CA89D}" name="Coluna2" totalsRowFunction="sum" totalsRowDxfId="28" dataCellStyle="Moed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7B4727-64FD-4C0C-9501-EA3B3ACE0EFC}" name="Tabela14789" displayName="Tabela14789" ref="N8:O17" headerRowCount="0" totalsRowCount="1">
  <tableColumns count="2">
    <tableColumn id="1" xr3:uid="{5268E6BE-FA40-4F83-84F2-6EDFC8859742}" name="Coluna1" totalsRowLabel="Total" headerRowDxfId="27" dataDxfId="26" totalsRowDxfId="5"/>
    <tableColumn id="2" xr3:uid="{A3740796-DFE2-45AE-BECE-DAD760D492A5}" name="Coluna2" totalsRowFunction="sum" totalsRowDxfId="4" dataCellStyle="Moed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2F16E1D-D348-4F7C-8522-F14470307AF0}" name="Tabela1478910" displayName="Tabela1478910" ref="Q8:R17" headerRowCount="0" totalsRowCount="1">
  <tableColumns count="2">
    <tableColumn id="1" xr3:uid="{48BEABFB-96DA-46BF-BF33-99572792A163}" name="Coluna1" totalsRowLabel="Total" headerRowDxfId="25" dataDxfId="24" totalsRowDxfId="3"/>
    <tableColumn id="2" xr3:uid="{FB445AC7-B32E-43DC-84B8-1AEC25CD5A3C}" name="Coluna2" totalsRowFunction="sum" totalsRowDxfId="2" dataCellStyle="Moeda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3809-F5FD-4645-ADA5-17D15349DE24}">
  <sheetPr>
    <pageSetUpPr fitToPage="1"/>
  </sheetPr>
  <dimension ref="A2:R29"/>
  <sheetViews>
    <sheetView tabSelected="1" workbookViewId="0">
      <selection activeCell="F23" sqref="F23:F26"/>
    </sheetView>
  </sheetViews>
  <sheetFormatPr defaultRowHeight="14.25" x14ac:dyDescent="0.2"/>
  <cols>
    <col min="1" max="1" width="3.25" customWidth="1"/>
    <col min="2" max="2" width="23.375" bestFit="1" customWidth="1"/>
    <col min="3" max="3" width="12.875" bestFit="1" customWidth="1"/>
    <col min="4" max="4" width="4" customWidth="1"/>
    <col min="5" max="5" width="15.875" bestFit="1" customWidth="1"/>
    <col min="6" max="6" width="12" customWidth="1"/>
    <col min="7" max="7" width="4" customWidth="1"/>
    <col min="8" max="8" width="14.875" bestFit="1" customWidth="1"/>
    <col min="9" max="9" width="11.75" bestFit="1" customWidth="1"/>
    <col min="10" max="10" width="4.5" customWidth="1"/>
    <col min="11" max="11" width="11.625" bestFit="1" customWidth="1"/>
    <col min="13" max="13" width="4.25" customWidth="1"/>
    <col min="15" max="15" width="10" bestFit="1" customWidth="1"/>
    <col min="16" max="16" width="3.875" customWidth="1"/>
    <col min="17" max="17" width="14.125" customWidth="1"/>
    <col min="18" max="18" width="10.25" bestFit="1" customWidth="1"/>
  </cols>
  <sheetData>
    <row r="2" spans="1:18" ht="15" x14ac:dyDescent="0.2">
      <c r="B2" s="5" t="s">
        <v>16</v>
      </c>
      <c r="C2" s="14">
        <f>Tabela5[[#Totals],[Coluna1]]</f>
        <v>0</v>
      </c>
    </row>
    <row r="3" spans="1:18" ht="15" x14ac:dyDescent="0.2">
      <c r="B3" s="5" t="s">
        <v>17</v>
      </c>
      <c r="C3" s="14">
        <f>Tabela4[[#Totals],[Coluna2]]</f>
        <v>0</v>
      </c>
    </row>
    <row r="4" spans="1:18" ht="15" x14ac:dyDescent="0.2">
      <c r="B4" s="5" t="s">
        <v>18</v>
      </c>
      <c r="C4" s="9">
        <f>C2-C3</f>
        <v>0</v>
      </c>
    </row>
    <row r="6" spans="1:18" ht="15.75" x14ac:dyDescent="0.25">
      <c r="B6" s="2" t="s">
        <v>0</v>
      </c>
      <c r="C6" s="3"/>
      <c r="D6" s="3"/>
      <c r="E6" s="1" t="s">
        <v>2</v>
      </c>
      <c r="F6" s="3"/>
      <c r="G6" s="3"/>
      <c r="H6" s="1" t="s">
        <v>3</v>
      </c>
      <c r="I6" s="3"/>
      <c r="J6" s="3"/>
      <c r="K6" s="2" t="s">
        <v>4</v>
      </c>
      <c r="L6" s="3"/>
      <c r="M6" s="3"/>
      <c r="N6" s="2" t="s">
        <v>5</v>
      </c>
      <c r="O6" s="3"/>
      <c r="P6" s="3"/>
      <c r="Q6" s="2" t="s">
        <v>6</v>
      </c>
      <c r="R6" s="3"/>
    </row>
    <row r="7" spans="1:18" ht="15.75" x14ac:dyDescent="0.25">
      <c r="B7" s="3"/>
      <c r="C7" s="2" t="s">
        <v>1</v>
      </c>
      <c r="D7" s="1"/>
      <c r="E7" s="3"/>
      <c r="F7" s="1" t="s">
        <v>1</v>
      </c>
      <c r="G7" s="1"/>
      <c r="H7" s="3"/>
      <c r="I7" s="1" t="s">
        <v>1</v>
      </c>
      <c r="J7" s="1"/>
      <c r="K7" s="3"/>
      <c r="L7" s="1" t="s">
        <v>1</v>
      </c>
      <c r="M7" s="1"/>
      <c r="N7" s="3"/>
      <c r="O7" s="1" t="s">
        <v>1</v>
      </c>
      <c r="P7" s="1"/>
      <c r="Q7" s="3"/>
      <c r="R7" s="1" t="s">
        <v>1</v>
      </c>
    </row>
    <row r="8" spans="1:18" ht="15.75" x14ac:dyDescent="0.25">
      <c r="A8" s="8">
        <v>1</v>
      </c>
      <c r="B8" s="4" t="s">
        <v>7</v>
      </c>
      <c r="C8" s="6"/>
      <c r="D8" s="8">
        <v>1</v>
      </c>
      <c r="E8" s="5" t="s">
        <v>19</v>
      </c>
      <c r="F8" s="7"/>
      <c r="G8" s="8">
        <v>1</v>
      </c>
      <c r="H8" s="5" t="s">
        <v>34</v>
      </c>
      <c r="I8" s="7"/>
      <c r="J8" s="8">
        <v>1</v>
      </c>
      <c r="K8" s="5" t="s">
        <v>39</v>
      </c>
      <c r="L8" s="7">
        <v>0</v>
      </c>
      <c r="M8" s="8">
        <v>1</v>
      </c>
      <c r="N8" s="5" t="s">
        <v>42</v>
      </c>
      <c r="O8" s="7"/>
      <c r="P8" s="8">
        <v>1</v>
      </c>
      <c r="Q8" s="5" t="s">
        <v>44</v>
      </c>
      <c r="R8" s="7"/>
    </row>
    <row r="9" spans="1:18" ht="15.75" x14ac:dyDescent="0.25">
      <c r="A9" s="8">
        <v>2</v>
      </c>
      <c r="B9" s="4" t="s">
        <v>8</v>
      </c>
      <c r="C9" s="6"/>
      <c r="D9" s="8">
        <v>2</v>
      </c>
      <c r="E9" s="5" t="s">
        <v>20</v>
      </c>
      <c r="F9" s="7"/>
      <c r="G9" s="8">
        <v>2</v>
      </c>
      <c r="H9" s="5" t="s">
        <v>35</v>
      </c>
      <c r="I9" s="7"/>
      <c r="J9" s="8">
        <v>2</v>
      </c>
      <c r="K9" s="5" t="s">
        <v>40</v>
      </c>
      <c r="L9" s="7">
        <v>0</v>
      </c>
      <c r="M9" s="8">
        <v>2</v>
      </c>
      <c r="N9" s="5" t="s">
        <v>43</v>
      </c>
      <c r="O9" s="7"/>
      <c r="P9" s="8">
        <v>2</v>
      </c>
      <c r="Q9" s="5" t="s">
        <v>45</v>
      </c>
      <c r="R9" s="7"/>
    </row>
    <row r="10" spans="1:18" ht="15.75" x14ac:dyDescent="0.25">
      <c r="A10" s="8">
        <v>3</v>
      </c>
      <c r="B10" s="4" t="s">
        <v>9</v>
      </c>
      <c r="C10" s="6"/>
      <c r="D10" s="8">
        <v>3</v>
      </c>
      <c r="E10" s="5" t="s">
        <v>21</v>
      </c>
      <c r="F10" s="7"/>
      <c r="G10" s="8">
        <v>3</v>
      </c>
      <c r="H10" s="5" t="s">
        <v>36</v>
      </c>
      <c r="I10" s="7"/>
      <c r="J10" s="8">
        <v>3</v>
      </c>
      <c r="K10" s="5" t="s">
        <v>41</v>
      </c>
      <c r="L10" s="7">
        <v>0</v>
      </c>
      <c r="M10" s="8"/>
      <c r="N10" s="5"/>
      <c r="O10" s="7"/>
      <c r="P10" s="8"/>
      <c r="Q10" s="5"/>
      <c r="R10" s="7"/>
    </row>
    <row r="11" spans="1:18" ht="15.75" x14ac:dyDescent="0.25">
      <c r="A11" s="8">
        <v>4</v>
      </c>
      <c r="B11" s="4" t="s">
        <v>10</v>
      </c>
      <c r="C11" s="6"/>
      <c r="D11" s="8">
        <v>4</v>
      </c>
      <c r="E11" s="5" t="s">
        <v>22</v>
      </c>
      <c r="F11" s="7"/>
      <c r="G11" s="8">
        <v>4</v>
      </c>
      <c r="H11" s="5" t="s">
        <v>37</v>
      </c>
      <c r="I11" s="7"/>
      <c r="J11" s="8"/>
      <c r="K11" s="5"/>
      <c r="L11" s="7"/>
      <c r="M11" s="8"/>
      <c r="N11" s="5"/>
      <c r="O11" s="7"/>
      <c r="P11" s="8"/>
      <c r="Q11" s="5"/>
      <c r="R11" s="7"/>
    </row>
    <row r="12" spans="1:18" ht="15.75" x14ac:dyDescent="0.25">
      <c r="A12" s="8">
        <v>5</v>
      </c>
      <c r="B12" s="4" t="s">
        <v>11</v>
      </c>
      <c r="C12" s="6"/>
      <c r="D12" s="8">
        <v>5</v>
      </c>
      <c r="E12" s="5" t="s">
        <v>23</v>
      </c>
      <c r="F12" s="7"/>
      <c r="G12" s="8">
        <v>5</v>
      </c>
      <c r="H12" s="5" t="s">
        <v>38</v>
      </c>
      <c r="I12" s="7"/>
      <c r="J12" s="8"/>
      <c r="K12" s="5"/>
      <c r="L12" s="7"/>
      <c r="M12" s="8"/>
      <c r="N12" s="5"/>
      <c r="O12" s="7"/>
      <c r="P12" s="8"/>
      <c r="Q12" s="5"/>
      <c r="R12" s="7"/>
    </row>
    <row r="13" spans="1:18" ht="15.75" x14ac:dyDescent="0.25">
      <c r="A13" s="8">
        <v>6</v>
      </c>
      <c r="B13" s="4" t="s">
        <v>12</v>
      </c>
      <c r="C13" s="6"/>
      <c r="E13" s="4"/>
      <c r="F13" s="7"/>
      <c r="H13" s="4"/>
      <c r="I13" s="7"/>
      <c r="K13" s="4"/>
      <c r="L13" s="7"/>
      <c r="N13" s="4"/>
      <c r="O13" s="7"/>
      <c r="Q13" s="4"/>
      <c r="R13" s="7"/>
    </row>
    <row r="14" spans="1:18" ht="15.75" x14ac:dyDescent="0.25">
      <c r="A14" s="8">
        <v>7</v>
      </c>
      <c r="B14" s="4" t="s">
        <v>13</v>
      </c>
      <c r="C14" s="6"/>
      <c r="E14" s="4"/>
      <c r="F14" s="7"/>
      <c r="H14" s="4"/>
      <c r="I14" s="7"/>
      <c r="K14" s="4"/>
      <c r="L14" s="7"/>
      <c r="N14" s="4"/>
      <c r="O14" s="7"/>
      <c r="Q14" s="4"/>
      <c r="R14" s="7"/>
    </row>
    <row r="15" spans="1:18" ht="15.75" x14ac:dyDescent="0.25">
      <c r="A15" s="8">
        <v>8</v>
      </c>
      <c r="B15" s="4" t="s">
        <v>14</v>
      </c>
      <c r="C15" s="6"/>
      <c r="E15" s="4"/>
      <c r="F15" s="7"/>
      <c r="H15" s="4"/>
      <c r="I15" s="7"/>
      <c r="K15" s="4"/>
      <c r="L15" s="7"/>
      <c r="N15" s="4"/>
      <c r="O15" s="7"/>
      <c r="Q15" s="4"/>
      <c r="R15" s="7"/>
    </row>
    <row r="16" spans="1:18" ht="15.75" x14ac:dyDescent="0.25">
      <c r="B16" s="4"/>
      <c r="C16" s="6"/>
      <c r="E16" s="4"/>
      <c r="F16" s="7"/>
      <c r="H16" s="4"/>
      <c r="I16" s="7"/>
      <c r="K16" s="4"/>
      <c r="L16" s="7"/>
      <c r="N16" s="4"/>
      <c r="O16" s="7"/>
      <c r="Q16" s="4"/>
      <c r="R16" s="7"/>
    </row>
    <row r="17" spans="2:18" ht="15.75" x14ac:dyDescent="0.25">
      <c r="B17" s="4" t="s">
        <v>15</v>
      </c>
      <c r="C17" s="6">
        <f>SUBTOTAL(109,Tabela1[Coluna2])</f>
        <v>0</v>
      </c>
      <c r="E17" s="4" t="s">
        <v>15</v>
      </c>
      <c r="F17" s="6">
        <f>SUBTOTAL(109,Tabela14[Coluna2])</f>
        <v>0</v>
      </c>
      <c r="H17" s="4" t="s">
        <v>15</v>
      </c>
      <c r="I17" s="6">
        <f>SUBTOTAL(109,Tabela147[Coluna2])</f>
        <v>0</v>
      </c>
      <c r="K17" s="4" t="s">
        <v>15</v>
      </c>
      <c r="L17" s="6">
        <f>SUBTOTAL(109,Tabela1478[Coluna2])</f>
        <v>0</v>
      </c>
      <c r="N17" s="4" t="s">
        <v>15</v>
      </c>
      <c r="O17" s="6">
        <f>SUBTOTAL(109,Tabela14789[Coluna2])</f>
        <v>0</v>
      </c>
      <c r="Q17" s="4" t="s">
        <v>15</v>
      </c>
      <c r="R17" s="6">
        <f>SUBTOTAL(109,Tabela1478910[Coluna2])</f>
        <v>0</v>
      </c>
    </row>
    <row r="18" spans="2:18" x14ac:dyDescent="0.2">
      <c r="Q18" s="17"/>
      <c r="R18" s="17"/>
    </row>
    <row r="19" spans="2:18" x14ac:dyDescent="0.2">
      <c r="Q19" s="17"/>
      <c r="R19" s="17"/>
    </row>
    <row r="22" spans="2:18" ht="16.5" thickBot="1" x14ac:dyDescent="0.3">
      <c r="B22" s="2" t="s">
        <v>24</v>
      </c>
      <c r="C22" s="2" t="s">
        <v>25</v>
      </c>
      <c r="E22" s="2" t="s">
        <v>26</v>
      </c>
      <c r="F22" s="1"/>
    </row>
    <row r="23" spans="2:18" ht="15.75" thickBot="1" x14ac:dyDescent="0.25">
      <c r="B23" s="10" t="str">
        <f>B6</f>
        <v>Moradia</v>
      </c>
      <c r="C23" s="15">
        <f>Tabela1[[#Totals],[Coluna2]]</f>
        <v>0</v>
      </c>
      <c r="E23" s="10" t="s">
        <v>27</v>
      </c>
      <c r="F23" s="11"/>
    </row>
    <row r="24" spans="2:18" ht="15.75" thickBot="1" x14ac:dyDescent="0.25">
      <c r="B24" s="10" t="str">
        <f>E6</f>
        <v>Saúde</v>
      </c>
      <c r="C24" s="15">
        <f>Tabela14[[#Totals],[Coluna2]]</f>
        <v>0</v>
      </c>
      <c r="E24" s="10" t="s">
        <v>3</v>
      </c>
      <c r="F24" s="11"/>
    </row>
    <row r="25" spans="2:18" ht="15.75" thickBot="1" x14ac:dyDescent="0.25">
      <c r="B25" s="10" t="str">
        <f>H6</f>
        <v>Alimentação</v>
      </c>
      <c r="C25" s="15">
        <f>Tabela147[[#Totals],[Coluna2]]</f>
        <v>0</v>
      </c>
      <c r="E25" s="10" t="s">
        <v>28</v>
      </c>
      <c r="F25" s="11"/>
    </row>
    <row r="26" spans="2:18" ht="15.75" thickBot="1" x14ac:dyDescent="0.25">
      <c r="B26" s="10" t="str">
        <f>K6</f>
        <v>Vestuario</v>
      </c>
      <c r="C26" s="15">
        <f>Tabela1478[[#Totals],[Coluna2]]</f>
        <v>0</v>
      </c>
      <c r="E26" s="12" t="s">
        <v>29</v>
      </c>
      <c r="F26" s="16"/>
    </row>
    <row r="27" spans="2:18" ht="16.5" thickBot="1" x14ac:dyDescent="0.3">
      <c r="B27" s="12" t="str">
        <f>N6</f>
        <v>Educação</v>
      </c>
      <c r="C27" s="18">
        <f>Tabela14789[[#Totals],[Coluna2]]</f>
        <v>0</v>
      </c>
      <c r="E27" s="12" t="s">
        <v>15</v>
      </c>
      <c r="F27" s="13">
        <f>SUBTOTAL(109,Tabela5[Coluna1])</f>
        <v>0</v>
      </c>
    </row>
    <row r="28" spans="2:18" ht="15.75" thickBot="1" x14ac:dyDescent="0.25">
      <c r="B28" s="12" t="str">
        <f>Q6</f>
        <v>Lazer</v>
      </c>
      <c r="C28" s="18">
        <f>Tabela1478910[[#Totals],[Coluna2]]</f>
        <v>0</v>
      </c>
    </row>
    <row r="29" spans="2:18" ht="15.75" x14ac:dyDescent="0.25">
      <c r="B29" s="12" t="s">
        <v>15</v>
      </c>
      <c r="C29" s="13">
        <f>SUBTOTAL(109,Tabela4[Coluna2])</f>
        <v>0</v>
      </c>
    </row>
  </sheetData>
  <conditionalFormatting sqref="C8:C15">
    <cfRule type="expression" dxfId="19" priority="7">
      <formula>IF($A$8:$A$14,)</formula>
    </cfRule>
  </conditionalFormatting>
  <conditionalFormatting sqref="F8:F15">
    <cfRule type="expression" dxfId="16" priority="5">
      <formula>IF($A$8:$A$14,)</formula>
    </cfRule>
  </conditionalFormatting>
  <conditionalFormatting sqref="I8:I15">
    <cfRule type="expression" dxfId="15" priority="4">
      <formula>IF($A$8:$A$14,)</formula>
    </cfRule>
  </conditionalFormatting>
  <conditionalFormatting sqref="L8:L15">
    <cfRule type="expression" dxfId="14" priority="3">
      <formula>IF($A$8:$A$14,)</formula>
    </cfRule>
  </conditionalFormatting>
  <conditionalFormatting sqref="O8:O15">
    <cfRule type="expression" dxfId="13" priority="2">
      <formula>IF($A$8:$A$14,)</formula>
    </cfRule>
  </conditionalFormatting>
  <conditionalFormatting sqref="R8:R15">
    <cfRule type="expression" dxfId="12" priority="1">
      <formula>IF($A$8:$A$14,)</formula>
    </cfRule>
  </conditionalFormatting>
  <pageMargins left="0.25" right="0.25" top="0.75" bottom="0.75" header="0.3" footer="0.3"/>
  <pageSetup paperSize="9" scale="73" orientation="landscape" horizontalDpi="0" verticalDpi="0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J S J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I C U i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l I l a K I p H u A 4 A A A A R A A A A E w A c A E Z v c m 1 1 b G F z L 1 N l Y 3 R p b 2 4 x L m 0 g o h g A K K A U A A A A A A A A A A A A A A A A A A A A A A A A A A A A K 0 5 N L s n M z 1 M I h t C G 1 g B Q S w E C L Q A U A A I A C A C A l I l a r G k P h a U A A A D 2 A A A A E g A A A A A A A A A A A A A A A A A A A A A A Q 2 9 u Z m l n L 1 B h Y 2 t h Z 2 U u e G 1 s U E s B A i 0 A F A A C A A g A g J S J W g / K 6 a u k A A A A 6 Q A A A B M A A A A A A A A A A A A A A A A A 8 Q A A A F t D b 2 5 0 Z W 5 0 X 1 R 5 c G V z X S 5 4 b W x Q S w E C L Q A U A A I A C A C A l I l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g I I O + z I 8 U + Z + o 5 9 f D P w X A A A A A A C A A A A A A A Q Z g A A A A E A A C A A A A A e / o 1 b y v P K j l J C b j H M p T B S K c n r c f e 2 F + 3 Q 6 K Z P q F w c m Q A A A A A O g A A A A A I A A C A A A A B a i 9 C f e o 5 + x Y O L 0 P 4 V 5 G U b d b X 9 t x B l K / / W L I n J 4 i t h B V A A A A D f 6 K e C X 6 W + 3 9 I J n 8 3 K a E s 1 z j k Z f L g d B 7 + 7 P I E z e N d p 3 z u S 9 Q Q V 6 z 5 Z 2 h a p x p U W O a u L m A o m d r d 5 E 7 h p I p S t g 0 0 h r k 8 5 o p o A A Y J o b f a b k l d d i U A A A A A M K Y X D l Z e + x c Q K 8 M C 6 U z H A 8 p E 9 h V l U o + / n D t Q y w s I X u L Y C C I E l / 0 z 0 0 r Q N 8 2 6 c T A i d 3 Q 9 u t q R h f N E 9 n v / p u O f W < / D a t a M a s h u p > 
</file>

<file path=customXml/itemProps1.xml><?xml version="1.0" encoding="utf-8"?>
<ds:datastoreItem xmlns:ds="http://schemas.openxmlformats.org/officeDocument/2006/customXml" ds:itemID="{D9E2C36A-CF70-4508-A712-0D58CDAC3B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Faculdade Processus</dc:creator>
  <cp:lastModifiedBy>Faculdade Processus</cp:lastModifiedBy>
  <cp:lastPrinted>2025-04-15T11:57:25Z</cp:lastPrinted>
  <dcterms:created xsi:type="dcterms:W3CDTF">2025-04-09T16:56:11Z</dcterms:created>
  <dcterms:modified xsi:type="dcterms:W3CDTF">2025-04-16T13:18:24Z</dcterms:modified>
</cp:coreProperties>
</file>