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347MQ\Desktop\Rob\"/>
    </mc:Choice>
  </mc:AlternateContent>
  <xr:revisionPtr revIDLastSave="0" documentId="13_ncr:1_{8D472E22-6F40-46E6-868F-24F21F3DEFE2}" xr6:coauthVersionLast="36" xr6:coauthVersionMax="36" xr10:uidLastSave="{00000000-0000-0000-0000-000000000000}"/>
  <bookViews>
    <workbookView xWindow="0" yWindow="0" windowWidth="20490" windowHeight="7230" xr2:uid="{E128C7F5-5DDA-4CE3-8351-E60C1D58AEC3}"/>
  </bookViews>
  <sheets>
    <sheet name="Malha Entra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1" l="1"/>
  <c r="H55" i="1" s="1"/>
  <c r="I55" i="1" s="1"/>
  <c r="J55" i="1" s="1"/>
  <c r="F55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B54" i="1"/>
  <c r="H45" i="1"/>
  <c r="I45" i="1" s="1"/>
  <c r="J45" i="1" s="1"/>
  <c r="G45" i="1"/>
  <c r="F45" i="1"/>
  <c r="D44" i="1"/>
  <c r="E44" i="1" s="1"/>
  <c r="F44" i="1" s="1"/>
  <c r="G44" i="1" s="1"/>
  <c r="H44" i="1" s="1"/>
  <c r="I44" i="1" s="1"/>
  <c r="J44" i="1" s="1"/>
  <c r="K44" i="1" s="1"/>
  <c r="L44" i="1" s="1"/>
  <c r="M44" i="1" s="1"/>
  <c r="C44" i="1"/>
  <c r="B44" i="1"/>
  <c r="I36" i="1"/>
  <c r="J36" i="1" s="1"/>
  <c r="H36" i="1"/>
  <c r="G36" i="1"/>
  <c r="F36" i="1"/>
  <c r="E35" i="1"/>
  <c r="F35" i="1" s="1"/>
  <c r="G35" i="1" s="1"/>
  <c r="H35" i="1" s="1"/>
  <c r="I35" i="1" s="1"/>
  <c r="J35" i="1" s="1"/>
  <c r="K35" i="1" s="1"/>
  <c r="L35" i="1" s="1"/>
  <c r="M35" i="1" s="1"/>
  <c r="D35" i="1"/>
  <c r="C35" i="1"/>
  <c r="B35" i="1"/>
  <c r="F26" i="1"/>
  <c r="G26" i="1" s="1"/>
  <c r="H26" i="1" s="1"/>
  <c r="I26" i="1" s="1"/>
  <c r="J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G16" i="1"/>
  <c r="H16" i="1" s="1"/>
  <c r="I16" i="1" s="1"/>
  <c r="J16" i="1" s="1"/>
  <c r="F16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B15" i="1"/>
  <c r="H6" i="1"/>
  <c r="I6" i="1" s="1"/>
  <c r="J6" i="1" s="1"/>
  <c r="G6" i="1"/>
  <c r="F6" i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  <c r="B5" i="1"/>
</calcChain>
</file>

<file path=xl/sharedStrings.xml><?xml version="1.0" encoding="utf-8"?>
<sst xmlns="http://schemas.openxmlformats.org/spreadsheetml/2006/main" count="36" uniqueCount="26">
  <si>
    <t>Produção SKU(s)</t>
  </si>
  <si>
    <t>3PM - Full Service</t>
  </si>
  <si>
    <t>3PM - Industrialização</t>
  </si>
  <si>
    <t>3PM - Industrialização Triangular</t>
  </si>
  <si>
    <t>Fábrica Mãe Terra</t>
  </si>
  <si>
    <t>Fábrica Unilever</t>
  </si>
  <si>
    <t>AC</t>
  </si>
  <si>
    <t>AL</t>
  </si>
  <si>
    <t>AM</t>
  </si>
  <si>
    <t>AP</t>
  </si>
  <si>
    <t>BA</t>
  </si>
  <si>
    <t>CE</t>
  </si>
  <si>
    <t>DF</t>
  </si>
  <si>
    <t>ES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</si>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</sst>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6C82-4961-4764-B89F-7414D37EA947}">
  <dimension ref="B2:AA58"/>
  <sheetViews>
    <sheetView showGridLines="0" tabSelected="1" zoomScaleNormal="100" workbookViewId="0">
      <selection activeCell="B3" sqref="B3"/>
    </sheetView>
  </sheetViews>
  <sheetFormatPr defaultRowHeight="12.75" x14ac:dyDescent="0.2"/>
  <cols>
    <col min="1" max="1" width="2.85546875" style="3" customWidth="1"/>
    <col min="2" max="9" width="37.140625" style="2" customWidth="1"/>
    <col min="10" max="13" width="37.140625" style="3" customWidth="1"/>
    <col min="14" max="26" width="9.140625" style="3"/>
    <col min="27" max="27" width="9.140625" style="3" customWidth="1"/>
    <col min="28" max="16384" width="9.140625" style="3"/>
  </cols>
  <sheetData>
    <row r="2" spans="2:27" ht="15" x14ac:dyDescent="0.2">
      <c r="B2" s="1" t="s">
        <v>0</v>
      </c>
      <c r="AA2" s="4" t="s">
        <v>1</v>
      </c>
    </row>
    <row r="3" spans="2:27" ht="15" x14ac:dyDescent="0.2">
      <c r="B3" s="5" t="s">
        <v>1</v>
      </c>
      <c r="AA3" s="4" t="s">
        <v>2</v>
      </c>
    </row>
    <row r="4" spans="2:27" x14ac:dyDescent="0.2">
      <c r="AA4" s="4" t="s">
        <v>3</v>
      </c>
    </row>
    <row r="5" spans="2:27" ht="15" x14ac:dyDescent="0.2">
      <c r="B5" s="1" t="str">
        <f>IF(B3="Fábrica Unilever","Origem Fábrica Unilever",IF(B3="Fábrica Mãe Terra","Origem Fábrica Mãe Terra",IF(B3="3PM - Industrialização Triangular","Origem Fornecedor",IF(B3="3PM - Full Service","Origem 3PM","Origem Fábrica Unilever Encomendante"))))</f>
        <v>Origem 3PM</v>
      </c>
      <c r="C5" s="1" t="str">
        <f>IF(B5="Origem 3PM","Estado 3PM",IF(B5="Origem Fábrica Unilever Encomendante","Estado Fábrica Encomendante",IF(B5="Origem Fornecedor","Estado Fornecedor",IF(B5="Origem Fábrica Mãe Terra","Estado Fábrica Mãe Terra","Estado Fábrica Unilever"))))</f>
        <v>Estado 3PM</v>
      </c>
      <c r="D5" s="1" t="str">
        <f>IF(C5="Estado 3PM","Destino Fábrica Unilever",IF(C5="Estado Fábrica Encomendante","Destino 3PM Industrializador",IF(C5="Estado Fornecedor","Destino 3PM Industrializador","Destino CDs")))</f>
        <v>Destino Fábrica Unilever</v>
      </c>
      <c r="E5" s="1" t="str">
        <f>IF(D5="Destino Fábrica Unilever","Estado Fábrica Unilever",IF(D5="Destino 3PM Industrializador","Estado 3PM Industrializador","Transferência CDs"))</f>
        <v>Estado Fábrica Unilever</v>
      </c>
      <c r="F5" s="1" t="str">
        <f>IF(E5="Estado Fábrica Unilever","Destino CDs",IF(B5="Origem Fábrica Unilever Encomendante","Fábrica Retorno Industrialização",IF(B5="Origem Fornecedor","Destino Fábrica Unilever Encomendante","Venda Clientes")))</f>
        <v>Destino CDs</v>
      </c>
      <c r="G5" s="1" t="str">
        <f>IF(F5="Destino CDs","Transferência CDs",IF(F5="Fábrica Retorno Industrialização","Estado Fábrica Retorno",IF(F5="Destino Fábrica Unilever Encomendante","Estado Fábrica Encomendante","OBS")))</f>
        <v>Transferência CDs</v>
      </c>
      <c r="H5" s="1" t="str">
        <f>IF(G5="Transferência CDs","Venda Clientes",IF(G5="Estado Fábrica Retorno","Destino CDs",IF(G5="Estado Fábrica Encomendante","Fábrica Retorno Industrialização","")))</f>
        <v>Venda Clientes</v>
      </c>
      <c r="I5" s="1" t="str">
        <f>IF(H5="Venda Clientes","OBS",IF(H5="Destino CDs","TransferÊncia CDs",IF(H5="Fábrica Retorno Industrialização","Estado Fábrica Retorno","")))</f>
        <v>OBS</v>
      </c>
      <c r="J5" s="1" t="str">
        <f>IF(I5="Transferência CDs","Venda Clientes",IF(I5="Estado Fábrica Retorno","Destino CDs",IF(I5="OBS","",IF(I5="","","OBS"))))</f>
        <v/>
      </c>
      <c r="K5" s="1" t="str">
        <f>IF(J5="Destino CDs","Transferência CDs",IF(J5="Venda Clientes","OBS",""))</f>
        <v/>
      </c>
      <c r="L5" s="1" t="str">
        <f>IF(K5="Transferência CDs","Venda Clientes","")</f>
        <v/>
      </c>
      <c r="M5" s="1" t="str">
        <f>IF(L5="Venda Clientes","OBS","")</f>
        <v/>
      </c>
      <c r="AA5" s="3" t="s">
        <v>4</v>
      </c>
    </row>
    <row r="6" spans="2:27" ht="15" x14ac:dyDescent="0.2">
      <c r="B6" s="5"/>
      <c r="C6" s="5"/>
      <c r="D6" s="5"/>
      <c r="E6" s="5"/>
      <c r="F6" s="5" t="str">
        <f>IF(D6="Destino 1 Unilever","Destino 2 Unilever","")</f>
        <v/>
      </c>
      <c r="G6" s="5" t="str">
        <f>IF(F6="Venda Clientes","Transferência CDs",IF(F6="Destino 2 Unilever","Estado Destino",""))</f>
        <v/>
      </c>
      <c r="H6" s="5" t="str">
        <f>IF(G6="Transferência CDs","OBS",IF(G6="Estado Destino","Venda Clientes",""))</f>
        <v/>
      </c>
      <c r="I6" s="5" t="str">
        <f>IF(H6="OBS","",IF(H6="Venda Clientes","Transferência CDs",""))</f>
        <v/>
      </c>
      <c r="J6" s="5" t="str">
        <f>IF(I6="","",IF(I6="Transferência CDs","OBS",""))</f>
        <v/>
      </c>
      <c r="K6" s="5"/>
      <c r="L6" s="5"/>
      <c r="M6" s="5"/>
      <c r="AA6" s="4" t="s">
        <v>5</v>
      </c>
    </row>
    <row r="7" spans="2:27" ht="15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AA7" s="3" t="s">
        <v>6</v>
      </c>
    </row>
    <row r="8" spans="2:27" ht="15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AA8" s="3" t="s">
        <v>7</v>
      </c>
    </row>
    <row r="9" spans="2:27" ht="1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AA9" s="3" t="s">
        <v>8</v>
      </c>
    </row>
    <row r="10" spans="2:27" x14ac:dyDescent="0.2">
      <c r="AA10" s="3" t="s">
        <v>9</v>
      </c>
    </row>
    <row r="11" spans="2:27" x14ac:dyDescent="0.2">
      <c r="C11" s="6"/>
      <c r="E11" s="6"/>
      <c r="AA11" s="3" t="s">
        <v>10</v>
      </c>
    </row>
    <row r="12" spans="2:27" ht="15" x14ac:dyDescent="0.2">
      <c r="B12" s="1" t="s">
        <v>0</v>
      </c>
      <c r="AA12" s="3" t="s">
        <v>11</v>
      </c>
    </row>
    <row r="13" spans="2:27" ht="15" x14ac:dyDescent="0.2">
      <c r="B13" s="5" t="s">
        <v>2</v>
      </c>
      <c r="AA13" s="3" t="s">
        <v>12</v>
      </c>
    </row>
    <row r="14" spans="2:27" x14ac:dyDescent="0.2">
      <c r="AA14" s="3" t="s">
        <v>13</v>
      </c>
    </row>
    <row r="15" spans="2:27" ht="15" x14ac:dyDescent="0.2">
      <c r="B15" s="1" t="str">
        <f>IF(B13="Fábrica Unilever","Origem Fábrica Unilever",IF(B13="Fábrica Mãe Terra","Origem Fábrica Mãe Terra",IF(B13="3PM - Industrialização Triangular","Origem Fornecedor",IF(B13="3PM - Full Service","Origem 3PM","Origem Fábrica Unilever Encomendante"))))</f>
        <v>Origem Fábrica Unilever Encomendante</v>
      </c>
      <c r="C15" s="1" t="str">
        <f>IF(B15="Origem 3PM","Estado 3PM",IF(B15="Origem Fábrica Unilever Encomendante","Estado Fábrica Encomendante",IF(B15="Origem Fornecedor","Estado Fornecedor",IF(B15="Origem Fábrica Mãe Terra","Estado Fábrica Mãe Terra","Estado Fábrica Unilever"))))</f>
        <v>Estado Fábrica Encomendante</v>
      </c>
      <c r="D15" s="1" t="str">
        <f>IF(C15="Estado 3PM","Destino Fábrica Unilever",IF(C15="Estado Fábrica Encomendante","Destino 3PM Industrializador",IF(C15="Estado Fornecedor","Destino 3PM Industrializador","Destino CDs")))</f>
        <v>Destino 3PM Industrializador</v>
      </c>
      <c r="E15" s="1" t="str">
        <f>IF(D15="Destino Fábrica Unilever","Estado Fábrica Unilever",IF(D15="Destino 3PM Industrializador","Estado 3PM Industrializador","Transferência CDs"))</f>
        <v>Estado 3PM Industrializador</v>
      </c>
      <c r="F15" s="1" t="str">
        <f>IF(E15="Estado Fábrica Unilever","Destino CDs",IF(B15="Origem Fábrica Unilever Encomendante","Fábrica Retorno Industrialização",IF(B15="Origem Fornecedor","Destino Fábrica Unilever Encomendante","Venda Clientes")))</f>
        <v>Fábrica Retorno Industrialização</v>
      </c>
      <c r="G15" s="1" t="str">
        <f>IF(F15="Destino CDs","Transferência CDs",IF(F15="Fábrica Retorno Industrialização","Estado Fábrica Retorno",IF(F15="Destino Fábrica Unilever Encomendante","Estado Fábrica Encomendante","OBS")))</f>
        <v>Estado Fábrica Retorno</v>
      </c>
      <c r="H15" s="1" t="str">
        <f>IF(G15="Transferência CDs","Venda Clientes",IF(G15="Estado Fábrica Retorno","Destino CDs",IF(G15="Estado Fábrica Encomendante","Fábrica Retorno Industrialização","")))</f>
        <v>Destino CDs</v>
      </c>
      <c r="I15" s="1" t="str">
        <f>IF(H15="Venda Clientes","OBS",IF(H15="Destino CDs","TransferÊncia CDs",IF(H15="Fábrica Retorno Industrialização","Estado Fábrica Retorno","")))</f>
        <v>TransferÊncia CDs</v>
      </c>
      <c r="J15" s="1" t="str">
        <f>IF(I15="Transferência CDs","Venda Clientes",IF(I15="Estado Fábrica Retorno","Destino CDs",IF(I15="OBS","",IF(I15="","","OBS"))))</f>
        <v>Venda Clientes</v>
      </c>
      <c r="K15" s="1" t="str">
        <f>IF(J15="Destino CDs","Transferência CDs",IF(J15="Venda Clientes","OBS",""))</f>
        <v>OBS</v>
      </c>
      <c r="L15" s="1" t="str">
        <f>IF(K15="Transferência CDs","Venda Clientes","")</f>
        <v/>
      </c>
      <c r="M15" s="1" t="str">
        <f>IF(L15="Venda Clientes","OBS","")</f>
        <v/>
      </c>
      <c r="AA15" s="3" t="s">
        <v>14</v>
      </c>
    </row>
    <row r="16" spans="2:27" ht="15" x14ac:dyDescent="0.2">
      <c r="B16" s="5"/>
      <c r="C16" s="5"/>
      <c r="D16" s="5"/>
      <c r="E16" s="5"/>
      <c r="F16" s="5" t="str">
        <f>IF(D16="Destino 1 Unilever","Destino 2 Unilever","")</f>
        <v/>
      </c>
      <c r="G16" s="5" t="str">
        <f>IF(F16="Venda Clientes","Transferência CDs",IF(F16="Destino 2 Unilever","Estado Destino",""))</f>
        <v/>
      </c>
      <c r="H16" s="5" t="str">
        <f>IF(G16="Transferência CDs","OBS",IF(G16="Estado Destino","Venda Clientes",""))</f>
        <v/>
      </c>
      <c r="I16" s="5" t="str">
        <f>IF(H16="OBS","",IF(H16="Venda Clientes","Transferência CDs",""))</f>
        <v/>
      </c>
      <c r="J16" s="5" t="str">
        <f>IF(I16="","",IF(I16="Transferência CDs","OBS",""))</f>
        <v/>
      </c>
      <c r="K16" s="5"/>
      <c r="L16" s="5"/>
      <c r="M16" s="5"/>
      <c r="AA16" s="3" t="s">
        <v>15</v>
      </c>
    </row>
    <row r="17" spans="2:27" ht="1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AA17" s="3" t="s">
        <v>16</v>
      </c>
    </row>
    <row r="18" spans="2:27" ht="15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AA18" s="3" t="s">
        <v>17</v>
      </c>
    </row>
    <row r="19" spans="2:27" ht="15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AA19" s="3" t="s">
        <v>18</v>
      </c>
    </row>
    <row r="20" spans="2:27" x14ac:dyDescent="0.2">
      <c r="AA20" s="3" t="s">
        <v>19</v>
      </c>
    </row>
    <row r="21" spans="2:27" x14ac:dyDescent="0.2">
      <c r="AA21" s="3" t="s">
        <v>20</v>
      </c>
    </row>
    <row r="22" spans="2:27" ht="15" x14ac:dyDescent="0.2">
      <c r="B22" s="1" t="s">
        <v>0</v>
      </c>
      <c r="AA22" s="3" t="s">
        <v>21</v>
      </c>
    </row>
    <row r="23" spans="2:27" ht="15" x14ac:dyDescent="0.2">
      <c r="B23" s="5"/>
      <c r="AA23" s="3" t="s">
        <v>22</v>
      </c>
    </row>
    <row r="24" spans="2:27" x14ac:dyDescent="0.2">
      <c r="AA24" s="3" t="s">
        <v>23</v>
      </c>
    </row>
    <row r="25" spans="2:27" ht="15" x14ac:dyDescent="0.2">
      <c r="B25" s="1" t="str">
        <f>IF(B23="Fábrica Unilever","Origem Fábrica Unilever",IF(B23="Fábrica Mãe Terra","Origem Fábrica Mãe Terra",IF(B23="3PM - Industrialização Triangular","Origem Fornecedor",IF(B23="3PM - Full Service","Origem 3PM","Origem Fábrica Unilever Encomendante"))))</f>
        <v>Origem Fábrica Unilever Encomendante</v>
      </c>
      <c r="C25" s="1" t="str">
        <f>IF(B25="Origem 3PM","Estado 3PM",IF(B25="Origem Fábrica Unilever Encomendante","Estado Fábrica Encomendante",IF(B25="Origem Fornecedor","Estado Fornecedor",IF(B25="Origem Fábrica Mãe Terra","Estado Fábrica Mãe Terra","Estado Fábrica Unilever"))))</f>
        <v>Estado Fábrica Encomendante</v>
      </c>
      <c r="D25" s="1" t="str">
        <f>IF(C25="Estado 3PM","Destino Fábrica Unilever",IF(C25="Estado Fábrica Encomendante","Destino 3PM Industrializador",IF(C25="Estado Fornecedor","Destino 3PM Industrializador","Destino CDs")))</f>
        <v>Destino 3PM Industrializador</v>
      </c>
      <c r="E25" s="1" t="str">
        <f>IF(D25="Destino Fábrica Unilever","Estado Fábrica Unilever",IF(D25="Destino 3PM Industrializador","Estado 3PM Industrializador","Transferência CDs"))</f>
        <v>Estado 3PM Industrializador</v>
      </c>
      <c r="F25" s="1" t="str">
        <f>IF(E25="Estado Fábrica Unilever","Destino CDs",IF(B25="Origem Fábrica Unilever Encomendante","Fábrica Retorno Industrialização",IF(B25="Origem Fornecedor","Destino Fábrica Unilever Encomendante","Venda Clientes")))</f>
        <v>Fábrica Retorno Industrialização</v>
      </c>
      <c r="G25" s="1" t="str">
        <f>IF(F25="Destino CDs","Transferência CDs",IF(F25="Fábrica Retorno Industrialização","Estado Fábrica Retorno",IF(F25="Destino Fábrica Unilever Encomendante","Estado Fábrica Encomendante","OBS")))</f>
        <v>Estado Fábrica Retorno</v>
      </c>
      <c r="H25" s="1" t="str">
        <f>IF(G25="Transferência CDs","Venda Clientes",IF(G25="Estado Fábrica Retorno","Destino CDs",IF(G25="Estado Fábrica Encomendante","Fábrica Retorno Industrialização","")))</f>
        <v>Destino CDs</v>
      </c>
      <c r="I25" s="1" t="str">
        <f>IF(H25="Venda Clientes","OBS",IF(H25="Destino CDs","TransferÊncia CDs",IF(H25="Fábrica Retorno Industrialização","Estado Fábrica Retorno","")))</f>
        <v>TransferÊncia CDs</v>
      </c>
      <c r="J25" s="1" t="str">
        <f>IF(I25="Transferência CDs","Venda Clientes",IF(I25="Estado Fábrica Retorno","Destino CDs",IF(I25="OBS","",IF(I25="","","OBS"))))</f>
        <v>Venda Clientes</v>
      </c>
      <c r="K25" s="1" t="str">
        <f>IF(J25="Destino CDs","Transferência CDs",IF(J25="Venda Clientes","OBS",""))</f>
        <v>OBS</v>
      </c>
      <c r="L25" s="1" t="str">
        <f>IF(K25="Transferência CDs","Venda Clientes","")</f>
        <v/>
      </c>
      <c r="M25" s="1" t="str">
        <f>IF(L25="Venda Clientes","OBS","")</f>
        <v/>
      </c>
      <c r="AA25" s="3" t="s">
        <v>24</v>
      </c>
    </row>
    <row r="26" spans="2:27" ht="15" x14ac:dyDescent="0.2">
      <c r="B26" s="5"/>
      <c r="C26" s="5"/>
      <c r="D26" s="5"/>
      <c r="E26" s="5"/>
      <c r="F26" s="5" t="str">
        <f>IF(D26="Destino 1 Unilever","Destino 2 Unilever","")</f>
        <v/>
      </c>
      <c r="G26" s="5" t="str">
        <f>IF(F26="Venda Clientes","Transferência CDs",IF(F26="Destino 2 Unilever","Estado Destino",""))</f>
        <v/>
      </c>
      <c r="H26" s="5" t="str">
        <f>IF(G26="Transferência CDs","OBS",IF(G26="Estado Destino","Venda Clientes",""))</f>
        <v/>
      </c>
      <c r="I26" s="5" t="str">
        <f>IF(H26="OBS","",IF(H26="Venda Clientes","Transferência CDs",""))</f>
        <v/>
      </c>
      <c r="J26" s="5" t="str">
        <f>IF(I26="","",IF(I26="Transferência CDs","OBS",""))</f>
        <v/>
      </c>
      <c r="K26" s="5"/>
      <c r="L26" s="5"/>
      <c r="M26" s="5"/>
      <c r="AA26" s="3" t="s">
        <v>25</v>
      </c>
    </row>
    <row r="27" spans="2:27" ht="1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27" ht="1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27" ht="15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2" spans="2:27" ht="15" x14ac:dyDescent="0.2">
      <c r="B32" s="1" t="s">
        <v>0</v>
      </c>
    </row>
    <row r="33" spans="2:13" ht="15" x14ac:dyDescent="0.2">
      <c r="B33" s="5" t="s">
        <v>4</v>
      </c>
    </row>
    <row r="35" spans="2:13" ht="15" x14ac:dyDescent="0.2">
      <c r="B35" s="1" t="str">
        <f>IF(B33="Fábrica Unilever","Origem Fábrica Unilever",IF(B33="Fábrica Mãe Terra","Origem Fábrica Mãe Terra",IF(B33="3PM - Industrialização Triangular","Origem Fornecedor",IF(B33="3PM - Full Service","Origem 3PM","Origem Fábrica Unilever Encomendante"))))</f>
        <v>Origem Fábrica Mãe Terra</v>
      </c>
      <c r="C35" s="1" t="str">
        <f>IF(B35="Origem 3PM","Estado 3PM",IF(B35="Origem Fábrica Unilever Encomendante","Estado Fábrica Encomendante",IF(B35="Origem Fornecedor","Estado Fornecedor",IF(B35="Origem Fábrica Mãe Terra","Estado Fábrica Mãe Terra","Estado Fábrica Unilever"))))</f>
        <v>Estado Fábrica Mãe Terra</v>
      </c>
      <c r="D35" s="1" t="str">
        <f>IF(C35="Estado 3PM","Destino Fábrica Unilever",IF(C35="Estado Fábrica Encomendante","Destino 3PM Industrializador",IF(C35="Estado Fornecedor","Destino 3PM Industrializador","Destino CDs")))</f>
        <v>Destino CDs</v>
      </c>
      <c r="E35" s="1" t="str">
        <f>IF(D35="Destino Fábrica Unilever","Estado Fábrica Unilever",IF(D35="Destino 3PM Industrializador","Estado 3PM Industrializador","Transferência CDs"))</f>
        <v>Transferência CDs</v>
      </c>
      <c r="F35" s="1" t="str">
        <f>IF(E35="Estado Fábrica Unilever","Destino CDs",IF(B35="Origem Fábrica Unilever Encomendante","Fábrica Retorno Industrialização",IF(B35="Origem Fornecedor","Destino Fábrica Unilever Encomendante","Venda Clientes")))</f>
        <v>Venda Clientes</v>
      </c>
      <c r="G35" s="1" t="str">
        <f>IF(F35="Destino CDs","Transferência CDs",IF(F35="Fábrica Retorno Industrialização","Estado Fábrica Retorno",IF(F35="Destino Fábrica Unilever Encomendante","Estado Fábrica Encomendante","OBS")))</f>
        <v>OBS</v>
      </c>
      <c r="H35" s="1" t="str">
        <f>IF(G35="Transferência CDs","Venda Clientes",IF(G35="Estado Fábrica Retorno","Destino CDs",IF(G35="Estado Fábrica Encomendante","Fábrica Retorno Industrialização","")))</f>
        <v/>
      </c>
      <c r="I35" s="1" t="str">
        <f>IF(H35="Venda Clientes","OBS",IF(H35="Destino CDs","TransferÊncia CDs",IF(H35="Fábrica Retorno Industrialização","Estado Fábrica Retorno","")))</f>
        <v/>
      </c>
      <c r="J35" s="1" t="str">
        <f>IF(I35="Transferência CDs","Venda Clientes",IF(I35="Estado Fábrica Retorno","Destino CDs",IF(I35="OBS","",IF(I35="","","OBS"))))</f>
        <v/>
      </c>
      <c r="K35" s="1" t="str">
        <f>IF(J35="Destino CDs","Transferência CDs",IF(J35="Venda Clientes","OBS",""))</f>
        <v/>
      </c>
      <c r="L35" s="1" t="str">
        <f>IF(K35="Transferência CDs","Venda Clientes","")</f>
        <v/>
      </c>
      <c r="M35" s="1" t="str">
        <f>IF(L35="Venda Clientes","OBS","")</f>
        <v/>
      </c>
    </row>
    <row r="36" spans="2:13" ht="15" x14ac:dyDescent="0.2">
      <c r="B36" s="5"/>
      <c r="C36" s="5"/>
      <c r="D36" s="5"/>
      <c r="E36" s="5"/>
      <c r="F36" s="5" t="str">
        <f>IF(D36="Destino 1 Unilever","Destino 2 Unilever","")</f>
        <v/>
      </c>
      <c r="G36" s="5" t="str">
        <f>IF(F36="Venda Clientes","Transferência CDs",IF(F36="Destino 2 Unilever","Estado Destino",""))</f>
        <v/>
      </c>
      <c r="H36" s="5" t="str">
        <f>IF(G36="Transferência CDs","OBS",IF(G36="Estado Destino","Venda Clientes",""))</f>
        <v/>
      </c>
      <c r="I36" s="5" t="str">
        <f>IF(H36="OBS","",IF(H36="Venda Clientes","Transferência CDs",""))</f>
        <v/>
      </c>
      <c r="J36" s="5" t="str">
        <f>IF(I36="","",IF(I36="Transferência CDs","OBS",""))</f>
        <v/>
      </c>
      <c r="K36" s="5"/>
      <c r="L36" s="5"/>
      <c r="M36" s="5"/>
    </row>
    <row r="37" spans="2:13" ht="15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 ht="1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1" spans="2:13" ht="15" x14ac:dyDescent="0.2">
      <c r="B41" s="1" t="s">
        <v>0</v>
      </c>
    </row>
    <row r="42" spans="2:13" ht="15" x14ac:dyDescent="0.2">
      <c r="B42" s="5" t="s">
        <v>5</v>
      </c>
    </row>
    <row r="44" spans="2:13" ht="15" x14ac:dyDescent="0.2">
      <c r="B44" s="1" t="str">
        <f>IF(B42="Fábrica Unilever","Origem Fábrica Unilever",IF(B42="Fábrica Mãe Terra","Origem Fábrica Mãe Terra",IF(B42="3PM - Industrialização Triangular","Origem Fornecedor",IF(B42="3PM - Full Service","Origem 3PM","Origem Fábrica Unilever Encomendante"))))</f>
        <v>Origem Fábrica Unilever</v>
      </c>
      <c r="C44" s="1" t="str">
        <f>IF(B44="Origem 3PM","Estado 3PM",IF(B44="Origem Fábrica Unilever Encomendante","Estado Fábrica Encomendante",IF(B44="Origem Fornecedor","Estado Fornecedor",IF(B44="Origem Fábrica Mãe Terra","Estado Fábrica Mãe Terra","Estado Fábrica Unilever"))))</f>
        <v>Estado Fábrica Unilever</v>
      </c>
      <c r="D44" s="1" t="str">
        <f>IF(C44="Estado 3PM","Destino Fábrica Unilever",IF(C44="Estado Fábrica Encomendante","Destino 3PM Industrializador",IF(C44="Estado Fornecedor","Destino 3PM Industrializador","Destino CDs")))</f>
        <v>Destino CDs</v>
      </c>
      <c r="E44" s="1" t="str">
        <f>IF(D44="Destino Fábrica Unilever","Estado Fábrica Unilever",IF(D44="Destino 3PM Industrializador","Estado 3PM Industrializador","Transferência CDs"))</f>
        <v>Transferência CDs</v>
      </c>
      <c r="F44" s="1" t="str">
        <f>IF(E44="Estado Fábrica Unilever","Destino CDs",IF(B44="Origem Fábrica Unilever Encomendante","Fábrica Retorno Industrialização",IF(B44="Origem Fornecedor","Destino Fábrica Unilever Encomendante","Venda Clientes")))</f>
        <v>Venda Clientes</v>
      </c>
      <c r="G44" s="1" t="str">
        <f>IF(F44="Destino CDs","Transferência CDs",IF(F44="Fábrica Retorno Industrialização","Estado Fábrica Retorno",IF(F44="Destino Fábrica Unilever Encomendante","Estado Fábrica Encomendante","OBS")))</f>
        <v>OBS</v>
      </c>
      <c r="H44" s="1" t="str">
        <f>IF(G44="Transferência CDs","Venda Clientes",IF(G44="Estado Fábrica Retorno","Destino CDs",IF(G44="Estado Fábrica Encomendante","Fábrica Retorno Industrialização","")))</f>
        <v/>
      </c>
      <c r="I44" s="1" t="str">
        <f>IF(H44="Venda Clientes","OBS",IF(H44="Destino CDs","TransferÊncia CDs",IF(H44="Fábrica Retorno Industrialização","Estado Fábrica Retorno","")))</f>
        <v/>
      </c>
      <c r="J44" s="1" t="str">
        <f>IF(I44="Transferência CDs","Venda Clientes",IF(I44="Estado Fábrica Retorno","Destino CDs",IF(I44="OBS","",IF(I44="","","OBS"))))</f>
        <v/>
      </c>
      <c r="K44" s="1" t="str">
        <f>IF(J44="Destino CDs","Transferência CDs",IF(J44="Venda Clientes","OBS",""))</f>
        <v/>
      </c>
      <c r="L44" s="1" t="str">
        <f>IF(K44="Transferência CDs","Venda Clientes","")</f>
        <v/>
      </c>
      <c r="M44" s="1" t="str">
        <f>IF(L44="Venda Clientes","OBS","")</f>
        <v/>
      </c>
    </row>
    <row r="45" spans="2:13" ht="15" x14ac:dyDescent="0.2">
      <c r="B45" s="5"/>
      <c r="C45" s="5"/>
      <c r="D45" s="5"/>
      <c r="E45" s="5"/>
      <c r="F45" s="5" t="str">
        <f>IF(D45="Destino 1 Unilever","Destino 2 Unilever","")</f>
        <v/>
      </c>
      <c r="G45" s="5" t="str">
        <f>IF(F45="Venda Clientes","Transferência CDs",IF(F45="Destino 2 Unilever","Estado Destino",""))</f>
        <v/>
      </c>
      <c r="H45" s="5" t="str">
        <f>IF(G45="Transferência CDs","OBS",IF(G45="Estado Destino","Venda Clientes",""))</f>
        <v/>
      </c>
      <c r="I45" s="5" t="str">
        <f>IF(H45="OBS","",IF(H45="Venda Clientes","Transferência CDs",""))</f>
        <v/>
      </c>
      <c r="J45" s="5" t="str">
        <f>IF(I45="","",IF(I45="Transferência CDs","OBS",""))</f>
        <v/>
      </c>
      <c r="K45" s="5"/>
      <c r="L45" s="5"/>
      <c r="M45" s="5"/>
    </row>
    <row r="46" spans="2:13" ht="1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ht="1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ht="1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51" spans="2:13" ht="15" x14ac:dyDescent="0.2">
      <c r="B51" s="1" t="s">
        <v>0</v>
      </c>
    </row>
    <row r="52" spans="2:13" ht="15" x14ac:dyDescent="0.2">
      <c r="B52" s="5" t="s">
        <v>5</v>
      </c>
    </row>
    <row r="54" spans="2:13" ht="15" x14ac:dyDescent="0.2">
      <c r="B54" s="1" t="str">
        <f>IF(B52="Fábrica Unilever","Origem Fábrica Unilever",IF(B52="Fábrica Mãe Terra","Origem Fábrica Mãe Terra",IF(B52="3PM - Industrialização Triangular","Origem Fornecedor",IF(B52="3PM - Full Service","Origem 3PM","Origem Fábrica Unilever Encomendante"))))</f>
        <v>Origem Fábrica Unilever</v>
      </c>
      <c r="C54" s="1" t="str">
        <f>IF(B54="Origem 3PM","Estado 3PM",IF(B54="Origem Fábrica Unilever Encomendante","Estado Fábrica Encomendante",IF(B54="Origem Fornecedor","Estado Fornecedor",IF(B54="Origem Fábrica Mãe Terra","Estado Fábrica Mãe Terra","Estado Fábrica Unilever"))))</f>
        <v>Estado Fábrica Unilever</v>
      </c>
      <c r="D54" s="1" t="str">
        <f>IF(C54="Estado 3PM","Destino Fábrica Unilever",IF(C54="Estado Fábrica Encomendante","Destino 3PM Industrializador",IF(C54="Estado Fornecedor","Destino 3PM Industrializador","Destino CDs")))</f>
        <v>Destino CDs</v>
      </c>
      <c r="E54" s="1" t="str">
        <f>IF(D54="Destino Fábrica Unilever","Estado Fábrica Unilever",IF(D54="Destino 3PM Industrializador","Estado 3PM Industrializador","Transferência CDs"))</f>
        <v>Transferência CDs</v>
      </c>
      <c r="F54" s="1" t="str">
        <f>IF(E54="Estado Fábrica Unilever","Destino CDs",IF(B54="Origem Fábrica Unilever Encomendante","Fábrica Retorno Industrialização",IF(B54="Origem Fornecedor","Destino Fábrica Unilever Encomendante","Venda Clientes")))</f>
        <v>Venda Clientes</v>
      </c>
      <c r="G54" s="1" t="str">
        <f>IF(F54="Destino CDs","Transferência CDs",IF(F54="Fábrica Retorno Industrialização","Estado Fábrica Retorno",IF(F54="Destino Fábrica Unilever Encomendante","Estado Fábrica Encomendante","OBS")))</f>
        <v>OBS</v>
      </c>
      <c r="H54" s="1" t="str">
        <f>IF(G54="Transferência CDs","Venda Clientes",IF(G54="Estado Fábrica Retorno","Destino CDs",IF(G54="Estado Fábrica Encomendante","Fábrica Retorno Industrialização","")))</f>
        <v/>
      </c>
      <c r="I54" s="1" t="str">
        <f>IF(H54="Venda Clientes","OBS",IF(H54="Destino CDs","TransferÊncia CDs",IF(H54="Fábrica Retorno Industrialização","Estado Fábrica Retorno","")))</f>
        <v/>
      </c>
      <c r="J54" s="1" t="str">
        <f>IF(I54="Transferência CDs","Venda Clientes",IF(I54="Estado Fábrica Retorno","Destino CDs",IF(I54="OBS","",IF(I54="","","OBS"))))</f>
        <v/>
      </c>
      <c r="K54" s="1" t="str">
        <f>IF(J54="Destino CDs","Transferência CDs",IF(J54="Venda Clientes","OBS",""))</f>
        <v/>
      </c>
      <c r="L54" s="1" t="str">
        <f>IF(K54="Transferência CDs","Venda Clientes","")</f>
        <v/>
      </c>
      <c r="M54" s="1" t="str">
        <f>IF(L54="Venda Clientes","OBS","")</f>
        <v/>
      </c>
    </row>
    <row r="55" spans="2:13" ht="15" x14ac:dyDescent="0.2">
      <c r="B55" s="5"/>
      <c r="C55" s="5"/>
      <c r="D55" s="5"/>
      <c r="E55" s="5"/>
      <c r="F55" s="5" t="str">
        <f>IF(D55="Destino 1 Unilever","Destino 2 Unilever","")</f>
        <v/>
      </c>
      <c r="G55" s="5" t="str">
        <f>IF(F55="Venda Clientes","Transferência CDs",IF(F55="Destino 2 Unilever","Estado Destino",""))</f>
        <v/>
      </c>
      <c r="H55" s="5" t="str">
        <f>IF(G55="Transferência CDs","OBS",IF(G55="Estado Destino","Venda Clientes",""))</f>
        <v/>
      </c>
      <c r="I55" s="5" t="str">
        <f>IF(H55="OBS","",IF(H55="Venda Clientes","Transferência CDs",""))</f>
        <v/>
      </c>
      <c r="J55" s="5" t="str">
        <f>IF(I55="","",IF(I55="Transferência CDs","OBS",""))</f>
        <v/>
      </c>
      <c r="K55" s="5"/>
      <c r="L55" s="5"/>
      <c r="M55" s="5"/>
    </row>
    <row r="56" spans="2:13" ht="15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2:13" ht="1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3" ht="1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</sheetData>
  <dataValidations count="2">
    <dataValidation type="list" allowBlank="1" showInputMessage="1" showErrorMessage="1" sqref="B3 B13 B23 B33 B42 B52" xr:uid="{AF15B2D7-F3A4-41E3-ACD4-3FAFDFE3F56C}">
      <formula1>$AA$2:$AA$6</formula1>
    </dataValidation>
    <dataValidation type="list" allowBlank="1" showInputMessage="1" showErrorMessage="1" sqref="C6:C9 E6:E9 C16:C19 E16:E19 C26:C29 E26:E29 C36:C39 E36:E39 C45:C48 E45:E48 C55:C58 E55:E58" xr:uid="{E91A4D89-E622-4D6F-AC3F-AF086E5B5EA2}">
      <formula1>$AA$7:$AA$26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14002</vt:lpwstr>
  </property>
  <property fmtid="{D5CDD505-2E9C-101B-9397-08002B2CF9AE}" pid="4" name="OptimizationTime">
    <vt:lpwstr>20191017_1802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Malha 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Gasparino</dc:creator>
  <cp:lastModifiedBy>Paloma Gasparino</cp:lastModifiedBy>
  <dcterms:created xsi:type="dcterms:W3CDTF">2019-10-17T20:55:38Z</dcterms:created>
  <dcterms:modified xsi:type="dcterms:W3CDTF">2019-10-17T20:56:27Z</dcterms:modified>
</cp:coreProperties>
</file>