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4400" windowWidth="14400" windowHeight="12465" tabRatio="993"/>
  </bookViews>
  <sheets>
    <sheet name="Sheet1" sheetId="1" r:id="rId1"/>
  </sheets>
  <definedNames>
    <definedName name="_xlnm._FilterDatabase" localSheetId="0">Sheet1!$A$1:$C$3</definedName>
  </definedNames>
  <calcPr calcId="144525"/>
</workbook>
</file>

<file path=xl/sharedStrings.xml><?xml version="1.0" encoding="utf-8"?>
<sst xmlns="http://schemas.openxmlformats.org/spreadsheetml/2006/main" count="78" uniqueCount="78">
  <si>
    <t>任务清单</t>
  </si>
  <si>
    <t>序号</t>
  </si>
  <si>
    <t>功能</t>
  </si>
  <si>
    <t>rule总数</t>
  </si>
  <si>
    <t>匹配数</t>
  </si>
  <si>
    <t>测试条数</t>
  </si>
  <si>
    <t>覆盖率</t>
  </si>
  <si>
    <t>覆盖率均值</t>
  </si>
  <si>
    <t>误识别数</t>
  </si>
  <si>
    <t>正确率</t>
  </si>
  <si>
    <t>正确率均值</t>
  </si>
  <si>
    <t>评分</t>
  </si>
  <si>
    <t>备注</t>
  </si>
  <si>
    <t>查找指定影片</t>
  </si>
  <si>
    <t>按指定影院查影片</t>
  </si>
  <si>
    <t>按国别/语种查影片</t>
  </si>
  <si>
    <t>按主演/导演查影片</t>
  </si>
  <si>
    <t>按上映时间查影片</t>
  </si>
  <si>
    <t>按时段查找影片</t>
  </si>
  <si>
    <t>按评分查影片</t>
  </si>
  <si>
    <t>按价格查影院</t>
  </si>
  <si>
    <t>按地址查找电影院</t>
  </si>
  <si>
    <t>购票数量</t>
  </si>
  <si>
    <t>寄件人姓名</t>
  </si>
  <si>
    <t>寄件人电话</t>
  </si>
  <si>
    <t>寄件人地址</t>
  </si>
  <si>
    <t>收件人姓名</t>
  </si>
  <si>
    <t>收件人电话</t>
  </si>
  <si>
    <t>收件人地址</t>
  </si>
  <si>
    <t>设置常用地址</t>
  </si>
  <si>
    <t>物品重量</t>
  </si>
  <si>
    <t>本人的性别</t>
  </si>
  <si>
    <t>恋人的性别</t>
  </si>
  <si>
    <t>本人的出生年月日（包含说法：94年，3月，15日，94年3月15日，早上/中午等）</t>
  </si>
  <si>
    <t>恋人的出生年月日（包含说法：94年，3月，15日，94年3月15日，早上/中午等）</t>
  </si>
  <si>
    <t>用户出生省份/城市（地址仅限：省份/市级，默认用户本身）</t>
  </si>
  <si>
    <t>用户现在居住省份/城市（地址仅限：省份/市级，默认用户本身）</t>
  </si>
  <si>
    <t>体验蓝星满产品（产品仅限：情侣合盘/快速脱单/星座运势）</t>
  </si>
  <si>
    <t>播放产品信息</t>
  </si>
  <si>
    <t>导航、打车、出现意图</t>
  </si>
  <si>
    <t>酒店、入住</t>
  </si>
  <si>
    <t>飞机</t>
  </si>
  <si>
    <t>火车</t>
  </si>
  <si>
    <t>打电话</t>
  </si>
  <si>
    <t>充话费</t>
  </si>
  <si>
    <t>天气</t>
  </si>
  <si>
    <t>电影</t>
  </si>
  <si>
    <t>闪送（和快递有点类似）</t>
  </si>
  <si>
    <t>你要拨打哪个电话号码</t>
  </si>
  <si>
    <t>你要拨打哪个联系人的电话</t>
  </si>
  <si>
    <t>你要拨打他哪个运营商的电话</t>
  </si>
  <si>
    <t>你要拨打他哪个类型的电话</t>
  </si>
  <si>
    <t>你要拨打他哪个归属地的电话</t>
  </si>
  <si>
    <t>你要查询哪个联系人的电话</t>
  </si>
  <si>
    <t>你要拨打哪个尾号的电话</t>
  </si>
  <si>
    <t>你要拨打哪个开头的电话</t>
  </si>
  <si>
    <t>你要用自己哪个尾号的号码打电话</t>
  </si>
  <si>
    <t>你要用自己的哪个卡打电话</t>
  </si>
  <si>
    <t>根据时间查天气（未来一星期内具体某天，某段时间）time，period</t>
  </si>
  <si>
    <t>根据地名查询天气（最多两个地名，如无地名表述，默认为定位地点【北京】）location</t>
  </si>
  <si>
    <t>根据行程查询天气（要去某地，从某地出发，天气如何）origin，desitination</t>
  </si>
  <si>
    <t>查询某种天气因素（天气类型，温度，风力，湿度，降水量 等等）element</t>
  </si>
  <si>
    <t>是否某种天气类型判断（有没有雨，是不是晴转多云，）whether_situation</t>
  </si>
  <si>
    <t>查询某种天气条件的时间（哪天最热，哪天有雨等/哪天没雨）temperature_date,situation_date/not_situation_date</t>
  </si>
  <si>
    <t>查询天气的目的（户外活动，球类运动，覆盖值域见下）purpose</t>
  </si>
  <si>
    <t>出行方式是否合适trip_mode</t>
  </si>
  <si>
    <t>穿，带XXX是否适合（衣服，防晒物品等）suitable</t>
  </si>
  <si>
    <t>穿衣建议（穿什么好）advice</t>
  </si>
  <si>
    <t>给什么运营商充(电信,移动,联通)</t>
  </si>
  <si>
    <t>给本人充(给自己充话费,给我的手机充话费)</t>
  </si>
  <si>
    <t>放弃充值</t>
  </si>
  <si>
    <t>给尾号XXX充值</t>
  </si>
  <si>
    <t>给XX头号XXXX充值(给郑豪头号1234的号充值)</t>
  </si>
  <si>
    <t>不充XXX，充XXX(可金额,可头尾号,可人名，可号码,可运营商等)</t>
  </si>
  <si>
    <t>给XXX号码充XXX金额</t>
  </si>
  <si>
    <t>给什么卡号充值(卡1,卡2)</t>
  </si>
  <si>
    <t>重新下单</t>
  </si>
  <si>
    <t>充值第几个金额(1-6)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</si>
</sst>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rgb="FF000000"/>
      <name val="宋体"/>
      <charset val="134"/>
    </font>
    <font>
      <sz val="14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rgb="FFC5E0B4"/>
      </patternFill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8FAADC"/>
      </patternFill>
    </fill>
    <fill>
      <patternFill patternType="solid">
        <fgColor rgb="FFBFBFBF"/>
        <bgColor rgb="FF9DC3E6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27" fillId="11" borderId="12" applyNumberFormat="0" applyAlignment="0" applyProtection="0">
      <alignment vertical="center"/>
    </xf>
    <xf numFmtId="0" fontId="26" fillId="27" borderId="13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0" fontId="5" fillId="0" borderId="3" xfId="0" applyNumberFormat="1" applyFont="1" applyBorder="1" applyAlignment="1">
      <alignment horizontal="center" vertical="center"/>
    </xf>
    <xf numFmtId="10" fontId="5" fillId="0" borderId="4" xfId="0" applyNumberFormat="1" applyFont="1" applyBorder="1" applyAlignment="1">
      <alignment horizontal="center" vertical="center"/>
    </xf>
    <xf numFmtId="10" fontId="5" fillId="0" borderId="5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0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8FAADC"/>
      <rgbColor rgb="00993366"/>
      <rgbColor rgb="00FFFFCC"/>
      <rgbColor rgb="00CCFFFF"/>
      <rgbColor rgb="00660066"/>
      <rgbColor rgb="00FF8080"/>
      <rgbColor rgb="000066CC"/>
      <rgbColor rgb="00C5E0B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E699"/>
      <rgbColor rgb="009DC3E6"/>
      <rgbColor rgb="00FF99CC"/>
      <rgbColor rgb="00CC99FF"/>
      <rgbColor rgb="00F8CBAD"/>
      <rgbColor rgb="003366FF"/>
      <rgbColor rgb="0033CCCC"/>
      <rgbColor rgb="0092D050"/>
      <rgbColor rgb="00FFD966"/>
      <rgbColor rgb="00FF9900"/>
      <rgbColor rgb="00ED7D3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topLeftCell="C1" workbookViewId="0">
      <selection activeCell="E13" sqref="E13"/>
    </sheetView>
  </sheetViews>
  <sheetFormatPr defaultColWidth="9" defaultRowHeight="13.5"/>
  <cols>
    <col min="2" max="2" width="57.75" style="1" customWidth="1"/>
    <col min="3" max="3" width="18.75" customWidth="1"/>
    <col min="4" max="4" width="12.5" customWidth="1"/>
    <col min="6" max="6" width="9.125"/>
    <col min="7" max="7" width="10.875" customWidth="1"/>
    <col min="8" max="8" width="14.5" customWidth="1"/>
    <col min="9" max="9" width="9.25"/>
    <col min="10" max="10" width="15" customWidth="1"/>
    <col min="11" max="11" width="9.875"/>
  </cols>
  <sheetData>
    <row r="1" ht="20.25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6.5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4" t="s">
        <v>9</v>
      </c>
      <c r="J2" s="5" t="s">
        <v>10</v>
      </c>
      <c r="K2" s="22" t="s">
        <v>11</v>
      </c>
      <c r="L2" s="23" t="s">
        <v>12</v>
      </c>
    </row>
    <row r="3" ht="16.5" spans="1:12">
      <c r="A3" s="4">
        <v>1</v>
      </c>
      <c r="B3" s="7" t="s">
        <v>13</v>
      </c>
      <c r="C3" s="8">
        <v>25</v>
      </c>
      <c r="D3" s="9">
        <v>7</v>
      </c>
      <c r="E3" s="8">
        <v>25</v>
      </c>
      <c r="F3" s="10">
        <f>D3/E3</f>
        <v>0.28</v>
      </c>
      <c r="G3" s="11">
        <f>AVERAGE(F3:F12)</f>
        <v>0.54</v>
      </c>
      <c r="H3" s="12"/>
      <c r="I3" s="24">
        <f>(SUM($E$3:$E$12)-H3)/SUM($E$3:$E$12)</f>
        <v>1</v>
      </c>
      <c r="J3" s="11">
        <f>AVERAGE(I3:I12)</f>
        <v>0.9988</v>
      </c>
      <c r="K3" s="11">
        <f>G3-(1-J3)*3</f>
        <v>0.5364</v>
      </c>
      <c r="L3" s="25"/>
    </row>
    <row r="4" ht="16.5" spans="1:12">
      <c r="A4" s="4">
        <v>2</v>
      </c>
      <c r="B4" s="7" t="s">
        <v>14</v>
      </c>
      <c r="C4" s="8">
        <v>389</v>
      </c>
      <c r="D4" s="9">
        <v>18</v>
      </c>
      <c r="E4" s="8">
        <v>25</v>
      </c>
      <c r="F4" s="10">
        <f>D4/E4</f>
        <v>0.72</v>
      </c>
      <c r="G4" s="11"/>
      <c r="H4" s="12"/>
      <c r="I4" s="24">
        <f t="shared" ref="I4:I12" si="0">(SUM($E$3:$E$12)-H4)/SUM($E$3:$E$12)</f>
        <v>1</v>
      </c>
      <c r="J4" s="11"/>
      <c r="K4" s="11"/>
      <c r="L4" s="25"/>
    </row>
    <row r="5" ht="16.5" spans="1:12">
      <c r="A5" s="4">
        <v>3</v>
      </c>
      <c r="B5" s="9" t="s">
        <v>15</v>
      </c>
      <c r="C5" s="8">
        <v>73</v>
      </c>
      <c r="D5" s="9">
        <v>17</v>
      </c>
      <c r="E5" s="8">
        <v>25</v>
      </c>
      <c r="F5" s="10">
        <f>D5/E5</f>
        <v>0.68</v>
      </c>
      <c r="G5" s="11"/>
      <c r="H5" s="12"/>
      <c r="I5" s="24">
        <f t="shared" si="0"/>
        <v>1</v>
      </c>
      <c r="J5" s="11"/>
      <c r="K5" s="11"/>
      <c r="L5" s="25"/>
    </row>
    <row r="6" ht="16.5" spans="1:12">
      <c r="A6" s="4">
        <v>4</v>
      </c>
      <c r="B6" s="7" t="s">
        <v>16</v>
      </c>
      <c r="C6" s="8">
        <v>66</v>
      </c>
      <c r="D6" s="9">
        <v>13</v>
      </c>
      <c r="E6" s="8">
        <v>25</v>
      </c>
      <c r="F6" s="10">
        <f>D6/E6</f>
        <v>0.52</v>
      </c>
      <c r="G6" s="11"/>
      <c r="H6" s="12">
        <v>3</v>
      </c>
      <c r="I6" s="24">
        <f t="shared" si="0"/>
        <v>0.988</v>
      </c>
      <c r="J6" s="11"/>
      <c r="K6" s="11"/>
      <c r="L6" s="25"/>
    </row>
    <row r="7" ht="16.5" spans="1:12">
      <c r="A7" s="4">
        <v>5</v>
      </c>
      <c r="B7" s="7" t="s">
        <v>17</v>
      </c>
      <c r="C7" s="8">
        <v>75</v>
      </c>
      <c r="D7" s="9">
        <v>17</v>
      </c>
      <c r="E7" s="8">
        <v>25</v>
      </c>
      <c r="F7" s="10">
        <f>D7/E7</f>
        <v>0.68</v>
      </c>
      <c r="G7" s="11"/>
      <c r="H7" s="12"/>
      <c r="I7" s="24">
        <f t="shared" si="0"/>
        <v>1</v>
      </c>
      <c r="J7" s="11"/>
      <c r="K7" s="11"/>
      <c r="L7" s="25"/>
    </row>
    <row r="8" ht="16.5" spans="1:12">
      <c r="A8" s="4">
        <v>6</v>
      </c>
      <c r="B8" s="9" t="s">
        <v>18</v>
      </c>
      <c r="C8" s="8">
        <v>87</v>
      </c>
      <c r="D8" s="9">
        <v>7</v>
      </c>
      <c r="E8" s="8">
        <v>25</v>
      </c>
      <c r="F8" s="10">
        <f>D8/E8</f>
        <v>0.28</v>
      </c>
      <c r="G8" s="11"/>
      <c r="H8" s="12"/>
      <c r="I8" s="24">
        <f t="shared" si="0"/>
        <v>1</v>
      </c>
      <c r="J8" s="11"/>
      <c r="K8" s="11"/>
      <c r="L8" s="25"/>
    </row>
    <row r="9" ht="16.5" spans="1:12">
      <c r="A9" s="4">
        <v>7</v>
      </c>
      <c r="B9" s="7" t="s">
        <v>19</v>
      </c>
      <c r="C9" s="8">
        <v>31</v>
      </c>
      <c r="D9" s="9">
        <v>9</v>
      </c>
      <c r="E9" s="8">
        <v>25</v>
      </c>
      <c r="F9" s="10">
        <f>D9/E9</f>
        <v>0.36</v>
      </c>
      <c r="G9" s="11"/>
      <c r="H9" s="12"/>
      <c r="I9" s="24">
        <f t="shared" si="0"/>
        <v>1</v>
      </c>
      <c r="J9" s="11"/>
      <c r="K9" s="11"/>
      <c r="L9" s="25"/>
    </row>
    <row r="10" ht="16.5" spans="1:12">
      <c r="A10" s="4">
        <v>8</v>
      </c>
      <c r="B10" s="7" t="s">
        <v>20</v>
      </c>
      <c r="C10" s="8">
        <v>234</v>
      </c>
      <c r="D10" s="9">
        <v>11</v>
      </c>
      <c r="E10" s="8">
        <v>25</v>
      </c>
      <c r="F10" s="10">
        <f>D10/E10</f>
        <v>0.44</v>
      </c>
      <c r="G10" s="11"/>
      <c r="H10" s="12"/>
      <c r="I10" s="24">
        <f t="shared" si="0"/>
        <v>1</v>
      </c>
      <c r="J10" s="11"/>
      <c r="K10" s="11"/>
      <c r="L10" s="25"/>
    </row>
    <row r="11" ht="16.5" spans="1:12">
      <c r="A11" s="4">
        <v>9</v>
      </c>
      <c r="B11" s="7" t="s">
        <v>21</v>
      </c>
      <c r="C11" s="8">
        <v>132</v>
      </c>
      <c r="D11" s="9">
        <v>17</v>
      </c>
      <c r="E11" s="8">
        <v>25</v>
      </c>
      <c r="F11" s="10">
        <f t="shared" ref="F3:F66" si="1">D11/E11</f>
        <v>0.68</v>
      </c>
      <c r="G11" s="11"/>
      <c r="H11" s="12"/>
      <c r="I11" s="24">
        <f t="shared" si="0"/>
        <v>1</v>
      </c>
      <c r="J11" s="11"/>
      <c r="K11" s="11"/>
      <c r="L11" s="25"/>
    </row>
    <row r="12" ht="16.5" spans="1:12">
      <c r="A12" s="4">
        <v>10</v>
      </c>
      <c r="B12" s="9" t="s">
        <v>22</v>
      </c>
      <c r="C12" s="8">
        <v>27</v>
      </c>
      <c r="D12" s="9">
        <v>19</v>
      </c>
      <c r="E12" s="8">
        <v>25</v>
      </c>
      <c r="F12" s="10">
        <f t="shared" si="1"/>
        <v>0.76</v>
      </c>
      <c r="G12" s="11"/>
      <c r="H12" s="12"/>
      <c r="I12" s="24">
        <f t="shared" si="0"/>
        <v>1</v>
      </c>
      <c r="J12" s="11"/>
      <c r="K12" s="11"/>
      <c r="L12" s="25"/>
    </row>
    <row r="13" ht="16.5" spans="1:12">
      <c r="A13" s="4"/>
      <c r="B13" s="9"/>
      <c r="C13" s="8"/>
      <c r="D13" s="8"/>
      <c r="E13" s="8"/>
      <c r="F13" s="10"/>
      <c r="G13" s="11"/>
      <c r="H13" s="12"/>
      <c r="I13" s="24"/>
      <c r="J13" s="11"/>
      <c r="K13" s="11"/>
      <c r="L13" s="25"/>
    </row>
    <row r="14" ht="16.5" spans="1:12">
      <c r="A14" s="4">
        <v>11</v>
      </c>
      <c r="B14" s="7" t="s">
        <v>23</v>
      </c>
      <c r="C14" s="8">
        <v>394</v>
      </c>
      <c r="D14" s="8">
        <v>9</v>
      </c>
      <c r="E14" s="8">
        <v>20</v>
      </c>
      <c r="F14" s="10">
        <f t="shared" si="1"/>
        <v>0.45</v>
      </c>
      <c r="G14" s="11">
        <f>AVERAGE(F14:F21)</f>
        <v>0.35625</v>
      </c>
      <c r="H14" s="12"/>
      <c r="I14" s="24">
        <f t="shared" ref="I14:I21" si="2">(SUM($E$14:$E$21)-H14)/SUM($E$14:$E$21)</f>
        <v>1</v>
      </c>
      <c r="J14" s="11">
        <f>AVERAGE(I14:I21)</f>
        <v>1</v>
      </c>
      <c r="K14" s="11">
        <f>G14-(1-J14)*3</f>
        <v>0.35625</v>
      </c>
      <c r="L14" s="25"/>
    </row>
    <row r="15" ht="16.5" spans="1:12">
      <c r="A15" s="4">
        <v>12</v>
      </c>
      <c r="B15" s="7" t="s">
        <v>24</v>
      </c>
      <c r="C15" s="8">
        <v>154</v>
      </c>
      <c r="D15" s="8">
        <v>6</v>
      </c>
      <c r="E15" s="8">
        <v>20</v>
      </c>
      <c r="F15" s="10">
        <f t="shared" si="1"/>
        <v>0.3</v>
      </c>
      <c r="G15" s="11"/>
      <c r="H15" s="12"/>
      <c r="I15" s="24">
        <f t="shared" si="2"/>
        <v>1</v>
      </c>
      <c r="J15" s="11"/>
      <c r="K15" s="11"/>
      <c r="L15" s="25"/>
    </row>
    <row r="16" ht="16.5" spans="1:12">
      <c r="A16" s="4">
        <v>13</v>
      </c>
      <c r="B16" s="7" t="s">
        <v>25</v>
      </c>
      <c r="C16" s="8">
        <v>331</v>
      </c>
      <c r="D16" s="8">
        <v>3</v>
      </c>
      <c r="E16" s="8">
        <v>20</v>
      </c>
      <c r="F16" s="10">
        <f t="shared" si="1"/>
        <v>0.15</v>
      </c>
      <c r="G16" s="11"/>
      <c r="H16" s="12"/>
      <c r="I16" s="24">
        <f t="shared" si="2"/>
        <v>1</v>
      </c>
      <c r="J16" s="11"/>
      <c r="K16" s="11"/>
      <c r="L16" s="25"/>
    </row>
    <row r="17" ht="16.5" spans="1:12">
      <c r="A17" s="4">
        <v>14</v>
      </c>
      <c r="B17" s="7" t="s">
        <v>26</v>
      </c>
      <c r="C17" s="8">
        <v>296</v>
      </c>
      <c r="D17" s="8">
        <v>5</v>
      </c>
      <c r="E17" s="8">
        <v>20</v>
      </c>
      <c r="F17" s="10">
        <f t="shared" si="1"/>
        <v>0.25</v>
      </c>
      <c r="G17" s="11"/>
      <c r="H17" s="12"/>
      <c r="I17" s="24">
        <f t="shared" si="2"/>
        <v>1</v>
      </c>
      <c r="J17" s="11"/>
      <c r="K17" s="11"/>
      <c r="L17" s="25"/>
    </row>
    <row r="18" ht="16.5" spans="1:12">
      <c r="A18" s="4">
        <v>15</v>
      </c>
      <c r="B18" s="7" t="s">
        <v>27</v>
      </c>
      <c r="C18" s="8">
        <v>350</v>
      </c>
      <c r="D18" s="8">
        <v>9</v>
      </c>
      <c r="E18" s="8">
        <v>20</v>
      </c>
      <c r="F18" s="10">
        <f t="shared" si="1"/>
        <v>0.45</v>
      </c>
      <c r="G18" s="11"/>
      <c r="H18" s="12"/>
      <c r="I18" s="24">
        <f t="shared" si="2"/>
        <v>1</v>
      </c>
      <c r="J18" s="11"/>
      <c r="K18" s="11"/>
      <c r="L18" s="25"/>
    </row>
    <row r="19" ht="16.5" spans="1:12">
      <c r="A19" s="4">
        <v>16</v>
      </c>
      <c r="B19" s="7" t="s">
        <v>28</v>
      </c>
      <c r="C19" s="8">
        <v>705</v>
      </c>
      <c r="D19" s="8">
        <v>11</v>
      </c>
      <c r="E19" s="8">
        <v>20</v>
      </c>
      <c r="F19" s="10">
        <f t="shared" si="1"/>
        <v>0.55</v>
      </c>
      <c r="G19" s="11"/>
      <c r="H19" s="12"/>
      <c r="I19" s="24">
        <f t="shared" si="2"/>
        <v>1</v>
      </c>
      <c r="J19" s="11"/>
      <c r="K19" s="11"/>
      <c r="L19" s="25"/>
    </row>
    <row r="20" ht="16.5" spans="1:12">
      <c r="A20" s="4">
        <v>17</v>
      </c>
      <c r="B20" s="7" t="s">
        <v>29</v>
      </c>
      <c r="C20" s="8">
        <v>28</v>
      </c>
      <c r="D20" s="8">
        <v>0</v>
      </c>
      <c r="E20" s="8">
        <v>20</v>
      </c>
      <c r="F20" s="10">
        <f t="shared" si="1"/>
        <v>0</v>
      </c>
      <c r="G20" s="11"/>
      <c r="H20" s="12"/>
      <c r="I20" s="24">
        <f t="shared" si="2"/>
        <v>1</v>
      </c>
      <c r="J20" s="11"/>
      <c r="K20" s="11"/>
      <c r="L20" s="25"/>
    </row>
    <row r="21" ht="16.5" spans="1:12">
      <c r="A21" s="4">
        <v>18</v>
      </c>
      <c r="B21" s="7" t="s">
        <v>30</v>
      </c>
      <c r="C21" s="8">
        <v>83</v>
      </c>
      <c r="D21" s="8">
        <v>14</v>
      </c>
      <c r="E21" s="8">
        <v>20</v>
      </c>
      <c r="F21" s="10">
        <f t="shared" si="1"/>
        <v>0.7</v>
      </c>
      <c r="G21" s="11"/>
      <c r="H21" s="12"/>
      <c r="I21" s="24">
        <f t="shared" si="2"/>
        <v>1</v>
      </c>
      <c r="J21" s="11"/>
      <c r="K21" s="11"/>
      <c r="L21" s="25"/>
    </row>
    <row r="22" ht="16.5" spans="1:12">
      <c r="A22" s="4"/>
      <c r="B22" s="7"/>
      <c r="C22" s="8"/>
      <c r="D22" s="8"/>
      <c r="E22" s="8"/>
      <c r="F22" s="10"/>
      <c r="G22" s="11"/>
      <c r="H22" s="12"/>
      <c r="I22" s="24"/>
      <c r="J22" s="11"/>
      <c r="K22" s="11"/>
      <c r="L22" s="25"/>
    </row>
    <row r="23" ht="16.5" spans="1:12">
      <c r="A23" s="4">
        <v>21</v>
      </c>
      <c r="B23" s="7" t="s">
        <v>31</v>
      </c>
      <c r="C23" s="8">
        <v>24</v>
      </c>
      <c r="D23" s="9">
        <v>16</v>
      </c>
      <c r="E23" s="8">
        <v>20</v>
      </c>
      <c r="F23" s="10">
        <f>D23/E23</f>
        <v>0.8</v>
      </c>
      <c r="G23" s="13">
        <f>AVERAGE(F23:F30)</f>
        <v>0.65625</v>
      </c>
      <c r="H23" s="12"/>
      <c r="I23" s="24">
        <f t="shared" ref="I23:I29" si="3">(SUM($E$23:$E$26)-H23)/SUM($E$23:$E$26)</f>
        <v>1</v>
      </c>
      <c r="J23" s="13">
        <f>AVERAGE(I23:I26)</f>
        <v>1</v>
      </c>
      <c r="K23" s="13">
        <f>G23-(1-J23)*3</f>
        <v>0.65625</v>
      </c>
      <c r="L23" s="25"/>
    </row>
    <row r="24" ht="16.5" spans="1:12">
      <c r="A24" s="4">
        <v>22</v>
      </c>
      <c r="B24" s="7" t="s">
        <v>32</v>
      </c>
      <c r="C24" s="8">
        <v>29</v>
      </c>
      <c r="D24" s="9">
        <v>15</v>
      </c>
      <c r="E24" s="8">
        <v>20</v>
      </c>
      <c r="F24" s="10">
        <f t="shared" si="1"/>
        <v>0.75</v>
      </c>
      <c r="G24" s="14"/>
      <c r="H24" s="12"/>
      <c r="I24" s="24">
        <f t="shared" si="3"/>
        <v>1</v>
      </c>
      <c r="J24" s="14"/>
      <c r="K24" s="14"/>
      <c r="L24" s="25"/>
    </row>
    <row r="25" ht="16.5" spans="1:12">
      <c r="A25" s="4">
        <v>23</v>
      </c>
      <c r="B25" s="7" t="s">
        <v>33</v>
      </c>
      <c r="C25" s="8">
        <v>335</v>
      </c>
      <c r="D25" s="9">
        <v>12</v>
      </c>
      <c r="E25" s="8">
        <v>20</v>
      </c>
      <c r="F25" s="10">
        <f t="shared" si="1"/>
        <v>0.6</v>
      </c>
      <c r="G25" s="14"/>
      <c r="H25" s="12"/>
      <c r="I25" s="24">
        <f t="shared" si="3"/>
        <v>1</v>
      </c>
      <c r="J25" s="14"/>
      <c r="K25" s="14"/>
      <c r="L25" s="25"/>
    </row>
    <row r="26" ht="16.5" spans="1:12">
      <c r="A26" s="4">
        <v>24</v>
      </c>
      <c r="B26" s="7" t="s">
        <v>34</v>
      </c>
      <c r="C26" s="8">
        <v>352</v>
      </c>
      <c r="D26" s="9">
        <v>15</v>
      </c>
      <c r="E26" s="8">
        <v>20</v>
      </c>
      <c r="F26" s="10">
        <f t="shared" si="1"/>
        <v>0.75</v>
      </c>
      <c r="G26" s="14"/>
      <c r="H26" s="12"/>
      <c r="I26" s="24">
        <f t="shared" si="3"/>
        <v>1</v>
      </c>
      <c r="J26" s="14"/>
      <c r="K26" s="14"/>
      <c r="L26" s="25"/>
    </row>
    <row r="27" ht="16.5" spans="1:12">
      <c r="A27" s="4"/>
      <c r="B27" s="7" t="s">
        <v>35</v>
      </c>
      <c r="C27" s="8">
        <v>135</v>
      </c>
      <c r="D27" s="9">
        <v>14</v>
      </c>
      <c r="E27" s="8">
        <v>20</v>
      </c>
      <c r="F27" s="10">
        <f t="shared" si="1"/>
        <v>0.7</v>
      </c>
      <c r="G27" s="14"/>
      <c r="H27" s="12"/>
      <c r="I27" s="24">
        <f t="shared" si="3"/>
        <v>1</v>
      </c>
      <c r="J27" s="14"/>
      <c r="K27" s="14"/>
      <c r="L27" s="25"/>
    </row>
    <row r="28" ht="16.5" spans="1:12">
      <c r="A28" s="4"/>
      <c r="B28" s="7" t="s">
        <v>36</v>
      </c>
      <c r="C28" s="8">
        <v>192</v>
      </c>
      <c r="D28" s="9">
        <v>12</v>
      </c>
      <c r="E28" s="8">
        <v>20</v>
      </c>
      <c r="F28" s="10">
        <f t="shared" si="1"/>
        <v>0.6</v>
      </c>
      <c r="G28" s="14"/>
      <c r="H28" s="12"/>
      <c r="I28" s="24">
        <f t="shared" si="3"/>
        <v>1</v>
      </c>
      <c r="J28" s="14"/>
      <c r="K28" s="14"/>
      <c r="L28" s="25"/>
    </row>
    <row r="29" ht="16.5" spans="1:12">
      <c r="A29" s="4"/>
      <c r="B29" s="7" t="s">
        <v>37</v>
      </c>
      <c r="C29" s="8">
        <v>102</v>
      </c>
      <c r="D29" s="9">
        <v>12</v>
      </c>
      <c r="E29" s="8">
        <v>20</v>
      </c>
      <c r="F29" s="10">
        <f t="shared" si="1"/>
        <v>0.6</v>
      </c>
      <c r="G29" s="14"/>
      <c r="H29" s="12"/>
      <c r="I29" s="24">
        <f t="shared" si="3"/>
        <v>1</v>
      </c>
      <c r="J29" s="14"/>
      <c r="K29" s="14"/>
      <c r="L29" s="25"/>
    </row>
    <row r="30" ht="16.5" spans="1:12">
      <c r="A30" s="4"/>
      <c r="B30" s="7" t="s">
        <v>38</v>
      </c>
      <c r="C30" s="8">
        <v>88</v>
      </c>
      <c r="D30" s="9">
        <v>9</v>
      </c>
      <c r="E30" s="8">
        <v>20</v>
      </c>
      <c r="F30" s="10">
        <f t="shared" si="1"/>
        <v>0.45</v>
      </c>
      <c r="G30" s="15"/>
      <c r="H30" s="12"/>
      <c r="I30" s="24"/>
      <c r="J30" s="15"/>
      <c r="K30" s="15"/>
      <c r="L30" s="25"/>
    </row>
    <row r="31" ht="16.5" spans="1:12">
      <c r="A31" s="4"/>
      <c r="B31" s="7"/>
      <c r="C31" s="8"/>
      <c r="D31" s="8"/>
      <c r="E31" s="8"/>
      <c r="F31" s="10"/>
      <c r="G31" s="11"/>
      <c r="H31" s="12"/>
      <c r="I31" s="24"/>
      <c r="J31" s="11"/>
      <c r="K31" s="11"/>
      <c r="L31" s="25"/>
    </row>
    <row r="32" ht="16.5" spans="1:12">
      <c r="A32" s="4">
        <v>31</v>
      </c>
      <c r="B32" s="7" t="s">
        <v>39</v>
      </c>
      <c r="C32" s="8">
        <v>1254</v>
      </c>
      <c r="D32" s="8">
        <v>18</v>
      </c>
      <c r="E32" s="8">
        <v>20</v>
      </c>
      <c r="F32" s="10">
        <f t="shared" si="1"/>
        <v>0.9</v>
      </c>
      <c r="G32" s="11">
        <f>AVERAGE(F32:F41)</f>
        <v>0.916666666666667</v>
      </c>
      <c r="H32" s="12"/>
      <c r="I32" s="24">
        <f t="shared" ref="I32:I38" si="4">(SUM($E$23:$E$26)-H32)/SUM($E$23:$E$26)</f>
        <v>1</v>
      </c>
      <c r="J32" s="11">
        <f>AVERAGE(I32:I41)</f>
        <v>1</v>
      </c>
      <c r="K32" s="11">
        <f t="shared" ref="K32" si="5">G32-(1-J32)*3</f>
        <v>0.916666666666667</v>
      </c>
      <c r="L32" s="25"/>
    </row>
    <row r="33" ht="16.5" spans="1:12">
      <c r="A33" s="4">
        <v>32</v>
      </c>
      <c r="B33" s="7" t="s">
        <v>40</v>
      </c>
      <c r="C33" s="8">
        <v>286</v>
      </c>
      <c r="D33" s="8">
        <v>16</v>
      </c>
      <c r="E33" s="8">
        <v>20</v>
      </c>
      <c r="F33" s="10">
        <f t="shared" si="1"/>
        <v>0.8</v>
      </c>
      <c r="G33" s="11"/>
      <c r="H33" s="12"/>
      <c r="I33" s="24">
        <f t="shared" si="4"/>
        <v>1</v>
      </c>
      <c r="J33" s="11"/>
      <c r="K33" s="11"/>
      <c r="L33" s="25"/>
    </row>
    <row r="34" ht="16.5" spans="1:12">
      <c r="A34" s="4">
        <v>33</v>
      </c>
      <c r="B34" s="7" t="s">
        <v>41</v>
      </c>
      <c r="C34" s="8">
        <v>316</v>
      </c>
      <c r="D34" s="8">
        <v>20</v>
      </c>
      <c r="E34" s="8">
        <v>20</v>
      </c>
      <c r="F34" s="10">
        <f t="shared" si="1"/>
        <v>1</v>
      </c>
      <c r="G34" s="11"/>
      <c r="H34" s="12"/>
      <c r="I34" s="24">
        <f t="shared" si="4"/>
        <v>1</v>
      </c>
      <c r="J34" s="11"/>
      <c r="K34" s="11"/>
      <c r="L34" s="25"/>
    </row>
    <row r="35" ht="16.5" spans="1:12">
      <c r="A35" s="4">
        <v>34</v>
      </c>
      <c r="B35" s="7" t="s">
        <v>42</v>
      </c>
      <c r="C35" s="8">
        <v>258</v>
      </c>
      <c r="D35" s="8">
        <v>20</v>
      </c>
      <c r="E35" s="8">
        <v>20</v>
      </c>
      <c r="F35" s="10">
        <f t="shared" si="1"/>
        <v>1</v>
      </c>
      <c r="G35" s="11"/>
      <c r="H35" s="12"/>
      <c r="I35" s="24">
        <f t="shared" si="4"/>
        <v>1</v>
      </c>
      <c r="J35" s="11"/>
      <c r="K35" s="11"/>
      <c r="L35" s="25"/>
    </row>
    <row r="36" ht="16.5" spans="1:12">
      <c r="A36" s="4">
        <v>35</v>
      </c>
      <c r="B36" s="7" t="s">
        <v>43</v>
      </c>
      <c r="C36" s="8">
        <v>491</v>
      </c>
      <c r="D36" s="8">
        <v>14</v>
      </c>
      <c r="E36" s="8">
        <v>20</v>
      </c>
      <c r="F36" s="10">
        <f t="shared" si="1"/>
        <v>0.7</v>
      </c>
      <c r="G36" s="11"/>
      <c r="H36" s="12"/>
      <c r="I36" s="24">
        <f t="shared" si="4"/>
        <v>1</v>
      </c>
      <c r="J36" s="11"/>
      <c r="K36" s="11"/>
      <c r="L36" s="25"/>
    </row>
    <row r="37" ht="16.5" spans="1:12">
      <c r="A37" s="4">
        <v>36</v>
      </c>
      <c r="B37" s="7" t="s">
        <v>44</v>
      </c>
      <c r="C37" s="8">
        <v>229</v>
      </c>
      <c r="D37" s="8">
        <v>18</v>
      </c>
      <c r="E37" s="8">
        <v>20</v>
      </c>
      <c r="F37" s="10">
        <f t="shared" si="1"/>
        <v>0.9</v>
      </c>
      <c r="G37" s="11"/>
      <c r="H37" s="12"/>
      <c r="I37" s="24">
        <f t="shared" si="4"/>
        <v>1</v>
      </c>
      <c r="J37" s="11"/>
      <c r="K37" s="11"/>
      <c r="L37" s="25"/>
    </row>
    <row r="38" ht="16.5" spans="1:12">
      <c r="A38" s="4">
        <v>37</v>
      </c>
      <c r="B38" s="7" t="s">
        <v>45</v>
      </c>
      <c r="C38" s="8">
        <v>1163</v>
      </c>
      <c r="D38" s="8">
        <v>20</v>
      </c>
      <c r="E38" s="8">
        <v>20</v>
      </c>
      <c r="F38" s="10">
        <f t="shared" si="1"/>
        <v>1</v>
      </c>
      <c r="G38" s="11"/>
      <c r="H38" s="12"/>
      <c r="I38" s="24">
        <f t="shared" si="4"/>
        <v>1</v>
      </c>
      <c r="J38" s="11"/>
      <c r="K38" s="11"/>
      <c r="L38" s="25"/>
    </row>
    <row r="39" ht="16.5" spans="1:12">
      <c r="A39" s="4"/>
      <c r="B39" s="7" t="s">
        <v>46</v>
      </c>
      <c r="C39" s="8">
        <v>90</v>
      </c>
      <c r="D39" s="8">
        <v>19</v>
      </c>
      <c r="E39" s="8">
        <v>20</v>
      </c>
      <c r="F39" s="10">
        <f t="shared" si="1"/>
        <v>0.95</v>
      </c>
      <c r="G39" s="11"/>
      <c r="H39" s="12"/>
      <c r="I39" s="24"/>
      <c r="J39" s="11"/>
      <c r="K39" s="11"/>
      <c r="L39" s="25"/>
    </row>
    <row r="40" ht="16.5" spans="1:12">
      <c r="A40" s="4"/>
      <c r="B40" s="7" t="s">
        <v>47</v>
      </c>
      <c r="C40" s="8">
        <v>73</v>
      </c>
      <c r="D40" s="8">
        <v>20</v>
      </c>
      <c r="E40" s="8">
        <v>20</v>
      </c>
      <c r="F40" s="10">
        <f t="shared" si="1"/>
        <v>1</v>
      </c>
      <c r="G40" s="11"/>
      <c r="H40" s="12"/>
      <c r="I40" s="24"/>
      <c r="J40" s="11"/>
      <c r="K40" s="11"/>
      <c r="L40" s="25"/>
    </row>
    <row r="41" ht="16.5" spans="1:12">
      <c r="A41" s="4"/>
      <c r="B41" s="7"/>
      <c r="C41" s="8"/>
      <c r="D41" s="8"/>
      <c r="E41" s="8"/>
      <c r="F41" s="10"/>
      <c r="G41" s="11"/>
      <c r="H41" s="12"/>
      <c r="I41" s="24"/>
      <c r="J41" s="11"/>
      <c r="K41" s="11"/>
      <c r="L41" s="25"/>
    </row>
    <row r="42" ht="16.5" spans="1:12">
      <c r="A42" s="4">
        <v>41</v>
      </c>
      <c r="B42" t="s">
        <v>48</v>
      </c>
      <c r="C42" s="8">
        <v>63</v>
      </c>
      <c r="D42" s="9">
        <v>19</v>
      </c>
      <c r="E42" s="8">
        <v>20</v>
      </c>
      <c r="F42" s="10">
        <f t="shared" si="1"/>
        <v>0.95</v>
      </c>
      <c r="G42" s="11">
        <f>AVERAGE(F42:F51)</f>
        <v>0.655</v>
      </c>
      <c r="H42" s="12"/>
      <c r="I42" s="24">
        <f t="shared" ref="I42:I51" si="6">(SUM($E$23:$E$26)-H42)/SUM($E$23:$E$26)</f>
        <v>1</v>
      </c>
      <c r="J42" s="11">
        <f t="shared" ref="J42" si="7">AVERAGE(I42:I51)</f>
        <v>1</v>
      </c>
      <c r="K42" s="11">
        <f t="shared" ref="K42" si="8">G42-(1-J42)*3</f>
        <v>0.655</v>
      </c>
      <c r="L42" s="25"/>
    </row>
    <row r="43" ht="16.5" spans="1:12">
      <c r="A43" s="4">
        <v>42</v>
      </c>
      <c r="B43" t="s">
        <v>49</v>
      </c>
      <c r="C43" s="8">
        <v>566</v>
      </c>
      <c r="D43" s="9">
        <v>11</v>
      </c>
      <c r="E43" s="8">
        <v>20</v>
      </c>
      <c r="F43" s="10">
        <f t="shared" si="1"/>
        <v>0.55</v>
      </c>
      <c r="G43" s="11"/>
      <c r="H43" s="12"/>
      <c r="I43" s="24">
        <f t="shared" si="6"/>
        <v>1</v>
      </c>
      <c r="J43" s="11"/>
      <c r="K43" s="11"/>
      <c r="L43" s="25"/>
    </row>
    <row r="44" ht="16.5" spans="1:12">
      <c r="A44" s="4">
        <v>43</v>
      </c>
      <c r="B44" t="s">
        <v>50</v>
      </c>
      <c r="C44" s="8">
        <v>379</v>
      </c>
      <c r="D44" s="9">
        <v>17</v>
      </c>
      <c r="E44" s="8">
        <v>20</v>
      </c>
      <c r="F44" s="10">
        <f t="shared" si="1"/>
        <v>0.85</v>
      </c>
      <c r="G44" s="11"/>
      <c r="H44" s="12"/>
      <c r="I44" s="24">
        <f t="shared" si="6"/>
        <v>1</v>
      </c>
      <c r="J44" s="11"/>
      <c r="K44" s="11"/>
      <c r="L44" s="25"/>
    </row>
    <row r="45" ht="16.5" spans="1:12">
      <c r="A45" s="4">
        <v>44</v>
      </c>
      <c r="B45" t="s">
        <v>51</v>
      </c>
      <c r="C45" s="8">
        <v>275</v>
      </c>
      <c r="D45" s="9">
        <v>16</v>
      </c>
      <c r="E45" s="8">
        <v>20</v>
      </c>
      <c r="F45" s="10">
        <f t="shared" si="1"/>
        <v>0.8</v>
      </c>
      <c r="G45" s="11"/>
      <c r="H45" s="12"/>
      <c r="I45" s="24">
        <f t="shared" si="6"/>
        <v>1</v>
      </c>
      <c r="J45" s="11"/>
      <c r="K45" s="11"/>
      <c r="L45" s="25"/>
    </row>
    <row r="46" ht="16.5" spans="1:12">
      <c r="A46" s="4">
        <v>45</v>
      </c>
      <c r="B46" t="s">
        <v>52</v>
      </c>
      <c r="C46" s="8">
        <v>168</v>
      </c>
      <c r="D46" s="9">
        <v>19</v>
      </c>
      <c r="E46" s="8">
        <v>20</v>
      </c>
      <c r="F46" s="10">
        <f t="shared" si="1"/>
        <v>0.95</v>
      </c>
      <c r="G46" s="11"/>
      <c r="H46" s="12"/>
      <c r="I46" s="24">
        <f t="shared" si="6"/>
        <v>1</v>
      </c>
      <c r="J46" s="11"/>
      <c r="K46" s="11"/>
      <c r="L46" s="25"/>
    </row>
    <row r="47" ht="16.5" spans="1:12">
      <c r="A47" s="4">
        <v>46</v>
      </c>
      <c r="B47" t="s">
        <v>53</v>
      </c>
      <c r="C47" s="8">
        <v>196</v>
      </c>
      <c r="D47" s="9">
        <v>14</v>
      </c>
      <c r="E47" s="8">
        <v>20</v>
      </c>
      <c r="F47" s="10">
        <f t="shared" si="1"/>
        <v>0.7</v>
      </c>
      <c r="G47" s="11"/>
      <c r="H47" s="12"/>
      <c r="I47" s="24">
        <f t="shared" si="6"/>
        <v>1</v>
      </c>
      <c r="J47" s="11"/>
      <c r="K47" s="11"/>
      <c r="L47" s="25"/>
    </row>
    <row r="48" ht="16.5" spans="1:12">
      <c r="A48" s="4">
        <v>47</v>
      </c>
      <c r="B48" t="s">
        <v>54</v>
      </c>
      <c r="C48" s="8">
        <v>566</v>
      </c>
      <c r="D48" s="9">
        <v>8</v>
      </c>
      <c r="E48" s="8">
        <v>20</v>
      </c>
      <c r="F48" s="10">
        <f t="shared" si="1"/>
        <v>0.4</v>
      </c>
      <c r="G48" s="11"/>
      <c r="H48" s="12"/>
      <c r="I48" s="24">
        <f t="shared" si="6"/>
        <v>1</v>
      </c>
      <c r="J48" s="11"/>
      <c r="K48" s="11"/>
      <c r="L48" s="25"/>
    </row>
    <row r="49" ht="16.5" spans="1:12">
      <c r="A49" s="4">
        <v>48</v>
      </c>
      <c r="B49" t="s">
        <v>55</v>
      </c>
      <c r="C49" s="8">
        <v>443</v>
      </c>
      <c r="D49" s="9">
        <v>3</v>
      </c>
      <c r="E49" s="8">
        <v>20</v>
      </c>
      <c r="F49" s="10">
        <f t="shared" si="1"/>
        <v>0.15</v>
      </c>
      <c r="G49" s="11"/>
      <c r="H49" s="12"/>
      <c r="I49" s="24">
        <f t="shared" si="6"/>
        <v>1</v>
      </c>
      <c r="J49" s="11"/>
      <c r="K49" s="11"/>
      <c r="L49" s="25"/>
    </row>
    <row r="50" ht="16.5" spans="1:12">
      <c r="A50" s="4">
        <v>49</v>
      </c>
      <c r="B50" t="s">
        <v>56</v>
      </c>
      <c r="C50" s="8">
        <v>49</v>
      </c>
      <c r="D50" s="9">
        <v>7</v>
      </c>
      <c r="E50" s="8">
        <v>20</v>
      </c>
      <c r="F50" s="10">
        <f t="shared" si="1"/>
        <v>0.35</v>
      </c>
      <c r="G50" s="11"/>
      <c r="H50" s="12"/>
      <c r="I50" s="24">
        <f t="shared" si="6"/>
        <v>1</v>
      </c>
      <c r="J50" s="11"/>
      <c r="K50" s="11"/>
      <c r="L50" s="25"/>
    </row>
    <row r="51" ht="16.5" spans="1:12">
      <c r="A51" s="4">
        <v>50</v>
      </c>
      <c r="B51" t="s">
        <v>57</v>
      </c>
      <c r="C51" s="8">
        <v>50</v>
      </c>
      <c r="D51" s="9">
        <v>17</v>
      </c>
      <c r="E51" s="8">
        <v>20</v>
      </c>
      <c r="F51" s="10">
        <f t="shared" si="1"/>
        <v>0.85</v>
      </c>
      <c r="G51" s="11"/>
      <c r="H51" s="12"/>
      <c r="I51" s="24">
        <f t="shared" si="6"/>
        <v>1</v>
      </c>
      <c r="J51" s="11"/>
      <c r="K51" s="11"/>
      <c r="L51" s="25"/>
    </row>
    <row r="52" ht="16.5" spans="1:12">
      <c r="A52" s="16"/>
      <c r="B52"/>
      <c r="C52" s="17"/>
      <c r="D52" s="17"/>
      <c r="E52" s="17"/>
      <c r="F52" s="10"/>
      <c r="G52" s="18"/>
      <c r="H52" s="19"/>
      <c r="I52" s="26"/>
      <c r="J52" s="18"/>
      <c r="K52" s="18"/>
      <c r="L52" s="27"/>
    </row>
    <row r="53" ht="16.5" spans="1:12">
      <c r="A53" s="4">
        <v>51</v>
      </c>
      <c r="B53" s="8" t="s">
        <v>58</v>
      </c>
      <c r="C53" s="8">
        <v>1908</v>
      </c>
      <c r="D53" s="9">
        <v>20</v>
      </c>
      <c r="E53" s="8">
        <v>20</v>
      </c>
      <c r="F53" s="10">
        <f t="shared" si="1"/>
        <v>1</v>
      </c>
      <c r="G53" s="11">
        <f>AVERAGE(F53:F62)</f>
        <v>0.82</v>
      </c>
      <c r="H53" s="12"/>
      <c r="I53" s="24">
        <f>(SUM($E$23:$E$26)-H53)/SUM($E$23:$E$26)</f>
        <v>1</v>
      </c>
      <c r="J53" s="11">
        <f t="shared" ref="J53" si="9">AVERAGE(I53:I62)</f>
        <v>1</v>
      </c>
      <c r="K53" s="11">
        <f t="shared" ref="K53" si="10">G53-(1-J53)*3</f>
        <v>0.82</v>
      </c>
      <c r="L53" s="25"/>
    </row>
    <row r="54" ht="16.5" spans="1:12">
      <c r="A54" s="4">
        <v>52</v>
      </c>
      <c r="B54" s="8" t="s">
        <v>59</v>
      </c>
      <c r="C54" s="8">
        <v>827</v>
      </c>
      <c r="D54" s="9">
        <v>20</v>
      </c>
      <c r="E54" s="8">
        <v>20</v>
      </c>
      <c r="F54" s="10">
        <f t="shared" si="1"/>
        <v>1</v>
      </c>
      <c r="G54" s="11"/>
      <c r="H54" s="12"/>
      <c r="I54" s="24">
        <f>(SUM($E$23:$E$26)-H54)/SUM($E$23:$E$26)</f>
        <v>1</v>
      </c>
      <c r="J54" s="11"/>
      <c r="K54" s="11"/>
      <c r="L54" s="25"/>
    </row>
    <row r="55" ht="16.5" spans="1:12">
      <c r="A55" s="4">
        <v>53</v>
      </c>
      <c r="B55" s="20" t="s">
        <v>60</v>
      </c>
      <c r="C55" s="8">
        <v>100</v>
      </c>
      <c r="D55" s="9">
        <v>20</v>
      </c>
      <c r="E55" s="8">
        <v>20</v>
      </c>
      <c r="F55" s="10">
        <f t="shared" si="1"/>
        <v>1</v>
      </c>
      <c r="G55" s="11"/>
      <c r="H55" s="12"/>
      <c r="I55" s="24">
        <f t="shared" ref="I55:I62" si="11">(SUM($E$23:$E$26)-H55)/SUM($E$23:$E$26)</f>
        <v>1</v>
      </c>
      <c r="J55" s="11"/>
      <c r="K55" s="11"/>
      <c r="L55" s="25"/>
    </row>
    <row r="56" ht="16.5" spans="1:12">
      <c r="A56" s="4">
        <v>54</v>
      </c>
      <c r="B56" s="8" t="s">
        <v>61</v>
      </c>
      <c r="C56" s="8">
        <v>430</v>
      </c>
      <c r="D56" s="9">
        <v>18</v>
      </c>
      <c r="E56" s="8">
        <v>20</v>
      </c>
      <c r="F56" s="10">
        <f t="shared" si="1"/>
        <v>0.9</v>
      </c>
      <c r="G56" s="11"/>
      <c r="H56" s="12"/>
      <c r="I56" s="24">
        <f t="shared" si="11"/>
        <v>1</v>
      </c>
      <c r="J56" s="11"/>
      <c r="K56" s="11"/>
      <c r="L56" s="25"/>
    </row>
    <row r="57" ht="16.5" spans="1:12">
      <c r="A57" s="4">
        <v>55</v>
      </c>
      <c r="B57" s="8" t="s">
        <v>62</v>
      </c>
      <c r="C57" s="8">
        <v>1440</v>
      </c>
      <c r="D57" s="9">
        <v>16</v>
      </c>
      <c r="E57" s="8">
        <v>20</v>
      </c>
      <c r="F57" s="10">
        <f t="shared" si="1"/>
        <v>0.8</v>
      </c>
      <c r="G57" s="11"/>
      <c r="H57" s="12"/>
      <c r="I57" s="24">
        <f t="shared" si="11"/>
        <v>1</v>
      </c>
      <c r="J57" s="11"/>
      <c r="K57" s="11"/>
      <c r="L57" s="25"/>
    </row>
    <row r="58" ht="16.5" spans="1:12">
      <c r="A58" s="4">
        <v>56</v>
      </c>
      <c r="B58" s="20" t="s">
        <v>63</v>
      </c>
      <c r="C58" s="8">
        <v>280</v>
      </c>
      <c r="D58" s="9">
        <v>12</v>
      </c>
      <c r="E58" s="8">
        <v>20</v>
      </c>
      <c r="F58" s="10">
        <f t="shared" si="1"/>
        <v>0.6</v>
      </c>
      <c r="G58" s="11"/>
      <c r="H58" s="12"/>
      <c r="I58" s="24">
        <f t="shared" si="11"/>
        <v>1</v>
      </c>
      <c r="J58" s="11"/>
      <c r="K58" s="11"/>
      <c r="L58" s="25"/>
    </row>
    <row r="59" ht="16.5" spans="1:12">
      <c r="A59" s="4">
        <v>57</v>
      </c>
      <c r="B59" s="8" t="s">
        <v>64</v>
      </c>
      <c r="C59" s="21">
        <v>413</v>
      </c>
      <c r="D59" s="9">
        <v>14</v>
      </c>
      <c r="E59" s="8">
        <v>20</v>
      </c>
      <c r="F59" s="10">
        <f t="shared" si="1"/>
        <v>0.7</v>
      </c>
      <c r="G59" s="11"/>
      <c r="H59" s="12"/>
      <c r="I59" s="24">
        <f t="shared" si="11"/>
        <v>1</v>
      </c>
      <c r="J59" s="11"/>
      <c r="K59" s="11"/>
      <c r="L59" s="25"/>
    </row>
    <row r="60" ht="16.5" spans="1:12">
      <c r="A60" s="4">
        <v>58</v>
      </c>
      <c r="B60" s="21" t="s">
        <v>65</v>
      </c>
      <c r="C60" s="8">
        <v>220</v>
      </c>
      <c r="D60" s="9">
        <v>15</v>
      </c>
      <c r="E60" s="8">
        <v>20</v>
      </c>
      <c r="F60" s="10">
        <f t="shared" si="1"/>
        <v>0.75</v>
      </c>
      <c r="G60" s="11"/>
      <c r="H60" s="12"/>
      <c r="I60" s="24">
        <f t="shared" si="11"/>
        <v>1</v>
      </c>
      <c r="J60" s="11"/>
      <c r="K60" s="11"/>
      <c r="L60" s="25"/>
    </row>
    <row r="61" ht="16.5" spans="1:12">
      <c r="A61" s="4">
        <v>59</v>
      </c>
      <c r="B61" s="8" t="s">
        <v>66</v>
      </c>
      <c r="C61" s="8">
        <v>130</v>
      </c>
      <c r="D61" s="9">
        <v>14</v>
      </c>
      <c r="E61" s="8">
        <v>20</v>
      </c>
      <c r="F61" s="10">
        <f t="shared" si="1"/>
        <v>0.7</v>
      </c>
      <c r="G61" s="11"/>
      <c r="H61" s="12"/>
      <c r="I61" s="24">
        <f t="shared" si="11"/>
        <v>1</v>
      </c>
      <c r="J61" s="11"/>
      <c r="K61" s="11"/>
      <c r="L61" s="25"/>
    </row>
    <row r="62" ht="16.5" spans="1:12">
      <c r="A62" s="4">
        <v>60</v>
      </c>
      <c r="B62" s="8" t="s">
        <v>67</v>
      </c>
      <c r="C62" s="8">
        <v>150</v>
      </c>
      <c r="D62" s="9">
        <v>15</v>
      </c>
      <c r="E62" s="8">
        <v>20</v>
      </c>
      <c r="F62" s="10">
        <f t="shared" si="1"/>
        <v>0.75</v>
      </c>
      <c r="G62" s="11"/>
      <c r="H62" s="12"/>
      <c r="I62" s="24">
        <f t="shared" si="11"/>
        <v>1</v>
      </c>
      <c r="J62" s="11"/>
      <c r="K62" s="11"/>
      <c r="L62" s="25"/>
    </row>
    <row r="63" ht="16.5" spans="1:12">
      <c r="A63" s="4"/>
      <c r="B63"/>
      <c r="C63" s="8"/>
      <c r="D63" s="8"/>
      <c r="E63" s="8"/>
      <c r="F63" s="10"/>
      <c r="G63" s="11"/>
      <c r="H63" s="12"/>
      <c r="I63" s="24"/>
      <c r="J63" s="11"/>
      <c r="K63" s="11"/>
      <c r="L63" s="25"/>
    </row>
    <row r="64" ht="16.5" spans="1:12">
      <c r="A64" s="4">
        <v>61</v>
      </c>
      <c r="B64" s="7" t="s">
        <v>68</v>
      </c>
      <c r="C64" s="8">
        <v>315</v>
      </c>
      <c r="D64" s="8">
        <v>26</v>
      </c>
      <c r="E64" s="8">
        <v>30</v>
      </c>
      <c r="F64" s="10">
        <f t="shared" si="1"/>
        <v>0.866666666666667</v>
      </c>
      <c r="G64" s="11">
        <f>AVERAGE(F64:F73)</f>
        <v>0.77</v>
      </c>
      <c r="H64" s="12"/>
      <c r="I64" s="24">
        <f>(SUM($E$23:$E$26)-H64)/SUM($E$23:$E$26)</f>
        <v>1</v>
      </c>
      <c r="J64" s="11">
        <f t="shared" ref="J64" si="12">AVERAGE(I64:I73)</f>
        <v>1</v>
      </c>
      <c r="K64" s="11">
        <f t="shared" ref="K64" si="13">G64-(1-J64)*3</f>
        <v>0.77</v>
      </c>
      <c r="L64" s="25"/>
    </row>
    <row r="65" ht="16.5" spans="1:12">
      <c r="A65" s="4">
        <v>62</v>
      </c>
      <c r="B65" s="7" t="s">
        <v>69</v>
      </c>
      <c r="C65" s="8">
        <v>256</v>
      </c>
      <c r="D65" s="8">
        <v>22</v>
      </c>
      <c r="E65" s="8">
        <v>30</v>
      </c>
      <c r="F65" s="10">
        <f t="shared" si="1"/>
        <v>0.733333333333333</v>
      </c>
      <c r="G65" s="11"/>
      <c r="H65" s="12"/>
      <c r="I65" s="24">
        <f>(SUM($E$23:$E$26)-H65)/SUM($E$23:$E$26)</f>
        <v>1</v>
      </c>
      <c r="J65" s="11"/>
      <c r="K65" s="11"/>
      <c r="L65" s="25"/>
    </row>
    <row r="66" ht="16.5" spans="1:12">
      <c r="A66" s="4">
        <v>63</v>
      </c>
      <c r="B66" s="7" t="s">
        <v>70</v>
      </c>
      <c r="C66" s="8">
        <v>56</v>
      </c>
      <c r="D66" s="8">
        <v>25</v>
      </c>
      <c r="E66" s="8">
        <v>30</v>
      </c>
      <c r="F66" s="10">
        <f t="shared" si="1"/>
        <v>0.833333333333333</v>
      </c>
      <c r="G66" s="11"/>
      <c r="H66" s="12"/>
      <c r="I66" s="24">
        <f t="shared" ref="I66:I73" si="14">(SUM($E$23:$E$26)-H66)/SUM($E$23:$E$26)</f>
        <v>1</v>
      </c>
      <c r="J66" s="11"/>
      <c r="K66" s="11"/>
      <c r="L66" s="25"/>
    </row>
    <row r="67" ht="16.5" spans="1:12">
      <c r="A67" s="4">
        <v>64</v>
      </c>
      <c r="B67" s="7" t="s">
        <v>71</v>
      </c>
      <c r="C67" s="8">
        <v>361</v>
      </c>
      <c r="D67" s="8">
        <v>24</v>
      </c>
      <c r="E67" s="8">
        <v>30</v>
      </c>
      <c r="F67" s="10">
        <f t="shared" ref="F67:F73" si="15">D67/E67</f>
        <v>0.8</v>
      </c>
      <c r="G67" s="11"/>
      <c r="H67" s="12"/>
      <c r="I67" s="24">
        <f t="shared" si="14"/>
        <v>1</v>
      </c>
      <c r="J67" s="11"/>
      <c r="K67" s="11"/>
      <c r="L67" s="25"/>
    </row>
    <row r="68" ht="16.5" spans="1:12">
      <c r="A68" s="4">
        <v>65</v>
      </c>
      <c r="B68" s="7" t="s">
        <v>72</v>
      </c>
      <c r="C68" s="8">
        <v>974</v>
      </c>
      <c r="D68" s="8">
        <v>26</v>
      </c>
      <c r="E68" s="8">
        <v>30</v>
      </c>
      <c r="F68" s="10">
        <f t="shared" si="15"/>
        <v>0.866666666666667</v>
      </c>
      <c r="G68" s="11"/>
      <c r="H68" s="12"/>
      <c r="I68" s="24">
        <f t="shared" si="14"/>
        <v>1</v>
      </c>
      <c r="J68" s="11"/>
      <c r="K68" s="11"/>
      <c r="L68" s="25"/>
    </row>
    <row r="69" ht="16.5" spans="1:12">
      <c r="A69" s="4">
        <v>66</v>
      </c>
      <c r="B69" s="7" t="s">
        <v>73</v>
      </c>
      <c r="C69" s="8">
        <v>483</v>
      </c>
      <c r="D69" s="8">
        <v>23</v>
      </c>
      <c r="E69" s="8">
        <v>30</v>
      </c>
      <c r="F69" s="10">
        <f t="shared" si="15"/>
        <v>0.766666666666667</v>
      </c>
      <c r="G69" s="11"/>
      <c r="H69" s="12"/>
      <c r="I69" s="24">
        <f t="shared" si="14"/>
        <v>1</v>
      </c>
      <c r="J69" s="11"/>
      <c r="K69" s="11"/>
      <c r="L69" s="25"/>
    </row>
    <row r="70" ht="16.5" spans="1:12">
      <c r="A70" s="4">
        <v>67</v>
      </c>
      <c r="B70" s="7" t="s">
        <v>74</v>
      </c>
      <c r="C70" s="8">
        <v>955</v>
      </c>
      <c r="D70" s="8">
        <v>23</v>
      </c>
      <c r="E70" s="8">
        <v>30</v>
      </c>
      <c r="F70" s="10">
        <f t="shared" si="15"/>
        <v>0.766666666666667</v>
      </c>
      <c r="G70" s="11"/>
      <c r="H70" s="12"/>
      <c r="I70" s="24">
        <f t="shared" si="14"/>
        <v>1</v>
      </c>
      <c r="J70" s="11"/>
      <c r="K70" s="11"/>
      <c r="L70" s="25"/>
    </row>
    <row r="71" ht="16.5" spans="1:12">
      <c r="A71" s="4">
        <v>68</v>
      </c>
      <c r="B71" s="7" t="s">
        <v>75</v>
      </c>
      <c r="C71" s="8">
        <v>68</v>
      </c>
      <c r="D71" s="8">
        <v>14</v>
      </c>
      <c r="E71" s="8">
        <v>30</v>
      </c>
      <c r="F71" s="10">
        <f t="shared" si="15"/>
        <v>0.466666666666667</v>
      </c>
      <c r="G71" s="11"/>
      <c r="H71" s="12"/>
      <c r="I71" s="24">
        <f t="shared" si="14"/>
        <v>1</v>
      </c>
      <c r="J71" s="11"/>
      <c r="K71" s="11"/>
      <c r="L71" s="25"/>
    </row>
    <row r="72" ht="16.5" spans="1:12">
      <c r="A72" s="4">
        <v>69</v>
      </c>
      <c r="B72" s="7" t="s">
        <v>76</v>
      </c>
      <c r="C72" s="8">
        <v>26</v>
      </c>
      <c r="D72" s="8">
        <v>19</v>
      </c>
      <c r="E72" s="8">
        <v>30</v>
      </c>
      <c r="F72" s="10">
        <f t="shared" si="15"/>
        <v>0.633333333333333</v>
      </c>
      <c r="G72" s="11"/>
      <c r="H72" s="12"/>
      <c r="I72" s="24">
        <f t="shared" si="14"/>
        <v>1</v>
      </c>
      <c r="J72" s="11"/>
      <c r="K72" s="11"/>
      <c r="L72" s="25"/>
    </row>
    <row r="73" ht="16.5" spans="1:12">
      <c r="A73" s="4">
        <v>70</v>
      </c>
      <c r="B73" s="7" t="s">
        <v>77</v>
      </c>
      <c r="C73" s="8">
        <v>95</v>
      </c>
      <c r="D73" s="8">
        <v>29</v>
      </c>
      <c r="E73" s="8">
        <v>30</v>
      </c>
      <c r="F73" s="10">
        <f t="shared" si="15"/>
        <v>0.966666666666667</v>
      </c>
      <c r="G73" s="11"/>
      <c r="H73" s="12"/>
      <c r="I73" s="24">
        <f t="shared" si="14"/>
        <v>1</v>
      </c>
      <c r="J73" s="11"/>
      <c r="K73" s="11"/>
      <c r="L73" s="25"/>
    </row>
  </sheetData>
  <mergeCells count="22">
    <mergeCell ref="A1:L1"/>
    <mergeCell ref="G3:G12"/>
    <mergeCell ref="G14:G21"/>
    <mergeCell ref="G23:G30"/>
    <mergeCell ref="G32:G41"/>
    <mergeCell ref="G42:G51"/>
    <mergeCell ref="G53:G62"/>
    <mergeCell ref="G64:G73"/>
    <mergeCell ref="J3:J12"/>
    <mergeCell ref="J14:J21"/>
    <mergeCell ref="J23:J30"/>
    <mergeCell ref="J32:J41"/>
    <mergeCell ref="J42:J51"/>
    <mergeCell ref="J53:J62"/>
    <mergeCell ref="J64:J73"/>
    <mergeCell ref="K3:K12"/>
    <mergeCell ref="K14:K21"/>
    <mergeCell ref="K23:K30"/>
    <mergeCell ref="K32:K41"/>
    <mergeCell ref="K42:K51"/>
    <mergeCell ref="K53:K62"/>
    <mergeCell ref="K64:K73"/>
  </mergeCells>
  <conditionalFormatting sqref="H3:H52">
    <cfRule type="cellIs" dxfId="0" priority="3" operator="greaterThan">
      <formula>0</formula>
    </cfRule>
  </conditionalFormatting>
  <conditionalFormatting sqref="H53 H55 H57 H59 H61 H64 H66 H68 H70 H72">
    <cfRule type="cellIs" dxfId="0" priority="2" operator="greaterThan">
      <formula>0</formula>
    </cfRule>
  </conditionalFormatting>
  <conditionalFormatting sqref="H54 H56 H58 H60 H62:H63 H65 H67 H69 H71 H73">
    <cfRule type="cellIs" dxfId="0" priority="1" operator="greaterThan">
      <formula>0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cp:revision>1</cp:revision>
  <dcterms:created xsi:type="dcterms:W3CDTF">2018-01-23T09:02:00Z</dcterms:created>
  <dcterms:modified xsi:type="dcterms:W3CDTF">2019-04-04T08:21:43Z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