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wanderley\Digicorner\Installation Analysis Subsea - Daniel Wanderley\tcc\project\3-results\RT 3107\"/>
    </mc:Choice>
  </mc:AlternateContent>
  <xr:revisionPtr revIDLastSave="0" documentId="13_ncr:1_{889B97BD-6930-46D4-AA72-3CD88687B99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statico - tempo" sheetId="1" r:id="rId1"/>
    <sheet name="Estatico - resultados" sheetId="2" r:id="rId2"/>
    <sheet name="Dinâmi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3" l="1"/>
  <c r="D33" i="3"/>
  <c r="E29" i="3"/>
  <c r="D29" i="3"/>
  <c r="D25" i="3"/>
  <c r="E25" i="3"/>
  <c r="E18" i="3"/>
  <c r="E14" i="3"/>
  <c r="E10" i="3"/>
  <c r="D18" i="3"/>
  <c r="D14" i="3"/>
  <c r="D10" i="3"/>
  <c r="C18" i="3"/>
  <c r="C14" i="3"/>
  <c r="C10" i="3"/>
  <c r="E13" i="2"/>
  <c r="E12" i="2"/>
  <c r="E11" i="2"/>
  <c r="C2" i="1"/>
  <c r="E52" i="1" s="1"/>
  <c r="E38" i="1" l="1"/>
  <c r="E24" i="1"/>
  <c r="E25" i="1"/>
  <c r="E61" i="1"/>
  <c r="E37" i="1"/>
  <c r="E26" i="1"/>
  <c r="E39" i="1"/>
  <c r="E3" i="1"/>
  <c r="E40" i="1"/>
  <c r="E4" i="1"/>
  <c r="E41" i="1"/>
  <c r="E6" i="1"/>
  <c r="E42" i="1"/>
  <c r="E7" i="1"/>
  <c r="E53" i="1"/>
  <c r="E8" i="1"/>
  <c r="E54" i="1"/>
  <c r="E9" i="1"/>
  <c r="E55" i="1"/>
  <c r="E10" i="1"/>
  <c r="E56" i="1"/>
  <c r="E21" i="1"/>
  <c r="E57" i="1"/>
  <c r="E22" i="1"/>
  <c r="E58" i="1"/>
  <c r="E23" i="1"/>
  <c r="E60" i="1"/>
  <c r="E62" i="1"/>
  <c r="E43" i="1"/>
  <c r="E59" i="1"/>
  <c r="E12" i="1"/>
  <c r="E28" i="1"/>
  <c r="E44" i="1"/>
  <c r="E13" i="1"/>
  <c r="E29" i="1"/>
  <c r="E45" i="1"/>
  <c r="E14" i="1"/>
  <c r="E30" i="1"/>
  <c r="E46" i="1"/>
  <c r="E15" i="1"/>
  <c r="E31" i="1"/>
  <c r="E47" i="1"/>
  <c r="E63" i="1"/>
  <c r="E27" i="1"/>
  <c r="E16" i="1"/>
  <c r="E32" i="1"/>
  <c r="E48" i="1"/>
  <c r="E64" i="1"/>
  <c r="E17" i="1"/>
  <c r="E33" i="1"/>
  <c r="E49" i="1"/>
  <c r="E65" i="1"/>
  <c r="E18" i="1"/>
  <c r="E34" i="1"/>
  <c r="E50" i="1"/>
  <c r="E66" i="1"/>
  <c r="E19" i="1"/>
  <c r="E35" i="1"/>
  <c r="E51" i="1"/>
  <c r="E67" i="1"/>
  <c r="E20" i="1"/>
  <c r="E36" i="1"/>
  <c r="G11" i="1" l="1"/>
</calcChain>
</file>

<file path=xl/sharedStrings.xml><?xml version="1.0" encoding="utf-8"?>
<sst xmlns="http://schemas.openxmlformats.org/spreadsheetml/2006/main" count="134" uniqueCount="42">
  <si>
    <t>Tempo de execução</t>
  </si>
  <si>
    <t>sem vertebra</t>
  </si>
  <si>
    <t>com vertebra</t>
  </si>
  <si>
    <t>incremento de empuxo</t>
  </si>
  <si>
    <t>erro</t>
  </si>
  <si>
    <t>looping</t>
  </si>
  <si>
    <t>puxando linha</t>
  </si>
  <si>
    <t>trocando boias</t>
  </si>
  <si>
    <t xml:space="preserve"> boias iguais</t>
  </si>
  <si>
    <t>mexendo no guincho</t>
  </si>
  <si>
    <t>Rotation:</t>
  </si>
  <si>
    <t xml:space="preserve">Clearance: </t>
  </si>
  <si>
    <t>Esforços (Flange MCV)</t>
  </si>
  <si>
    <t>Solução encontrada</t>
  </si>
  <si>
    <t>3m do MCV</t>
  </si>
  <si>
    <t>6m do MCV</t>
  </si>
  <si>
    <t>Normal [kN]</t>
  </si>
  <si>
    <t>Cortante [kN]</t>
  </si>
  <si>
    <t>Momento fletor [kN.m]</t>
  </si>
  <si>
    <t>Limites RL Petrobras</t>
  </si>
  <si>
    <t>Status</t>
  </si>
  <si>
    <t>Configuração de flutuadores encontrada</t>
  </si>
  <si>
    <t>Esforços encontrados</t>
  </si>
  <si>
    <t>Limite RL Petrobras</t>
  </si>
  <si>
    <t>3 (I)</t>
  </si>
  <si>
    <t>3 (II)</t>
  </si>
  <si>
    <t>Esforço normal [kN]</t>
  </si>
  <si>
    <t>Esforço cortante [kN]</t>
  </si>
  <si>
    <t>Heave up 2,5</t>
  </si>
  <si>
    <t>Heave up 2,0</t>
  </si>
  <si>
    <t>Heave up 1,8</t>
  </si>
  <si>
    <t>Tempo execução</t>
  </si>
  <si>
    <t>Esforços admissíveis</t>
  </si>
  <si>
    <t>Sugestão RL Petrobras</t>
  </si>
  <si>
    <t>2000kgf</t>
  </si>
  <si>
    <t>1400kgf</t>
  </si>
  <si>
    <t>1925kgf</t>
  </si>
  <si>
    <t>1370kgf</t>
  </si>
  <si>
    <t>0,07°</t>
  </si>
  <si>
    <t>0,548m</t>
  </si>
  <si>
    <t>9,4 minutos</t>
  </si>
  <si>
    <t>9,3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</si>
</sst>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0" borderId="0" xfId="1" applyNumberFormat="1" applyFont="1"/>
    <xf numFmtId="1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7"/>
  <sheetViews>
    <sheetView showGridLines="0" workbookViewId="0">
      <selection activeCell="K5" sqref="K5"/>
    </sheetView>
  </sheetViews>
  <sheetFormatPr defaultRowHeight="15" x14ac:dyDescent="0.25"/>
  <cols>
    <col min="2" max="2" width="18.85546875" bestFit="1" customWidth="1"/>
    <col min="3" max="5" width="23" customWidth="1"/>
  </cols>
  <sheetData>
    <row r="2" spans="2:11" x14ac:dyDescent="0.25">
      <c r="B2" t="s">
        <v>0</v>
      </c>
      <c r="C2">
        <f>SUM(C3:C67)</f>
        <v>634.4100000000002</v>
      </c>
    </row>
    <row r="3" spans="2:11" x14ac:dyDescent="0.25">
      <c r="B3" t="s">
        <v>1</v>
      </c>
      <c r="C3">
        <v>11.8</v>
      </c>
      <c r="E3" s="5">
        <f>C3/$C$2</f>
        <v>1.8599959017039449E-2</v>
      </c>
      <c r="K3" s="3" t="s">
        <v>6</v>
      </c>
    </row>
    <row r="4" spans="2:11" x14ac:dyDescent="0.25">
      <c r="B4" t="s">
        <v>2</v>
      </c>
      <c r="C4">
        <v>9.5</v>
      </c>
      <c r="E4" s="5">
        <f>C4/$C$2</f>
        <v>1.4974543276430064E-2</v>
      </c>
      <c r="K4" s="2" t="s">
        <v>7</v>
      </c>
    </row>
    <row r="5" spans="2:11" ht="21" x14ac:dyDescent="0.35">
      <c r="B5" s="1" t="s">
        <v>3</v>
      </c>
      <c r="K5" s="4" t="s">
        <v>9</v>
      </c>
    </row>
    <row r="6" spans="2:11" x14ac:dyDescent="0.25">
      <c r="B6">
        <v>1</v>
      </c>
      <c r="C6">
        <v>6.6</v>
      </c>
      <c r="E6" s="5">
        <f t="shared" ref="E6:E10" si="0">C6/$C$2</f>
        <v>1.0403366907835623E-2</v>
      </c>
    </row>
    <row r="7" spans="2:11" x14ac:dyDescent="0.25">
      <c r="B7">
        <v>2</v>
      </c>
      <c r="C7">
        <v>7</v>
      </c>
      <c r="E7" s="5">
        <f t="shared" si="0"/>
        <v>1.1033873993158994E-2</v>
      </c>
    </row>
    <row r="8" spans="2:11" x14ac:dyDescent="0.25">
      <c r="B8">
        <v>3</v>
      </c>
      <c r="C8">
        <v>7.8</v>
      </c>
      <c r="E8" s="5">
        <f t="shared" si="0"/>
        <v>1.2294888163805737E-2</v>
      </c>
    </row>
    <row r="9" spans="2:11" x14ac:dyDescent="0.25">
      <c r="B9">
        <v>4</v>
      </c>
      <c r="C9">
        <v>12.4</v>
      </c>
      <c r="E9" s="5">
        <f t="shared" si="0"/>
        <v>1.9545719645024506E-2</v>
      </c>
    </row>
    <row r="10" spans="2:11" x14ac:dyDescent="0.25">
      <c r="B10">
        <v>5</v>
      </c>
      <c r="C10">
        <v>298.7</v>
      </c>
      <c r="D10" t="s">
        <v>4</v>
      </c>
      <c r="E10" s="5">
        <f t="shared" si="0"/>
        <v>0.47083116596522739</v>
      </c>
    </row>
    <row r="11" spans="2:11" ht="21" x14ac:dyDescent="0.35">
      <c r="B11" s="1" t="s">
        <v>5</v>
      </c>
      <c r="G11" s="6">
        <f>SUM(E10:E12)</f>
        <v>0.58006651849750146</v>
      </c>
    </row>
    <row r="12" spans="2:11" x14ac:dyDescent="0.25">
      <c r="B12" s="3" t="s">
        <v>6</v>
      </c>
      <c r="C12">
        <v>69.3</v>
      </c>
      <c r="D12" t="s">
        <v>4</v>
      </c>
      <c r="E12" s="5">
        <f t="shared" ref="E12:E67" si="1">C12/$C$2</f>
        <v>0.10923535253227404</v>
      </c>
    </row>
    <row r="13" spans="2:11" x14ac:dyDescent="0.25">
      <c r="B13" s="3" t="s">
        <v>6</v>
      </c>
      <c r="C13">
        <v>3</v>
      </c>
      <c r="E13" s="5">
        <f t="shared" si="1"/>
        <v>4.7288031399252833E-3</v>
      </c>
    </row>
    <row r="14" spans="2:11" x14ac:dyDescent="0.25">
      <c r="B14" s="3" t="s">
        <v>6</v>
      </c>
      <c r="C14">
        <v>3.1</v>
      </c>
      <c r="E14" s="5">
        <f t="shared" si="1"/>
        <v>4.8864299112561264E-3</v>
      </c>
    </row>
    <row r="15" spans="2:11" x14ac:dyDescent="0.25">
      <c r="B15" s="3" t="s">
        <v>6</v>
      </c>
      <c r="C15">
        <v>3</v>
      </c>
      <c r="E15" s="5">
        <f t="shared" si="1"/>
        <v>4.7288031399252833E-3</v>
      </c>
    </row>
    <row r="16" spans="2:11" x14ac:dyDescent="0.25">
      <c r="B16" s="3" t="s">
        <v>6</v>
      </c>
      <c r="C16">
        <v>3</v>
      </c>
      <c r="E16" s="5">
        <f t="shared" si="1"/>
        <v>4.7288031399252833E-3</v>
      </c>
    </row>
    <row r="17" spans="2:5" x14ac:dyDescent="0.25">
      <c r="B17" s="3" t="s">
        <v>6</v>
      </c>
      <c r="C17">
        <v>3.17</v>
      </c>
      <c r="E17" s="5">
        <f t="shared" si="1"/>
        <v>4.9967686511877161E-3</v>
      </c>
    </row>
    <row r="18" spans="2:5" x14ac:dyDescent="0.25">
      <c r="B18" s="3" t="s">
        <v>6</v>
      </c>
      <c r="C18">
        <v>3.17</v>
      </c>
      <c r="E18" s="5">
        <f t="shared" si="1"/>
        <v>4.9967686511877161E-3</v>
      </c>
    </row>
    <row r="19" spans="2:5" x14ac:dyDescent="0.25">
      <c r="B19" s="3" t="s">
        <v>6</v>
      </c>
      <c r="C19">
        <v>3.27</v>
      </c>
      <c r="E19" s="5">
        <f t="shared" si="1"/>
        <v>5.1543954225185592E-3</v>
      </c>
    </row>
    <row r="20" spans="2:5" x14ac:dyDescent="0.25">
      <c r="B20" s="3" t="s">
        <v>6</v>
      </c>
      <c r="C20">
        <v>3.2</v>
      </c>
      <c r="E20" s="5">
        <f t="shared" si="1"/>
        <v>5.0440566825869695E-3</v>
      </c>
    </row>
    <row r="21" spans="2:5" x14ac:dyDescent="0.25">
      <c r="B21" s="3" t="s">
        <v>6</v>
      </c>
      <c r="C21">
        <v>3.3</v>
      </c>
      <c r="E21" s="5">
        <f t="shared" si="1"/>
        <v>5.2016834539178117E-3</v>
      </c>
    </row>
    <row r="22" spans="2:5" x14ac:dyDescent="0.25">
      <c r="B22" s="3" t="s">
        <v>6</v>
      </c>
      <c r="C22">
        <v>3.2</v>
      </c>
      <c r="E22" s="5">
        <f t="shared" si="1"/>
        <v>5.0440566825869695E-3</v>
      </c>
    </row>
    <row r="23" spans="2:5" x14ac:dyDescent="0.25">
      <c r="B23" s="3" t="s">
        <v>6</v>
      </c>
      <c r="C23">
        <v>3.4</v>
      </c>
      <c r="E23" s="5">
        <f t="shared" si="1"/>
        <v>5.3593102252486547E-3</v>
      </c>
    </row>
    <row r="24" spans="2:5" x14ac:dyDescent="0.25">
      <c r="B24" s="3" t="s">
        <v>6</v>
      </c>
      <c r="C24">
        <v>3.1</v>
      </c>
      <c r="E24" s="5">
        <f t="shared" si="1"/>
        <v>4.8864299112561264E-3</v>
      </c>
    </row>
    <row r="25" spans="2:5" x14ac:dyDescent="0.25">
      <c r="B25" s="3" t="s">
        <v>6</v>
      </c>
      <c r="C25">
        <v>3</v>
      </c>
      <c r="E25" s="5">
        <f t="shared" si="1"/>
        <v>4.7288031399252833E-3</v>
      </c>
    </row>
    <row r="26" spans="2:5" x14ac:dyDescent="0.25">
      <c r="B26" s="2" t="s">
        <v>7</v>
      </c>
      <c r="C26">
        <v>4.8</v>
      </c>
      <c r="E26" s="5">
        <f t="shared" si="1"/>
        <v>7.5660850238804533E-3</v>
      </c>
    </row>
    <row r="27" spans="2:5" x14ac:dyDescent="0.25">
      <c r="B27" s="3" t="s">
        <v>6</v>
      </c>
      <c r="C27">
        <v>3.15</v>
      </c>
      <c r="E27" s="5">
        <f t="shared" si="1"/>
        <v>4.9652432969215475E-3</v>
      </c>
    </row>
    <row r="28" spans="2:5" x14ac:dyDescent="0.25">
      <c r="B28" s="2" t="s">
        <v>7</v>
      </c>
      <c r="C28">
        <v>4.5999999999999996</v>
      </c>
      <c r="E28" s="5">
        <f t="shared" si="1"/>
        <v>7.2508314812187672E-3</v>
      </c>
    </row>
    <row r="29" spans="2:5" x14ac:dyDescent="0.25">
      <c r="B29" s="3" t="s">
        <v>6</v>
      </c>
      <c r="C29">
        <v>3.15</v>
      </c>
      <c r="E29" s="5">
        <f t="shared" si="1"/>
        <v>4.9652432969215475E-3</v>
      </c>
    </row>
    <row r="30" spans="2:5" x14ac:dyDescent="0.25">
      <c r="B30" s="3" t="s">
        <v>6</v>
      </c>
      <c r="C30">
        <v>3</v>
      </c>
      <c r="E30" s="5">
        <f t="shared" si="1"/>
        <v>4.7288031399252833E-3</v>
      </c>
    </row>
    <row r="31" spans="2:5" x14ac:dyDescent="0.25">
      <c r="B31" s="2" t="s">
        <v>7</v>
      </c>
      <c r="C31">
        <v>4.2</v>
      </c>
      <c r="E31" s="5">
        <f t="shared" si="1"/>
        <v>6.6203243958953975E-3</v>
      </c>
    </row>
    <row r="32" spans="2:5" x14ac:dyDescent="0.25">
      <c r="B32" s="3" t="s">
        <v>6</v>
      </c>
      <c r="C32">
        <v>3.5</v>
      </c>
      <c r="E32" s="5">
        <f t="shared" si="1"/>
        <v>5.5169369965794969E-3</v>
      </c>
    </row>
    <row r="33" spans="2:5" x14ac:dyDescent="0.25">
      <c r="B33" s="3" t="s">
        <v>6</v>
      </c>
      <c r="C33">
        <v>3.3</v>
      </c>
      <c r="E33" s="5">
        <f t="shared" si="1"/>
        <v>5.2016834539178117E-3</v>
      </c>
    </row>
    <row r="34" spans="2:5" x14ac:dyDescent="0.25">
      <c r="B34" s="2" t="s">
        <v>7</v>
      </c>
      <c r="C34">
        <v>4.9000000000000004</v>
      </c>
      <c r="E34" s="5">
        <f t="shared" si="1"/>
        <v>7.7237117952112973E-3</v>
      </c>
    </row>
    <row r="35" spans="2:5" x14ac:dyDescent="0.25">
      <c r="B35" s="3" t="s">
        <v>6</v>
      </c>
      <c r="C35">
        <v>3.5</v>
      </c>
      <c r="E35" s="5">
        <f t="shared" si="1"/>
        <v>5.5169369965794969E-3</v>
      </c>
    </row>
    <row r="36" spans="2:5" x14ac:dyDescent="0.25">
      <c r="B36" s="2" t="s">
        <v>7</v>
      </c>
      <c r="C36">
        <v>0.2</v>
      </c>
      <c r="D36" t="s">
        <v>8</v>
      </c>
      <c r="E36" s="5">
        <f t="shared" si="1"/>
        <v>3.1525354266168559E-4</v>
      </c>
    </row>
    <row r="37" spans="2:5" x14ac:dyDescent="0.25">
      <c r="B37" s="2" t="s">
        <v>7</v>
      </c>
      <c r="C37">
        <v>6.2</v>
      </c>
      <c r="E37" s="5">
        <f t="shared" si="1"/>
        <v>9.7728598225122528E-3</v>
      </c>
    </row>
    <row r="38" spans="2:5" x14ac:dyDescent="0.25">
      <c r="B38" s="3" t="s">
        <v>6</v>
      </c>
      <c r="C38">
        <v>3.2</v>
      </c>
      <c r="E38" s="5">
        <f t="shared" si="1"/>
        <v>5.0440566825869695E-3</v>
      </c>
    </row>
    <row r="39" spans="2:5" x14ac:dyDescent="0.25">
      <c r="B39" s="3" t="s">
        <v>6</v>
      </c>
      <c r="C39">
        <v>3.3</v>
      </c>
      <c r="E39" s="5">
        <f t="shared" si="1"/>
        <v>5.2016834539178117E-3</v>
      </c>
    </row>
    <row r="40" spans="2:5" x14ac:dyDescent="0.25">
      <c r="B40" s="3" t="s">
        <v>6</v>
      </c>
      <c r="C40">
        <v>3.3</v>
      </c>
      <c r="E40" s="5">
        <f t="shared" si="1"/>
        <v>5.2016834539178117E-3</v>
      </c>
    </row>
    <row r="41" spans="2:5" x14ac:dyDescent="0.25">
      <c r="B41" s="2" t="s">
        <v>7</v>
      </c>
      <c r="C41">
        <v>0.2</v>
      </c>
      <c r="D41" t="s">
        <v>8</v>
      </c>
      <c r="E41" s="5">
        <f t="shared" si="1"/>
        <v>3.1525354266168559E-4</v>
      </c>
    </row>
    <row r="42" spans="2:5" x14ac:dyDescent="0.25">
      <c r="B42" s="2" t="s">
        <v>7</v>
      </c>
      <c r="C42">
        <v>4.8</v>
      </c>
      <c r="E42" s="5">
        <f t="shared" si="1"/>
        <v>7.5660850238804533E-3</v>
      </c>
    </row>
    <row r="43" spans="2:5" x14ac:dyDescent="0.25">
      <c r="B43" s="3" t="s">
        <v>6</v>
      </c>
      <c r="C43">
        <v>3.5</v>
      </c>
      <c r="E43" s="5">
        <f t="shared" si="1"/>
        <v>5.5169369965794969E-3</v>
      </c>
    </row>
    <row r="44" spans="2:5" x14ac:dyDescent="0.25">
      <c r="B44" s="2" t="s">
        <v>7</v>
      </c>
      <c r="C44">
        <v>5.2</v>
      </c>
      <c r="E44" s="5">
        <f t="shared" si="1"/>
        <v>8.1965921092038256E-3</v>
      </c>
    </row>
    <row r="45" spans="2:5" x14ac:dyDescent="0.25">
      <c r="B45" s="3" t="s">
        <v>6</v>
      </c>
      <c r="C45">
        <v>3.5</v>
      </c>
      <c r="E45" s="5">
        <f t="shared" si="1"/>
        <v>5.5169369965794969E-3</v>
      </c>
    </row>
    <row r="46" spans="2:5" x14ac:dyDescent="0.25">
      <c r="B46" s="3" t="s">
        <v>6</v>
      </c>
      <c r="C46">
        <v>3.4</v>
      </c>
      <c r="E46" s="5">
        <f t="shared" si="1"/>
        <v>5.3593102252486547E-3</v>
      </c>
    </row>
    <row r="47" spans="2:5" x14ac:dyDescent="0.25">
      <c r="B47" s="2" t="s">
        <v>7</v>
      </c>
      <c r="C47">
        <v>5.3</v>
      </c>
      <c r="E47" s="5">
        <f t="shared" si="1"/>
        <v>8.3542188805346678E-3</v>
      </c>
    </row>
    <row r="48" spans="2:5" x14ac:dyDescent="0.25">
      <c r="B48" s="3" t="s">
        <v>6</v>
      </c>
      <c r="C48">
        <v>3.4</v>
      </c>
      <c r="E48" s="5">
        <f t="shared" si="1"/>
        <v>5.3593102252486547E-3</v>
      </c>
    </row>
    <row r="49" spans="2:5" x14ac:dyDescent="0.25">
      <c r="B49" s="2" t="s">
        <v>7</v>
      </c>
      <c r="C49">
        <v>5</v>
      </c>
      <c r="E49" s="5">
        <f t="shared" si="1"/>
        <v>7.8813385665421395E-3</v>
      </c>
    </row>
    <row r="50" spans="2:5" x14ac:dyDescent="0.25">
      <c r="B50" s="3" t="s">
        <v>6</v>
      </c>
      <c r="C50">
        <v>3.2</v>
      </c>
      <c r="E50" s="5">
        <f t="shared" si="1"/>
        <v>5.0440566825869695E-3</v>
      </c>
    </row>
    <row r="51" spans="2:5" x14ac:dyDescent="0.25">
      <c r="B51" s="3" t="s">
        <v>6</v>
      </c>
      <c r="C51">
        <v>3.2</v>
      </c>
      <c r="E51" s="5">
        <f t="shared" si="1"/>
        <v>5.0440566825869695E-3</v>
      </c>
    </row>
    <row r="52" spans="2:5" x14ac:dyDescent="0.25">
      <c r="B52" s="4" t="s">
        <v>9</v>
      </c>
      <c r="C52">
        <v>21</v>
      </c>
      <c r="E52" s="5">
        <f t="shared" si="1"/>
        <v>3.3101621979476983E-2</v>
      </c>
    </row>
    <row r="53" spans="2:5" x14ac:dyDescent="0.25">
      <c r="B53" s="3" t="s">
        <v>6</v>
      </c>
      <c r="C53">
        <v>3.2</v>
      </c>
      <c r="E53" s="5">
        <f t="shared" si="1"/>
        <v>5.0440566825869695E-3</v>
      </c>
    </row>
    <row r="54" spans="2:5" x14ac:dyDescent="0.25">
      <c r="B54" s="2" t="s">
        <v>7</v>
      </c>
      <c r="C54">
        <v>5.2</v>
      </c>
      <c r="E54" s="5">
        <f t="shared" si="1"/>
        <v>8.1965921092038256E-3</v>
      </c>
    </row>
    <row r="55" spans="2:5" x14ac:dyDescent="0.25">
      <c r="B55" s="3" t="s">
        <v>6</v>
      </c>
      <c r="C55">
        <v>3.3</v>
      </c>
      <c r="E55" s="5">
        <f t="shared" si="1"/>
        <v>5.2016834539178117E-3</v>
      </c>
    </row>
    <row r="56" spans="2:5" x14ac:dyDescent="0.25">
      <c r="B56" s="2" t="s">
        <v>7</v>
      </c>
      <c r="C56">
        <v>4.8</v>
      </c>
      <c r="E56" s="5">
        <f t="shared" si="1"/>
        <v>7.5660850238804533E-3</v>
      </c>
    </row>
    <row r="57" spans="2:5" x14ac:dyDescent="0.25">
      <c r="B57" s="3" t="s">
        <v>6</v>
      </c>
      <c r="C57">
        <v>3.2</v>
      </c>
      <c r="E57" s="5">
        <f t="shared" si="1"/>
        <v>5.0440566825869695E-3</v>
      </c>
    </row>
    <row r="58" spans="2:5" x14ac:dyDescent="0.25">
      <c r="B58" s="2" t="s">
        <v>7</v>
      </c>
      <c r="C58">
        <v>0.2</v>
      </c>
      <c r="E58" s="5">
        <f t="shared" si="1"/>
        <v>3.1525354266168559E-4</v>
      </c>
    </row>
    <row r="59" spans="2:5" x14ac:dyDescent="0.25">
      <c r="B59" s="2" t="s">
        <v>7</v>
      </c>
      <c r="C59">
        <v>5.7</v>
      </c>
      <c r="E59" s="5">
        <f t="shared" si="1"/>
        <v>8.9847259658580383E-3</v>
      </c>
    </row>
    <row r="60" spans="2:5" x14ac:dyDescent="0.25">
      <c r="B60" s="3" t="s">
        <v>6</v>
      </c>
      <c r="C60">
        <v>3.8</v>
      </c>
      <c r="E60" s="5">
        <f t="shared" si="1"/>
        <v>5.9898173105720253E-3</v>
      </c>
    </row>
    <row r="61" spans="2:5" x14ac:dyDescent="0.25">
      <c r="B61" s="3" t="s">
        <v>6</v>
      </c>
      <c r="C61">
        <v>3.2</v>
      </c>
      <c r="E61" s="5">
        <f t="shared" si="1"/>
        <v>5.0440566825869695E-3</v>
      </c>
    </row>
    <row r="62" spans="2:5" x14ac:dyDescent="0.25">
      <c r="B62" s="2" t="s">
        <v>7</v>
      </c>
      <c r="C62">
        <v>4.5999999999999996</v>
      </c>
      <c r="E62" s="5">
        <f t="shared" si="1"/>
        <v>7.2508314812187672E-3</v>
      </c>
    </row>
    <row r="63" spans="2:5" x14ac:dyDescent="0.25">
      <c r="B63" s="3" t="s">
        <v>6</v>
      </c>
      <c r="C63">
        <v>3.2</v>
      </c>
      <c r="E63" s="5">
        <f t="shared" si="1"/>
        <v>5.0440566825869695E-3</v>
      </c>
    </row>
    <row r="64" spans="2:5" x14ac:dyDescent="0.25">
      <c r="B64" s="4" t="s">
        <v>9</v>
      </c>
      <c r="C64">
        <v>3.6</v>
      </c>
      <c r="E64" s="5">
        <f t="shared" si="1"/>
        <v>5.67456376791034E-3</v>
      </c>
    </row>
    <row r="65" spans="2:5" x14ac:dyDescent="0.25">
      <c r="B65" s="3" t="s">
        <v>6</v>
      </c>
      <c r="C65">
        <v>2.6</v>
      </c>
      <c r="E65" s="5">
        <f t="shared" si="1"/>
        <v>4.0982960546019128E-3</v>
      </c>
    </row>
    <row r="66" spans="2:5" x14ac:dyDescent="0.25">
      <c r="B66" s="4" t="s">
        <v>9</v>
      </c>
      <c r="C66">
        <v>2.6</v>
      </c>
      <c r="E66" s="5">
        <f t="shared" si="1"/>
        <v>4.0982960546019128E-3</v>
      </c>
    </row>
    <row r="67" spans="2:5" x14ac:dyDescent="0.25">
      <c r="B67" s="3" t="s">
        <v>6</v>
      </c>
      <c r="C67">
        <v>5.2</v>
      </c>
      <c r="E67" s="5">
        <f t="shared" si="1"/>
        <v>8.1965921092038256E-3</v>
      </c>
    </row>
  </sheetData>
  <pageMargins left="0.7" right="0.7" top="0.75" bottom="0.75" header="0.3" footer="0.3"/>
  <pageSetup paperSize="9" orientation="portrait" r:id="rId1"/>
  <headerFooter>
    <oddHeader>&amp;L&amp;"Calibri"&amp;10&amp;K0000FF TechnipFMC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8AFD-4C26-48F6-BD31-720326F3BBB0}">
  <dimension ref="B2:E13"/>
  <sheetViews>
    <sheetView showGridLines="0" workbookViewId="0">
      <selection activeCell="B6" sqref="B6:C7"/>
    </sheetView>
  </sheetViews>
  <sheetFormatPr defaultRowHeight="14.25" x14ac:dyDescent="0.2"/>
  <cols>
    <col min="1" max="1" width="9.140625" style="9"/>
    <col min="2" max="5" width="24.28515625" style="11" customWidth="1"/>
    <col min="6" max="16384" width="9.140625" style="9"/>
  </cols>
  <sheetData>
    <row r="2" spans="2:5" ht="15" x14ac:dyDescent="0.2">
      <c r="B2" s="20" t="s">
        <v>21</v>
      </c>
      <c r="C2" s="20"/>
      <c r="D2" s="20" t="s">
        <v>33</v>
      </c>
      <c r="E2" s="20"/>
    </row>
    <row r="3" spans="2:5" x14ac:dyDescent="0.2">
      <c r="B3" s="10" t="s">
        <v>14</v>
      </c>
      <c r="C3" s="10" t="s">
        <v>36</v>
      </c>
      <c r="D3" s="10" t="s">
        <v>14</v>
      </c>
      <c r="E3" s="19" t="s">
        <v>34</v>
      </c>
    </row>
    <row r="4" spans="2:5" x14ac:dyDescent="0.2">
      <c r="B4" s="10" t="s">
        <v>15</v>
      </c>
      <c r="C4" s="10" t="s">
        <v>37</v>
      </c>
      <c r="D4" s="10" t="s">
        <v>15</v>
      </c>
      <c r="E4" s="19" t="s">
        <v>35</v>
      </c>
    </row>
    <row r="6" spans="2:5" ht="15" x14ac:dyDescent="0.2">
      <c r="B6" s="12" t="s">
        <v>10</v>
      </c>
      <c r="C6" s="18" t="s">
        <v>38</v>
      </c>
    </row>
    <row r="7" spans="2:5" ht="15" x14ac:dyDescent="0.2">
      <c r="B7" s="12" t="s">
        <v>11</v>
      </c>
      <c r="C7" s="10" t="s">
        <v>39</v>
      </c>
    </row>
    <row r="9" spans="2:5" ht="15" x14ac:dyDescent="0.2">
      <c r="B9" s="20" t="s">
        <v>12</v>
      </c>
      <c r="C9" s="20"/>
      <c r="D9" s="20"/>
      <c r="E9" s="20"/>
    </row>
    <row r="10" spans="2:5" ht="15" x14ac:dyDescent="0.2">
      <c r="B10" s="12"/>
      <c r="C10" s="12" t="s">
        <v>13</v>
      </c>
      <c r="D10" s="12" t="s">
        <v>19</v>
      </c>
      <c r="E10" s="12" t="s">
        <v>20</v>
      </c>
    </row>
    <row r="11" spans="2:5" ht="15" x14ac:dyDescent="0.2">
      <c r="B11" s="12" t="s">
        <v>16</v>
      </c>
      <c r="C11" s="10">
        <v>6.9059999999999997</v>
      </c>
      <c r="D11" s="19">
        <v>8.27</v>
      </c>
      <c r="E11" s="13" t="str">
        <f>IF(ABS(D11)&gt;ABS(C11),"OK","NÃO")</f>
        <v>OK</v>
      </c>
    </row>
    <row r="12" spans="2:5" ht="15" x14ac:dyDescent="0.2">
      <c r="B12" s="12" t="s">
        <v>17</v>
      </c>
      <c r="C12" s="10">
        <v>11.265000000000001</v>
      </c>
      <c r="D12" s="19">
        <v>-12.21</v>
      </c>
      <c r="E12" s="13" t="str">
        <f>IF(ABS(D12)&gt;ABS(C12),"OK","NÃO")</f>
        <v>OK</v>
      </c>
    </row>
    <row r="13" spans="2:5" ht="15" x14ac:dyDescent="0.2">
      <c r="B13" s="12" t="s">
        <v>18</v>
      </c>
      <c r="C13" s="10">
        <v>11.419</v>
      </c>
      <c r="D13" s="19">
        <v>13.65</v>
      </c>
      <c r="E13" s="13" t="str">
        <f>IF(ABS(D13)&gt;ABS(C13),"OK","NÃO")</f>
        <v>OK</v>
      </c>
    </row>
  </sheetData>
  <mergeCells count="3">
    <mergeCell ref="B2:C2"/>
    <mergeCell ref="B9:E9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01BB-56A9-4EF9-AD44-E368C3B5A69E}">
  <dimension ref="B3:F33"/>
  <sheetViews>
    <sheetView showGridLines="0" tabSelected="1" workbookViewId="0">
      <selection activeCell="C20" sqref="C20:E33"/>
    </sheetView>
  </sheetViews>
  <sheetFormatPr defaultRowHeight="15" x14ac:dyDescent="0.25"/>
  <cols>
    <col min="2" max="6" width="23.42578125" style="8" customWidth="1"/>
  </cols>
  <sheetData>
    <row r="3" spans="2:6" x14ac:dyDescent="0.25">
      <c r="C3" s="21"/>
      <c r="D3" s="21"/>
      <c r="E3" s="21"/>
    </row>
    <row r="4" spans="2:6" x14ac:dyDescent="0.25">
      <c r="B4" s="7" t="s">
        <v>23</v>
      </c>
      <c r="C4" s="7" t="s">
        <v>26</v>
      </c>
      <c r="D4" s="7" t="s">
        <v>27</v>
      </c>
      <c r="E4" s="7" t="s">
        <v>18</v>
      </c>
    </row>
    <row r="5" spans="2:6" x14ac:dyDescent="0.25">
      <c r="B5" s="7" t="s">
        <v>24</v>
      </c>
      <c r="C5" s="7">
        <v>2.69</v>
      </c>
      <c r="D5" s="7">
        <v>-4.57</v>
      </c>
      <c r="E5" s="7">
        <v>52.03</v>
      </c>
    </row>
    <row r="6" spans="2:6" x14ac:dyDescent="0.25">
      <c r="B6" s="7" t="s">
        <v>25</v>
      </c>
      <c r="C6" s="7">
        <v>9.2799999999999994</v>
      </c>
      <c r="D6" s="7">
        <v>-15.19</v>
      </c>
      <c r="E6" s="7">
        <v>-23.11</v>
      </c>
    </row>
    <row r="8" spans="2:6" x14ac:dyDescent="0.25">
      <c r="B8" s="7" t="s">
        <v>22</v>
      </c>
      <c r="C8" s="7" t="s">
        <v>26</v>
      </c>
      <c r="D8" s="7" t="s">
        <v>27</v>
      </c>
      <c r="E8" s="7" t="s">
        <v>18</v>
      </c>
      <c r="F8" s="15" t="s">
        <v>31</v>
      </c>
    </row>
    <row r="9" spans="2:6" x14ac:dyDescent="0.25">
      <c r="B9" s="7" t="s">
        <v>28</v>
      </c>
      <c r="C9" s="7">
        <v>10.407</v>
      </c>
      <c r="D9" s="7">
        <v>16.844000000000001</v>
      </c>
      <c r="E9" s="7">
        <v>63.956000000000003</v>
      </c>
      <c r="F9" s="15" t="s">
        <v>40</v>
      </c>
    </row>
    <row r="10" spans="2:6" x14ac:dyDescent="0.25">
      <c r="B10" s="7" t="s">
        <v>20</v>
      </c>
      <c r="C10" s="16" t="str">
        <f>IF(OR(ABS($C$5)&gt;ABS(C9),ABS($C$6)&gt;ABS(C9)),"OK","NÃO")</f>
        <v>NÃO</v>
      </c>
      <c r="D10" s="16" t="str">
        <f>IF(OR(ABS($D$5)&gt;ABS(D9),ABS($D$6)&gt;ABS(D9)),"OK","NÃO")</f>
        <v>NÃO</v>
      </c>
      <c r="E10" s="16" t="str">
        <f>IF(OR(ABS($E$5)&gt;ABS(E9),ABS($E$6)&gt;ABS(E9)),"OK","NÃO")</f>
        <v>NÃO</v>
      </c>
    </row>
    <row r="12" spans="2:6" x14ac:dyDescent="0.25">
      <c r="B12" s="7" t="s">
        <v>22</v>
      </c>
      <c r="C12" s="7" t="s">
        <v>26</v>
      </c>
      <c r="D12" s="7" t="s">
        <v>27</v>
      </c>
      <c r="E12" s="7" t="s">
        <v>18</v>
      </c>
      <c r="F12" s="7" t="s">
        <v>31</v>
      </c>
    </row>
    <row r="13" spans="2:6" x14ac:dyDescent="0.25">
      <c r="B13" s="7" t="s">
        <v>29</v>
      </c>
      <c r="C13" s="7">
        <v>9.0120000000000005</v>
      </c>
      <c r="D13" s="7">
        <v>15.971</v>
      </c>
      <c r="E13" s="7">
        <v>53.962000000000003</v>
      </c>
      <c r="F13" s="7" t="s">
        <v>41</v>
      </c>
    </row>
    <row r="14" spans="2:6" x14ac:dyDescent="0.25">
      <c r="B14" s="7" t="s">
        <v>20</v>
      </c>
      <c r="C14" s="14" t="str">
        <f>IF(OR(ABS($C$5)&gt;ABS(C13),ABS($C$6)&gt;ABS(C13)),"OK","NÃO")</f>
        <v>OK</v>
      </c>
      <c r="D14" s="16" t="str">
        <f>IF(OR(ABS($D$5)&gt;ABS(D13),ABS($D$6)&gt;ABS(D13)),"OK","NÃO")</f>
        <v>NÃO</v>
      </c>
      <c r="E14" s="16" t="str">
        <f>IF(OR(ABS($E$5)&gt;ABS(E13),ABS($E$6)&gt;ABS(E13)),"OK","NÃO")</f>
        <v>NÃO</v>
      </c>
    </row>
    <row r="16" spans="2:6" x14ac:dyDescent="0.25">
      <c r="B16" s="7" t="s">
        <v>22</v>
      </c>
      <c r="C16" s="7" t="s">
        <v>26</v>
      </c>
      <c r="D16" s="7" t="s">
        <v>27</v>
      </c>
      <c r="E16" s="7" t="s">
        <v>18</v>
      </c>
      <c r="F16" s="7" t="s">
        <v>31</v>
      </c>
    </row>
    <row r="17" spans="2:6" x14ac:dyDescent="0.25">
      <c r="B17" s="7" t="s">
        <v>30</v>
      </c>
      <c r="C17" s="7">
        <v>8.5869999999999997</v>
      </c>
      <c r="D17" s="7">
        <v>15.694000000000001</v>
      </c>
      <c r="E17" s="7">
        <v>48.426000000000002</v>
      </c>
      <c r="F17" s="7" t="s">
        <v>41</v>
      </c>
    </row>
    <row r="18" spans="2:6" x14ac:dyDescent="0.25">
      <c r="B18" s="7" t="s">
        <v>20</v>
      </c>
      <c r="C18" s="14" t="str">
        <f>IF(OR(ABS($C$5)&gt;ABS(C17),ABS($C$6)&gt;ABS(C17)),"OK","NÃO")</f>
        <v>OK</v>
      </c>
      <c r="D18" s="16" t="str">
        <f>IF(OR(ABS($D$5)&gt;ABS(D17),ABS($D$6)&gt;ABS(D17)),"OK","NÃO")</f>
        <v>NÃO</v>
      </c>
      <c r="E18" s="14" t="str">
        <f>IF(OR(ABS($E$5)&gt;ABS(E17),ABS($E$6)&gt;ABS(E17)),"OK","NÃO")</f>
        <v>OK</v>
      </c>
    </row>
    <row r="20" spans="2:6" x14ac:dyDescent="0.25">
      <c r="D20" s="17" t="s">
        <v>27</v>
      </c>
      <c r="E20" s="17" t="s">
        <v>18</v>
      </c>
    </row>
    <row r="21" spans="2:6" x14ac:dyDescent="0.25">
      <c r="C21" s="7" t="s">
        <v>32</v>
      </c>
      <c r="D21" s="7">
        <v>34</v>
      </c>
      <c r="E21" s="7">
        <v>70</v>
      </c>
    </row>
    <row r="23" spans="2:6" x14ac:dyDescent="0.25">
      <c r="D23" s="17" t="s">
        <v>27</v>
      </c>
      <c r="E23" s="17" t="s">
        <v>18</v>
      </c>
    </row>
    <row r="24" spans="2:6" x14ac:dyDescent="0.25">
      <c r="C24" s="7" t="s">
        <v>28</v>
      </c>
      <c r="D24" s="7">
        <v>23.047999999999998</v>
      </c>
      <c r="E24" s="7">
        <v>12.356</v>
      </c>
    </row>
    <row r="25" spans="2:6" x14ac:dyDescent="0.25">
      <c r="C25" s="7" t="s">
        <v>20</v>
      </c>
      <c r="D25" s="14" t="str">
        <f>IF(ABS($D$21)&gt;ABS(D24),"OK","NÃO")</f>
        <v>OK</v>
      </c>
      <c r="E25" s="14" t="str">
        <f>IF(ABS($E$21)&gt;ABS(E24),"OK","NÃO")</f>
        <v>OK</v>
      </c>
    </row>
    <row r="27" spans="2:6" x14ac:dyDescent="0.25">
      <c r="D27" s="17" t="s">
        <v>27</v>
      </c>
      <c r="E27" s="17" t="s">
        <v>18</v>
      </c>
    </row>
    <row r="28" spans="2:6" x14ac:dyDescent="0.25">
      <c r="C28" s="7" t="s">
        <v>29</v>
      </c>
      <c r="D28" s="7">
        <v>18.818000000000001</v>
      </c>
      <c r="E28" s="7">
        <v>5.2380000000000004</v>
      </c>
    </row>
    <row r="29" spans="2:6" x14ac:dyDescent="0.25">
      <c r="C29" s="7" t="s">
        <v>20</v>
      </c>
      <c r="D29" s="14" t="str">
        <f>IF(ABS($D$21)&gt;ABS(D28),"OK","NÃO")</f>
        <v>OK</v>
      </c>
      <c r="E29" s="14" t="str">
        <f>IF(ABS($E$21)&gt;ABS(E28),"OK","NÃO")</f>
        <v>OK</v>
      </c>
    </row>
    <row r="31" spans="2:6" x14ac:dyDescent="0.25">
      <c r="D31" s="17" t="s">
        <v>27</v>
      </c>
      <c r="E31" s="17" t="s">
        <v>18</v>
      </c>
    </row>
    <row r="32" spans="2:6" x14ac:dyDescent="0.25">
      <c r="C32" s="7" t="s">
        <v>30</v>
      </c>
      <c r="D32" s="7">
        <v>14.978999999999999</v>
      </c>
      <c r="E32" s="7">
        <v>2.778</v>
      </c>
    </row>
    <row r="33" spans="3:5" x14ac:dyDescent="0.25">
      <c r="C33" s="7" t="s">
        <v>20</v>
      </c>
      <c r="D33" s="14" t="str">
        <f>IF(ABS($D$21)&gt;ABS(D32),"OK","NÃO")</f>
        <v>OK</v>
      </c>
      <c r="E33" s="14" t="str">
        <f>IF(ABS($E$21)&gt;ABS(E32),"OK","NÃO")</f>
        <v>OK</v>
      </c>
    </row>
  </sheetData>
  <mergeCells count="1">
    <mergeCell ref="C3:E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E487C1B5A6A7469ECF295E300FC521" ma:contentTypeVersion="14" ma:contentTypeDescription="Crie um novo documento." ma:contentTypeScope="" ma:versionID="0960ac6fc61b40489ab078022ce7de8d">
  <xsd:schema xmlns:xsd="http://www.w3.org/2001/XMLSchema" xmlns:xs="http://www.w3.org/2001/XMLSchema" xmlns:p="http://schemas.microsoft.com/office/2006/metadata/properties" xmlns:ns2="509bbd28-9a6d-445a-83dd-f5d328eece76" xmlns:ns3="903036b2-f8dc-4ca8-82df-457cf2fff651" xmlns:ns4="461c5b05-e7ae-45a9-96d4-4a689e060405" targetNamespace="http://schemas.microsoft.com/office/2006/metadata/properties" ma:root="true" ma:fieldsID="d2f069df8fef6df821bd87bc04dd1b2c" ns2:_="" ns3:_="" ns4:_="">
    <xsd:import namespace="509bbd28-9a6d-445a-83dd-f5d328eece76"/>
    <xsd:import namespace="903036b2-f8dc-4ca8-82df-457cf2fff651"/>
    <xsd:import namespace="461c5b05-e7ae-45a9-96d4-4a689e060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3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LengthInSeconds" minOccurs="0"/>
                <xsd:element ref="ns4:MediaServiceDateTaken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bd28-9a6d-445a-83dd-f5d328eec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036b2-f8dc-4ca8-82df-457cf2fff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71d7225-7c32-4489-b6da-c381a375bb6a}" ma:internalName="TaxCatchAll" ma:showField="CatchAllData" ma:web="903036b2-f8dc-4ca8-82df-457cf2fff6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c5b05-e7ae-45a9-96d4-4a689e0604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c5b05-e7ae-45a9-96d4-4a689e060405">
      <Terms xmlns="http://schemas.microsoft.com/office/infopath/2007/PartnerControls"/>
    </lcf76f155ced4ddcb4097134ff3c332f>
    <TaxCatchAll xmlns="903036b2-f8dc-4ca8-82df-457cf2fff651" xsi:nil="true"/>
  </documentManagement>
</p:properties>
</file>

<file path=customXml/itemProps1.xml><?xml version="1.0" encoding="utf-8"?>
<ds:datastoreItem xmlns:ds="http://schemas.openxmlformats.org/officeDocument/2006/customXml" ds:itemID="{CE441129-F54B-4D33-B976-D7CE1A891F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F94D1C-ABAA-474F-9A4F-89708A96C2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9bbd28-9a6d-445a-83dd-f5d328eece76"/>
    <ds:schemaRef ds:uri="903036b2-f8dc-4ca8-82df-457cf2fff651"/>
    <ds:schemaRef ds:uri="461c5b05-e7ae-45a9-96d4-4a689e0604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B9A1E1-E38D-4E21-AEB0-60CD45C1521D}">
  <ds:schemaRefs>
    <ds:schemaRef ds:uri="http://schemas.microsoft.com/office/2006/metadata/properties"/>
    <ds:schemaRef ds:uri="http://schemas.microsoft.com/office/infopath/2007/PartnerControls"/>
    <ds:schemaRef ds:uri="461c5b05-e7ae-45a9-96d4-4a689e060405"/>
    <ds:schemaRef ds:uri="903036b2-f8dc-4ca8-82df-457cf2fff65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Estatico - tempo</vt:lpstr>
      <vt:lpstr>Estatico - resultados</vt:lpstr>
      <vt:lpstr>Dinâmico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Wanderley</dc:creator>
  <cp:lastModifiedBy>Daniel Wanderley</cp:lastModifiedBy>
  <dcterms:created xsi:type="dcterms:W3CDTF">2015-06-05T18:17:20Z</dcterms:created>
  <dcterms:modified xsi:type="dcterms:W3CDTF">2024-12-29T19:53:46Z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64f6f3-ba1e-417c-b6f1-929d6caea309_Enabled">
    <vt:lpwstr>true</vt:lpwstr>
  </property>
  <property fmtid="{D5CDD505-2E9C-101B-9397-08002B2CF9AE}" pid="3" name="MSIP_Label_b064f6f3-ba1e-417c-b6f1-929d6caea309_SetDate">
    <vt:lpwstr>2024-12-28T16:44:29Z</vt:lpwstr>
  </property>
  <property fmtid="{D5CDD505-2E9C-101B-9397-08002B2CF9AE}" pid="4" name="MSIP_Label_b064f6f3-ba1e-417c-b6f1-929d6caea309_Method">
    <vt:lpwstr>Privileged</vt:lpwstr>
  </property>
  <property fmtid="{D5CDD505-2E9C-101B-9397-08002B2CF9AE}" pid="5" name="MSIP_Label_b064f6f3-ba1e-417c-b6f1-929d6caea309_Name">
    <vt:lpwstr>Internal</vt:lpwstr>
  </property>
  <property fmtid="{D5CDD505-2E9C-101B-9397-08002B2CF9AE}" pid="6" name="MSIP_Label_b064f6f3-ba1e-417c-b6f1-929d6caea309_SiteId">
    <vt:lpwstr>0804c951-93a0-405d-80e4-fa87c7551d6a</vt:lpwstr>
  </property>
  <property fmtid="{D5CDD505-2E9C-101B-9397-08002B2CF9AE}" pid="7" name="MSIP_Label_b064f6f3-ba1e-417c-b6f1-929d6caea309_ActionId">
    <vt:lpwstr>e3ff46c2-f6ed-4b8e-b1fe-12bf5aa771a6</vt:lpwstr>
  </property>
  <property fmtid="{D5CDD505-2E9C-101B-9397-08002B2CF9AE}" pid="8" name="MSIP_Label_b064f6f3-ba1e-417c-b6f1-929d6caea309_ContentBits">
    <vt:lpwstr>1</vt:lpwstr>
  </property>
  <property fmtid="{D5CDD505-2E9C-101B-9397-08002B2CF9AE}" pid="9" name="ContentTypeId">
    <vt:lpwstr>0x01010069E487C1B5A6A7469ECF295E300FC521</vt:lpwstr>
  </property>
  <property fmtid="{D5CDD505-2E9C-101B-9397-08002B2CF9AE}" pid="10" name="MediaServiceImageTags">
    <vt:lpwstr/>
  </property>
</Properties>
</file>