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3-results\RT 3004\"/>
    </mc:Choice>
  </mc:AlternateContent>
  <xr:revisionPtr revIDLastSave="0" documentId="13_ncr:1_{6C47D43D-78BB-4BD9-BB28-FFF8A8D3B9D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D35" i="3"/>
  <c r="E31" i="3"/>
  <c r="D31" i="3"/>
  <c r="D27" i="3"/>
  <c r="E27" i="3"/>
  <c r="E18" i="3"/>
  <c r="E14" i="3"/>
  <c r="E10" i="3"/>
  <c r="D18" i="3"/>
  <c r="D14" i="3"/>
  <c r="D10" i="3"/>
  <c r="C18" i="3"/>
  <c r="C14" i="3"/>
  <c r="C10" i="3"/>
  <c r="E12" i="2"/>
  <c r="E11" i="2"/>
  <c r="E10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<sst xmlns="http://schemas.openxmlformats.org/spreadsheetml/2006/main" count="130" uniqueCount="39">
  <si>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</si>
  <si>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</si>
  <si>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</si>
  <si>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</si>
  <si>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</si>
  <si>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</si>
  <si>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</si>
  <si>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</si>
  <si>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</si>
  <si>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</si>
  <si>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</si>
  <si>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</si>
  <si>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</si>
  <si>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Solução encontrada</t>
  </si>
  <si>
    <t>3m do MCV</t>
  </si>
  <si>
    <t>Normal [kN]</t>
  </si>
  <si>
    <t>Cortante [kN]</t>
  </si>
  <si>
    <t>Momento fletor [kN.m]</t>
  </si>
  <si>
    <t>Limites RL Petrobras</t>
  </si>
  <si>
    <t>Status</t>
  </si>
  <si>
    <t>Configuração de flutuadores encontrada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</si>
  <si>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</si>
  <si>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</si>
  <si>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</si>
  <si>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</si>
  <si>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</si>
  <si>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</si>
  <si>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</si>
  <si>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</si>
  <si>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</si>
  <si>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</si>
  <si>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Esforços admissíveis</t>
  </si>
  <si>
    <t>Sugestão RL Petrobras</t>
  </si>
  <si>
    <t>500kgf</t>
  </si>
  <si>
    <t>-0,195°</t>
  </si>
  <si>
    <t>0,543m</t>
  </si>
  <si>
    <t>300kgf</t>
  </si>
  <si>
    <t>8 minutos</t>
  </si>
  <si>
    <t>8,1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</si>
</sst>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E12"/>
  <sheetViews>
    <sheetView showGridLines="0" workbookViewId="0">
      <selection activeCell="F16" sqref="F16"/>
    </sheetView>
  </sheetViews>
  <sheetFormatPr defaultRowHeight="14.25" x14ac:dyDescent="0.2"/>
  <cols>
    <col min="1" max="1" width="9.140625" style="9"/>
    <col min="2" max="5" width="24.28515625" style="11" customWidth="1"/>
    <col min="6" max="16384" width="9.140625" style="9"/>
  </cols>
  <sheetData>
    <row r="2" spans="2:5" ht="15" x14ac:dyDescent="0.2">
      <c r="B2" s="20" t="s">
        <v>20</v>
      </c>
      <c r="C2" s="20"/>
      <c r="D2" s="20" t="s">
        <v>32</v>
      </c>
      <c r="E2" s="20"/>
    </row>
    <row r="3" spans="2:5" x14ac:dyDescent="0.2">
      <c r="B3" s="10" t="s">
        <v>14</v>
      </c>
      <c r="C3" s="10" t="s">
        <v>33</v>
      </c>
      <c r="D3" s="10" t="s">
        <v>14</v>
      </c>
      <c r="E3" s="19" t="s">
        <v>36</v>
      </c>
    </row>
    <row r="5" spans="2:5" ht="15" x14ac:dyDescent="0.2">
      <c r="B5" s="12" t="s">
        <v>10</v>
      </c>
      <c r="C5" s="18" t="s">
        <v>34</v>
      </c>
    </row>
    <row r="6" spans="2:5" ht="15" x14ac:dyDescent="0.2">
      <c r="B6" s="12" t="s">
        <v>11</v>
      </c>
      <c r="C6" s="10" t="s">
        <v>35</v>
      </c>
    </row>
    <row r="8" spans="2:5" ht="15" x14ac:dyDescent="0.2">
      <c r="B8" s="20" t="s">
        <v>12</v>
      </c>
      <c r="C8" s="20"/>
      <c r="D8" s="20"/>
      <c r="E8" s="20"/>
    </row>
    <row r="9" spans="2:5" ht="15" x14ac:dyDescent="0.2">
      <c r="B9" s="12"/>
      <c r="C9" s="12" t="s">
        <v>13</v>
      </c>
      <c r="D9" s="12" t="s">
        <v>18</v>
      </c>
      <c r="E9" s="12" t="s">
        <v>19</v>
      </c>
    </row>
    <row r="10" spans="2:5" ht="15" x14ac:dyDescent="0.2">
      <c r="B10" s="12" t="s">
        <v>15</v>
      </c>
      <c r="C10" s="10">
        <v>4.3339999999999996</v>
      </c>
      <c r="D10" s="19">
        <v>5.2</v>
      </c>
      <c r="E10" s="13" t="str">
        <f>IF(ABS(D10)&gt;ABS(C10),"OK","NÃO")</f>
        <v>OK</v>
      </c>
    </row>
    <row r="11" spans="2:5" ht="15" x14ac:dyDescent="0.2">
      <c r="B11" s="12" t="s">
        <v>16</v>
      </c>
      <c r="C11" s="10">
        <v>7.3659999999999997</v>
      </c>
      <c r="D11" s="19">
        <v>-8.1199999999999992</v>
      </c>
      <c r="E11" s="13" t="str">
        <f>IF(ABS(D11)&gt;ABS(C11),"OK","NÃO")</f>
        <v>OK</v>
      </c>
    </row>
    <row r="12" spans="2:5" ht="15" x14ac:dyDescent="0.2">
      <c r="B12" s="12" t="s">
        <v>17</v>
      </c>
      <c r="C12" s="10">
        <v>11.352</v>
      </c>
      <c r="D12" s="19">
        <v>12.55</v>
      </c>
      <c r="E12" s="13" t="str">
        <f>IF(ABS(D12)&gt;ABS(C12),"OK","NÃO")</f>
        <v>OK</v>
      </c>
    </row>
  </sheetData>
  <mergeCells count="3">
    <mergeCell ref="B2:C2"/>
    <mergeCell ref="B8:E8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F35"/>
  <sheetViews>
    <sheetView showGridLines="0" tabSelected="1" workbookViewId="0">
      <selection activeCell="B4" sqref="B4:F18"/>
    </sheetView>
  </sheetViews>
  <sheetFormatPr defaultRowHeight="15" x14ac:dyDescent="0.25"/>
  <cols>
    <col min="2" max="6" width="23.42578125" style="8" customWidth="1"/>
  </cols>
  <sheetData>
    <row r="3" spans="2:6" x14ac:dyDescent="0.25">
      <c r="C3" s="21"/>
      <c r="D3" s="21"/>
      <c r="E3" s="21"/>
    </row>
    <row r="4" spans="2:6" x14ac:dyDescent="0.25">
      <c r="B4" s="7" t="s">
        <v>22</v>
      </c>
      <c r="C4" s="7" t="s">
        <v>25</v>
      </c>
      <c r="D4" s="7" t="s">
        <v>26</v>
      </c>
      <c r="E4" s="7" t="s">
        <v>17</v>
      </c>
    </row>
    <row r="5" spans="2:6" x14ac:dyDescent="0.25">
      <c r="B5" s="7" t="s">
        <v>23</v>
      </c>
      <c r="C5" s="7">
        <v>5.66</v>
      </c>
      <c r="D5" s="7">
        <v>-4.0999999999999996</v>
      </c>
      <c r="E5" s="7">
        <v>31.43</v>
      </c>
    </row>
    <row r="6" spans="2:6" x14ac:dyDescent="0.25">
      <c r="B6" s="7" t="s">
        <v>24</v>
      </c>
      <c r="C6" s="7">
        <v>6.59</v>
      </c>
      <c r="D6" s="7">
        <v>-11.66</v>
      </c>
      <c r="E6" s="7">
        <v>-44.93</v>
      </c>
    </row>
    <row r="8" spans="2:6" x14ac:dyDescent="0.25">
      <c r="B8" s="7" t="s">
        <v>21</v>
      </c>
      <c r="C8" s="7" t="s">
        <v>25</v>
      </c>
      <c r="D8" s="7" t="s">
        <v>26</v>
      </c>
      <c r="E8" s="7" t="s">
        <v>17</v>
      </c>
      <c r="F8" s="15" t="s">
        <v>30</v>
      </c>
    </row>
    <row r="9" spans="2:6" x14ac:dyDescent="0.25">
      <c r="B9" s="7" t="s">
        <v>27</v>
      </c>
      <c r="C9" s="7">
        <v>6.9550000000000001</v>
      </c>
      <c r="D9" s="7">
        <v>13.878</v>
      </c>
      <c r="E9" s="7">
        <v>39.192999999999998</v>
      </c>
      <c r="F9" s="15" t="s">
        <v>37</v>
      </c>
    </row>
    <row r="10" spans="2:6" x14ac:dyDescent="0.25">
      <c r="B10" s="7" t="s">
        <v>19</v>
      </c>
      <c r="C10" s="16" t="str">
        <f>IF(OR(ABS($C$5)&gt;ABS(C9),ABS($C$6)&gt;ABS(C9)),"OK","NÃO")</f>
        <v>NÃO</v>
      </c>
      <c r="D10" s="16" t="str">
        <f>IF(OR(ABS($D$5)&gt;ABS(D9),ABS($D$6)&gt;ABS(D9)),"OK","NÃO")</f>
        <v>NÃO</v>
      </c>
      <c r="E10" s="14" t="str">
        <f>IF(OR(ABS($E$5)&gt;ABS(E9),ABS($E$6)&gt;ABS(E9)),"OK","NÃO")</f>
        <v>OK</v>
      </c>
    </row>
    <row r="12" spans="2:6" x14ac:dyDescent="0.25">
      <c r="B12" s="7" t="s">
        <v>21</v>
      </c>
      <c r="C12" s="7" t="s">
        <v>25</v>
      </c>
      <c r="D12" s="7" t="s">
        <v>26</v>
      </c>
      <c r="E12" s="7" t="s">
        <v>17</v>
      </c>
      <c r="F12" s="7" t="s">
        <v>30</v>
      </c>
    </row>
    <row r="13" spans="2:6" x14ac:dyDescent="0.25">
      <c r="B13" s="7" t="s">
        <v>28</v>
      </c>
      <c r="C13" s="7">
        <v>6.3440000000000003</v>
      </c>
      <c r="D13" s="7">
        <v>12.343</v>
      </c>
      <c r="E13" s="7">
        <v>34.24</v>
      </c>
      <c r="F13" s="7" t="s">
        <v>38</v>
      </c>
    </row>
    <row r="14" spans="2:6" x14ac:dyDescent="0.25">
      <c r="B14" s="7" t="s">
        <v>19</v>
      </c>
      <c r="C14" s="14" t="str">
        <f>IF(OR(ABS($C$5)&gt;ABS(C13),ABS($C$6)&gt;ABS(C13)),"OK","NÃO")</f>
        <v>OK</v>
      </c>
      <c r="D14" s="16" t="str">
        <f>IF(OR(ABS($D$5)&gt;ABS(D13),ABS($D$6)&gt;ABS(D13)),"OK","NÃO")</f>
        <v>NÃO</v>
      </c>
      <c r="E14" s="14" t="str">
        <f>IF(OR(ABS($E$5)&gt;ABS(E13),ABS($E$6)&gt;ABS(E13)),"OK","NÃO")</f>
        <v>OK</v>
      </c>
    </row>
    <row r="16" spans="2:6" x14ac:dyDescent="0.25">
      <c r="B16" s="7" t="s">
        <v>21</v>
      </c>
      <c r="C16" s="7" t="s">
        <v>25</v>
      </c>
      <c r="D16" s="7" t="s">
        <v>26</v>
      </c>
      <c r="E16" s="7" t="s">
        <v>17</v>
      </c>
      <c r="F16" s="7" t="s">
        <v>30</v>
      </c>
    </row>
    <row r="17" spans="2:6" x14ac:dyDescent="0.25">
      <c r="B17" s="7" t="s">
        <v>29</v>
      </c>
      <c r="C17" s="7">
        <v>6.1159999999999997</v>
      </c>
      <c r="D17" s="7">
        <v>11.722</v>
      </c>
      <c r="E17" s="7">
        <v>32.118000000000002</v>
      </c>
      <c r="F17" s="7" t="s">
        <v>38</v>
      </c>
    </row>
    <row r="18" spans="2:6" x14ac:dyDescent="0.25">
      <c r="B18" s="7" t="s">
        <v>19</v>
      </c>
      <c r="C18" s="14" t="str">
        <f>IF(OR(ABS($C$5)&gt;ABS(C17),ABS($C$6)&gt;ABS(C17)),"OK","NÃO")</f>
        <v>OK</v>
      </c>
      <c r="D18" s="16" t="str">
        <f>IF(OR(ABS($D$5)&gt;ABS(D17),ABS($D$6)&gt;ABS(D17)),"OK","NÃO")</f>
        <v>NÃO</v>
      </c>
      <c r="E18" s="14" t="str">
        <f>IF(OR(ABS($E$5)&gt;ABS(E17),ABS($E$6)&gt;ABS(E17)),"OK","NÃO")</f>
        <v>OK</v>
      </c>
    </row>
    <row r="22" spans="2:6" x14ac:dyDescent="0.25">
      <c r="D22" s="17" t="s">
        <v>26</v>
      </c>
      <c r="E22" s="17" t="s">
        <v>17</v>
      </c>
    </row>
    <row r="23" spans="2:6" x14ac:dyDescent="0.25">
      <c r="C23" s="7" t="s">
        <v>31</v>
      </c>
      <c r="D23" s="7">
        <v>34</v>
      </c>
      <c r="E23" s="7">
        <v>70</v>
      </c>
    </row>
    <row r="25" spans="2:6" x14ac:dyDescent="0.25">
      <c r="D25" s="17" t="s">
        <v>26</v>
      </c>
      <c r="E25" s="17" t="s">
        <v>17</v>
      </c>
    </row>
    <row r="26" spans="2:6" x14ac:dyDescent="0.25">
      <c r="C26" s="7" t="s">
        <v>27</v>
      </c>
      <c r="D26" s="7">
        <v>15.456</v>
      </c>
      <c r="E26" s="7">
        <v>10.025</v>
      </c>
    </row>
    <row r="27" spans="2:6" x14ac:dyDescent="0.25">
      <c r="C27" s="7" t="s">
        <v>19</v>
      </c>
      <c r="D27" s="14" t="str">
        <f>IF(ABS($D$23)&gt;ABS(D26),"OK","NÃO")</f>
        <v>OK</v>
      </c>
      <c r="E27" s="14" t="str">
        <f>IF(ABS($E$23)&gt;ABS(E26),"OK","NÃO")</f>
        <v>OK</v>
      </c>
    </row>
    <row r="29" spans="2:6" x14ac:dyDescent="0.25">
      <c r="D29" s="17" t="s">
        <v>26</v>
      </c>
      <c r="E29" s="17" t="s">
        <v>17</v>
      </c>
    </row>
    <row r="30" spans="2:6" x14ac:dyDescent="0.25">
      <c r="C30" s="7" t="s">
        <v>28</v>
      </c>
      <c r="D30" s="7">
        <v>14.954000000000001</v>
      </c>
      <c r="E30" s="7">
        <v>7.1310000000000002</v>
      </c>
    </row>
    <row r="31" spans="2:6" x14ac:dyDescent="0.25">
      <c r="C31" s="7" t="s">
        <v>19</v>
      </c>
      <c r="D31" s="14" t="str">
        <f>IF(ABS($D$23)&gt;ABS(D30),"OK","NÃO")</f>
        <v>OK</v>
      </c>
      <c r="E31" s="14" t="str">
        <f>IF(ABS($E$23)&gt;ABS(E30),"OK","NÃO")</f>
        <v>OK</v>
      </c>
    </row>
    <row r="33" spans="3:5" x14ac:dyDescent="0.25">
      <c r="D33" s="17" t="s">
        <v>26</v>
      </c>
      <c r="E33" s="17" t="s">
        <v>17</v>
      </c>
    </row>
    <row r="34" spans="3:5" x14ac:dyDescent="0.25">
      <c r="C34" s="7" t="s">
        <v>29</v>
      </c>
      <c r="D34" s="7">
        <v>14.702999999999999</v>
      </c>
      <c r="E34" s="7">
        <v>5.89</v>
      </c>
    </row>
    <row r="35" spans="3:5" x14ac:dyDescent="0.25">
      <c r="C35" s="7" t="s">
        <v>19</v>
      </c>
      <c r="D35" s="14" t="str">
        <f>IF(ABS($D$23)&gt;ABS(D34),"OK","NÃO")</f>
        <v>OK</v>
      </c>
      <c r="E35" s="14" t="str">
        <f>IF(ABS($E$23)&gt;ABS(E34),"OK","NÃO")</f>
        <v>OK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Props1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2024-12-29T00:47:53Z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